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-02 เม.ย 68" sheetId="1" r:id="rId4"/>
    <sheet state="visible" name=" 3  เม.ย 68" sheetId="2" r:id="rId5"/>
    <sheet state="visible" name="4  เม.ย 68" sheetId="3" r:id="rId6"/>
    <sheet state="visible" name="5 เม.ย 68" sheetId="4" r:id="rId7"/>
    <sheet state="visible" name="7 เม.ย 68" sheetId="5" r:id="rId8"/>
    <sheet state="visible" name="8 เม.ย 68" sheetId="6" r:id="rId9"/>
    <sheet state="visible" name="9 เม.ย 68" sheetId="7" r:id="rId10"/>
    <sheet state="visible" name="10 เม.ย 68" sheetId="8" r:id="rId11"/>
    <sheet state="visible" name="11 เม.ย 68" sheetId="9" r:id="rId12"/>
    <sheet state="visible" name="12 เม.ย 68" sheetId="10" r:id="rId13"/>
    <sheet state="visible" name="16 เม.ย 68" sheetId="11" r:id="rId14"/>
    <sheet state="visible" name="17 เม.ย 68" sheetId="12" r:id="rId15"/>
    <sheet state="visible" name="18 เม.ย 68" sheetId="13" r:id="rId16"/>
    <sheet state="visible" name="19 เม.ย 68" sheetId="14" r:id="rId17"/>
    <sheet state="visible" name="20  เม.ย 68" sheetId="15" r:id="rId18"/>
    <sheet state="visible" name="21  เม.ย 68" sheetId="16" r:id="rId19"/>
    <sheet state="visible" name="22  เม.ย 68" sheetId="17" r:id="rId20"/>
    <sheet state="visible" name="23 เม.ย 68" sheetId="18" r:id="rId21"/>
    <sheet state="visible" name="24 เม.ย 68" sheetId="19" r:id="rId22"/>
    <sheet state="visible" name="25  เม.ย 68" sheetId="20" r:id="rId23"/>
    <sheet state="visible" name="26  เม.ย 68" sheetId="21" r:id="rId24"/>
    <sheet state="visible" name="27  เม.ย 68" sheetId="22" r:id="rId25"/>
    <sheet state="visible" name="28  เม.ย 68" sheetId="23" r:id="rId26"/>
    <sheet state="visible" name="29  เม.ย 68" sheetId="24" r:id="rId27"/>
    <sheet state="visible" name="30  เม.ย 68" sheetId="25" r:id="rId28"/>
    <sheet state="visible" name="รหัสที่เก็บคะแนน HOLD ข้ามเดือน" sheetId="26" r:id="rId29"/>
  </sheets>
  <definedNames/>
  <calcPr/>
  <extLst>
    <ext uri="GoogleSheetsCustomDataVersion2">
      <go:sheetsCustomData xmlns:go="http://customooxmlschemas.google.com/" r:id="rId30" roundtripDataChecksum="f9KGtitRHwH5AqjHrnJlCJuLv1KkWzeBbrlqc4gDnkY="/>
    </ext>
  </extLst>
</workbook>
</file>

<file path=xl/sharedStrings.xml><?xml version="1.0" encoding="utf-8"?>
<sst xmlns="http://schemas.openxmlformats.org/spreadsheetml/2006/main" count="3114" uniqueCount="986">
  <si>
    <t xml:space="preserve">วันที่  31  มีนาคม - วันที่ 2 เมษายน 2568 </t>
  </si>
  <si>
    <t xml:space="preserve">DAILY  SALE </t>
  </si>
  <si>
    <t>NO</t>
  </si>
  <si>
    <t>วันที่</t>
  </si>
  <si>
    <t>เลขออเดอร์</t>
  </si>
  <si>
    <t>รหัส</t>
  </si>
  <si>
    <t>Name</t>
  </si>
  <si>
    <t>Payment (THB)</t>
  </si>
  <si>
    <t>ผู้บันทึก</t>
  </si>
  <si>
    <t>หมายเหตุเพิ่มเติม</t>
  </si>
  <si>
    <t>Cash</t>
  </si>
  <si>
    <t>Credit Card</t>
  </si>
  <si>
    <t>Tranfer Money</t>
  </si>
  <si>
    <t>E-WALLET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</si>
  <si>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</si>
  <si>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</si>
  <si>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</si>
  <si>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</si>
  <si>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</si>
  <si>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</si>
  <si>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</si>
  <si>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</si>
  <si>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</si>
  <si>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</si>
  <si>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STHBKK012503000566</t>
  </si>
  <si>
    <t>ห้างหุ้นส่วน ไดม่อนอันดามัน เน็ตเวิร์ค  (สำนักงานใหญ่)</t>
  </si>
  <si>
    <t>Ketbkk</t>
  </si>
  <si>
    <t>STHBKK012504000001</t>
  </si>
  <si>
    <t>นาย ธนบูลย์ แสงฐิตาพันธุ์</t>
  </si>
  <si>
    <t>STHBKK012504000003</t>
  </si>
  <si>
    <t>ห้างหุ้นส่วน รีลิกธีน  (สำนักงานใหญ่)</t>
  </si>
  <si>
    <t>bkk-aoeng</t>
  </si>
  <si>
    <t>STHBKK012504000004</t>
  </si>
  <si>
    <t>นาย สนั่นศักดิ์  สมทอง</t>
  </si>
  <si>
    <t>STHBKK012504000005</t>
  </si>
  <si>
    <t>นาย ปรีชา  แก้วโกถม</t>
  </si>
  <si>
    <t>BKK-Neng</t>
  </si>
  <si>
    <t>STHBKK012504000006</t>
  </si>
  <si>
    <t>นาย อิทธิพล วิทยาเรืองศรี</t>
  </si>
  <si>
    <t>STHBKK012504000007</t>
  </si>
  <si>
    <t>นาง อัจจิมา บุญเกิด</t>
  </si>
  <si>
    <t>STHBKK012504000009</t>
  </si>
  <si>
    <t>นาง อนุรักษ์ พันนาเหนือ</t>
  </si>
  <si>
    <t>STHBKK012504000010</t>
  </si>
  <si>
    <t>นางสาว ยูรีนา เกษา</t>
  </si>
  <si>
    <t>STHBKK012504000011</t>
  </si>
  <si>
    <t>นาย ยศพัทธิ์ ศรีอุทิศ</t>
  </si>
  <si>
    <t>Jack</t>
  </si>
  <si>
    <t>STHBKK012504000012</t>
  </si>
  <si>
    <t>นาง พิสมัย เอี่ยมศรีวงศา</t>
  </si>
  <si>
    <t>STHBKK012504000013</t>
  </si>
  <si>
    <t>นางสาว สมคิด ยิ้มสาระ</t>
  </si>
  <si>
    <t>STHBKK012504000014</t>
  </si>
  <si>
    <t>บริษัท ฟองใหญ่ จำกัด (สำนักงานใหญ่)</t>
  </si>
  <si>
    <t>STHBKK012504000015</t>
  </si>
  <si>
    <t>นาง สมพร สกุลฤกษ์</t>
  </si>
  <si>
    <t>STHBKK012504000016</t>
  </si>
  <si>
    <t>นาง จุฑารัตน์ รัตนบุรี</t>
  </si>
  <si>
    <t>STHBKK012504000017</t>
  </si>
  <si>
    <t>นางสาว ธันย์ณิชา ชำนาญป่า</t>
  </si>
  <si>
    <t>STHBKK012504000018</t>
  </si>
  <si>
    <t>Mr. MUKHTAR MUSTAPHA</t>
  </si>
  <si>
    <t>STHBKK012504000019</t>
  </si>
  <si>
    <t>นางสาว นภัทร อินทราพงษ์</t>
  </si>
  <si>
    <t>STHBKK012504000020</t>
  </si>
  <si>
    <t>STHBKK012504000021</t>
  </si>
  <si>
    <t>นาง นารินี กมลสุวรรณ</t>
  </si>
  <si>
    <t>STHBKK012504000022</t>
  </si>
  <si>
    <t>นางสาว วาสนา  คุ้มสุด</t>
  </si>
  <si>
    <t>STHBKK012504000023</t>
  </si>
  <si>
    <t>นาย พิชิต ผิวสุข</t>
  </si>
  <si>
    <t>STHBKK012504000025</t>
  </si>
  <si>
    <t>นางสาว วิภา ศรีดาวงศ์</t>
  </si>
  <si>
    <t>STHONLIN2503000924</t>
  </si>
  <si>
    <t>บริษัท เศรษฐกวี จำกัด ( สำนักงานใหญ่ )</t>
  </si>
  <si>
    <t>STHONLIN2503000925</t>
  </si>
  <si>
    <t>นาย วาทิศธรรม เปรื่องวิริยะ</t>
  </si>
  <si>
    <t>STHONLIN2504000013</t>
  </si>
  <si>
    <t>นาย คณิศร แพงกัลยา</t>
  </si>
  <si>
    <t>STHONLIN2504000014</t>
  </si>
  <si>
    <t>นาย ธนกร อภัยพงศ์</t>
  </si>
  <si>
    <t>STHONLIN2504000015</t>
  </si>
  <si>
    <t>นาย อนันต์กฤช เต็มศิริพันธุ์</t>
  </si>
  <si>
    <t>STHONLIN2504000016</t>
  </si>
  <si>
    <t>นางสาว สุรินทร์ทิพย์ หวังเหนี่ยวกลาง</t>
  </si>
  <si>
    <t>STHONLIN2504000021</t>
  </si>
  <si>
    <t>นาย สิปปภาส  โรจนวสุธร</t>
  </si>
  <si>
    <t xml:space="preserve">   </t>
  </si>
  <si>
    <t xml:space="preserve">ARP  (USD)  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</si>
  <si>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</si>
  <si>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STHONLIN2504000017</t>
  </si>
  <si>
    <t xml:space="preserve"> </t>
  </si>
  <si>
    <t xml:space="preserve">E-WALLET  (THB) 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</si>
  <si>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</si>
  <si>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ETHBKK012503000016</t>
  </si>
  <si>
    <t>Mr. NGUYEN TAN TAI</t>
  </si>
  <si>
    <t>ETHBKK012503000017</t>
  </si>
  <si>
    <t>ETHBKK012503000018</t>
  </si>
  <si>
    <t>ETHBKK012504000001</t>
  </si>
  <si>
    <t>ETHBKK012504000002</t>
  </si>
  <si>
    <t>ETHBKK012504000003</t>
  </si>
  <si>
    <t>ETHBKK012504000004</t>
  </si>
  <si>
    <t>ETHBKK012504000005</t>
  </si>
  <si>
    <t xml:space="preserve">ผู้เรียงบิล     </t>
  </si>
  <si>
    <t>เอิง</t>
  </si>
  <si>
    <t xml:space="preserve">ผู้สรุปยอด บิลออนไลน์    </t>
  </si>
  <si>
    <t xml:space="preserve">ผู้ดึงยอด      </t>
  </si>
  <si>
    <t xml:space="preserve">ผู้หยอดบิลลงเดลี่        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</si>
  <si>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</si>
  <si>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</si>
  <si>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>เกษ</t>
  </si>
  <si>
    <t xml:space="preserve">ผู้สรุปยอด E-WALLET    </t>
  </si>
  <si>
    <t>-</t>
  </si>
  <si>
    <t xml:space="preserve">วันที่ 3 เมษายน 2568 </t>
  </si>
  <si>
    <t>STHBKK012504000027</t>
  </si>
  <si>
    <t>นาย สุวชัช  อมตวงษ์</t>
  </si>
  <si>
    <t>STHBKK012504000029</t>
  </si>
  <si>
    <t>STHBKK012504000031</t>
  </si>
  <si>
    <t>นางสาว ฤทัยทิพย์ นาโพธิ์</t>
  </si>
  <si>
    <t>STHBKK012504000032</t>
  </si>
  <si>
    <t>นางสาว ธัญวลัย ชัยวัชรเศรษฐี</t>
  </si>
  <si>
    <t>STHBKK012504000033</t>
  </si>
  <si>
    <t>มธุรา ชาติสุทธิ์</t>
  </si>
  <si>
    <t>STHBKK012504000034</t>
  </si>
  <si>
    <t>บริษัท แก้วแกมทอง เทรดดิ้ง จำกัด (สำนักงานใหญ่)</t>
  </si>
  <si>
    <t>STHBKK012504000035</t>
  </si>
  <si>
    <t>สุรชาติ นพนิธิพัฒน์</t>
  </si>
  <si>
    <t>STHBKK012504000036</t>
  </si>
  <si>
    <t>นาง สิริรัตน์ อินทร์ศักดิ์</t>
  </si>
  <si>
    <t>STHBKK012504000037</t>
  </si>
  <si>
    <t>STHBKK012504000039</t>
  </si>
  <si>
    <t>นางสาว สุดาวรรณ์  จันทร์แดง</t>
  </si>
  <si>
    <t>STHBKK012504000040</t>
  </si>
  <si>
    <t>STHBKK012504000041</t>
  </si>
  <si>
    <t>STHBKK012504000043</t>
  </si>
  <si>
    <t>นางสาว น้องนุช ชัยนาม</t>
  </si>
  <si>
    <t>STHBKK012504000044</t>
  </si>
  <si>
    <t>นางสาว คณาง ไพรบึง</t>
  </si>
  <si>
    <t>STHBKK012504000046</t>
  </si>
  <si>
    <t>นาย จ.ส.อ.ปรีดี อมรหัต</t>
  </si>
  <si>
    <t>STHBKK012504000047</t>
  </si>
  <si>
    <t>บริษัท สว่างทรัพย์ จำกัด (สำนักงานใหญ่)</t>
  </si>
  <si>
    <t>STHBKK012504000048</t>
  </si>
  <si>
    <t>STHBKK012504000049</t>
  </si>
  <si>
    <t>นางสาว ภิญญาพัชญ์ เอี่ยมกมล</t>
  </si>
  <si>
    <t>STHONLIN2504000029</t>
  </si>
  <si>
    <t>STHONLIN2504000030</t>
  </si>
  <si>
    <t>นางสาว สุพัตรา ริ่วไพโรจน์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</si>
  <si>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</si>
  <si>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4 เมษายน 2568 </t>
  </si>
  <si>
    <t>STHBKK012504000050</t>
  </si>
  <si>
    <t>Mr. MUHAMMED IBRAHIM</t>
  </si>
  <si>
    <t>STHBKK012504000052</t>
  </si>
  <si>
    <t>Mr. KOUAME LAMBERT KOUASSI</t>
  </si>
  <si>
    <t>ple bkk</t>
  </si>
  <si>
    <t>STHBKK012504000053</t>
  </si>
  <si>
    <t>นาย เพชร ภูมี</t>
  </si>
  <si>
    <t>STHBKK012504000054</t>
  </si>
  <si>
    <t>ห้างหุ้นส่วน ปูแดงพารวย ( สำนักงานใหญ่)</t>
  </si>
  <si>
    <t>STHBKK012504000055</t>
  </si>
  <si>
    <t>นาย จตุพล จุมพลพงษ์</t>
  </si>
  <si>
    <t>STHBKK012504000056</t>
  </si>
  <si>
    <t>บริษัท ผักคะน้ากรอบ จำกัด(สำนักงานใหญ่)</t>
  </si>
  <si>
    <t>STHBKK012504000057</t>
  </si>
  <si>
    <t>บริษัท เอ็น.พี มาร์เก็ตติ้ง แบรนด์ จำกัด(สำนักงานใหญ่)</t>
  </si>
  <si>
    <t>STHBKK012504000058</t>
  </si>
  <si>
    <t>นาย ธนภัทร  อยู่คำ</t>
  </si>
  <si>
    <t>STHBKK012504000059</t>
  </si>
  <si>
    <t>นาย พีรพงศ์ ภรประเสริฐศรี</t>
  </si>
  <si>
    <t>STHBKK012504000060</t>
  </si>
  <si>
    <t>STHBKK012504000061</t>
  </si>
  <si>
    <t>STHBKK012504000062</t>
  </si>
  <si>
    <t>ห้างหุ้นส่วน โกรท โกลเบิล เน็ตเวิร์ก (สำนักงานใหญ่)</t>
  </si>
  <si>
    <t>STHBKK012504000064</t>
  </si>
  <si>
    <t>นาย เยาวราช  ฮุยนอก</t>
  </si>
  <si>
    <t>STHBKK012504000065</t>
  </si>
  <si>
    <t>Mr. Ashebe Cornelius Ashebe</t>
  </si>
  <si>
    <t>STHBKK012504000066</t>
  </si>
  <si>
    <t>นาย เทียนชัย ด่านก่อโพธิ์</t>
  </si>
  <si>
    <t>STHBKK012504000067</t>
  </si>
  <si>
    <t>นางสาว มัลลิกา พลรัตน์</t>
  </si>
  <si>
    <t>STHBUR2504000001</t>
  </si>
  <si>
    <t>Mr. U SAW LEH HTOO</t>
  </si>
  <si>
    <t>JkBUR</t>
  </si>
  <si>
    <t>STHONLIN2504000033</t>
  </si>
  <si>
    <t>บริษัท โคบาราเอฟโวลูชั่น (ประเทศไทย)จำกัด ( สำนักงานใหญ่ )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</si>
  <si>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</si>
  <si>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5 เมษายน 2568 </t>
  </si>
  <si>
    <t>STHBKK012504000068</t>
  </si>
  <si>
    <t>STHBKK012504000069</t>
  </si>
  <si>
    <t>STHBKK012504000070</t>
  </si>
  <si>
    <t>Mr.  RUWA SARKI ABUBAKAR</t>
  </si>
  <si>
    <t>STHBKK012504000072</t>
  </si>
  <si>
    <t>นาง ฐานมญ ชลคีรี</t>
  </si>
  <si>
    <t>STHBKK012504000073</t>
  </si>
  <si>
    <t>Mr. Haruna  Musa</t>
  </si>
  <si>
    <t>STHBKK012504000074</t>
  </si>
  <si>
    <t>STHBKK012504000076</t>
  </si>
  <si>
    <t>นางสาว พิชาวีร์ บวรธีราเศรษฐ์</t>
  </si>
  <si>
    <t>STHBKK012504000079</t>
  </si>
  <si>
    <t>นาย นิตินาฎ หมิ่นขัด</t>
  </si>
  <si>
    <t>STHBKK012504000080</t>
  </si>
  <si>
    <t>STHBKK012504000081</t>
  </si>
  <si>
    <t>นาย ปริญพัชร์ ศรีศุภณัฐธนากุล</t>
  </si>
  <si>
    <t>STHBKK012504000082</t>
  </si>
  <si>
    <t>STHBKK012504000083</t>
  </si>
  <si>
    <t>STHBKK012504000084</t>
  </si>
  <si>
    <t>นาง อรุณพรรณ  กิ่งแก้ว</t>
  </si>
  <si>
    <t>STHBKK012504000085</t>
  </si>
  <si>
    <t>Mr. Akugbo Raphael nwudo</t>
  </si>
  <si>
    <t>STHBKK012504000087</t>
  </si>
  <si>
    <t>Mr. MEITE  IBRAHIMA</t>
  </si>
  <si>
    <t>STHONLIN2504000047</t>
  </si>
  <si>
    <t>STHONLIN2504000049</t>
  </si>
  <si>
    <t>บริษัท ดีเวย์ ริชคอร์ป จำกัด(สำนักงานใหญ่)</t>
  </si>
  <si>
    <t>STHONLIN2504000070</t>
  </si>
  <si>
    <t>นางสาว ประภัสสร  ดีดวงพันธ์</t>
  </si>
  <si>
    <t>STHONLIN2504000071</t>
  </si>
  <si>
    <t>STHONLIN2504000072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</si>
  <si>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</si>
  <si>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STHONLIN2504000069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</si>
  <si>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</si>
  <si>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7 เมษายน 2568 </t>
  </si>
  <si>
    <t>STHBKK012504000090</t>
  </si>
  <si>
    <t>นาย กรณพัฒน์ เอื้อมอังกูร</t>
  </si>
  <si>
    <t>STHBKK012504000091</t>
  </si>
  <si>
    <t>STHBKK012504000092</t>
  </si>
  <si>
    <t>นาย สงขลา กายพันธุ์</t>
  </si>
  <si>
    <t>STHBKK012504000093</t>
  </si>
  <si>
    <t>นาย ชุติเมธ ดียิ่ง</t>
  </si>
  <si>
    <t>STHBKK012504000094</t>
  </si>
  <si>
    <t>STHBKK012504000095</t>
  </si>
  <si>
    <t>นางสาว สุธรรมา กุสันเทียะ</t>
  </si>
  <si>
    <t>STHBKK012504000096</t>
  </si>
  <si>
    <t>นางสาว รัตยา พรมแสน</t>
  </si>
  <si>
    <t>STHBKK012504000097</t>
  </si>
  <si>
    <t>นาย วิเชษฐ สกุลหอม</t>
  </si>
  <si>
    <t>STHBKK012504000098</t>
  </si>
  <si>
    <t>นาย สวัสดิ์ อ้นทา</t>
  </si>
  <si>
    <t>STHBKK012504000099</t>
  </si>
  <si>
    <t>นาย สามภพ คงเมือง</t>
  </si>
  <si>
    <t>STHBKK012504000100</t>
  </si>
  <si>
    <t>นาย วิทยา ธนรุ่งเจริญกิจ</t>
  </si>
  <si>
    <t>STHBKK012504000101</t>
  </si>
  <si>
    <t>นาย สุรวัฒน์ ตั้งพงศ์ศิรประภา</t>
  </si>
  <si>
    <t>STHBKK012504000102</t>
  </si>
  <si>
    <t>นางสาว มาเรียม ยิ้มสาระ</t>
  </si>
  <si>
    <t>STHBKK012504000103</t>
  </si>
  <si>
    <t>นาย ธนาศุภเดช ภุชพัชราธาดาณัช</t>
  </si>
  <si>
    <t>STHBKK012504000104</t>
  </si>
  <si>
    <t>STHBKK012504000106</t>
  </si>
  <si>
    <t>นางสาว สุพรรณษา ไพศาล</t>
  </si>
  <si>
    <t>STHONLIN2504000087</t>
  </si>
  <si>
    <t>บริษัท  ต.ศรีโสภณ จำกัด (สำนักงานใหญ่)</t>
  </si>
  <si>
    <t>STHONLIN2504000088</t>
  </si>
  <si>
    <t>นางสาว ดัสนีย์ เจะเลาะ</t>
  </si>
  <si>
    <t>STHONLIN2504000103</t>
  </si>
  <si>
    <t>บริษัท สยามทวีทิพย์ จำกัด(สำนักงานใหญ่)</t>
  </si>
  <si>
    <t>STHONLIN2504000105</t>
  </si>
  <si>
    <t>บริษัท เอ.ซี.พี.เค จำกัด (สำนักงานใหญ่)</t>
  </si>
  <si>
    <t>STHONLIN2504000112</t>
  </si>
  <si>
    <t>นาย สินชัย หมอนทอง</t>
  </si>
  <si>
    <t>STHONLIN2504000132</t>
  </si>
  <si>
    <t>นางสาว พัชรมณฑ์ พรมทา</t>
  </si>
  <si>
    <t>STHONLIN2504000133</t>
  </si>
  <si>
    <t>STHONLIN2504000134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</si>
  <si>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</si>
  <si>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เหน่ง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</si>
  <si>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</si>
  <si>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8 เมษายน 2568 </t>
  </si>
  <si>
    <t>STHBKK012504000109</t>
  </si>
  <si>
    <t>STHBKK012504000110</t>
  </si>
  <si>
    <t>นาย เจริญ จันทร์เจริญใจ</t>
  </si>
  <si>
    <t>STHBKK012504000112</t>
  </si>
  <si>
    <t>นาย ศุทธิ์ธี  ลาภูเขียว</t>
  </si>
  <si>
    <t>STHBKK012504000114</t>
  </si>
  <si>
    <t>นาย พงศ์พีระ ศรีบุญเรือง</t>
  </si>
  <si>
    <t>STHBKK012504000115</t>
  </si>
  <si>
    <t>นาย อดุลย์ คุณสุข</t>
  </si>
  <si>
    <t>STHBKK012504000116</t>
  </si>
  <si>
    <t>STHBKK012504000117</t>
  </si>
  <si>
    <t>STHBKK012504000118</t>
  </si>
  <si>
    <t>นางสาว ธิดารัตน์ สมทรัพย์</t>
  </si>
  <si>
    <t>STHBKK012504000119</t>
  </si>
  <si>
    <t>นาง วีรดา กอสัมพันธ์</t>
  </si>
  <si>
    <t>STHBKK012504000121</t>
  </si>
  <si>
    <t>STHBKK012504000122</t>
  </si>
  <si>
    <t>STHBKK012504000124</t>
  </si>
  <si>
    <t>Mr. CLETUS  NJANG</t>
  </si>
  <si>
    <t>STHBKK012504000125</t>
  </si>
  <si>
    <t>STHONLIN2504000171</t>
  </si>
  <si>
    <t>นางสาว อรณิกร บุญเกษม</t>
  </si>
  <si>
    <t>STHONLIN2504000173</t>
  </si>
  <si>
    <t>STHONLIN2504000177</t>
  </si>
  <si>
    <t>STHONLIN2504000178</t>
  </si>
  <si>
    <t>นาย ไชยพงศ์ รุ่งอำพินธ์</t>
  </si>
  <si>
    <t>STHONLIN2504000179</t>
  </si>
  <si>
    <t>นาย ไกรวินทก์ วิทวัสกุลวงศ์</t>
  </si>
  <si>
    <t>STHONLIN2504000180</t>
  </si>
  <si>
    <t>นางสาว ธนพรรษ​ ยี่ภู</t>
  </si>
  <si>
    <t>STHONLIN2504000181</t>
  </si>
  <si>
    <t>STHONLIN2504000184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</si>
  <si>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</si>
  <si>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STHONLIN2504000185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</si>
  <si>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</si>
  <si>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ETHONLIN2504000003</t>
  </si>
  <si>
    <t>ห้างหุ้นส่วน รีลิกธีน (สำนักงานใหญ่)</t>
  </si>
  <si>
    <t>ETHONLIN2504000004</t>
  </si>
  <si>
    <t>ห้างหุ้นส่วน ไดม่อนอันดามัน เน็ตเวิร์ค (สำนักงานใหญ่)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</si>
  <si>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</si>
  <si>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9 เมษายน 2568 </t>
  </si>
  <si>
    <t>STHBKK012504000127</t>
  </si>
  <si>
    <t>STHBKK012504000129</t>
  </si>
  <si>
    <t>STHBKK012504000130</t>
  </si>
  <si>
    <t>นาง กัญจนา ศุภศิษฏ์</t>
  </si>
  <si>
    <t>STHBKK012504000131</t>
  </si>
  <si>
    <t>STHBKK012504000132</t>
  </si>
  <si>
    <t>STHBKK012504000133</t>
  </si>
  <si>
    <t>นาย พิสิฐพงษ์  ยอดจันทร์</t>
  </si>
  <si>
    <t>STHBKK012504000134</t>
  </si>
  <si>
    <t>นาง กานดา วงศ์เทพนิวัติ</t>
  </si>
  <si>
    <t>STHBKK012504000135</t>
  </si>
  <si>
    <t>นางสาว มัฐยา ลาศา</t>
  </si>
  <si>
    <t>STHBKK012504000136</t>
  </si>
  <si>
    <t>STHBKK012504000137</t>
  </si>
  <si>
    <t>STHBKK012504000138</t>
  </si>
  <si>
    <t>STHBKK012504000139</t>
  </si>
  <si>
    <t>Mr. Jibril Saifullahi Goma</t>
  </si>
  <si>
    <t>STHBKK012504000140</t>
  </si>
  <si>
    <t>นาย จิรายุส สุขเนาว์รัตน์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</si>
  <si>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</si>
  <si>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ETHBKK012504000008</t>
  </si>
  <si>
    <t>ETHBKK012504000009</t>
  </si>
  <si>
    <t>ETHONLIN2504000005</t>
  </si>
  <si>
    <t>นาง นูรไอนี สูเด็น</t>
  </si>
  <si>
    <t>ETHONLIN2504000006</t>
  </si>
  <si>
    <t>นางสาว นูรมาลา สูเด็น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</si>
  <si>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</si>
  <si>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10 เมษายน 2568 </t>
  </si>
  <si>
    <t>STHBKK012504000141</t>
  </si>
  <si>
    <t>STHBKK012504000142</t>
  </si>
  <si>
    <t>STHBKK012504000146</t>
  </si>
  <si>
    <t>STHBKK012504000147</t>
  </si>
  <si>
    <t>STHBKK012504000149</t>
  </si>
  <si>
    <t>นางสาว อรสา  แปะกระโทก</t>
  </si>
  <si>
    <t>STHBKK012504000150</t>
  </si>
  <si>
    <t>นางสาว วิไลวรรณ  รัตนพันธ์ุ</t>
  </si>
  <si>
    <t>STHBKK012504000151</t>
  </si>
  <si>
    <t>STHBKK012504000152</t>
  </si>
  <si>
    <t>STHBUR2504000002</t>
  </si>
  <si>
    <t>Mr. SHINN THANT PO PO</t>
  </si>
  <si>
    <t>NamBUR</t>
  </si>
  <si>
    <t>STHONLIN2504000259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</si>
  <si>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</si>
  <si>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ETHBKK012504000010</t>
  </si>
  <si>
    <t>ETHBKK012504000012</t>
  </si>
  <si>
    <t>นาย เกียรติศักดิ์ อาดมะเร๊ะ</t>
  </si>
  <si>
    <t>ETHBKK012504000013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</si>
  <si>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</si>
  <si>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11 เมษายน 2568 </t>
  </si>
  <si>
    <t>STHBKK012504000153</t>
  </si>
  <si>
    <t>นางสาว โสภา  นายสุข</t>
  </si>
  <si>
    <t>STHBKK012504000154</t>
  </si>
  <si>
    <t xml:space="preserve">นางสาว ภัทราณิษฐ์ พืชพันธ์วรเดชา	</t>
  </si>
  <si>
    <t>STHBKK012504000155</t>
  </si>
  <si>
    <t>STHBKK012504000156</t>
  </si>
  <si>
    <t>นาย อำนาจ สุขแจ่ม</t>
  </si>
  <si>
    <t>STHBKK012504000157</t>
  </si>
  <si>
    <t>นาง ประภาพร  ถือดียิ่ง</t>
  </si>
  <si>
    <t>STHBKK012504000158</t>
  </si>
  <si>
    <t>นาย วัชรชัย ขุนศรีรักษา</t>
  </si>
  <si>
    <t>STHBKK012504000160</t>
  </si>
  <si>
    <t>STHBKK012504000161</t>
  </si>
  <si>
    <t>STHBKK012504000162</t>
  </si>
  <si>
    <t>นาย ปาณชัย คงกอ</t>
  </si>
  <si>
    <t>STHBKK012504000163</t>
  </si>
  <si>
    <t>นาง ศิลา  สงอาจินต์</t>
  </si>
  <si>
    <t>STHBKK012504000164</t>
  </si>
  <si>
    <t>นาย อุเทน ฉวีวรรณ์</t>
  </si>
  <si>
    <t>STHBUR2504000003</t>
  </si>
  <si>
    <t>Ms. WUIT YEE THAW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</si>
  <si>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</si>
  <si>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ETHBKK012504000014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</si>
  <si>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</si>
  <si>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 xml:space="preserve">วันที่ 12 เมษายน 2568 </t>
  </si>
  <si>
    <t>STHBKK012504000165</t>
  </si>
  <si>
    <t>นาง นวลทิพย์ กมลวิจิตร</t>
  </si>
  <si>
    <t>STHBKK012504000166</t>
  </si>
  <si>
    <t>นาง สุไพรรัตน์ ใยโฉม</t>
  </si>
  <si>
    <t>STHBKK012504000167</t>
  </si>
  <si>
    <t>STHBKK012504000168</t>
  </si>
  <si>
    <t>นางสาว ธันยาพร สีแก้ว</t>
  </si>
  <si>
    <t>STHBKK012504000169</t>
  </si>
  <si>
    <t>นาย ธงไชย ยวงลำใย</t>
  </si>
  <si>
    <t>STHBKK012504000170</t>
  </si>
  <si>
    <t>STHBKK012504000171</t>
  </si>
  <si>
    <t>นาง สาริศา นุ้ยไม</t>
  </si>
  <si>
    <t>STHBKK012504000172</t>
  </si>
  <si>
    <t>STHBKK012504000173</t>
  </si>
  <si>
    <t>นางสาว วรารัตน์ นึกแจ้ง</t>
  </si>
  <si>
    <t>STHBKK012504000174</t>
  </si>
  <si>
    <t>STHBKK012504000175</t>
  </si>
  <si>
    <t>นาย  จักรพงศ์ เพชรเหลี่ยม</t>
  </si>
  <si>
    <t>STHBKK012504000176</t>
  </si>
  <si>
    <t>นางสาว เจนจิรา เหลาทองคำ</t>
  </si>
  <si>
    <t>STHBKK012504000177</t>
  </si>
  <si>
    <t>นางสาว ลำใย  เจริญศิริ</t>
  </si>
  <si>
    <t>STHBKK012504000178</t>
  </si>
  <si>
    <t>STHBKK012504000180</t>
  </si>
  <si>
    <t>นางสาว มุกดา พวงสง่า</t>
  </si>
  <si>
    <t>STHONLIN2504000331</t>
  </si>
  <si>
    <t>นาย ธิติวัฒน์ รัตนภูมิ</t>
  </si>
  <si>
    <t>STHONLIN2504000379</t>
  </si>
  <si>
    <t>นางสาว กิ่งแก้ว บุญโยประการ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</si>
  <si>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</si>
  <si>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ETHBKK012504000017</t>
  </si>
  <si>
    <t xml:space="preserve">bkk-aoeng	</t>
  </si>
  <si>
    <t>ETHBKK012504000018</t>
  </si>
  <si>
    <t>นางสาว พรรณพร เอียดหมุน</t>
  </si>
  <si>
    <t>ETHBKK012504000019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</si>
  <si>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</si>
  <si>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STHONLIN2504000371</t>
  </si>
  <si>
    <t>นางสาว พรรณิษา เหลีอรักษ์</t>
  </si>
  <si>
    <t>STHONLIN2504000372</t>
  </si>
  <si>
    <t>STHONLIN2504000373</t>
  </si>
  <si>
    <t>นางสาว ทิพวัลย์  เหลือรักษ์</t>
  </si>
  <si>
    <t>STHONLIN2504000374</t>
  </si>
  <si>
    <t>นาย สมจิตร  ศรีแก้ว</t>
  </si>
  <si>
    <t>STHONLIN2504000375</t>
  </si>
  <si>
    <t>STHONLIN2504000376</t>
  </si>
  <si>
    <t>นาย เรีอ สีแก้ว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</si>
  <si>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</si>
  <si>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16 เมษายน 2568 </t>
  </si>
  <si>
    <t>STHBKK012504000181</t>
  </si>
  <si>
    <t>นาย บุญเสริม  สุขจิตต์</t>
  </si>
  <si>
    <t>STHBKK012504000182</t>
  </si>
  <si>
    <t>นาย ต้นสัก  สุคนธรัตน์</t>
  </si>
  <si>
    <t>STHBKK012504000183</t>
  </si>
  <si>
    <t>นาย ชลธี จันทโคตร</t>
  </si>
  <si>
    <t>STHBKK012504000185</t>
  </si>
  <si>
    <t>นาย ประจบ วรพต</t>
  </si>
  <si>
    <t>STHBKK012504000186</t>
  </si>
  <si>
    <t>STHBKK012504000187</t>
  </si>
  <si>
    <t>STHBKK012504000188</t>
  </si>
  <si>
    <t>นาง ยุพา ศรีสมทรัพย์</t>
  </si>
  <si>
    <t>STHBKK012504000189</t>
  </si>
  <si>
    <t>นางสาว พิมพ์ชญา  สุริยปรีชาพงษ์</t>
  </si>
  <si>
    <t>STHONLIN2504000447</t>
  </si>
  <si>
    <t>นาย ชุมพล  คุ้มพันธ์แย้ม</t>
  </si>
  <si>
    <t>STHONLIN2504000532</t>
  </si>
  <si>
    <t>STHONLIN2504000533</t>
  </si>
  <si>
    <t>STHONLIN2504000536</t>
  </si>
  <si>
    <t>นาง สมหมาย จิรรัตน์พิทักษ์</t>
  </si>
  <si>
    <t>STHONLIN2504000537</t>
  </si>
  <si>
    <t>Richard M Mukombe</t>
  </si>
  <si>
    <t>STHONLIN2504000538</t>
  </si>
  <si>
    <t>นาง ดุษณี  เจมส์</t>
  </si>
  <si>
    <t>STHONLIN2504000539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</si>
  <si>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</si>
  <si>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ETHBKK012504000020</t>
  </si>
  <si>
    <t>นางสาว โสภา นายสุข</t>
  </si>
  <si>
    <t>ETHONLIN2504000007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</si>
  <si>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</si>
  <si>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17 เมษายน 2568 </t>
  </si>
  <si>
    <t>STHBKK012504000190</t>
  </si>
  <si>
    <t>นาง มินตรา แก้วอำนวยจิตร</t>
  </si>
  <si>
    <t>STHBKK012504000191</t>
  </si>
  <si>
    <t>STHBKK012504000192</t>
  </si>
  <si>
    <t>STHBKK012504000193</t>
  </si>
  <si>
    <t>STHBKK012504000194</t>
  </si>
  <si>
    <t>นาง จับจิตต์​   ปักษี</t>
  </si>
  <si>
    <t>STHBKK012504000195</t>
  </si>
  <si>
    <t>นาย สุรพล จันทรานุรักษ์</t>
  </si>
  <si>
    <t>STHBKK012504000196</t>
  </si>
  <si>
    <t>นาย เอกสิทธิ์ ชำนาญผา</t>
  </si>
  <si>
    <t>STHBKK012504000197</t>
  </si>
  <si>
    <t>STHBKK012504000199</t>
  </si>
  <si>
    <t>Mr. OSA FELIX OTASOWIE</t>
  </si>
  <si>
    <t>STHBKK012504000200</t>
  </si>
  <si>
    <t>นาย สุรัตน์  สุขเพ็ง</t>
  </si>
  <si>
    <t>STHBKK012504000201</t>
  </si>
  <si>
    <t>ธนวรรธน์ สุขจิตร</t>
  </si>
  <si>
    <t>STHBKK012504000202</t>
  </si>
  <si>
    <t>STHBKK012504000203</t>
  </si>
  <si>
    <t>STHONLIN2504000565</t>
  </si>
  <si>
    <t>นาย ชโนภาคย์  วารินสะอาด</t>
  </si>
  <si>
    <t>STHONLIN2504000566</t>
  </si>
  <si>
    <t>นาย ธนวรรธน์  ปราชญ์เรืองนนท์</t>
  </si>
  <si>
    <t>STHONLIN2504000567</t>
  </si>
  <si>
    <t>STHONLIN2504000573</t>
  </si>
  <si>
    <t>นาย เอกชลิต ธวัชกฤตยา</t>
  </si>
  <si>
    <t>STHONLIN2504000575</t>
  </si>
  <si>
    <t>นาย ธิติวัฒน์  รัตนภูมิ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</si>
  <si>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</si>
  <si>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ETHBKK012504000021</t>
  </si>
  <si>
    <t xml:space="preserve">	bkk-aoeng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</si>
  <si>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</si>
  <si>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18 เมษายน 2568 </t>
  </si>
  <si>
    <t>STHBKK012504000204</t>
  </si>
  <si>
    <t>นางสาว พิณทิพย์ ตันแสนทวี</t>
  </si>
  <si>
    <t>STHBKK012504000205</t>
  </si>
  <si>
    <t>นาย พุฒิพัฒน์ รัตนพิริยสกุล</t>
  </si>
  <si>
    <t>STHBKK012504000206</t>
  </si>
  <si>
    <t>นาง สมควร  มโหรา</t>
  </si>
  <si>
    <t>STHBKK012504000207</t>
  </si>
  <si>
    <t>นาง วันเพ็ญ  โขมพัด</t>
  </si>
  <si>
    <t>STHBKK012504000208</t>
  </si>
  <si>
    <t>นางสาว วณัฐกมล  วิไลลักษณ์</t>
  </si>
  <si>
    <t>STHBKK012504000209</t>
  </si>
  <si>
    <t>นางสาว กุลนาถ ไตรทัตธนากร</t>
  </si>
  <si>
    <t>STHBKK012504000210</t>
  </si>
  <si>
    <t>นางสาว อารมณ์  ใจซื่อ</t>
  </si>
  <si>
    <t>STHBKK012504000211</t>
  </si>
  <si>
    <t>นาย พงศฺณุวัฒน์ ผะดาสีณิกุล</t>
  </si>
  <si>
    <t>STHBKK012504000213</t>
  </si>
  <si>
    <t>นาย เอกชัย เดือนแจ่ม</t>
  </si>
  <si>
    <t>STHBKK012504000214</t>
  </si>
  <si>
    <t>STHBKK012504000215</t>
  </si>
  <si>
    <t>STHBKK012504000216</t>
  </si>
  <si>
    <t>นางสาว จิรภาทิชา โคดมการภัทรารัช</t>
  </si>
  <si>
    <t>STHBKK012504000217</t>
  </si>
  <si>
    <t>นาย สุทธิ คำบุญ</t>
  </si>
  <si>
    <t>STHBKK012504000218</t>
  </si>
  <si>
    <t>นางสาว จุฑารัตน์ ตรงดี</t>
  </si>
  <si>
    <t>STHBKK012504000221</t>
  </si>
  <si>
    <t>STHBKK012504000224</t>
  </si>
  <si>
    <t>นาย อนุวัตร สุวรรณวงศ์</t>
  </si>
  <si>
    <t>STHBKK012504000225</t>
  </si>
  <si>
    <t>นาย เธียรวิชญ์ สิรินรภักดีกุล</t>
  </si>
  <si>
    <t>STHONLIN2504000627</t>
  </si>
  <si>
    <t>STHONLIN2504000632</t>
  </si>
  <si>
    <t>STHONLIN2504000633</t>
  </si>
  <si>
    <t>นาง มยุรี จอดนอก</t>
  </si>
  <si>
    <t>STHONLIN2504000634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</si>
  <si>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</si>
  <si>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ETHBKK012504000022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</si>
  <si>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</si>
  <si>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19 เมษายน 2568 </t>
  </si>
  <si>
    <t>STHBKK012504000228</t>
  </si>
  <si>
    <t>นาย เสฎฐวุฒิ พนาอภิชน</t>
  </si>
  <si>
    <t>STHBKK012504000229</t>
  </si>
  <si>
    <t>STHBKK012504000230</t>
  </si>
  <si>
    <t>นาย เจษฎา จันทร์ภู่</t>
  </si>
  <si>
    <t>STHBKK012504000231</t>
  </si>
  <si>
    <t>นางสาว ประภัสสร แก่นแก้ว</t>
  </si>
  <si>
    <t>STHBKK012504000232</t>
  </si>
  <si>
    <t>STHBKK012504000233</t>
  </si>
  <si>
    <t>จันทร์เพ็ญ วิลัยกุล</t>
  </si>
  <si>
    <t>STHBKK012504000235</t>
  </si>
  <si>
    <t>นางสาว สมพร สุพงศ์พาณิช</t>
  </si>
  <si>
    <t>STHBKK012504000236</t>
  </si>
  <si>
    <t>นางสาว จิดาภา ทองเบ้า</t>
  </si>
  <si>
    <t>STHBKK012504000237</t>
  </si>
  <si>
    <t>บริษัท  รินทร์รฐา กรุ๊ป จำกัด(สำนักงานใหญ่)</t>
  </si>
  <si>
    <t>STHBKK012504000239</t>
  </si>
  <si>
    <t>Mr. KUYATEH ABDULRAHMAN</t>
  </si>
  <si>
    <t>STHBKK012504000240</t>
  </si>
  <si>
    <t>นางสาว สุชานันท์ สะตะ</t>
  </si>
  <si>
    <t>STHBKK012504000242</t>
  </si>
  <si>
    <t>นางสาว จริยา วงค์สว่าง</t>
  </si>
  <si>
    <t>STHBKK012504000243</t>
  </si>
  <si>
    <t>STHBKK012504000245</t>
  </si>
  <si>
    <t>STHBKK012504000246</t>
  </si>
  <si>
    <t>STHBKK012504000248</t>
  </si>
  <si>
    <t>นาย วิชา อินทรักษา</t>
  </si>
  <si>
    <t>STHBKK012504000249</t>
  </si>
  <si>
    <t>STHBKK012504000250</t>
  </si>
  <si>
    <t>นางสาว อ้อนจันทร์ เรือนทิพย์</t>
  </si>
  <si>
    <t>STHBKK012504000251</t>
  </si>
  <si>
    <t>STHBKK012504000252</t>
  </si>
  <si>
    <t>STHBKK012504000253</t>
  </si>
  <si>
    <t>STHBKK012504000254</t>
  </si>
  <si>
    <t>นาย ไทคูณ ไพรบึง</t>
  </si>
  <si>
    <t>STHBKK012504000255</t>
  </si>
  <si>
    <t>STHONLIN2504000682</t>
  </si>
  <si>
    <t>STHONLIN2504000683</t>
  </si>
  <si>
    <t>STHONLIN2504000684</t>
  </si>
  <si>
    <t>นางสาว นงพงา ตั้งฤทัยเยี่ยม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</si>
  <si>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</si>
  <si>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ETHBKK012504000023</t>
  </si>
  <si>
    <t>ETHBKK012504000024</t>
  </si>
  <si>
    <t>ETHONLIN2504000009</t>
  </si>
  <si>
    <t>บี ฮัมเบิล แอนด์ เมอร์ซี กรุ๊ป (สำนักงานใหญ่)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</si>
  <si>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</si>
  <si>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20 เมษายน 2568 </t>
  </si>
  <si>
    <t>STHBKK012504000256</t>
  </si>
  <si>
    <t>นางสาว ธนิชชนันท์ สิริภาคยะประภา</t>
  </si>
  <si>
    <t>STHBKK012504000257</t>
  </si>
  <si>
    <t>STHBKK012504000258</t>
  </si>
  <si>
    <t>STHBKK012504000259</t>
  </si>
  <si>
    <t>STHBKK012504000260</t>
  </si>
  <si>
    <t>STHBKK012504000262</t>
  </si>
  <si>
    <t>นาย พิชัย  อาษาสุข</t>
  </si>
  <si>
    <t>STHBKK012504000263</t>
  </si>
  <si>
    <t>นาย ธันพ้ฒน์ พี่งพินเจริญคุณ</t>
  </si>
  <si>
    <t>STHBKK012504000264</t>
  </si>
  <si>
    <t>นาย กิตติศักดิ์ โสทะ</t>
  </si>
  <si>
    <t>STHBKK012504000265</t>
  </si>
  <si>
    <t>นาย นิรันดร์ สันอัด</t>
  </si>
  <si>
    <t>STHBKK012504000266</t>
  </si>
  <si>
    <t>นางสาว กาญตนา ตรีศักดิ์</t>
  </si>
  <si>
    <t>STHBKK012504000268</t>
  </si>
  <si>
    <t>นางสาว พรทิพย์  นาสวน</t>
  </si>
  <si>
    <t>STHBKK012504000269</t>
  </si>
  <si>
    <t>STHBKK012504000271</t>
  </si>
  <si>
    <t>นางสาว ศิริวงค์ มากนาคา</t>
  </si>
  <si>
    <t>STHBKK012504000272</t>
  </si>
  <si>
    <t>นาง จรรยา แตงโต</t>
  </si>
  <si>
    <t>STHBKK012504000273</t>
  </si>
  <si>
    <t>นางสาว ภัคชัญญา เทพวรรณ์</t>
  </si>
  <si>
    <t>STHBKK012504000274</t>
  </si>
  <si>
    <t>นาย ศักดา ตำนาญ</t>
  </si>
  <si>
    <t>STHBKK012504000275</t>
  </si>
  <si>
    <t>นางสาว สายพิณ   สาธุชาติ</t>
  </si>
  <si>
    <t>STHBKK012504000276</t>
  </si>
  <si>
    <t>นาย ญาณวุฒิ  ตลุยปรีชาชาญ</t>
  </si>
  <si>
    <t>STHBKK012504000277</t>
  </si>
  <si>
    <t>นางสาว มาลัย คำมณี</t>
  </si>
  <si>
    <t>STHBKK012504000278</t>
  </si>
  <si>
    <t>นาย ณฐพนธ์ ศรีศักดา</t>
  </si>
  <si>
    <t>STHBKK012504000279</t>
  </si>
  <si>
    <t>STHBKK012504000280</t>
  </si>
  <si>
    <t>STHBUR2504000005</t>
  </si>
  <si>
    <t>Mr. U TUN TUN WIN</t>
  </si>
  <si>
    <t>STHBUR2504000006</t>
  </si>
  <si>
    <t>Mr. U NYUNT TIN</t>
  </si>
  <si>
    <t>STHONLIN2504000701</t>
  </si>
  <si>
    <t>นาง ทิพยาภรณ์ ฆ้องวงษ์</t>
  </si>
  <si>
    <t>STHONLIN2504000703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</si>
  <si>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</si>
  <si>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21 เมษายน 2568 </t>
  </si>
  <si>
    <t>STHBKK012504000283</t>
  </si>
  <si>
    <t>นาย เชิดศักดิ้ สุนทรพงษ์</t>
  </si>
  <si>
    <t>STHBKK012504000284</t>
  </si>
  <si>
    <t>คัชรินทร์ ผาอินทร์</t>
  </si>
  <si>
    <t>STHBKK012504000285</t>
  </si>
  <si>
    <t>นาย อรรถพล   ทองนวล</t>
  </si>
  <si>
    <t>STHBKK012504000287</t>
  </si>
  <si>
    <t>STHBKK012504000288</t>
  </si>
  <si>
    <t>STHBKK012504000289</t>
  </si>
  <si>
    <t>STHBKK012504000290</t>
  </si>
  <si>
    <t>STHBKK012504000291</t>
  </si>
  <si>
    <t>STHBKK012504000292</t>
  </si>
  <si>
    <t>นางสาว ภกุชา  อติพรวณิชย์</t>
  </si>
  <si>
    <t>STHBKK012504000293</t>
  </si>
  <si>
    <t>STHBKK012504000294</t>
  </si>
  <si>
    <t>นาย ธนูวิทย์ คงคะสินธุ์</t>
  </si>
  <si>
    <t>STHBKK012504000295</t>
  </si>
  <si>
    <t>STHBKK012504000296</t>
  </si>
  <si>
    <t>นางสาว ธนิดา  แสงจันทร์</t>
  </si>
  <si>
    <t>STHONLIN2504000712</t>
  </si>
  <si>
    <t>STHONLIN2504000716</t>
  </si>
  <si>
    <t>STHONLIN2504000724</t>
  </si>
  <si>
    <t>นางสาว กาญจนา บุญเกษม</t>
  </si>
  <si>
    <t>STHONLIN2504000726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</si>
  <si>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</si>
  <si>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ETHBKK012504000025</t>
  </si>
  <si>
    <t>นาย อรรถพล ทองนวล</t>
  </si>
  <si>
    <t>ETHONLIN2504000010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</si>
  <si>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</si>
  <si>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22 เมษายน 2568 </t>
  </si>
  <si>
    <t>STHBKK012504000297</t>
  </si>
  <si>
    <t>นางสาว จิณัฐตา ทองถาวรวงศ์</t>
  </si>
  <si>
    <t>STHBKK012504000299</t>
  </si>
  <si>
    <t>STHBKK012504000301</t>
  </si>
  <si>
    <t>Ms. Elizabeth Ntube Ngole</t>
  </si>
  <si>
    <t>STHBKK012504000302</t>
  </si>
  <si>
    <t>นางสาว ฉัตรสุดา สวนบ่อแร่</t>
  </si>
  <si>
    <t>STHBKK012504000303</t>
  </si>
  <si>
    <t>นาย นิคม แสงประสิทธิ์</t>
  </si>
  <si>
    <t>STHBKK012504000304</t>
  </si>
  <si>
    <t>นาย วัชรากร เข็มนาค</t>
  </si>
  <si>
    <t>STHBKK012504000305</t>
  </si>
  <si>
    <t>STHBKK012504000306</t>
  </si>
  <si>
    <t>STHBKK012504000307</t>
  </si>
  <si>
    <t>นาย อนุศิษฎ์  อนันตะ</t>
  </si>
  <si>
    <t>STHBKK012504000308</t>
  </si>
  <si>
    <t>บริษัท ไร่บุญบรรลุ จำกัด  (สำนักงานใหญ่)</t>
  </si>
  <si>
    <t>STHBKK012504000309</t>
  </si>
  <si>
    <t>STHBKK012504000311</t>
  </si>
  <si>
    <t>นาย พัชราภา งิ้วเรือง</t>
  </si>
  <si>
    <t>STHBKK012504000312</t>
  </si>
  <si>
    <t>STHBKK012504000313</t>
  </si>
  <si>
    <t>นางสาว วัชรวรรณ  นิลสุ</t>
  </si>
  <si>
    <t>STHBKK012504000314</t>
  </si>
  <si>
    <t>STHBKK012504000315</t>
  </si>
  <si>
    <t>STHBKK012504000317</t>
  </si>
  <si>
    <t>ห้างหุ้นส่วน มูลนิธิโพธิศาสตร์</t>
  </si>
  <si>
    <t>STHBKK012504000318</t>
  </si>
  <si>
    <t>STHBKK012504000319</t>
  </si>
  <si>
    <t>STHBKK012504000320</t>
  </si>
  <si>
    <t>STHBKK012504000321</t>
  </si>
  <si>
    <t>นาย วิโรจน์ เพ็ชรสังวาลย์</t>
  </si>
  <si>
    <t>STHBKK012504000322</t>
  </si>
  <si>
    <t>STHONLIN2504000742</t>
  </si>
  <si>
    <t>STHONLIN2504000744</t>
  </si>
  <si>
    <t>STHONLIN2504000745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</si>
  <si>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</si>
  <si>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ETHBKK012504000026</t>
  </si>
  <si>
    <t>นาย สมชาย โสภา</t>
  </si>
  <si>
    <t>ETHONLIN2504000011</t>
  </si>
  <si>
    <t>นางสาว รัชตวรรณ เนาวสินธ์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</si>
  <si>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</si>
  <si>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23 เมษายน 2568 </t>
  </si>
  <si>
    <t>STHBKK012504000323</t>
  </si>
  <si>
    <t>STHBKK012504000324</t>
  </si>
  <si>
    <t>STHBKK012504000327</t>
  </si>
  <si>
    <t>STHBKK012504000329</t>
  </si>
  <si>
    <t>อรุณรุ่ง บุญบุษกร</t>
  </si>
  <si>
    <t>STHBKK012504000330</t>
  </si>
  <si>
    <t>STHBKK012504000331</t>
  </si>
  <si>
    <t>นาง สายฝน ช่อมะกอก</t>
  </si>
  <si>
    <t>STHBKK012504000332</t>
  </si>
  <si>
    <t>บริษัท พิมปรีชา จำกัด (สำนักงานใหญ่)</t>
  </si>
  <si>
    <t>STHBKK012504000333</t>
  </si>
  <si>
    <t>STHBKK012504000334</t>
  </si>
  <si>
    <t>นาย เรือง อู่อรุณ</t>
  </si>
  <si>
    <t>STHBKK012504000335</t>
  </si>
  <si>
    <t>STHBKK012504000336</t>
  </si>
  <si>
    <t>นาง สีแพร มังกรแก้ว</t>
  </si>
  <si>
    <t>STHBKK012504000337</t>
  </si>
  <si>
    <t>STHBKK012504000338</t>
  </si>
  <si>
    <t>นาย ธวัช แบนขุนทด</t>
  </si>
  <si>
    <t>STHBKK012504000339</t>
  </si>
  <si>
    <t>นาง ทัศนีย์ พูลพงษ์</t>
  </si>
  <si>
    <t>STHBKK012504000340</t>
  </si>
  <si>
    <t>นาง ศริยา  รักษาราษฎร์</t>
  </si>
  <si>
    <t>STHBKK012504000341</t>
  </si>
  <si>
    <t>STHBUR2504000008</t>
  </si>
  <si>
    <t>Ms. MA NANDAR LIN</t>
  </si>
  <si>
    <t>STHONLIN2504000753</t>
  </si>
  <si>
    <t>STHONLIN2504000794</t>
  </si>
  <si>
    <t>STHONLIN2504000806</t>
  </si>
  <si>
    <t>บริษัท สวนสุข จำกัด(สำนักงานใหญ่)</t>
  </si>
  <si>
    <t>STHONLIN2504000808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</si>
  <si>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</si>
  <si>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ETHONLIN2504000012</t>
  </si>
  <si>
    <t>ETHONLIN2504000013</t>
  </si>
  <si>
    <t>ETHONLIN2504000014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</si>
  <si>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</si>
  <si>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24 เมษายน 2568 </t>
  </si>
  <si>
    <t>STHBKK012504000342</t>
  </si>
  <si>
    <t>นาย ไชยนันต์ ยังส้มป่อย</t>
  </si>
  <si>
    <t>STHBKK012504000343</t>
  </si>
  <si>
    <t>STHBKK012504000344</t>
  </si>
  <si>
    <t>STHBKK012504000345</t>
  </si>
  <si>
    <t>STHBKK012504000346</t>
  </si>
  <si>
    <t>STHBKK012504000347</t>
  </si>
  <si>
    <t>นาง สมบูรณ์ สุ่มประเสริฐ</t>
  </si>
  <si>
    <t>STHBKK012504000349</t>
  </si>
  <si>
    <t>นางสาว พิกุล กลิ่นฟุ้ง</t>
  </si>
  <si>
    <t>STHBKK012504000350</t>
  </si>
  <si>
    <t>STHBUR2504000010</t>
  </si>
  <si>
    <t>Mr. U MYO MIN THANT</t>
  </si>
  <si>
    <t>STHONLIN2504000829</t>
  </si>
  <si>
    <t>STHONLIN2504000833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</si>
  <si>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</si>
  <si>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25 เมษายน 2568 </t>
  </si>
  <si>
    <t>STHBKK012504000351</t>
  </si>
  <si>
    <t>STHBKK012504000352</t>
  </si>
  <si>
    <t>STHBKK012504000353</t>
  </si>
  <si>
    <t>นาง สิริรักษ์ ผิวอ่อน</t>
  </si>
  <si>
    <t>STHBKK012504000354</t>
  </si>
  <si>
    <t>บริษัท เกษตรอำนวย คลอง 10 จำกัด (สำนักงานใหญ่)</t>
  </si>
  <si>
    <t>STHBKK012504000355</t>
  </si>
  <si>
    <t>นางสาว กัลยรัตน์ ฤทธิ์น้อย</t>
  </si>
  <si>
    <t>STHBKK012504000356</t>
  </si>
  <si>
    <t>STHBKK012504000357</t>
  </si>
  <si>
    <t>STHBKK012504000358</t>
  </si>
  <si>
    <t>STHBKK012504000359</t>
  </si>
  <si>
    <t>นางสาว รำไพร แสนมีสุข</t>
  </si>
  <si>
    <t>STHBKK012504000360</t>
  </si>
  <si>
    <t>บริษัท เอส ซี โกรท โกลบอล จำกัด (สำนักงานใหญ่)</t>
  </si>
  <si>
    <t>STHBKK012504000361</t>
  </si>
  <si>
    <t>Mr. GEORGE NAH FOBAH</t>
  </si>
  <si>
    <t>STHBKK012504000362</t>
  </si>
  <si>
    <t>Mr. KUE HA</t>
  </si>
  <si>
    <t>STHBKK012504000363</t>
  </si>
  <si>
    <t>STHBKK012504000364</t>
  </si>
  <si>
    <t>STHONLIN2504000874</t>
  </si>
  <si>
    <t>STHONLIN2504000875</t>
  </si>
  <si>
    <t>STHONLIN2504000876</t>
  </si>
  <si>
    <t>STHONLIN2504000879</t>
  </si>
  <si>
    <t>บริษัท เค24 โกลบอล จำกัด (สำนักงานใหญ่)</t>
  </si>
  <si>
    <t>STHONLIN2504000880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</si>
  <si>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</si>
  <si>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26 เมษายน 2568 </t>
  </si>
  <si>
    <t>STHBKK012504000365</t>
  </si>
  <si>
    <t xml:space="preserve">นาย ทนงศักดิ์ รัตนบุรี		</t>
  </si>
  <si>
    <t>STHBKK012504000366</t>
  </si>
  <si>
    <t>STHBKK012504000367</t>
  </si>
  <si>
    <t>นาง วรรณวิษา ไชยชนะ</t>
  </si>
  <si>
    <t>STHBKK012504000368</t>
  </si>
  <si>
    <t>STHBKK012504000369</t>
  </si>
  <si>
    <t>STHBKK012504000370</t>
  </si>
  <si>
    <t>STHBKK012504000371</t>
  </si>
  <si>
    <t>นาย ไชโย เดชเดชา</t>
  </si>
  <si>
    <t>STHBKK012504000372</t>
  </si>
  <si>
    <t>STHBKK012504000373</t>
  </si>
  <si>
    <t>นางสาว นุชจรี เนินแสง</t>
  </si>
  <si>
    <t>STHBKK012504000374</t>
  </si>
  <si>
    <t>STHBKK012504000375</t>
  </si>
  <si>
    <t>STHBKK012504000376</t>
  </si>
  <si>
    <t>นาง ทัศนา เลื่อมสำราญ</t>
  </si>
  <si>
    <t>STHBKK012504000377</t>
  </si>
  <si>
    <t>นาง ภัชษนัญฑ์ ชิเดนทรีย์</t>
  </si>
  <si>
    <t>STHBKK012504000378</t>
  </si>
  <si>
    <t>นางสาว ภาวิณี พวงมาลัยทอง</t>
  </si>
  <si>
    <t>STHBKK012504000379</t>
  </si>
  <si>
    <t>STHBKK012504000381</t>
  </si>
  <si>
    <t>STHBKK012504000382</t>
  </si>
  <si>
    <t>นางสาว กานดา อาจทวีกูล</t>
  </si>
  <si>
    <t>STHBKK012504000383</t>
  </si>
  <si>
    <t>นาย อภิชาติ  ศรีแก้ว</t>
  </si>
  <si>
    <t>STHBKK012504000384</t>
  </si>
  <si>
    <t>นาย วีระ ชูศิลป์</t>
  </si>
  <si>
    <t>STHBKK012504000385</t>
  </si>
  <si>
    <t>นาง ศศิธร เม่นตะเภา</t>
  </si>
  <si>
    <t>STHBKK012504000386</t>
  </si>
  <si>
    <t>STHONLIN2504000882</t>
  </si>
  <si>
    <t>นางสาว สุภาพร สรนิกร</t>
  </si>
  <si>
    <t>STHONLIN2504000890</t>
  </si>
  <si>
    <t>นาย อนุสรณ์ ศรีสุวรรณ</t>
  </si>
  <si>
    <t>STHONLIN2504000907</t>
  </si>
  <si>
    <t>STHONLIN2504000937</t>
  </si>
  <si>
    <t>นาย สุวิทย์  รองชูเพ็ง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</si>
  <si>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</si>
  <si>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ETHBKK012504000027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</si>
  <si>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</si>
  <si>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27 เมษายน 2568 </t>
  </si>
  <si>
    <t>STHBKK012504000388</t>
  </si>
  <si>
    <t>นาย อิทธิพันธ์ุ พรมพัง</t>
  </si>
  <si>
    <t>STHBKK012504000389</t>
  </si>
  <si>
    <t>STHBKK012504000392</t>
  </si>
  <si>
    <t>STHBKK012504000393</t>
  </si>
  <si>
    <t>นาง กาญจนา  ท้วมสมบูรณ์</t>
  </si>
  <si>
    <t>STHBKK012504000394</t>
  </si>
  <si>
    <t>STHBKK012504000395</t>
  </si>
  <si>
    <t>STHBKK012504000397</t>
  </si>
  <si>
    <t>STHBKK012504000398</t>
  </si>
  <si>
    <t>STHBKK012504000399</t>
  </si>
  <si>
    <t>STHBKK012504000400</t>
  </si>
  <si>
    <t>STHBKK012504000402</t>
  </si>
  <si>
    <t>STHBKK012504000403</t>
  </si>
  <si>
    <t>STHONLIN2504001003</t>
  </si>
  <si>
    <t>นางสาว รวีวรรณ จินต์สวัสดิ์</t>
  </si>
  <si>
    <t>STHONLIN2504001007</t>
  </si>
  <si>
    <t>STHONLIN2504001010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</si>
  <si>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</si>
  <si>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ETHBKK012504000028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</si>
  <si>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</si>
  <si>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28 เมษายน 2568 </t>
  </si>
  <si>
    <t>STHBKK012504000405</t>
  </si>
  <si>
    <t>STHBKK012504000406</t>
  </si>
  <si>
    <t>STHBKK012504000407</t>
  </si>
  <si>
    <t>STHBKK012504000408</t>
  </si>
  <si>
    <t>นางสาว ลัดดา บุญแก้ว</t>
  </si>
  <si>
    <t>STHBKK012504000409</t>
  </si>
  <si>
    <t>STHBKK012504000411</t>
  </si>
  <si>
    <t>นางสาว ริญญ์รภัส ศรีศุภณัฐธนากุล</t>
  </si>
  <si>
    <t>STHBKK012504000412</t>
  </si>
  <si>
    <t>วาสนา ดิษปัญญา</t>
  </si>
  <si>
    <t>STHBKK012504000413</t>
  </si>
  <si>
    <t>นางสาว จิตรานุช อินทโมรา</t>
  </si>
  <si>
    <t>STHBKK012504000414</t>
  </si>
  <si>
    <t>STHBKK012504000415</t>
  </si>
  <si>
    <t>STHBKK012504000416</t>
  </si>
  <si>
    <t>นางสาว กนกวรรณ สำรี</t>
  </si>
  <si>
    <t>STHBKK012504000417</t>
  </si>
  <si>
    <t>STHBKK012504000418</t>
  </si>
  <si>
    <t>STHBKK012504000430</t>
  </si>
  <si>
    <t>นางสาว มาริษา  วงศ์สวัสดิ์</t>
  </si>
  <si>
    <t>STHBKK012504000431</t>
  </si>
  <si>
    <t>STHBUR2504000012</t>
  </si>
  <si>
    <t>Ms. DAW KYU KYU KHINE</t>
  </si>
  <si>
    <t>STHONLIN2504001024</t>
  </si>
  <si>
    <t>นาย กิจปณัฎฐ์ ศิราเศรณี</t>
  </si>
  <si>
    <t>STHONLIN2504001052</t>
  </si>
  <si>
    <t>STHONLIN2504001058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</si>
  <si>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</si>
  <si>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ETHONLIN2504000015</t>
  </si>
  <si>
    <t>ETHONLIN2504000016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</si>
  <si>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</si>
  <si>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29 เมษายน 2568 </t>
  </si>
  <si>
    <t>STHBKK012504000432</t>
  </si>
  <si>
    <t>นาย จักรกฤษณ์ ผิวเขียว</t>
  </si>
  <si>
    <t>STHBKK012504000433</t>
  </si>
  <si>
    <t>STHBKK012504000434</t>
  </si>
  <si>
    <t>นางสาว นฤมล พุ่มแสง</t>
  </si>
  <si>
    <t>STHBKK012504000435</t>
  </si>
  <si>
    <t>นาย ดิลก แผ่ทอง</t>
  </si>
  <si>
    <t>STHBKK012504000436</t>
  </si>
  <si>
    <t>STHBKK012504000437</t>
  </si>
  <si>
    <t>STHBKK012504000438</t>
  </si>
  <si>
    <t>STHBKK012504000439</t>
  </si>
  <si>
    <t>STHBKK012504000440</t>
  </si>
  <si>
    <t>STHBKK012504000441</t>
  </si>
  <si>
    <t>นาย ฐนพัฒน์ เฉลยกลิ่น</t>
  </si>
  <si>
    <t>STHBKK012504000442</t>
  </si>
  <si>
    <t>STHBKK012504000443</t>
  </si>
  <si>
    <t>STHBKK012504000444</t>
  </si>
  <si>
    <t>นางสาว กัญญ์ชญามาศ สารกิจ</t>
  </si>
  <si>
    <t>STHBKK012504000446</t>
  </si>
  <si>
    <t>นางสาว ธนิศา เจริญสุข</t>
  </si>
  <si>
    <t>STHBKK012504000447</t>
  </si>
  <si>
    <t>Mr. OJO OLUWATOSIN</t>
  </si>
  <si>
    <t>STHBKK012504000448</t>
  </si>
  <si>
    <t>STHBKK012504000449</t>
  </si>
  <si>
    <t>นางสาว สุณิสา มานิตย์</t>
  </si>
  <si>
    <t>STHBKK012504000450</t>
  </si>
  <si>
    <t>นาย สกลสักก์ สาครเรืองสิรี</t>
  </si>
  <si>
    <t>STHBKK012504000451</t>
  </si>
  <si>
    <t>STHBKK012504000452</t>
  </si>
  <si>
    <t>STHBKK012504000453</t>
  </si>
  <si>
    <t>นาย สิริศักดิ์ นมพุก</t>
  </si>
  <si>
    <t>STHBKK012504000454</t>
  </si>
  <si>
    <t>Ms. Abiodun Otasowie</t>
  </si>
  <si>
    <t>STHBKK012504000455</t>
  </si>
  <si>
    <t>STHBKK012504000457</t>
  </si>
  <si>
    <t>STHONLIN2504001086</t>
  </si>
  <si>
    <t>นาย เก่งภพ ศุภาภพปภาส</t>
  </si>
  <si>
    <t>STHONLIN2504001161</t>
  </si>
  <si>
    <t>นาย ขจร แสวงการ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</si>
  <si>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</si>
  <si>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ETHONLIN2504000017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</si>
  <si>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</si>
  <si>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30 เมษายน 2568 </t>
  </si>
  <si>
    <t>STHBKK012504000458</t>
  </si>
  <si>
    <t>STHBKK012504000459</t>
  </si>
  <si>
    <t>นาง ณัฎฐณันธ์ วงวันดี</t>
  </si>
  <si>
    <t>STHBKK012504000460</t>
  </si>
  <si>
    <t>Mr. EMMANUEL Toriola</t>
  </si>
  <si>
    <t>STHBKK012504000461</t>
  </si>
  <si>
    <t>Mr. Enwedo Chinedu</t>
  </si>
  <si>
    <t>STHBKK012504000462</t>
  </si>
  <si>
    <t>STHBKK012504000463</t>
  </si>
  <si>
    <t>STHBKK012504000464</t>
  </si>
  <si>
    <t>STHBKK012504000465</t>
  </si>
  <si>
    <t>STHBKK012504000466</t>
  </si>
  <si>
    <t>STHBKK012504000467</t>
  </si>
  <si>
    <t>นางสาว พรทิพย์ เต้ตัน</t>
  </si>
  <si>
    <t>STHBKK012504000468</t>
  </si>
  <si>
    <t>STHBKK012504000469</t>
  </si>
  <si>
    <t>STHBKK012504000470</t>
  </si>
  <si>
    <t>นางสาว จำเรียง อินทปัตย์</t>
  </si>
  <si>
    <t>STHBKK012504000471</t>
  </si>
  <si>
    <t>STHBKK012504000472</t>
  </si>
  <si>
    <t>STHBKK012504000473</t>
  </si>
  <si>
    <t>นาย วิกรม ทองพูล</t>
  </si>
  <si>
    <t>STHBKK012504000474</t>
  </si>
  <si>
    <t>STHBKK012504000476</t>
  </si>
  <si>
    <t>STHBKK012504000477</t>
  </si>
  <si>
    <t>นาย ชาติชาย เผ่นจันทึก</t>
  </si>
  <si>
    <t>STHBKK012504000479</t>
  </si>
  <si>
    <t>นาย ทิวา เตียววิไล</t>
  </si>
  <si>
    <t>STHBKK012504000480</t>
  </si>
  <si>
    <t>STHBKK012504000482</t>
  </si>
  <si>
    <t>นาง ชนิดา สามารถ</t>
  </si>
  <si>
    <t>STHBKK012504000484</t>
  </si>
  <si>
    <t>นาย พิศาล รอดวงศ์</t>
  </si>
  <si>
    <t>STHBKK012504000485</t>
  </si>
  <si>
    <t>STHBKK012504000486</t>
  </si>
  <si>
    <t>นาย บูชาติ หาดสร้อย</t>
  </si>
  <si>
    <t>STHBKK012504000487</t>
  </si>
  <si>
    <t>STHONLIN2504001166</t>
  </si>
  <si>
    <t>STHONLIN2504001167</t>
  </si>
  <si>
    <t>STHONLIN2504001222</t>
  </si>
  <si>
    <t>STHONLIN2504001226</t>
  </si>
  <si>
    <t>STHONLIN2504001234</t>
  </si>
  <si>
    <t>นางสาว กนกภรณ์  จำปาเวียง</t>
  </si>
  <si>
    <t>STHONLIN2504001236</t>
  </si>
  <si>
    <t>STHONLIN2504001237</t>
  </si>
  <si>
    <t>STHONLIN2504001238</t>
  </si>
  <si>
    <t>STHONLIN2504001239</t>
  </si>
  <si>
    <t>STHONLIN2504001240</t>
  </si>
  <si>
    <t>STHONLIN2504001252</t>
  </si>
  <si>
    <t>นาย สุเมธ จันทร์งาม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</si>
  <si>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</si>
  <si>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ETHBKK012504000029</t>
  </si>
  <si>
    <t>ETHONLIN2504000018</t>
  </si>
  <si>
    <t>ETHONLIN2504000019</t>
  </si>
  <si>
    <t>ETHONLIN2504000020</t>
  </si>
  <si>
    <t>ETHONLIN2504000021</t>
  </si>
  <si>
    <t>บี ฮัมเบิล แอนด์ เมอร์ซี กรุ๊ป  (สำนักงานใหญ่)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</si>
  <si>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</si>
  <si>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r>
      <rPr>
        <rFont val="Arial"/>
        <b/>
        <color theme="1"/>
        <sz val="48.0"/>
      </rPr>
      <t xml:space="preserve">เดือน เมษายน ปี 68 เคส </t>
    </r>
    <r>
      <rPr>
        <rFont val="Arial"/>
        <b/>
        <color rgb="FFFF0000"/>
        <sz val="48.0"/>
      </rPr>
      <t>เก็บคะแนน HOLD ข้ามเดือน ไว้รักษาสิทธิ์ล่วงหน้า เดือนล่ะ 60 cv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</si>
</sst>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m/d/yyyy"/>
    <numFmt numFmtId="166" formatCode="yyyy-mm-dd"/>
    <numFmt numFmtId="167" formatCode="#,###_);\(#,###\)"/>
  </numFmts>
  <fonts count="16">
    <font>
      <sz val="10.0"/>
      <color rgb="FF000000"/>
      <name val="Arial"/>
      <scheme val="minor"/>
    </font>
    <font>
      <b/>
      <sz val="48.0"/>
      <color theme="1"/>
      <name val="Arial"/>
    </font>
    <font>
      <color theme="1"/>
      <name val="Arial"/>
    </font>
    <font>
      <b/>
      <sz val="33.0"/>
      <color theme="1"/>
      <name val="Arial"/>
    </font>
    <font/>
    <font>
      <b/>
      <sz val="18.0"/>
      <color theme="1"/>
      <name val="Arial"/>
    </font>
    <font>
      <b/>
      <sz val="21.0"/>
      <color rgb="FFFF0000"/>
      <name val="Arial"/>
    </font>
    <font>
      <b/>
      <sz val="18.0"/>
      <color rgb="FFFF0000"/>
      <name val="Arial"/>
    </font>
    <font>
      <sz val="18.0"/>
      <color theme="1"/>
      <name val="Arial"/>
    </font>
    <font>
      <b/>
      <sz val="31.0"/>
      <color theme="1"/>
      <name val="Arial"/>
    </font>
    <font>
      <b/>
      <sz val="30.0"/>
      <color theme="1"/>
      <name val="Arial"/>
    </font>
    <font>
      <b/>
      <sz val="18.0"/>
      <color rgb="FF0000FF"/>
      <name val="Arial"/>
    </font>
    <font>
      <b/>
      <sz val="17.0"/>
      <color theme="1"/>
      <name val="Arial"/>
    </font>
    <font>
      <b/>
      <sz val="20.0"/>
      <color theme="1"/>
      <name val="Arial"/>
    </font>
    <font>
      <b/>
      <sz val="20.0"/>
      <color rgb="FFFF0000"/>
      <name val="Arial"/>
    </font>
    <font>
      <b/>
      <sz val="17.0"/>
      <color rgb="FFFF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center"/>
    </xf>
    <xf borderId="0" fillId="0" fontId="2" numFmtId="0" xfId="0" applyAlignment="1" applyFont="1">
      <alignment vertical="bottom"/>
    </xf>
    <xf borderId="1" fillId="3" fontId="3" numFmtId="164" xfId="0" applyAlignment="1" applyBorder="1" applyFill="1" applyFont="1" applyNumberForma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4" fontId="5" numFmtId="0" xfId="0" applyAlignment="1" applyBorder="1" applyFill="1" applyFont="1">
      <alignment horizontal="center" vertical="bottom"/>
    </xf>
    <xf borderId="5" fillId="4" fontId="5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4" fontId="7" numFmtId="0" xfId="0" applyAlignment="1" applyBorder="1" applyFont="1">
      <alignment horizontal="center" vertical="bottom"/>
    </xf>
    <xf borderId="6" fillId="4" fontId="5" numFmtId="0" xfId="0" applyAlignment="1" applyBorder="1" applyFont="1">
      <alignment horizontal="center" vertical="bottom"/>
    </xf>
    <xf borderId="7" fillId="4" fontId="2" numFmtId="0" xfId="0" applyAlignment="1" applyBorder="1" applyFont="1">
      <alignment vertical="bottom"/>
    </xf>
    <xf borderId="8" fillId="0" fontId="4" numFmtId="0" xfId="0" applyBorder="1" applyFont="1"/>
    <xf borderId="7" fillId="4" fontId="5" numFmtId="0" xfId="0" applyAlignment="1" applyBorder="1" applyFont="1">
      <alignment horizontal="center" vertical="bottom"/>
    </xf>
    <xf borderId="8" fillId="5" fontId="5" numFmtId="0" xfId="0" applyAlignment="1" applyBorder="1" applyFill="1" applyFont="1">
      <alignment horizontal="center" vertical="bottom"/>
    </xf>
    <xf borderId="7" fillId="5" fontId="5" numFmtId="165" xfId="0" applyAlignment="1" applyBorder="1" applyFont="1" applyNumberFormat="1">
      <alignment horizontal="center" readingOrder="0" vertical="bottom"/>
    </xf>
    <xf borderId="7" fillId="5" fontId="5" numFmtId="4" xfId="0" applyAlignment="1" applyBorder="1" applyFont="1" applyNumberFormat="1">
      <alignment readingOrder="0" vertical="bottom"/>
    </xf>
    <xf borderId="7" fillId="5" fontId="5" numFmtId="0" xfId="0" applyAlignment="1" applyBorder="1" applyFont="1">
      <alignment horizontal="center" readingOrder="0" vertical="bottom"/>
    </xf>
    <xf borderId="7" fillId="5" fontId="5" numFmtId="0" xfId="0" applyAlignment="1" applyBorder="1" applyFont="1">
      <alignment readingOrder="0" vertical="bottom"/>
    </xf>
    <xf borderId="7" fillId="5" fontId="5" numFmtId="38" xfId="0" applyAlignment="1" applyBorder="1" applyFont="1" applyNumberFormat="1">
      <alignment vertical="bottom"/>
    </xf>
    <xf borderId="7" fillId="5" fontId="5" numFmtId="38" xfId="0" applyAlignment="1" applyBorder="1" applyFont="1" applyNumberFormat="1">
      <alignment horizontal="right" vertical="bottom"/>
    </xf>
    <xf borderId="7" fillId="5" fontId="5" numFmtId="38" xfId="0" applyAlignment="1" applyBorder="1" applyFont="1" applyNumberFormat="1">
      <alignment readingOrder="0" vertical="bottom"/>
    </xf>
    <xf borderId="7" fillId="5" fontId="5" numFmtId="38" xfId="0" applyAlignment="1" applyBorder="1" applyFont="1" applyNumberFormat="1">
      <alignment horizontal="center" readingOrder="0" vertical="bottom"/>
    </xf>
    <xf borderId="7" fillId="5" fontId="7" numFmtId="38" xfId="0" applyAlignment="1" applyBorder="1" applyFont="1" applyNumberFormat="1">
      <alignment horizontal="center" vertical="bottom"/>
    </xf>
    <xf borderId="7" fillId="5" fontId="5" numFmtId="38" xfId="0" applyAlignment="1" applyBorder="1" applyFont="1" applyNumberFormat="1">
      <alignment horizontal="center" vertical="bottom"/>
    </xf>
    <xf borderId="0" fillId="5" fontId="8" numFmtId="0" xfId="0" applyAlignment="1" applyFont="1">
      <alignment vertical="bottom"/>
    </xf>
    <xf borderId="7" fillId="5" fontId="5" numFmtId="38" xfId="0" applyAlignment="1" applyBorder="1" applyFont="1" applyNumberFormat="1">
      <alignment horizontal="right" readingOrder="0" vertical="bottom"/>
    </xf>
    <xf borderId="9" fillId="5" fontId="5" numFmtId="38" xfId="0" applyAlignment="1" applyBorder="1" applyFont="1" applyNumberFormat="1">
      <alignment horizontal="center" vertical="bottom"/>
    </xf>
    <xf borderId="7" fillId="5" fontId="5" numFmtId="166" xfId="0" applyAlignment="1" applyBorder="1" applyFont="1" applyNumberFormat="1">
      <alignment horizontal="center" readingOrder="0" vertical="bottom"/>
    </xf>
    <xf borderId="8" fillId="5" fontId="5" numFmtId="0" xfId="0" applyAlignment="1" applyBorder="1" applyFont="1">
      <alignment horizontal="center" readingOrder="0" vertical="bottom"/>
    </xf>
    <xf borderId="8" fillId="3" fontId="2" numFmtId="0" xfId="0" applyAlignment="1" applyBorder="1" applyFont="1">
      <alignment vertical="bottom"/>
    </xf>
    <xf borderId="7" fillId="3" fontId="2" numFmtId="165" xfId="0" applyAlignment="1" applyBorder="1" applyFont="1" applyNumberFormat="1">
      <alignment vertical="bottom"/>
    </xf>
    <xf borderId="7" fillId="3" fontId="2" numFmtId="4" xfId="0" applyAlignment="1" applyBorder="1" applyFont="1" applyNumberFormat="1">
      <alignment vertical="bottom"/>
    </xf>
    <xf borderId="7" fillId="3" fontId="2" numFmtId="0" xfId="0" applyAlignment="1" applyBorder="1" applyFont="1">
      <alignment vertical="bottom"/>
    </xf>
    <xf borderId="7" fillId="3" fontId="6" numFmtId="167" xfId="0" applyAlignment="1" applyBorder="1" applyFont="1" applyNumberFormat="1">
      <alignment horizontal="center" vertical="bottom"/>
    </xf>
    <xf borderId="7" fillId="3" fontId="7" numFmtId="38" xfId="0" applyAlignment="1" applyBorder="1" applyFont="1" applyNumberFormat="1">
      <alignment horizontal="center" vertical="bottom"/>
    </xf>
    <xf borderId="9" fillId="3" fontId="2" numFmtId="38" xfId="0" applyAlignment="1" applyBorder="1" applyFont="1" applyNumberFormat="1">
      <alignment vertical="bottom"/>
    </xf>
    <xf borderId="0" fillId="5" fontId="2" numFmtId="0" xfId="0" applyFont="1"/>
    <xf borderId="1" fillId="6" fontId="2" numFmtId="0" xfId="0" applyAlignment="1" applyBorder="1" applyFill="1" applyFont="1">
      <alignment vertical="bottom"/>
    </xf>
    <xf borderId="2" fillId="6" fontId="2" numFmtId="166" xfId="0" applyAlignment="1" applyBorder="1" applyFont="1" applyNumberFormat="1">
      <alignment vertical="bottom"/>
    </xf>
    <xf borderId="2" fillId="6" fontId="2" numFmtId="0" xfId="0" applyAlignment="1" applyBorder="1" applyFont="1">
      <alignment vertical="bottom"/>
    </xf>
    <xf borderId="2" fillId="6" fontId="9" numFmtId="167" xfId="0" applyAlignment="1" applyBorder="1" applyFont="1" applyNumberFormat="1">
      <alignment horizontal="center"/>
    </xf>
    <xf borderId="2" fillId="6" fontId="2" numFmtId="167" xfId="0" applyAlignment="1" applyBorder="1" applyFont="1" applyNumberFormat="1">
      <alignment vertical="bottom"/>
    </xf>
    <xf borderId="3" fillId="6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1" fillId="7" fontId="10" numFmtId="164" xfId="0" applyAlignment="1" applyBorder="1" applyFill="1" applyFont="1" applyNumberFormat="1">
      <alignment horizontal="center"/>
    </xf>
    <xf borderId="4" fillId="6" fontId="5" numFmtId="0" xfId="0" applyAlignment="1" applyBorder="1" applyFont="1">
      <alignment horizontal="center" vertical="bottom"/>
    </xf>
    <xf borderId="5" fillId="6" fontId="5" numFmtId="0" xfId="0" applyAlignment="1" applyBorder="1" applyFont="1">
      <alignment horizontal="center" vertical="bottom"/>
    </xf>
    <xf borderId="6" fillId="6" fontId="6" numFmtId="0" xfId="0" applyAlignment="1" applyBorder="1" applyFont="1">
      <alignment horizontal="center" vertical="bottom"/>
    </xf>
    <xf borderId="5" fillId="6" fontId="7" numFmtId="0" xfId="0" applyAlignment="1" applyBorder="1" applyFont="1">
      <alignment horizontal="center" vertical="bottom"/>
    </xf>
    <xf borderId="6" fillId="6" fontId="5" numFmtId="0" xfId="0" applyAlignment="1" applyBorder="1" applyFont="1">
      <alignment horizontal="center" vertical="bottom"/>
    </xf>
    <xf borderId="7" fillId="6" fontId="2" numFmtId="0" xfId="0" applyAlignment="1" applyBorder="1" applyFont="1">
      <alignment vertical="bottom"/>
    </xf>
    <xf borderId="5" fillId="6" fontId="5" numFmtId="0" xfId="0" applyAlignment="1" applyBorder="1" applyFont="1">
      <alignment horizontal="center" shrinkToFit="0" vertical="bottom" wrapText="1"/>
    </xf>
    <xf borderId="7" fillId="6" fontId="5" numFmtId="0" xfId="0" applyAlignment="1" applyBorder="1" applyFont="1">
      <alignment horizontal="center" vertical="bottom"/>
    </xf>
    <xf borderId="9" fillId="0" fontId="2" numFmtId="0" xfId="0" applyAlignment="1" applyBorder="1" applyFont="1">
      <alignment vertical="bottom"/>
    </xf>
    <xf borderId="7" fillId="0" fontId="2" numFmtId="165" xfId="0" applyAlignment="1" applyBorder="1" applyFont="1" applyNumberFormat="1">
      <alignment vertical="bottom"/>
    </xf>
    <xf borderId="7" fillId="0" fontId="2" numFmtId="4" xfId="0" applyAlignment="1" applyBorder="1" applyFont="1" applyNumberFormat="1">
      <alignment vertical="bottom"/>
    </xf>
    <xf borderId="7" fillId="0" fontId="2" numFmtId="0" xfId="0" applyAlignment="1" applyBorder="1" applyFont="1">
      <alignment vertical="bottom"/>
    </xf>
    <xf borderId="7" fillId="5" fontId="2" numFmtId="38" xfId="0" applyAlignment="1" applyBorder="1" applyFont="1" applyNumberFormat="1">
      <alignment vertical="bottom"/>
    </xf>
    <xf borderId="7" fillId="0" fontId="2" numFmtId="38" xfId="0" applyAlignment="1" applyBorder="1" applyFont="1" applyNumberFormat="1">
      <alignment vertical="bottom"/>
    </xf>
    <xf borderId="9" fillId="5" fontId="2" numFmtId="38" xfId="0" applyAlignment="1" applyBorder="1" applyFont="1" applyNumberFormat="1">
      <alignment vertical="bottom"/>
    </xf>
    <xf borderId="8" fillId="8" fontId="2" numFmtId="0" xfId="0" applyAlignment="1" applyBorder="1" applyFill="1" applyFont="1">
      <alignment vertical="bottom"/>
    </xf>
    <xf borderId="7" fillId="8" fontId="2" numFmtId="165" xfId="0" applyAlignment="1" applyBorder="1" applyFont="1" applyNumberFormat="1">
      <alignment vertical="bottom"/>
    </xf>
    <xf borderId="7" fillId="8" fontId="2" numFmtId="4" xfId="0" applyAlignment="1" applyBorder="1" applyFont="1" applyNumberFormat="1">
      <alignment vertical="bottom"/>
    </xf>
    <xf borderId="7" fillId="8" fontId="6" numFmtId="0" xfId="0" applyAlignment="1" applyBorder="1" applyFont="1">
      <alignment horizontal="center" vertical="bottom"/>
    </xf>
    <xf borderId="7" fillId="8" fontId="2" numFmtId="0" xfId="0" applyAlignment="1" applyBorder="1" applyFont="1">
      <alignment vertical="bottom"/>
    </xf>
    <xf borderId="7" fillId="8" fontId="6" numFmtId="167" xfId="0" applyAlignment="1" applyBorder="1" applyFont="1" applyNumberFormat="1">
      <alignment horizontal="center" vertical="bottom"/>
    </xf>
    <xf borderId="9" fillId="8" fontId="2" numFmtId="38" xfId="0" applyAlignment="1" applyBorder="1" applyFont="1" applyNumberFormat="1">
      <alignment vertical="bottom"/>
    </xf>
    <xf borderId="1" fillId="7" fontId="2" numFmtId="0" xfId="0" applyAlignment="1" applyBorder="1" applyFont="1">
      <alignment vertical="bottom"/>
    </xf>
    <xf borderId="2" fillId="7" fontId="2" numFmtId="0" xfId="0" applyAlignment="1" applyBorder="1" applyFont="1">
      <alignment vertical="bottom"/>
    </xf>
    <xf borderId="2" fillId="7" fontId="9" numFmtId="167" xfId="0" applyAlignment="1" applyBorder="1" applyFont="1" applyNumberFormat="1">
      <alignment horizontal="center" vertical="bottom"/>
    </xf>
    <xf borderId="2" fillId="7" fontId="2" numFmtId="167" xfId="0" applyAlignment="1" applyBorder="1" applyFont="1" applyNumberFormat="1">
      <alignment vertical="bottom"/>
    </xf>
    <xf borderId="3" fillId="7" fontId="2" numFmtId="0" xfId="0" applyAlignment="1" applyBorder="1" applyFont="1">
      <alignment vertical="bottom"/>
    </xf>
    <xf borderId="0" fillId="5" fontId="5" numFmtId="0" xfId="0" applyAlignment="1" applyFont="1">
      <alignment horizontal="right" vertical="bottom"/>
    </xf>
    <xf borderId="0" fillId="5" fontId="11" numFmtId="0" xfId="0" applyAlignment="1" applyFont="1">
      <alignment horizontal="center" vertical="bottom"/>
    </xf>
    <xf borderId="1" fillId="9" fontId="10" numFmtId="164" xfId="0" applyAlignment="1" applyBorder="1" applyFill="1" applyFont="1" applyNumberFormat="1">
      <alignment horizontal="center" vertical="bottom"/>
    </xf>
    <xf borderId="4" fillId="10" fontId="5" numFmtId="0" xfId="0" applyAlignment="1" applyBorder="1" applyFill="1" applyFont="1">
      <alignment horizontal="center" vertical="bottom"/>
    </xf>
    <xf borderId="5" fillId="10" fontId="5" numFmtId="0" xfId="0" applyAlignment="1" applyBorder="1" applyFont="1">
      <alignment horizontal="center" vertical="bottom"/>
    </xf>
    <xf borderId="6" fillId="10" fontId="6" numFmtId="0" xfId="0" applyAlignment="1" applyBorder="1" applyFont="1">
      <alignment horizontal="center" vertical="bottom"/>
    </xf>
    <xf borderId="5" fillId="10" fontId="7" numFmtId="0" xfId="0" applyAlignment="1" applyBorder="1" applyFont="1">
      <alignment horizontal="center" vertical="bottom"/>
    </xf>
    <xf borderId="6" fillId="10" fontId="5" numFmtId="0" xfId="0" applyAlignment="1" applyBorder="1" applyFont="1">
      <alignment horizontal="center" vertical="bottom"/>
    </xf>
    <xf borderId="7" fillId="10" fontId="2" numFmtId="0" xfId="0" applyAlignment="1" applyBorder="1" applyFont="1">
      <alignment vertical="bottom"/>
    </xf>
    <xf borderId="5" fillId="10" fontId="5" numFmtId="0" xfId="0" applyAlignment="1" applyBorder="1" applyFont="1">
      <alignment horizontal="center" shrinkToFit="0" vertical="bottom" wrapText="1"/>
    </xf>
    <xf borderId="7" fillId="10" fontId="5" numFmtId="0" xfId="0" applyAlignment="1" applyBorder="1" applyFont="1">
      <alignment horizontal="center" vertical="bottom"/>
    </xf>
    <xf borderId="8" fillId="0" fontId="12" numFmtId="0" xfId="0" applyAlignment="1" applyBorder="1" applyFont="1">
      <alignment horizontal="center" readingOrder="0" shrinkToFit="0" vertical="bottom" wrapText="1"/>
    </xf>
    <xf borderId="7" fillId="0" fontId="12" numFmtId="0" xfId="0" applyAlignment="1" applyBorder="1" applyFont="1">
      <alignment horizontal="center" readingOrder="0" vertical="bottom"/>
    </xf>
    <xf borderId="7" fillId="0" fontId="5" numFmtId="0" xfId="0" applyAlignment="1" applyBorder="1" applyFont="1">
      <alignment readingOrder="0" vertical="bottom"/>
    </xf>
    <xf borderId="7" fillId="5" fontId="13" numFmtId="38" xfId="0" applyAlignment="1" applyBorder="1" applyFont="1" applyNumberFormat="1">
      <alignment vertical="bottom"/>
    </xf>
    <xf borderId="7" fillId="5" fontId="13" numFmtId="38" xfId="0" applyAlignment="1" applyBorder="1" applyFont="1" applyNumberFormat="1">
      <alignment horizontal="right" vertical="bottom"/>
    </xf>
    <xf borderId="7" fillId="5" fontId="13" numFmtId="38" xfId="0" applyAlignment="1" applyBorder="1" applyFont="1" applyNumberFormat="1">
      <alignment readingOrder="0" vertical="bottom"/>
    </xf>
    <xf borderId="7" fillId="0" fontId="13" numFmtId="38" xfId="0" applyAlignment="1" applyBorder="1" applyFont="1" applyNumberFormat="1">
      <alignment horizontal="right" readingOrder="0" vertical="bottom"/>
    </xf>
    <xf borderId="7" fillId="5" fontId="14" numFmtId="38" xfId="0" applyAlignment="1" applyBorder="1" applyFont="1" applyNumberFormat="1">
      <alignment horizontal="center" vertical="bottom"/>
    </xf>
    <xf borderId="9" fillId="0" fontId="12" numFmtId="0" xfId="0" applyAlignment="1" applyBorder="1" applyFont="1">
      <alignment horizontal="center" readingOrder="0" shrinkToFit="0" vertical="bottom" wrapText="1"/>
    </xf>
    <xf borderId="9" fillId="0" fontId="12" numFmtId="0" xfId="0" applyAlignment="1" applyBorder="1" applyFont="1">
      <alignment horizontal="center" readingOrder="0" vertical="bottom"/>
    </xf>
    <xf borderId="9" fillId="0" fontId="5" numFmtId="0" xfId="0" applyAlignment="1" applyBorder="1" applyFont="1">
      <alignment readingOrder="0" vertical="bottom"/>
    </xf>
    <xf borderId="9" fillId="0" fontId="13" numFmtId="38" xfId="0" applyAlignment="1" applyBorder="1" applyFont="1" applyNumberFormat="1">
      <alignment horizontal="right" readingOrder="0" vertical="bottom"/>
    </xf>
    <xf borderId="9" fillId="0" fontId="12" numFmtId="0" xfId="0" applyAlignment="1" applyBorder="1" applyFont="1">
      <alignment readingOrder="0" vertical="bottom"/>
    </xf>
    <xf borderId="7" fillId="0" fontId="12" numFmtId="0" xfId="0" applyAlignment="1" applyBorder="1" applyFont="1">
      <alignment readingOrder="0" vertical="bottom"/>
    </xf>
    <xf borderId="8" fillId="9" fontId="2" numFmtId="0" xfId="0" applyAlignment="1" applyBorder="1" applyFont="1">
      <alignment vertical="bottom"/>
    </xf>
    <xf borderId="7" fillId="9" fontId="2" numFmtId="165" xfId="0" applyAlignment="1" applyBorder="1" applyFont="1" applyNumberFormat="1">
      <alignment vertical="bottom"/>
    </xf>
    <xf borderId="7" fillId="9" fontId="2" numFmtId="4" xfId="0" applyAlignment="1" applyBorder="1" applyFont="1" applyNumberFormat="1">
      <alignment vertical="bottom"/>
    </xf>
    <xf borderId="7" fillId="9" fontId="6" numFmtId="0" xfId="0" applyAlignment="1" applyBorder="1" applyFont="1">
      <alignment horizontal="center" vertical="bottom"/>
    </xf>
    <xf borderId="7" fillId="9" fontId="2" numFmtId="0" xfId="0" applyAlignment="1" applyBorder="1" applyFont="1">
      <alignment vertical="bottom"/>
    </xf>
    <xf borderId="7" fillId="9" fontId="6" numFmtId="167" xfId="0" applyAlignment="1" applyBorder="1" applyFont="1" applyNumberFormat="1">
      <alignment horizontal="center" vertical="bottom"/>
    </xf>
    <xf borderId="7" fillId="9" fontId="15" numFmtId="38" xfId="0" applyAlignment="1" applyBorder="1" applyFont="1" applyNumberFormat="1">
      <alignment horizontal="center" vertical="bottom"/>
    </xf>
    <xf borderId="9" fillId="9" fontId="2" numFmtId="38" xfId="0" applyAlignment="1" applyBorder="1" applyFont="1" applyNumberFormat="1">
      <alignment vertical="bottom"/>
    </xf>
    <xf borderId="1" fillId="9" fontId="2" numFmtId="0" xfId="0" applyAlignment="1" applyBorder="1" applyFont="1">
      <alignment vertical="bottom"/>
    </xf>
    <xf borderId="2" fillId="9" fontId="2" numFmtId="0" xfId="0" applyAlignment="1" applyBorder="1" applyFont="1">
      <alignment vertical="bottom"/>
    </xf>
    <xf borderId="2" fillId="9" fontId="9" numFmtId="167" xfId="0" applyAlignment="1" applyBorder="1" applyFont="1" applyNumberFormat="1">
      <alignment horizontal="center" readingOrder="0" vertical="bottom"/>
    </xf>
    <xf borderId="2" fillId="9" fontId="2" numFmtId="167" xfId="0" applyAlignment="1" applyBorder="1" applyFont="1" applyNumberFormat="1">
      <alignment vertical="bottom"/>
    </xf>
    <xf borderId="3" fillId="9" fontId="2" numFmtId="0" xfId="0" applyAlignment="1" applyBorder="1" applyFont="1">
      <alignment vertical="bottom"/>
    </xf>
    <xf borderId="0" fillId="11" fontId="5" numFmtId="0" xfId="0" applyAlignment="1" applyFill="1" applyFont="1">
      <alignment horizontal="right" vertical="bottom"/>
    </xf>
    <xf borderId="0" fillId="11" fontId="11" numFmtId="0" xfId="0" applyAlignment="1" applyFont="1">
      <alignment horizontal="center" vertical="bottom"/>
    </xf>
    <xf borderId="7" fillId="3" fontId="6" numFmtId="167" xfId="0" applyAlignment="1" applyBorder="1" applyFont="1" applyNumberFormat="1">
      <alignment horizontal="center" readingOrder="0" vertical="bottom"/>
    </xf>
    <xf borderId="0" fillId="11" fontId="11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7" fillId="5" fontId="13" numFmtId="38" xfId="0" applyAlignment="1" applyBorder="1" applyFont="1" applyNumberFormat="1">
      <alignment horizontal="right" readingOrder="0" vertical="bottom"/>
    </xf>
    <xf borderId="7" fillId="9" fontId="6" numFmtId="167" xfId="0" applyAlignment="1" applyBorder="1" applyFont="1" applyNumberFormat="1">
      <alignment horizontal="center" readingOrder="0" vertical="bottom"/>
    </xf>
    <xf borderId="7" fillId="9" fontId="6" numFmtId="167" xfId="0" applyAlignment="1" applyBorder="1" applyFont="1" applyNumberFormat="1">
      <alignment horizontal="right" readingOrder="0" vertical="bottom"/>
    </xf>
    <xf borderId="7" fillId="5" fontId="5" numFmtId="165" xfId="0" applyAlignment="1" applyBorder="1" applyFont="1" applyNumberFormat="1">
      <alignment horizontal="center" vertical="bottom"/>
    </xf>
    <xf borderId="7" fillId="5" fontId="5" numFmtId="4" xfId="0" applyAlignment="1" applyBorder="1" applyFont="1" applyNumberFormat="1">
      <alignment vertical="bottom"/>
    </xf>
    <xf borderId="7" fillId="8" fontId="6" numFmtId="167" xfId="0" applyAlignment="1" applyBorder="1" applyFont="1" applyNumberFormat="1">
      <alignment horizontal="center" readingOrder="0" vertical="bottom"/>
    </xf>
    <xf borderId="0" fillId="12" fontId="5" numFmtId="0" xfId="0" applyAlignment="1" applyFill="1" applyFont="1">
      <alignment horizontal="right" vertical="bottom"/>
    </xf>
    <xf borderId="0" fillId="12" fontId="11" numFmtId="0" xfId="0" applyAlignment="1" applyFont="1">
      <alignment horizontal="center" readingOrder="0" vertical="bottom"/>
    </xf>
    <xf borderId="0" fillId="7" fontId="1" numFmtId="164" xfId="0" applyAlignment="1" applyFont="1" applyNumberFormat="1">
      <alignment horizontal="center" readingOrder="0" vertical="center"/>
    </xf>
    <xf borderId="1" fillId="13" fontId="3" numFmtId="164" xfId="0" applyAlignment="1" applyBorder="1" applyFill="1" applyFont="1" applyNumberFormat="1">
      <alignment horizontal="center"/>
    </xf>
    <xf borderId="4" fillId="14" fontId="5" numFmtId="0" xfId="0" applyAlignment="1" applyBorder="1" applyFill="1" applyFont="1">
      <alignment horizontal="center" vertical="bottom"/>
    </xf>
    <xf borderId="5" fillId="14" fontId="5" numFmtId="0" xfId="0" applyAlignment="1" applyBorder="1" applyFont="1">
      <alignment horizontal="center" vertical="bottom"/>
    </xf>
    <xf borderId="6" fillId="14" fontId="6" numFmtId="0" xfId="0" applyAlignment="1" applyBorder="1" applyFont="1">
      <alignment horizontal="center"/>
    </xf>
    <xf borderId="5" fillId="14" fontId="7" numFmtId="0" xfId="0" applyAlignment="1" applyBorder="1" applyFont="1">
      <alignment horizontal="center" vertical="bottom"/>
    </xf>
    <xf borderId="6" fillId="14" fontId="5" numFmtId="0" xfId="0" applyAlignment="1" applyBorder="1" applyFont="1">
      <alignment horizontal="center" vertical="bottom"/>
    </xf>
    <xf borderId="7" fillId="14" fontId="2" numFmtId="0" xfId="0" applyAlignment="1" applyBorder="1" applyFont="1">
      <alignment vertical="bottom"/>
    </xf>
    <xf borderId="7" fillId="14" fontId="5" numFmtId="0" xfId="0" applyAlignment="1" applyBorder="1" applyFont="1">
      <alignment horizontal="center" vertical="bottom"/>
    </xf>
    <xf borderId="7" fillId="5" fontId="5" numFmtId="0" xfId="0" applyAlignment="1" applyBorder="1" applyFont="1">
      <alignment horizontal="center" vertical="bottom"/>
    </xf>
    <xf borderId="7" fillId="5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45747.0</v>
      </c>
      <c r="C6" s="20" t="s">
        <v>24</v>
      </c>
      <c r="D6" s="21">
        <v>21818.0</v>
      </c>
      <c r="E6" s="22" t="s">
        <v>25</v>
      </c>
      <c r="F6" s="23"/>
      <c r="G6" s="23"/>
      <c r="H6" s="23"/>
      <c r="I6" s="24"/>
      <c r="J6" s="25"/>
      <c r="K6" s="25">
        <v>4500.0</v>
      </c>
      <c r="L6" s="23"/>
      <c r="M6" s="24"/>
      <c r="N6" s="23"/>
      <c r="O6" s="23"/>
      <c r="P6" s="26">
        <v>4500.0</v>
      </c>
      <c r="Q6" s="27">
        <f t="shared" ref="Q6:Q35" si="1">F6+G6+H6+I6+J6+K6+L6+M6+N6+O6-P6</f>
        <v>0</v>
      </c>
      <c r="R6" s="26" t="s">
        <v>26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45748.0</v>
      </c>
      <c r="C7" s="20" t="s">
        <v>27</v>
      </c>
      <c r="D7" s="21">
        <v>21828.0</v>
      </c>
      <c r="E7" s="22" t="s">
        <v>28</v>
      </c>
      <c r="F7" s="25">
        <v>13650.0</v>
      </c>
      <c r="G7" s="23"/>
      <c r="H7" s="23"/>
      <c r="I7" s="24"/>
      <c r="J7" s="23"/>
      <c r="K7" s="25">
        <v>850.0</v>
      </c>
      <c r="L7" s="23"/>
      <c r="M7" s="24"/>
      <c r="N7" s="23"/>
      <c r="O7" s="23"/>
      <c r="P7" s="26">
        <v>14500.0</v>
      </c>
      <c r="Q7" s="27">
        <f t="shared" si="1"/>
        <v>0</v>
      </c>
      <c r="R7" s="26" t="s">
        <v>26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45749.0</v>
      </c>
      <c r="C8" s="20" t="s">
        <v>29</v>
      </c>
      <c r="D8" s="21">
        <v>48631.0</v>
      </c>
      <c r="E8" s="22" t="s">
        <v>30</v>
      </c>
      <c r="F8" s="23"/>
      <c r="G8" s="23"/>
      <c r="H8" s="23"/>
      <c r="I8" s="24"/>
      <c r="J8" s="25">
        <v>350.0</v>
      </c>
      <c r="K8" s="23"/>
      <c r="L8" s="23"/>
      <c r="M8" s="24"/>
      <c r="N8" s="23"/>
      <c r="O8" s="23"/>
      <c r="P8" s="26">
        <v>350.0</v>
      </c>
      <c r="Q8" s="27">
        <f t="shared" si="1"/>
        <v>0</v>
      </c>
      <c r="R8" s="26" t="s">
        <v>31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45749.0</v>
      </c>
      <c r="C9" s="20" t="s">
        <v>32</v>
      </c>
      <c r="D9" s="21">
        <v>59244.0</v>
      </c>
      <c r="E9" s="22" t="s">
        <v>33</v>
      </c>
      <c r="F9" s="23"/>
      <c r="G9" s="23"/>
      <c r="H9" s="23"/>
      <c r="I9" s="30">
        <v>2000.0</v>
      </c>
      <c r="J9" s="25">
        <v>5000.0</v>
      </c>
      <c r="K9" s="23"/>
      <c r="L9" s="23"/>
      <c r="M9" s="24"/>
      <c r="N9" s="23"/>
      <c r="O9" s="23"/>
      <c r="P9" s="26">
        <v>7000.0</v>
      </c>
      <c r="Q9" s="27">
        <f t="shared" si="1"/>
        <v>0</v>
      </c>
      <c r="R9" s="26" t="s">
        <v>31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45749.0</v>
      </c>
      <c r="C10" s="20" t="s">
        <v>34</v>
      </c>
      <c r="D10" s="21">
        <v>46778.0</v>
      </c>
      <c r="E10" s="22" t="s">
        <v>35</v>
      </c>
      <c r="F10" s="23"/>
      <c r="G10" s="23"/>
      <c r="H10" s="23"/>
      <c r="I10" s="24"/>
      <c r="J10" s="25">
        <v>2600.0</v>
      </c>
      <c r="K10" s="23"/>
      <c r="L10" s="23"/>
      <c r="M10" s="24"/>
      <c r="N10" s="23"/>
      <c r="O10" s="23"/>
      <c r="P10" s="26">
        <v>2600.0</v>
      </c>
      <c r="Q10" s="27">
        <f t="shared" si="1"/>
        <v>0</v>
      </c>
      <c r="R10" s="26" t="s">
        <v>36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45749.0</v>
      </c>
      <c r="C11" s="20" t="s">
        <v>37</v>
      </c>
      <c r="D11" s="21">
        <v>70472.0</v>
      </c>
      <c r="E11" s="22" t="s">
        <v>38</v>
      </c>
      <c r="F11" s="23"/>
      <c r="G11" s="23"/>
      <c r="H11" s="23"/>
      <c r="I11" s="24"/>
      <c r="J11" s="25">
        <v>10000.0</v>
      </c>
      <c r="K11" s="23"/>
      <c r="L11" s="23"/>
      <c r="M11" s="24"/>
      <c r="N11" s="23"/>
      <c r="O11" s="23"/>
      <c r="P11" s="26">
        <v>10000.0</v>
      </c>
      <c r="Q11" s="27">
        <f t="shared" si="1"/>
        <v>0</v>
      </c>
      <c r="R11" s="26" t="s">
        <v>36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45749.0</v>
      </c>
      <c r="C12" s="20" t="s">
        <v>39</v>
      </c>
      <c r="D12" s="21">
        <v>64457.0</v>
      </c>
      <c r="E12" s="22" t="s">
        <v>40</v>
      </c>
      <c r="F12" s="23"/>
      <c r="G12" s="23"/>
      <c r="H12" s="23"/>
      <c r="I12" s="30">
        <v>8000.0</v>
      </c>
      <c r="J12" s="23"/>
      <c r="K12" s="23"/>
      <c r="L12" s="23"/>
      <c r="M12" s="24"/>
      <c r="N12" s="23"/>
      <c r="O12" s="23"/>
      <c r="P12" s="26">
        <v>8000.0</v>
      </c>
      <c r="Q12" s="27">
        <f t="shared" si="1"/>
        <v>0</v>
      </c>
      <c r="R12" s="26" t="s">
        <v>36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45749.0</v>
      </c>
      <c r="C13" s="20" t="s">
        <v>41</v>
      </c>
      <c r="D13" s="21">
        <v>87084.0</v>
      </c>
      <c r="E13" s="22" t="s">
        <v>42</v>
      </c>
      <c r="F13" s="23"/>
      <c r="G13" s="23"/>
      <c r="H13" s="23"/>
      <c r="I13" s="30">
        <v>300.0</v>
      </c>
      <c r="J13" s="23"/>
      <c r="K13" s="23"/>
      <c r="L13" s="23"/>
      <c r="M13" s="24"/>
      <c r="N13" s="23"/>
      <c r="O13" s="23"/>
      <c r="P13" s="26">
        <v>300.0</v>
      </c>
      <c r="Q13" s="27">
        <f t="shared" si="1"/>
        <v>0</v>
      </c>
      <c r="R13" s="26" t="s">
        <v>36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45749.0</v>
      </c>
      <c r="C14" s="20" t="s">
        <v>43</v>
      </c>
      <c r="D14" s="21">
        <v>49825.0</v>
      </c>
      <c r="E14" s="22" t="s">
        <v>44</v>
      </c>
      <c r="F14" s="23"/>
      <c r="G14" s="23"/>
      <c r="H14" s="23"/>
      <c r="I14" s="30">
        <v>3750.0</v>
      </c>
      <c r="J14" s="23"/>
      <c r="K14" s="23"/>
      <c r="L14" s="23"/>
      <c r="M14" s="24"/>
      <c r="N14" s="23"/>
      <c r="O14" s="23"/>
      <c r="P14" s="26">
        <v>3750.0</v>
      </c>
      <c r="Q14" s="27">
        <f t="shared" si="1"/>
        <v>0</v>
      </c>
      <c r="R14" s="26" t="s">
        <v>36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45749.0</v>
      </c>
      <c r="C15" s="20" t="s">
        <v>45</v>
      </c>
      <c r="D15" s="21">
        <v>36769.0</v>
      </c>
      <c r="E15" s="22" t="s">
        <v>46</v>
      </c>
      <c r="F15" s="23"/>
      <c r="G15" s="23"/>
      <c r="H15" s="23"/>
      <c r="I15" s="30">
        <v>5100.0</v>
      </c>
      <c r="J15" s="23"/>
      <c r="K15" s="23"/>
      <c r="L15" s="23"/>
      <c r="M15" s="24"/>
      <c r="N15" s="23"/>
      <c r="O15" s="23"/>
      <c r="P15" s="26">
        <v>5100.0</v>
      </c>
      <c r="Q15" s="27">
        <f t="shared" si="1"/>
        <v>0</v>
      </c>
      <c r="R15" s="26" t="s">
        <v>47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45749.0</v>
      </c>
      <c r="C16" s="20" t="s">
        <v>48</v>
      </c>
      <c r="D16" s="21">
        <v>70337.0</v>
      </c>
      <c r="E16" s="22" t="s">
        <v>49</v>
      </c>
      <c r="F16" s="23"/>
      <c r="G16" s="23"/>
      <c r="H16" s="23"/>
      <c r="I16" s="30">
        <v>4600.0</v>
      </c>
      <c r="J16" s="23"/>
      <c r="K16" s="23"/>
      <c r="L16" s="23"/>
      <c r="M16" s="24"/>
      <c r="N16" s="23"/>
      <c r="O16" s="23"/>
      <c r="P16" s="26">
        <v>4600.0</v>
      </c>
      <c r="Q16" s="27">
        <f t="shared" si="1"/>
        <v>0</v>
      </c>
      <c r="R16" s="26" t="s">
        <v>31</v>
      </c>
      <c r="S16" s="31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45749.0</v>
      </c>
      <c r="C17" s="20" t="s">
        <v>50</v>
      </c>
      <c r="D17" s="21">
        <v>19688.0</v>
      </c>
      <c r="E17" s="22" t="s">
        <v>51</v>
      </c>
      <c r="F17" s="23"/>
      <c r="G17" s="23"/>
      <c r="H17" s="23"/>
      <c r="I17" s="24"/>
      <c r="J17" s="25">
        <v>10000.0</v>
      </c>
      <c r="K17" s="23"/>
      <c r="L17" s="23"/>
      <c r="M17" s="24"/>
      <c r="N17" s="23"/>
      <c r="O17" s="23"/>
      <c r="P17" s="26">
        <v>10000.0</v>
      </c>
      <c r="Q17" s="27">
        <f t="shared" si="1"/>
        <v>0</v>
      </c>
      <c r="R17" s="26" t="s">
        <v>36</v>
      </c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45749.0</v>
      </c>
      <c r="C18" s="20" t="s">
        <v>52</v>
      </c>
      <c r="D18" s="21">
        <v>49953.0</v>
      </c>
      <c r="E18" s="22" t="s">
        <v>53</v>
      </c>
      <c r="F18" s="23"/>
      <c r="G18" s="23"/>
      <c r="H18" s="23"/>
      <c r="I18" s="30">
        <v>100.0</v>
      </c>
      <c r="J18" s="23"/>
      <c r="K18" s="23"/>
      <c r="L18" s="23"/>
      <c r="M18" s="24"/>
      <c r="N18" s="23"/>
      <c r="O18" s="23"/>
      <c r="P18" s="26">
        <v>100.0</v>
      </c>
      <c r="Q18" s="27">
        <f t="shared" si="1"/>
        <v>0</v>
      </c>
      <c r="R18" s="26" t="s">
        <v>47</v>
      </c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32">
        <v>45749.0</v>
      </c>
      <c r="C19" s="20" t="s">
        <v>54</v>
      </c>
      <c r="D19" s="21">
        <v>69437.0</v>
      </c>
      <c r="E19" s="22" t="s">
        <v>55</v>
      </c>
      <c r="F19" s="23"/>
      <c r="G19" s="23"/>
      <c r="H19" s="23"/>
      <c r="I19" s="24"/>
      <c r="J19" s="25">
        <v>15400.0</v>
      </c>
      <c r="K19" s="23"/>
      <c r="L19" s="23"/>
      <c r="M19" s="24"/>
      <c r="N19" s="23"/>
      <c r="O19" s="23"/>
      <c r="P19" s="26">
        <v>15400.0</v>
      </c>
      <c r="Q19" s="27">
        <f t="shared" si="1"/>
        <v>0</v>
      </c>
      <c r="R19" s="26" t="s">
        <v>31</v>
      </c>
      <c r="S19" s="31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32">
        <v>45749.0</v>
      </c>
      <c r="C20" s="20" t="s">
        <v>56</v>
      </c>
      <c r="D20" s="21">
        <v>57777.0</v>
      </c>
      <c r="E20" s="22" t="s">
        <v>57</v>
      </c>
      <c r="F20" s="23"/>
      <c r="G20" s="23"/>
      <c r="H20" s="23"/>
      <c r="I20" s="24"/>
      <c r="J20" s="23"/>
      <c r="K20" s="25">
        <v>2250.0</v>
      </c>
      <c r="L20" s="23"/>
      <c r="M20" s="24"/>
      <c r="N20" s="23"/>
      <c r="O20" s="23"/>
      <c r="P20" s="26">
        <v>2250.0</v>
      </c>
      <c r="Q20" s="27">
        <f t="shared" si="1"/>
        <v>0</v>
      </c>
      <c r="R20" s="26" t="s">
        <v>31</v>
      </c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32">
        <v>45749.0</v>
      </c>
      <c r="C21" s="20" t="s">
        <v>58</v>
      </c>
      <c r="D21" s="21">
        <v>52247.0</v>
      </c>
      <c r="E21" s="22" t="s">
        <v>59</v>
      </c>
      <c r="F21" s="23"/>
      <c r="G21" s="23"/>
      <c r="H21" s="23"/>
      <c r="I21" s="30">
        <v>8850.0</v>
      </c>
      <c r="J21" s="23"/>
      <c r="K21" s="23"/>
      <c r="L21" s="23"/>
      <c r="M21" s="24"/>
      <c r="N21" s="23"/>
      <c r="O21" s="23"/>
      <c r="P21" s="26">
        <v>8850.0</v>
      </c>
      <c r="Q21" s="27">
        <f t="shared" si="1"/>
        <v>0</v>
      </c>
      <c r="R21" s="26" t="s">
        <v>47</v>
      </c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32">
        <v>45749.0</v>
      </c>
      <c r="C22" s="20" t="s">
        <v>60</v>
      </c>
      <c r="D22" s="21">
        <v>87087.0</v>
      </c>
      <c r="E22" s="22" t="s">
        <v>61</v>
      </c>
      <c r="F22" s="23"/>
      <c r="G22" s="23"/>
      <c r="H22" s="23"/>
      <c r="I22" s="24"/>
      <c r="J22" s="25">
        <v>300.0</v>
      </c>
      <c r="K22" s="23"/>
      <c r="L22" s="23"/>
      <c r="M22" s="24"/>
      <c r="N22" s="23"/>
      <c r="O22" s="23"/>
      <c r="P22" s="26">
        <v>300.0</v>
      </c>
      <c r="Q22" s="27">
        <f t="shared" si="1"/>
        <v>0</v>
      </c>
      <c r="R22" s="26" t="s">
        <v>31</v>
      </c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19">
        <v>45749.0</v>
      </c>
      <c r="C23" s="20" t="s">
        <v>62</v>
      </c>
      <c r="D23" s="21">
        <v>48192.0</v>
      </c>
      <c r="E23" s="22" t="s">
        <v>63</v>
      </c>
      <c r="F23" s="23"/>
      <c r="G23" s="23"/>
      <c r="H23" s="23"/>
      <c r="I23" s="30">
        <v>4500.0</v>
      </c>
      <c r="J23" s="23"/>
      <c r="K23" s="23"/>
      <c r="L23" s="23"/>
      <c r="M23" s="24"/>
      <c r="N23" s="23"/>
      <c r="O23" s="23"/>
      <c r="P23" s="26">
        <v>4500.0</v>
      </c>
      <c r="Q23" s="27">
        <f t="shared" si="1"/>
        <v>0</v>
      </c>
      <c r="R23" s="26" t="s">
        <v>36</v>
      </c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19">
        <v>45749.0</v>
      </c>
      <c r="C24" s="20" t="s">
        <v>64</v>
      </c>
      <c r="D24" s="21">
        <v>48192.0</v>
      </c>
      <c r="E24" s="22" t="s">
        <v>63</v>
      </c>
      <c r="F24" s="23"/>
      <c r="G24" s="23"/>
      <c r="H24" s="23"/>
      <c r="I24" s="30">
        <v>1570.0</v>
      </c>
      <c r="J24" s="23"/>
      <c r="K24" s="23"/>
      <c r="L24" s="23"/>
      <c r="M24" s="24"/>
      <c r="N24" s="23"/>
      <c r="O24" s="23"/>
      <c r="P24" s="26">
        <v>1570.0</v>
      </c>
      <c r="Q24" s="27">
        <f t="shared" si="1"/>
        <v>0</v>
      </c>
      <c r="R24" s="26" t="s">
        <v>36</v>
      </c>
      <c r="S24" s="3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19">
        <v>45749.0</v>
      </c>
      <c r="C25" s="20" t="s">
        <v>65</v>
      </c>
      <c r="D25" s="21">
        <v>30894.0</v>
      </c>
      <c r="E25" s="22" t="s">
        <v>66</v>
      </c>
      <c r="F25" s="23"/>
      <c r="G25" s="23"/>
      <c r="H25" s="23"/>
      <c r="I25" s="30">
        <v>4600.0</v>
      </c>
      <c r="J25" s="23"/>
      <c r="K25" s="23"/>
      <c r="L25" s="23"/>
      <c r="M25" s="24"/>
      <c r="N25" s="23"/>
      <c r="O25" s="23"/>
      <c r="P25" s="26">
        <v>4600.0</v>
      </c>
      <c r="Q25" s="27">
        <f t="shared" si="1"/>
        <v>0</v>
      </c>
      <c r="R25" s="26" t="s">
        <v>36</v>
      </c>
      <c r="S25" s="31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19">
        <v>45749.0</v>
      </c>
      <c r="C26" s="20" t="s">
        <v>67</v>
      </c>
      <c r="D26" s="21">
        <v>77096.0</v>
      </c>
      <c r="E26" s="22" t="s">
        <v>68</v>
      </c>
      <c r="F26" s="23"/>
      <c r="G26" s="23"/>
      <c r="H26" s="23"/>
      <c r="I26" s="30">
        <v>5100.0</v>
      </c>
      <c r="J26" s="23"/>
      <c r="K26" s="23"/>
      <c r="L26" s="23"/>
      <c r="M26" s="24"/>
      <c r="N26" s="23"/>
      <c r="O26" s="23"/>
      <c r="P26" s="26">
        <v>5100.0</v>
      </c>
      <c r="Q26" s="27">
        <f t="shared" si="1"/>
        <v>0</v>
      </c>
      <c r="R26" s="26" t="s">
        <v>36</v>
      </c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19">
        <v>45749.0</v>
      </c>
      <c r="C27" s="20" t="s">
        <v>69</v>
      </c>
      <c r="D27" s="21">
        <v>67621.0</v>
      </c>
      <c r="E27" s="22" t="s">
        <v>70</v>
      </c>
      <c r="F27" s="23"/>
      <c r="G27" s="23"/>
      <c r="H27" s="23"/>
      <c r="I27" s="30">
        <v>2500.0</v>
      </c>
      <c r="J27" s="23"/>
      <c r="K27" s="23"/>
      <c r="L27" s="23"/>
      <c r="M27" s="24"/>
      <c r="N27" s="23"/>
      <c r="O27" s="23"/>
      <c r="P27" s="26">
        <v>2500.0</v>
      </c>
      <c r="Q27" s="27">
        <f t="shared" si="1"/>
        <v>0</v>
      </c>
      <c r="R27" s="26" t="s">
        <v>36</v>
      </c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19">
        <v>45749.0</v>
      </c>
      <c r="C28" s="20" t="s">
        <v>71</v>
      </c>
      <c r="D28" s="21">
        <v>77547.0</v>
      </c>
      <c r="E28" s="22" t="s">
        <v>72</v>
      </c>
      <c r="F28" s="23"/>
      <c r="G28" s="23"/>
      <c r="H28" s="23"/>
      <c r="I28" s="30">
        <v>25000.0</v>
      </c>
      <c r="J28" s="23"/>
      <c r="K28" s="23"/>
      <c r="L28" s="23"/>
      <c r="M28" s="24"/>
      <c r="N28" s="23"/>
      <c r="O28" s="23"/>
      <c r="P28" s="26">
        <v>25000.0</v>
      </c>
      <c r="Q28" s="27">
        <f t="shared" si="1"/>
        <v>0</v>
      </c>
      <c r="R28" s="26" t="s">
        <v>31</v>
      </c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>
        <v>24.0</v>
      </c>
      <c r="B29" s="19">
        <v>45747.0</v>
      </c>
      <c r="C29" s="20" t="s">
        <v>73</v>
      </c>
      <c r="D29" s="21">
        <v>35245.0</v>
      </c>
      <c r="E29" s="22" t="s">
        <v>74</v>
      </c>
      <c r="F29" s="23"/>
      <c r="G29" s="23"/>
      <c r="H29" s="25">
        <v>10000.0</v>
      </c>
      <c r="I29" s="24"/>
      <c r="J29" s="23"/>
      <c r="K29" s="23"/>
      <c r="L29" s="23"/>
      <c r="M29" s="24"/>
      <c r="N29" s="23"/>
      <c r="O29" s="23"/>
      <c r="P29" s="26">
        <v>10000.0</v>
      </c>
      <c r="Q29" s="27">
        <f t="shared" si="1"/>
        <v>0</v>
      </c>
      <c r="R29" s="28"/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8">
        <v>25.0</v>
      </c>
      <c r="B30" s="19">
        <v>45747.0</v>
      </c>
      <c r="C30" s="20" t="s">
        <v>75</v>
      </c>
      <c r="D30" s="21">
        <v>85364.0</v>
      </c>
      <c r="E30" s="22" t="s">
        <v>76</v>
      </c>
      <c r="F30" s="23"/>
      <c r="G30" s="23"/>
      <c r="H30" s="23"/>
      <c r="I30" s="24"/>
      <c r="J30" s="23"/>
      <c r="K30" s="25">
        <v>4500.0</v>
      </c>
      <c r="L30" s="23"/>
      <c r="M30" s="24"/>
      <c r="N30" s="23"/>
      <c r="O30" s="23"/>
      <c r="P30" s="26">
        <v>4500.0</v>
      </c>
      <c r="Q30" s="27">
        <f t="shared" si="1"/>
        <v>0</v>
      </c>
      <c r="R30" s="28"/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8">
        <v>26.0</v>
      </c>
      <c r="B31" s="19">
        <v>45749.0</v>
      </c>
      <c r="C31" s="20" t="s">
        <v>77</v>
      </c>
      <c r="D31" s="21">
        <v>75886.0</v>
      </c>
      <c r="E31" s="22" t="s">
        <v>78</v>
      </c>
      <c r="F31" s="23"/>
      <c r="G31" s="23"/>
      <c r="H31" s="23"/>
      <c r="I31" s="24"/>
      <c r="J31" s="23"/>
      <c r="K31" s="23"/>
      <c r="L31" s="23"/>
      <c r="M31" s="30">
        <v>2640.0</v>
      </c>
      <c r="N31" s="23"/>
      <c r="O31" s="23"/>
      <c r="P31" s="26">
        <v>2640.0</v>
      </c>
      <c r="Q31" s="27">
        <f t="shared" si="1"/>
        <v>0</v>
      </c>
      <c r="R31" s="28"/>
      <c r="S31" s="31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18">
        <v>27.0</v>
      </c>
      <c r="B32" s="19">
        <v>45749.0</v>
      </c>
      <c r="C32" s="20" t="s">
        <v>79</v>
      </c>
      <c r="D32" s="21">
        <v>42046.0</v>
      </c>
      <c r="E32" s="22" t="s">
        <v>80</v>
      </c>
      <c r="F32" s="23"/>
      <c r="G32" s="23"/>
      <c r="H32" s="25">
        <v>10000.0</v>
      </c>
      <c r="I32" s="24"/>
      <c r="J32" s="23"/>
      <c r="K32" s="23"/>
      <c r="L32" s="23"/>
      <c r="M32" s="24"/>
      <c r="N32" s="23"/>
      <c r="O32" s="23"/>
      <c r="P32" s="26">
        <v>10000.0</v>
      </c>
      <c r="Q32" s="27">
        <f t="shared" si="1"/>
        <v>0</v>
      </c>
      <c r="R32" s="28"/>
      <c r="S32" s="31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customHeight="1">
      <c r="A33" s="18">
        <v>28.0</v>
      </c>
      <c r="B33" s="19">
        <v>45749.0</v>
      </c>
      <c r="C33" s="20" t="s">
        <v>81</v>
      </c>
      <c r="D33" s="21">
        <v>10288.0</v>
      </c>
      <c r="E33" s="22" t="s">
        <v>82</v>
      </c>
      <c r="F33" s="23"/>
      <c r="G33" s="23"/>
      <c r="H33" s="25">
        <v>16500.0</v>
      </c>
      <c r="I33" s="24"/>
      <c r="J33" s="23"/>
      <c r="K33" s="23"/>
      <c r="L33" s="23"/>
      <c r="M33" s="24"/>
      <c r="N33" s="23"/>
      <c r="O33" s="23"/>
      <c r="P33" s="26">
        <v>16500.0</v>
      </c>
      <c r="Q33" s="27">
        <f t="shared" si="1"/>
        <v>0</v>
      </c>
      <c r="R33" s="28"/>
      <c r="S33" s="31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customHeight="1">
      <c r="A34" s="18">
        <v>29.0</v>
      </c>
      <c r="B34" s="19">
        <v>45749.0</v>
      </c>
      <c r="C34" s="20" t="s">
        <v>83</v>
      </c>
      <c r="D34" s="21">
        <v>81179.0</v>
      </c>
      <c r="E34" s="22" t="s">
        <v>84</v>
      </c>
      <c r="F34" s="23"/>
      <c r="G34" s="23"/>
      <c r="H34" s="23"/>
      <c r="I34" s="24"/>
      <c r="J34" s="23"/>
      <c r="K34" s="23"/>
      <c r="L34" s="23"/>
      <c r="M34" s="30">
        <v>9500.0</v>
      </c>
      <c r="N34" s="23"/>
      <c r="O34" s="23"/>
      <c r="P34" s="26">
        <v>9500.0</v>
      </c>
      <c r="Q34" s="27">
        <f t="shared" si="1"/>
        <v>0</v>
      </c>
      <c r="R34" s="28"/>
      <c r="S34" s="31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customHeight="1">
      <c r="A35" s="33">
        <v>30.0</v>
      </c>
      <c r="B35" s="19">
        <v>45749.0</v>
      </c>
      <c r="C35" s="20" t="s">
        <v>85</v>
      </c>
      <c r="D35" s="21">
        <v>30895.0</v>
      </c>
      <c r="E35" s="22" t="s">
        <v>86</v>
      </c>
      <c r="F35" s="23"/>
      <c r="G35" s="23"/>
      <c r="H35" s="25">
        <v>8000.0</v>
      </c>
      <c r="I35" s="24"/>
      <c r="J35" s="23"/>
      <c r="K35" s="23"/>
      <c r="L35" s="23"/>
      <c r="M35" s="24"/>
      <c r="N35" s="23"/>
      <c r="O35" s="23"/>
      <c r="P35" s="26">
        <v>8000.0</v>
      </c>
      <c r="Q35" s="27">
        <f t="shared" si="1"/>
        <v>0</v>
      </c>
      <c r="R35" s="28"/>
      <c r="S35" s="31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customHeight="1">
      <c r="A36" s="34"/>
      <c r="B36" s="35"/>
      <c r="C36" s="36"/>
      <c r="D36" s="37"/>
      <c r="E36" s="37"/>
      <c r="F36" s="38">
        <f t="shared" ref="F36:P36" si="2">SUM(F6:F35)</f>
        <v>13650</v>
      </c>
      <c r="G36" s="38">
        <f t="shared" si="2"/>
        <v>0</v>
      </c>
      <c r="H36" s="38">
        <f t="shared" si="2"/>
        <v>44500</v>
      </c>
      <c r="I36" s="38">
        <f t="shared" si="2"/>
        <v>75970</v>
      </c>
      <c r="J36" s="38">
        <f t="shared" si="2"/>
        <v>43650</v>
      </c>
      <c r="K36" s="38">
        <f t="shared" si="2"/>
        <v>12100</v>
      </c>
      <c r="L36" s="38">
        <f t="shared" si="2"/>
        <v>0</v>
      </c>
      <c r="M36" s="38">
        <f t="shared" si="2"/>
        <v>12140</v>
      </c>
      <c r="N36" s="38">
        <f t="shared" si="2"/>
        <v>0</v>
      </c>
      <c r="O36" s="38">
        <f t="shared" si="2"/>
        <v>0</v>
      </c>
      <c r="P36" s="38">
        <f t="shared" si="2"/>
        <v>202010</v>
      </c>
      <c r="Q36" s="39"/>
      <c r="R36" s="37"/>
      <c r="S36" s="40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</row>
    <row r="37" ht="42.0" customHeight="1">
      <c r="A37" s="42"/>
      <c r="B37" s="43"/>
      <c r="C37" s="44"/>
      <c r="D37" s="44"/>
      <c r="E37" s="44"/>
      <c r="F37" s="45">
        <f>F36+G36+H36+I36+J36+K36+L36+M36+N36+O36</f>
        <v>202010</v>
      </c>
      <c r="G37" s="4"/>
      <c r="H37" s="4"/>
      <c r="I37" s="4"/>
      <c r="J37" s="4"/>
      <c r="K37" s="4"/>
      <c r="L37" s="4"/>
      <c r="M37" s="4"/>
      <c r="N37" s="4"/>
      <c r="O37" s="4"/>
      <c r="P37" s="46" t="s">
        <v>87</v>
      </c>
      <c r="Q37" s="46"/>
      <c r="R37" s="44"/>
      <c r="S37" s="47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</row>
    <row r="38" ht="42.0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</row>
    <row r="39" ht="42.0" customHeight="1">
      <c r="A39" s="49" t="s">
        <v>88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50" t="s">
        <v>2</v>
      </c>
      <c r="B40" s="51" t="s">
        <v>3</v>
      </c>
      <c r="C40" s="51" t="s">
        <v>4</v>
      </c>
      <c r="D40" s="51" t="s">
        <v>5</v>
      </c>
      <c r="E40" s="51" t="s">
        <v>6</v>
      </c>
      <c r="F40" s="52" t="s">
        <v>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51" t="s">
        <v>8</v>
      </c>
      <c r="S40" s="51" t="s">
        <v>9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11"/>
      <c r="B41" s="12"/>
      <c r="C41" s="12"/>
      <c r="D41" s="12"/>
      <c r="E41" s="12"/>
      <c r="F41" s="53" t="s">
        <v>10</v>
      </c>
      <c r="G41" s="54" t="s">
        <v>11</v>
      </c>
      <c r="H41" s="10"/>
      <c r="I41" s="54" t="s">
        <v>12</v>
      </c>
      <c r="J41" s="10"/>
      <c r="K41" s="51" t="s">
        <v>13</v>
      </c>
      <c r="L41" s="55"/>
      <c r="M41" s="55"/>
      <c r="N41" s="55"/>
      <c r="O41" s="56" t="s">
        <v>89</v>
      </c>
      <c r="P41" s="51" t="s">
        <v>15</v>
      </c>
      <c r="Q41" s="51" t="s">
        <v>16</v>
      </c>
      <c r="R41" s="12"/>
      <c r="S41" s="1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16"/>
      <c r="B42" s="10"/>
      <c r="C42" s="10"/>
      <c r="D42" s="10"/>
      <c r="E42" s="10"/>
      <c r="F42" s="10"/>
      <c r="G42" s="57" t="s">
        <v>17</v>
      </c>
      <c r="H42" s="57" t="s">
        <v>18</v>
      </c>
      <c r="I42" s="57" t="s">
        <v>19</v>
      </c>
      <c r="J42" s="57" t="s">
        <v>20</v>
      </c>
      <c r="K42" s="10"/>
      <c r="L42" s="57" t="s">
        <v>21</v>
      </c>
      <c r="M42" s="57" t="s">
        <v>22</v>
      </c>
      <c r="N42" s="57" t="s">
        <v>23</v>
      </c>
      <c r="O42" s="10"/>
      <c r="P42" s="10"/>
      <c r="Q42" s="10"/>
      <c r="R42" s="10"/>
      <c r="S42" s="10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33">
        <v>1.0</v>
      </c>
      <c r="B43" s="19">
        <v>45749.0</v>
      </c>
      <c r="C43" s="20" t="s">
        <v>90</v>
      </c>
      <c r="D43" s="21">
        <v>49953.0</v>
      </c>
      <c r="E43" s="22" t="s">
        <v>53</v>
      </c>
      <c r="F43" s="23"/>
      <c r="G43" s="23"/>
      <c r="H43" s="23"/>
      <c r="I43" s="24"/>
      <c r="J43" s="23"/>
      <c r="K43" s="23"/>
      <c r="L43" s="23"/>
      <c r="M43" s="24"/>
      <c r="N43" s="23"/>
      <c r="O43" s="25">
        <v>46.0</v>
      </c>
      <c r="P43" s="26">
        <v>46.0</v>
      </c>
      <c r="Q43" s="27">
        <f>F43+G43+H43+I43+J43+K43+L43+M43+N43+O43-P43</f>
        <v>0</v>
      </c>
      <c r="R43" s="28"/>
      <c r="S43" s="31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58"/>
      <c r="B44" s="59"/>
      <c r="C44" s="60"/>
      <c r="D44" s="61"/>
      <c r="E44" s="61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3"/>
      <c r="Q44" s="62"/>
      <c r="R44" s="62"/>
      <c r="S44" s="64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65"/>
      <c r="B45" s="66"/>
      <c r="C45" s="67"/>
      <c r="D45" s="68" t="s">
        <v>91</v>
      </c>
      <c r="E45" s="69"/>
      <c r="F45" s="70">
        <f t="shared" ref="F45:P45" si="3">SUM(F43:F44)</f>
        <v>0</v>
      </c>
      <c r="G45" s="70">
        <f t="shared" si="3"/>
        <v>0</v>
      </c>
      <c r="H45" s="70">
        <f t="shared" si="3"/>
        <v>0</v>
      </c>
      <c r="I45" s="70">
        <f t="shared" si="3"/>
        <v>0</v>
      </c>
      <c r="J45" s="70">
        <f t="shared" si="3"/>
        <v>0</v>
      </c>
      <c r="K45" s="70">
        <f t="shared" si="3"/>
        <v>0</v>
      </c>
      <c r="L45" s="70">
        <f t="shared" si="3"/>
        <v>0</v>
      </c>
      <c r="M45" s="70">
        <f t="shared" si="3"/>
        <v>0</v>
      </c>
      <c r="N45" s="70">
        <f t="shared" si="3"/>
        <v>0</v>
      </c>
      <c r="O45" s="70">
        <f t="shared" si="3"/>
        <v>46</v>
      </c>
      <c r="P45" s="70">
        <f t="shared" si="3"/>
        <v>46</v>
      </c>
      <c r="Q45" s="70">
        <f>SUM(Q43)</f>
        <v>0</v>
      </c>
      <c r="R45" s="69"/>
      <c r="S45" s="71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72"/>
      <c r="B46" s="73"/>
      <c r="C46" s="73"/>
      <c r="D46" s="73"/>
      <c r="E46" s="73"/>
      <c r="F46" s="74">
        <f>F45+G45+H45+I45+J45+K45+L45+M45+N45+O45</f>
        <v>46</v>
      </c>
      <c r="G46" s="4"/>
      <c r="H46" s="4"/>
      <c r="I46" s="4"/>
      <c r="J46" s="4"/>
      <c r="K46" s="4"/>
      <c r="L46" s="4"/>
      <c r="M46" s="4"/>
      <c r="N46" s="4"/>
      <c r="O46" s="4"/>
      <c r="P46" s="75"/>
      <c r="Q46" s="75"/>
      <c r="R46" s="73"/>
      <c r="S46" s="76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48"/>
      <c r="B47" s="48"/>
      <c r="C47" s="48"/>
      <c r="D47" s="48"/>
      <c r="E47" s="77"/>
      <c r="F47" s="7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</row>
    <row r="48" ht="42.0" customHeight="1">
      <c r="A48" s="79" t="s">
        <v>92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80" t="s">
        <v>2</v>
      </c>
      <c r="B49" s="81" t="s">
        <v>3</v>
      </c>
      <c r="C49" s="81" t="s">
        <v>4</v>
      </c>
      <c r="D49" s="81" t="s">
        <v>5</v>
      </c>
      <c r="E49" s="81" t="s">
        <v>6</v>
      </c>
      <c r="F49" s="82" t="s">
        <v>7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10"/>
      <c r="R49" s="81" t="s">
        <v>8</v>
      </c>
      <c r="S49" s="81" t="s">
        <v>9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11"/>
      <c r="B50" s="12"/>
      <c r="C50" s="12"/>
      <c r="D50" s="12"/>
      <c r="E50" s="12"/>
      <c r="F50" s="83" t="s">
        <v>10</v>
      </c>
      <c r="G50" s="84" t="s">
        <v>11</v>
      </c>
      <c r="H50" s="10"/>
      <c r="I50" s="84" t="s">
        <v>12</v>
      </c>
      <c r="J50" s="10"/>
      <c r="K50" s="81" t="s">
        <v>13</v>
      </c>
      <c r="L50" s="85"/>
      <c r="M50" s="85"/>
      <c r="N50" s="85"/>
      <c r="O50" s="86" t="s">
        <v>93</v>
      </c>
      <c r="P50" s="81" t="s">
        <v>15</v>
      </c>
      <c r="Q50" s="81" t="s">
        <v>16</v>
      </c>
      <c r="R50" s="12"/>
      <c r="S50" s="1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16"/>
      <c r="B51" s="10"/>
      <c r="C51" s="10"/>
      <c r="D51" s="10"/>
      <c r="E51" s="10"/>
      <c r="F51" s="10"/>
      <c r="G51" s="87" t="s">
        <v>17</v>
      </c>
      <c r="H51" s="87" t="s">
        <v>18</v>
      </c>
      <c r="I51" s="87" t="s">
        <v>19</v>
      </c>
      <c r="J51" s="87" t="s">
        <v>20</v>
      </c>
      <c r="K51" s="10"/>
      <c r="L51" s="87" t="s">
        <v>21</v>
      </c>
      <c r="M51" s="87" t="s">
        <v>22</v>
      </c>
      <c r="N51" s="87" t="s">
        <v>23</v>
      </c>
      <c r="O51" s="10"/>
      <c r="P51" s="10"/>
      <c r="Q51" s="10"/>
      <c r="R51" s="10"/>
      <c r="S51" s="10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88"/>
      <c r="B52" s="32">
        <v>45746.0</v>
      </c>
      <c r="C52" s="21" t="s">
        <v>94</v>
      </c>
      <c r="D52" s="89">
        <v>83997.0</v>
      </c>
      <c r="E52" s="90" t="s">
        <v>95</v>
      </c>
      <c r="F52" s="91"/>
      <c r="G52" s="91"/>
      <c r="H52" s="92"/>
      <c r="I52" s="91"/>
      <c r="J52" s="91"/>
      <c r="K52" s="91"/>
      <c r="L52" s="93">
        <v>5100.0</v>
      </c>
      <c r="M52" s="91"/>
      <c r="N52" s="91"/>
      <c r="O52" s="91"/>
      <c r="P52" s="94">
        <v>5100.0</v>
      </c>
      <c r="Q52" s="95">
        <v>0.0</v>
      </c>
      <c r="R52" s="28" t="s">
        <v>31</v>
      </c>
      <c r="S52" s="6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88"/>
      <c r="B53" s="32">
        <v>45746.0</v>
      </c>
      <c r="C53" s="21" t="s">
        <v>96</v>
      </c>
      <c r="D53" s="89">
        <v>83997.0</v>
      </c>
      <c r="E53" s="90" t="s">
        <v>95</v>
      </c>
      <c r="F53" s="91"/>
      <c r="G53" s="91"/>
      <c r="H53" s="92"/>
      <c r="I53" s="91"/>
      <c r="J53" s="91"/>
      <c r="K53" s="91"/>
      <c r="L53" s="93">
        <v>4250.0</v>
      </c>
      <c r="M53" s="91"/>
      <c r="N53" s="91"/>
      <c r="O53" s="91"/>
      <c r="P53" s="94">
        <v>4250.0</v>
      </c>
      <c r="Q53" s="95">
        <v>0.0</v>
      </c>
      <c r="R53" s="28" t="s">
        <v>31</v>
      </c>
      <c r="S53" s="6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88">
        <v>1.0</v>
      </c>
      <c r="B54" s="32">
        <v>45746.0</v>
      </c>
      <c r="C54" s="21" t="s">
        <v>97</v>
      </c>
      <c r="D54" s="89">
        <v>83997.0</v>
      </c>
      <c r="E54" s="90" t="s">
        <v>95</v>
      </c>
      <c r="F54" s="91"/>
      <c r="G54" s="91"/>
      <c r="H54" s="92"/>
      <c r="I54" s="91"/>
      <c r="J54" s="91"/>
      <c r="K54" s="91"/>
      <c r="L54" s="93">
        <v>8500.0</v>
      </c>
      <c r="M54" s="91"/>
      <c r="N54" s="91"/>
      <c r="O54" s="91"/>
      <c r="P54" s="94">
        <v>8500.0</v>
      </c>
      <c r="Q54" s="95">
        <v>0.0</v>
      </c>
      <c r="R54" s="28" t="s">
        <v>31</v>
      </c>
      <c r="S54" s="6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96">
        <v>2.0</v>
      </c>
      <c r="B55" s="32">
        <v>45748.0</v>
      </c>
      <c r="C55" s="21" t="s">
        <v>98</v>
      </c>
      <c r="D55" s="97">
        <v>57777.0</v>
      </c>
      <c r="E55" s="98" t="s">
        <v>57</v>
      </c>
      <c r="F55" s="91"/>
      <c r="G55" s="91"/>
      <c r="H55" s="92"/>
      <c r="I55" s="91"/>
      <c r="J55" s="91"/>
      <c r="K55" s="91"/>
      <c r="L55" s="93">
        <v>5700.0</v>
      </c>
      <c r="M55" s="91"/>
      <c r="N55" s="91"/>
      <c r="O55" s="91"/>
      <c r="P55" s="99">
        <v>5700.0</v>
      </c>
      <c r="Q55" s="95">
        <v>0.0</v>
      </c>
      <c r="R55" s="28" t="s">
        <v>36</v>
      </c>
      <c r="S55" s="6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96">
        <v>3.0</v>
      </c>
      <c r="B56" s="32">
        <v>45749.0</v>
      </c>
      <c r="C56" s="21" t="s">
        <v>99</v>
      </c>
      <c r="D56" s="97">
        <v>83997.0</v>
      </c>
      <c r="E56" s="100" t="s">
        <v>95</v>
      </c>
      <c r="F56" s="91"/>
      <c r="G56" s="91"/>
      <c r="H56" s="92"/>
      <c r="I56" s="91"/>
      <c r="J56" s="91"/>
      <c r="K56" s="91"/>
      <c r="L56" s="93">
        <v>5100.0</v>
      </c>
      <c r="M56" s="91"/>
      <c r="N56" s="91"/>
      <c r="O56" s="91"/>
      <c r="P56" s="99">
        <v>5100.0</v>
      </c>
      <c r="Q56" s="95">
        <v>0.0</v>
      </c>
      <c r="R56" s="28" t="s">
        <v>31</v>
      </c>
      <c r="S56" s="6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88">
        <v>4.0</v>
      </c>
      <c r="B57" s="32">
        <v>45749.0</v>
      </c>
      <c r="C57" s="21" t="s">
        <v>100</v>
      </c>
      <c r="D57" s="89">
        <v>83997.0</v>
      </c>
      <c r="E57" s="101" t="s">
        <v>95</v>
      </c>
      <c r="F57" s="91"/>
      <c r="G57" s="91"/>
      <c r="H57" s="92"/>
      <c r="I57" s="91"/>
      <c r="J57" s="91"/>
      <c r="K57" s="91"/>
      <c r="L57" s="93">
        <v>5100.0</v>
      </c>
      <c r="M57" s="91"/>
      <c r="N57" s="91"/>
      <c r="O57" s="91"/>
      <c r="P57" s="94">
        <v>5100.0</v>
      </c>
      <c r="Q57" s="95">
        <v>0.0</v>
      </c>
      <c r="R57" s="28" t="s">
        <v>31</v>
      </c>
      <c r="S57" s="6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88">
        <v>5.0</v>
      </c>
      <c r="B58" s="32">
        <v>45749.0</v>
      </c>
      <c r="C58" s="21" t="s">
        <v>101</v>
      </c>
      <c r="D58" s="89">
        <v>83997.0</v>
      </c>
      <c r="E58" s="101" t="s">
        <v>95</v>
      </c>
      <c r="F58" s="91"/>
      <c r="G58" s="91"/>
      <c r="H58" s="92"/>
      <c r="I58" s="91"/>
      <c r="J58" s="91"/>
      <c r="K58" s="91"/>
      <c r="L58" s="93">
        <v>4250.0</v>
      </c>
      <c r="M58" s="91"/>
      <c r="N58" s="91"/>
      <c r="O58" s="91"/>
      <c r="P58" s="94">
        <v>4250.0</v>
      </c>
      <c r="Q58" s="95">
        <v>0.0</v>
      </c>
      <c r="R58" s="28" t="s">
        <v>31</v>
      </c>
      <c r="S58" s="6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88">
        <v>6.0</v>
      </c>
      <c r="B59" s="32">
        <v>45749.0</v>
      </c>
      <c r="C59" s="21" t="s">
        <v>102</v>
      </c>
      <c r="D59" s="89">
        <v>83997.0</v>
      </c>
      <c r="E59" s="101" t="s">
        <v>95</v>
      </c>
      <c r="F59" s="91"/>
      <c r="G59" s="91"/>
      <c r="H59" s="92"/>
      <c r="I59" s="91"/>
      <c r="J59" s="91"/>
      <c r="K59" s="91"/>
      <c r="L59" s="93">
        <v>8500.0</v>
      </c>
      <c r="M59" s="91"/>
      <c r="N59" s="91"/>
      <c r="O59" s="91"/>
      <c r="P59" s="94">
        <v>8500.0</v>
      </c>
      <c r="Q59" s="95">
        <v>0.0</v>
      </c>
      <c r="R59" s="28" t="s">
        <v>31</v>
      </c>
      <c r="S59" s="6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102"/>
      <c r="B60" s="103"/>
      <c r="C60" s="104"/>
      <c r="D60" s="105" t="s">
        <v>91</v>
      </c>
      <c r="E60" s="106"/>
      <c r="F60" s="107">
        <v>0.0</v>
      </c>
      <c r="G60" s="107">
        <v>0.0</v>
      </c>
      <c r="H60" s="107">
        <f t="shared" ref="H60:K60" si="4">SUM(H55:H56)</f>
        <v>0</v>
      </c>
      <c r="I60" s="107">
        <f t="shared" si="4"/>
        <v>0</v>
      </c>
      <c r="J60" s="107">
        <f t="shared" si="4"/>
        <v>0</v>
      </c>
      <c r="K60" s="107">
        <f t="shared" si="4"/>
        <v>0</v>
      </c>
      <c r="L60" s="107">
        <f>SUM(L52:L59)</f>
        <v>46500</v>
      </c>
      <c r="M60" s="107">
        <f t="shared" ref="M60:O60" si="5">SUM(M55:M56)</f>
        <v>0</v>
      </c>
      <c r="N60" s="107">
        <f t="shared" si="5"/>
        <v>0</v>
      </c>
      <c r="O60" s="107">
        <f t="shared" si="5"/>
        <v>0</v>
      </c>
      <c r="P60" s="107">
        <f>SUM(P52:P59)</f>
        <v>46500</v>
      </c>
      <c r="Q60" s="108">
        <v>0.0</v>
      </c>
      <c r="R60" s="106"/>
      <c r="S60" s="109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110"/>
      <c r="B61" s="111"/>
      <c r="C61" s="111"/>
      <c r="D61" s="111"/>
      <c r="E61" s="111"/>
      <c r="F61" s="112">
        <v>46500.0</v>
      </c>
      <c r="G61" s="4"/>
      <c r="H61" s="4"/>
      <c r="I61" s="4"/>
      <c r="J61" s="4"/>
      <c r="K61" s="4"/>
      <c r="L61" s="4"/>
      <c r="M61" s="4"/>
      <c r="N61" s="4"/>
      <c r="O61" s="4"/>
      <c r="P61" s="113"/>
      <c r="Q61" s="113"/>
      <c r="R61" s="111"/>
      <c r="S61" s="114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48"/>
      <c r="B62" s="48"/>
      <c r="C62" s="48"/>
      <c r="D62" s="48"/>
      <c r="E62" s="77"/>
      <c r="F62" s="7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2"/>
      <c r="B63" s="2"/>
      <c r="C63" s="2"/>
      <c r="D63" s="2"/>
      <c r="E63" s="115" t="s">
        <v>103</v>
      </c>
      <c r="F63" s="116" t="s">
        <v>104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115" t="s">
        <v>105</v>
      </c>
      <c r="F64" s="116" t="s">
        <v>104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115" t="s">
        <v>106</v>
      </c>
      <c r="F65" s="116" t="s">
        <v>104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115" t="s">
        <v>107</v>
      </c>
      <c r="F66" s="116" t="s">
        <v>104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115" t="s">
        <v>108</v>
      </c>
      <c r="F67" s="116" t="s">
        <v>104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115" t="s">
        <v>109</v>
      </c>
      <c r="F68" s="116" t="s">
        <v>110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115" t="s">
        <v>111</v>
      </c>
      <c r="F69" s="116" t="s">
        <v>112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</sheetData>
  <mergeCells count="52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0:D42"/>
    <mergeCell ref="E40:E42"/>
    <mergeCell ref="A49:A51"/>
    <mergeCell ref="B49:B51"/>
    <mergeCell ref="C49:C51"/>
    <mergeCell ref="D49:D51"/>
    <mergeCell ref="E49:E51"/>
    <mergeCell ref="F50:F51"/>
    <mergeCell ref="P4:P5"/>
    <mergeCell ref="Q4:Q5"/>
    <mergeCell ref="F37:O37"/>
    <mergeCell ref="A39:S39"/>
    <mergeCell ref="A40:A42"/>
    <mergeCell ref="B40:B42"/>
    <mergeCell ref="C40:C42"/>
    <mergeCell ref="S40:S42"/>
    <mergeCell ref="P41:P42"/>
    <mergeCell ref="Q41:Q42"/>
    <mergeCell ref="R49:R51"/>
    <mergeCell ref="S49:S51"/>
    <mergeCell ref="P50:P51"/>
    <mergeCell ref="Q50:Q51"/>
    <mergeCell ref="F46:O46"/>
    <mergeCell ref="A48:S48"/>
    <mergeCell ref="F49:Q49"/>
    <mergeCell ref="G50:H50"/>
    <mergeCell ref="I50:J50"/>
    <mergeCell ref="K50:K51"/>
    <mergeCell ref="O50:O51"/>
    <mergeCell ref="F61:O61"/>
    <mergeCell ref="F40:Q40"/>
    <mergeCell ref="R40:R42"/>
    <mergeCell ref="F41:F42"/>
    <mergeCell ref="G41:H41"/>
    <mergeCell ref="I41:J41"/>
    <mergeCell ref="K41:K42"/>
    <mergeCell ref="O41:O4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113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2.0</v>
      </c>
      <c r="B6" s="19">
        <v>45750.0</v>
      </c>
      <c r="C6" s="20" t="s">
        <v>114</v>
      </c>
      <c r="D6" s="21">
        <v>25650.0</v>
      </c>
      <c r="E6" s="22" t="s">
        <v>115</v>
      </c>
      <c r="F6" s="25"/>
      <c r="G6" s="23"/>
      <c r="H6" s="23"/>
      <c r="I6" s="30">
        <v>5000.0</v>
      </c>
      <c r="J6" s="23"/>
      <c r="K6" s="25"/>
      <c r="L6" s="23"/>
      <c r="M6" s="24"/>
      <c r="N6" s="23"/>
      <c r="O6" s="23"/>
      <c r="P6" s="26">
        <v>5000.0</v>
      </c>
      <c r="Q6" s="27">
        <f t="shared" ref="Q6:Q25" si="1">F6+G6+H6+I6+J6+K6+L6+M6+N6+O6-P6</f>
        <v>0</v>
      </c>
      <c r="R6" s="26" t="s">
        <v>47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3.0</v>
      </c>
      <c r="B7" s="19">
        <v>45750.0</v>
      </c>
      <c r="C7" s="20" t="s">
        <v>116</v>
      </c>
      <c r="D7" s="21">
        <v>25650.0</v>
      </c>
      <c r="E7" s="22" t="s">
        <v>115</v>
      </c>
      <c r="F7" s="23"/>
      <c r="G7" s="23"/>
      <c r="H7" s="23"/>
      <c r="I7" s="30">
        <v>5000.0</v>
      </c>
      <c r="J7" s="25"/>
      <c r="K7" s="23"/>
      <c r="L7" s="23"/>
      <c r="M7" s="24"/>
      <c r="N7" s="23"/>
      <c r="O7" s="23"/>
      <c r="P7" s="26">
        <v>5000.0</v>
      </c>
      <c r="Q7" s="27">
        <f t="shared" si="1"/>
        <v>0</v>
      </c>
      <c r="R7" s="26" t="s">
        <v>47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4.0</v>
      </c>
      <c r="B8" s="19">
        <v>45750.0</v>
      </c>
      <c r="C8" s="20" t="s">
        <v>117</v>
      </c>
      <c r="D8" s="21">
        <v>58050.0</v>
      </c>
      <c r="E8" s="22" t="s">
        <v>118</v>
      </c>
      <c r="F8" s="23"/>
      <c r="G8" s="23"/>
      <c r="H8" s="23"/>
      <c r="I8" s="30"/>
      <c r="J8" s="25">
        <v>3050.0</v>
      </c>
      <c r="K8" s="23"/>
      <c r="L8" s="23"/>
      <c r="M8" s="24"/>
      <c r="N8" s="23"/>
      <c r="O8" s="23"/>
      <c r="P8" s="26">
        <v>3050.0</v>
      </c>
      <c r="Q8" s="27">
        <f t="shared" si="1"/>
        <v>0</v>
      </c>
      <c r="R8" s="26" t="s">
        <v>47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5.0</v>
      </c>
      <c r="B9" s="19">
        <v>45750.0</v>
      </c>
      <c r="C9" s="20" t="s">
        <v>119</v>
      </c>
      <c r="D9" s="21">
        <v>37078.0</v>
      </c>
      <c r="E9" s="22" t="s">
        <v>120</v>
      </c>
      <c r="F9" s="23"/>
      <c r="G9" s="23"/>
      <c r="H9" s="23"/>
      <c r="I9" s="30">
        <v>2500.0</v>
      </c>
      <c r="J9" s="25"/>
      <c r="K9" s="23"/>
      <c r="L9" s="23"/>
      <c r="M9" s="24"/>
      <c r="N9" s="23"/>
      <c r="O9" s="23"/>
      <c r="P9" s="26">
        <v>2500.0</v>
      </c>
      <c r="Q9" s="27">
        <f t="shared" si="1"/>
        <v>0</v>
      </c>
      <c r="R9" s="26" t="s">
        <v>47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6.0</v>
      </c>
      <c r="B10" s="19">
        <v>45750.0</v>
      </c>
      <c r="C10" s="20" t="s">
        <v>121</v>
      </c>
      <c r="D10" s="21">
        <v>38098.0</v>
      </c>
      <c r="E10" s="22" t="s">
        <v>122</v>
      </c>
      <c r="F10" s="23"/>
      <c r="G10" s="23"/>
      <c r="H10" s="23"/>
      <c r="I10" s="24"/>
      <c r="J10" s="25">
        <v>4600.0</v>
      </c>
      <c r="K10" s="23"/>
      <c r="L10" s="23"/>
      <c r="M10" s="24"/>
      <c r="N10" s="23"/>
      <c r="O10" s="23"/>
      <c r="P10" s="26">
        <v>4600.0</v>
      </c>
      <c r="Q10" s="27">
        <f t="shared" si="1"/>
        <v>0</v>
      </c>
      <c r="R10" s="26" t="s">
        <v>47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7.0</v>
      </c>
      <c r="B11" s="19">
        <v>45750.0</v>
      </c>
      <c r="C11" s="20" t="s">
        <v>123</v>
      </c>
      <c r="D11" s="21">
        <v>50595.0</v>
      </c>
      <c r="E11" s="22" t="s">
        <v>124</v>
      </c>
      <c r="F11" s="23"/>
      <c r="G11" s="23"/>
      <c r="H11" s="23"/>
      <c r="I11" s="30">
        <v>2900.0</v>
      </c>
      <c r="J11" s="23"/>
      <c r="K11" s="23"/>
      <c r="L11" s="23"/>
      <c r="M11" s="24"/>
      <c r="N11" s="23"/>
      <c r="O11" s="23"/>
      <c r="P11" s="26">
        <v>2900.0</v>
      </c>
      <c r="Q11" s="27">
        <f t="shared" si="1"/>
        <v>0</v>
      </c>
      <c r="R11" s="26" t="s">
        <v>47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8.0</v>
      </c>
      <c r="B12" s="19">
        <v>45750.0</v>
      </c>
      <c r="C12" s="20" t="s">
        <v>125</v>
      </c>
      <c r="D12" s="21">
        <v>36080.0</v>
      </c>
      <c r="E12" s="22" t="s">
        <v>126</v>
      </c>
      <c r="F12" s="23"/>
      <c r="G12" s="23"/>
      <c r="H12" s="23"/>
      <c r="I12" s="30">
        <v>40000.0</v>
      </c>
      <c r="J12" s="23"/>
      <c r="K12" s="23"/>
      <c r="L12" s="23"/>
      <c r="M12" s="24"/>
      <c r="N12" s="23"/>
      <c r="O12" s="23"/>
      <c r="P12" s="26">
        <v>40000.0</v>
      </c>
      <c r="Q12" s="27">
        <f t="shared" si="1"/>
        <v>0</v>
      </c>
      <c r="R12" s="26" t="s">
        <v>31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9.0</v>
      </c>
      <c r="B13" s="19">
        <v>45750.0</v>
      </c>
      <c r="C13" s="20" t="s">
        <v>127</v>
      </c>
      <c r="D13" s="21">
        <v>48482.0</v>
      </c>
      <c r="E13" s="22" t="s">
        <v>128</v>
      </c>
      <c r="F13" s="23"/>
      <c r="G13" s="23"/>
      <c r="H13" s="23"/>
      <c r="I13" s="30"/>
      <c r="J13" s="25">
        <v>4500.0</v>
      </c>
      <c r="K13" s="23"/>
      <c r="L13" s="23"/>
      <c r="M13" s="24"/>
      <c r="N13" s="23"/>
      <c r="O13" s="23"/>
      <c r="P13" s="26">
        <v>4500.0</v>
      </c>
      <c r="Q13" s="27">
        <f t="shared" si="1"/>
        <v>0</v>
      </c>
      <c r="R13" s="26" t="s">
        <v>47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10.0</v>
      </c>
      <c r="B14" s="19">
        <v>45750.0</v>
      </c>
      <c r="C14" s="20" t="s">
        <v>129</v>
      </c>
      <c r="D14" s="21">
        <v>48482.0</v>
      </c>
      <c r="E14" s="22" t="s">
        <v>128</v>
      </c>
      <c r="F14" s="23"/>
      <c r="G14" s="23"/>
      <c r="H14" s="23"/>
      <c r="I14" s="30"/>
      <c r="J14" s="25">
        <v>4500.0</v>
      </c>
      <c r="K14" s="23"/>
      <c r="L14" s="23"/>
      <c r="M14" s="24"/>
      <c r="N14" s="23"/>
      <c r="O14" s="23"/>
      <c r="P14" s="26">
        <v>4500.0</v>
      </c>
      <c r="Q14" s="27">
        <f t="shared" si="1"/>
        <v>0</v>
      </c>
      <c r="R14" s="26" t="s">
        <v>47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11.0</v>
      </c>
      <c r="B15" s="19">
        <v>45750.0</v>
      </c>
      <c r="C15" s="20" t="s">
        <v>130</v>
      </c>
      <c r="D15" s="21">
        <v>29621.0</v>
      </c>
      <c r="E15" s="22" t="s">
        <v>131</v>
      </c>
      <c r="F15" s="23"/>
      <c r="G15" s="23"/>
      <c r="H15" s="23"/>
      <c r="I15" s="30"/>
      <c r="J15" s="25">
        <v>15000.0</v>
      </c>
      <c r="K15" s="23"/>
      <c r="L15" s="23"/>
      <c r="M15" s="24"/>
      <c r="N15" s="23"/>
      <c r="O15" s="23"/>
      <c r="P15" s="26">
        <v>15000.0</v>
      </c>
      <c r="Q15" s="27">
        <f t="shared" si="1"/>
        <v>0</v>
      </c>
      <c r="R15" s="26" t="s">
        <v>47</v>
      </c>
      <c r="S15" s="31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12.0</v>
      </c>
      <c r="B16" s="32">
        <v>45750.0</v>
      </c>
      <c r="C16" s="20" t="s">
        <v>132</v>
      </c>
      <c r="D16" s="21">
        <v>46778.0</v>
      </c>
      <c r="E16" s="22" t="s">
        <v>35</v>
      </c>
      <c r="F16" s="23"/>
      <c r="G16" s="23"/>
      <c r="H16" s="23"/>
      <c r="I16" s="24"/>
      <c r="J16" s="25">
        <v>4500.0</v>
      </c>
      <c r="K16" s="23"/>
      <c r="L16" s="23"/>
      <c r="M16" s="24"/>
      <c r="N16" s="23"/>
      <c r="O16" s="23"/>
      <c r="P16" s="26">
        <v>4500.0</v>
      </c>
      <c r="Q16" s="27">
        <f t="shared" si="1"/>
        <v>0</v>
      </c>
      <c r="R16" s="26" t="s">
        <v>47</v>
      </c>
      <c r="S16" s="31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13.0</v>
      </c>
      <c r="B17" s="32">
        <v>45750.0</v>
      </c>
      <c r="C17" s="20" t="s">
        <v>133</v>
      </c>
      <c r="D17" s="21">
        <v>46778.0</v>
      </c>
      <c r="E17" s="22" t="s">
        <v>35</v>
      </c>
      <c r="F17" s="23"/>
      <c r="G17" s="23"/>
      <c r="H17" s="23"/>
      <c r="I17" s="30"/>
      <c r="J17" s="25">
        <v>4900.0</v>
      </c>
      <c r="K17" s="23"/>
      <c r="L17" s="23"/>
      <c r="M17" s="24"/>
      <c r="N17" s="23"/>
      <c r="O17" s="23"/>
      <c r="P17" s="26">
        <v>4900.0</v>
      </c>
      <c r="Q17" s="27">
        <f t="shared" si="1"/>
        <v>0</v>
      </c>
      <c r="R17" s="26" t="s">
        <v>47</v>
      </c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15.0</v>
      </c>
      <c r="B18" s="32">
        <v>45750.0</v>
      </c>
      <c r="C18" s="20" t="s">
        <v>134</v>
      </c>
      <c r="D18" s="21">
        <v>68124.0</v>
      </c>
      <c r="E18" s="22" t="s">
        <v>135</v>
      </c>
      <c r="F18" s="23"/>
      <c r="G18" s="23"/>
      <c r="H18" s="23"/>
      <c r="I18" s="30">
        <v>5300.0</v>
      </c>
      <c r="J18" s="23"/>
      <c r="K18" s="25"/>
      <c r="L18" s="23"/>
      <c r="M18" s="24"/>
      <c r="N18" s="23"/>
      <c r="O18" s="23"/>
      <c r="P18" s="26">
        <v>5300.0</v>
      </c>
      <c r="Q18" s="27">
        <f t="shared" si="1"/>
        <v>0</v>
      </c>
      <c r="R18" s="26" t="s">
        <v>47</v>
      </c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16.0</v>
      </c>
      <c r="B19" s="32">
        <v>45750.0</v>
      </c>
      <c r="C19" s="20" t="s">
        <v>136</v>
      </c>
      <c r="D19" s="21">
        <v>22332.0</v>
      </c>
      <c r="E19" s="22" t="s">
        <v>137</v>
      </c>
      <c r="F19" s="23"/>
      <c r="G19" s="23"/>
      <c r="H19" s="23"/>
      <c r="I19" s="30">
        <v>3245.0</v>
      </c>
      <c r="J19" s="25"/>
      <c r="K19" s="25">
        <v>1985.0</v>
      </c>
      <c r="L19" s="23"/>
      <c r="M19" s="24"/>
      <c r="N19" s="23"/>
      <c r="O19" s="23"/>
      <c r="P19" s="26">
        <v>5230.0</v>
      </c>
      <c r="Q19" s="27">
        <f t="shared" si="1"/>
        <v>0</v>
      </c>
      <c r="R19" s="26" t="s">
        <v>47</v>
      </c>
      <c r="S19" s="31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18.0</v>
      </c>
      <c r="B20" s="19">
        <v>45750.0</v>
      </c>
      <c r="C20" s="20" t="s">
        <v>138</v>
      </c>
      <c r="D20" s="21">
        <v>87102.0</v>
      </c>
      <c r="E20" s="22" t="s">
        <v>139</v>
      </c>
      <c r="F20" s="23"/>
      <c r="G20" s="23"/>
      <c r="H20" s="23"/>
      <c r="I20" s="30">
        <v>300.0</v>
      </c>
      <c r="J20" s="25"/>
      <c r="K20" s="25"/>
      <c r="L20" s="23"/>
      <c r="M20" s="24"/>
      <c r="N20" s="23"/>
      <c r="O20" s="23"/>
      <c r="P20" s="26">
        <v>300.0</v>
      </c>
      <c r="Q20" s="27">
        <f t="shared" si="1"/>
        <v>0</v>
      </c>
      <c r="R20" s="26" t="s">
        <v>47</v>
      </c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19.0</v>
      </c>
      <c r="B21" s="19">
        <v>45750.0</v>
      </c>
      <c r="C21" s="20" t="s">
        <v>140</v>
      </c>
      <c r="D21" s="21">
        <v>10001.0</v>
      </c>
      <c r="E21" s="22" t="s">
        <v>141</v>
      </c>
      <c r="F21" s="25">
        <v>2000.0</v>
      </c>
      <c r="G21" s="23"/>
      <c r="H21" s="23"/>
      <c r="I21" s="30"/>
      <c r="J21" s="23"/>
      <c r="K21" s="23"/>
      <c r="L21" s="23"/>
      <c r="M21" s="24"/>
      <c r="N21" s="23"/>
      <c r="O21" s="23"/>
      <c r="P21" s="26">
        <v>2000.0</v>
      </c>
      <c r="Q21" s="27">
        <f t="shared" si="1"/>
        <v>0</v>
      </c>
      <c r="R21" s="26" t="s">
        <v>47</v>
      </c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20.0</v>
      </c>
      <c r="B22" s="19">
        <v>45750.0</v>
      </c>
      <c r="C22" s="20" t="s">
        <v>142</v>
      </c>
      <c r="D22" s="21">
        <v>10001.0</v>
      </c>
      <c r="E22" s="22" t="s">
        <v>141</v>
      </c>
      <c r="F22" s="23"/>
      <c r="G22" s="23"/>
      <c r="H22" s="23"/>
      <c r="I22" s="30"/>
      <c r="J22" s="23"/>
      <c r="K22" s="23"/>
      <c r="L22" s="23"/>
      <c r="M22" s="30">
        <v>10100.0</v>
      </c>
      <c r="N22" s="23"/>
      <c r="O22" s="23"/>
      <c r="P22" s="26">
        <v>10100.0</v>
      </c>
      <c r="Q22" s="27">
        <f t="shared" si="1"/>
        <v>0</v>
      </c>
      <c r="R22" s="26" t="s">
        <v>31</v>
      </c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21.0</v>
      </c>
      <c r="B23" s="19">
        <v>45750.0</v>
      </c>
      <c r="C23" s="20" t="s">
        <v>143</v>
      </c>
      <c r="D23" s="21">
        <v>46654.0</v>
      </c>
      <c r="E23" s="22" t="s">
        <v>144</v>
      </c>
      <c r="F23" s="23"/>
      <c r="G23" s="23"/>
      <c r="H23" s="25"/>
      <c r="I23" s="30">
        <v>4600.0</v>
      </c>
      <c r="J23" s="23"/>
      <c r="K23" s="23"/>
      <c r="L23" s="23"/>
      <c r="M23" s="24"/>
      <c r="N23" s="23"/>
      <c r="O23" s="23"/>
      <c r="P23" s="26">
        <v>4600.0</v>
      </c>
      <c r="Q23" s="27">
        <f t="shared" si="1"/>
        <v>0</v>
      </c>
      <c r="R23" s="26" t="s">
        <v>31</v>
      </c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24.0</v>
      </c>
      <c r="B24" s="19">
        <v>45750.0</v>
      </c>
      <c r="C24" s="20" t="s">
        <v>145</v>
      </c>
      <c r="D24" s="21">
        <v>50595.0</v>
      </c>
      <c r="E24" s="22" t="s">
        <v>124</v>
      </c>
      <c r="F24" s="23"/>
      <c r="G24" s="23"/>
      <c r="H24" s="25">
        <v>5900.0</v>
      </c>
      <c r="I24" s="24"/>
      <c r="J24" s="23"/>
      <c r="K24" s="23"/>
      <c r="L24" s="23"/>
      <c r="M24" s="24"/>
      <c r="N24" s="23"/>
      <c r="O24" s="23"/>
      <c r="P24" s="26">
        <v>5900.0</v>
      </c>
      <c r="Q24" s="27">
        <f t="shared" si="1"/>
        <v>0</v>
      </c>
      <c r="R24" s="26" t="s">
        <v>31</v>
      </c>
      <c r="S24" s="3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25.0</v>
      </c>
      <c r="B25" s="19">
        <v>45750.0</v>
      </c>
      <c r="C25" s="20" t="s">
        <v>146</v>
      </c>
      <c r="D25" s="21">
        <v>86496.0</v>
      </c>
      <c r="E25" s="22" t="s">
        <v>147</v>
      </c>
      <c r="F25" s="23"/>
      <c r="G25" s="23"/>
      <c r="H25" s="25">
        <v>4600.0</v>
      </c>
      <c r="I25" s="24"/>
      <c r="J25" s="23"/>
      <c r="K25" s="25"/>
      <c r="L25" s="23"/>
      <c r="M25" s="24"/>
      <c r="N25" s="23"/>
      <c r="O25" s="23"/>
      <c r="P25" s="26">
        <v>4600.0</v>
      </c>
      <c r="Q25" s="27">
        <f t="shared" si="1"/>
        <v>0</v>
      </c>
      <c r="R25" s="26" t="s">
        <v>26</v>
      </c>
      <c r="S25" s="31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34"/>
      <c r="B26" s="35"/>
      <c r="C26" s="36"/>
      <c r="D26" s="37"/>
      <c r="E26" s="37"/>
      <c r="F26" s="38">
        <f t="shared" ref="F26:O26" si="2">SUM(F6:F25)</f>
        <v>2000</v>
      </c>
      <c r="G26" s="38">
        <f t="shared" si="2"/>
        <v>0</v>
      </c>
      <c r="H26" s="38">
        <f t="shared" si="2"/>
        <v>10500</v>
      </c>
      <c r="I26" s="38">
        <f t="shared" si="2"/>
        <v>68845</v>
      </c>
      <c r="J26" s="38">
        <f t="shared" si="2"/>
        <v>41050</v>
      </c>
      <c r="K26" s="38">
        <f t="shared" si="2"/>
        <v>1985</v>
      </c>
      <c r="L26" s="38">
        <f t="shared" si="2"/>
        <v>0</v>
      </c>
      <c r="M26" s="38">
        <f t="shared" si="2"/>
        <v>10100</v>
      </c>
      <c r="N26" s="38">
        <f t="shared" si="2"/>
        <v>0</v>
      </c>
      <c r="O26" s="38">
        <f t="shared" si="2"/>
        <v>0</v>
      </c>
      <c r="P26" s="117">
        <v>0.0</v>
      </c>
      <c r="Q26" s="39">
        <f>SUM(Q6:Q25)</f>
        <v>0</v>
      </c>
      <c r="R26" s="37"/>
      <c r="S26" s="40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</row>
    <row r="27" ht="42.0" customHeight="1">
      <c r="A27" s="42"/>
      <c r="B27" s="43"/>
      <c r="C27" s="44"/>
      <c r="D27" s="44"/>
      <c r="E27" s="44"/>
      <c r="F27" s="45">
        <f>F26+G26+H26+I26+J26+K26+L26+M26+N26+O26</f>
        <v>134480</v>
      </c>
      <c r="G27" s="4"/>
      <c r="H27" s="4"/>
      <c r="I27" s="4"/>
      <c r="J27" s="4"/>
      <c r="K27" s="4"/>
      <c r="L27" s="4"/>
      <c r="M27" s="4"/>
      <c r="N27" s="4"/>
      <c r="O27" s="4"/>
      <c r="P27" s="46" t="s">
        <v>87</v>
      </c>
      <c r="Q27" s="46"/>
      <c r="R27" s="44"/>
      <c r="S27" s="47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</row>
    <row r="28" ht="42.0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</row>
    <row r="29" ht="42.0" customHeight="1">
      <c r="A29" s="48"/>
      <c r="B29" s="48"/>
      <c r="C29" s="48"/>
      <c r="D29" s="48"/>
      <c r="E29" s="77"/>
      <c r="F29" s="7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</row>
    <row r="30" ht="42.0" customHeight="1">
      <c r="A30" s="2"/>
      <c r="B30" s="2"/>
      <c r="C30" s="2"/>
      <c r="D30" s="2"/>
      <c r="E30" s="115" t="s">
        <v>103</v>
      </c>
      <c r="F30" s="116" t="s">
        <v>104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2"/>
      <c r="B31" s="2"/>
      <c r="C31" s="2"/>
      <c r="D31" s="2"/>
      <c r="E31" s="115" t="s">
        <v>105</v>
      </c>
      <c r="F31" s="116" t="s">
        <v>104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2"/>
      <c r="B32" s="2"/>
      <c r="C32" s="2"/>
      <c r="D32" s="2"/>
      <c r="E32" s="115" t="s">
        <v>106</v>
      </c>
      <c r="F32" s="116" t="s">
        <v>104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2"/>
      <c r="B33" s="2"/>
      <c r="C33" s="2"/>
      <c r="D33" s="2"/>
      <c r="E33" s="115" t="s">
        <v>107</v>
      </c>
      <c r="F33" s="116" t="s">
        <v>104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2"/>
      <c r="B34" s="2"/>
      <c r="C34" s="2"/>
      <c r="D34" s="2"/>
      <c r="E34" s="115" t="s">
        <v>148</v>
      </c>
      <c r="F34" s="116" t="s">
        <v>104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115" t="s">
        <v>109</v>
      </c>
      <c r="F35" s="116" t="s">
        <v>110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115" t="s">
        <v>111</v>
      </c>
      <c r="F36" s="116" t="s">
        <v>112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27:O27"/>
    <mergeCell ref="F3:Q3"/>
    <mergeCell ref="R3:R5"/>
    <mergeCell ref="F4:F5"/>
    <mergeCell ref="G4:H4"/>
    <mergeCell ref="I4:J4"/>
    <mergeCell ref="K4:K5"/>
    <mergeCell ref="O4:O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149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3">
        <v>1.0</v>
      </c>
      <c r="B6" s="19">
        <v>45750.0</v>
      </c>
      <c r="C6" s="20" t="s">
        <v>150</v>
      </c>
      <c r="D6" s="21">
        <v>87109.0</v>
      </c>
      <c r="E6" s="22" t="s">
        <v>151</v>
      </c>
      <c r="F6" s="25"/>
      <c r="G6" s="23"/>
      <c r="H6" s="23"/>
      <c r="I6" s="30"/>
      <c r="J6" s="25">
        <v>300.0</v>
      </c>
      <c r="K6" s="25"/>
      <c r="L6" s="23"/>
      <c r="M6" s="24"/>
      <c r="N6" s="23"/>
      <c r="O6" s="23"/>
      <c r="P6" s="26">
        <v>300.0</v>
      </c>
      <c r="Q6" s="27">
        <f t="shared" ref="Q6:Q23" si="1">F6+G6+H6+I6+J6+K6+L6+M6+N6+O6-P6</f>
        <v>0</v>
      </c>
      <c r="R6" s="26" t="s">
        <v>31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33">
        <v>2.0</v>
      </c>
      <c r="B7" s="19">
        <v>45750.0</v>
      </c>
      <c r="C7" s="20" t="s">
        <v>152</v>
      </c>
      <c r="D7" s="21">
        <v>82770.0</v>
      </c>
      <c r="E7" s="22" t="s">
        <v>153</v>
      </c>
      <c r="F7" s="25">
        <v>2700.0</v>
      </c>
      <c r="G7" s="23"/>
      <c r="H7" s="23"/>
      <c r="I7" s="30"/>
      <c r="J7" s="25"/>
      <c r="K7" s="25">
        <v>3300.0</v>
      </c>
      <c r="L7" s="23"/>
      <c r="M7" s="24"/>
      <c r="N7" s="23"/>
      <c r="O7" s="23"/>
      <c r="P7" s="26">
        <v>6000.0</v>
      </c>
      <c r="Q7" s="27">
        <f t="shared" si="1"/>
        <v>0</v>
      </c>
      <c r="R7" s="26" t="s">
        <v>154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33">
        <v>3.0</v>
      </c>
      <c r="B8" s="19">
        <v>45751.0</v>
      </c>
      <c r="C8" s="20" t="s">
        <v>155</v>
      </c>
      <c r="D8" s="21">
        <v>43134.0</v>
      </c>
      <c r="E8" s="22" t="s">
        <v>156</v>
      </c>
      <c r="F8" s="23"/>
      <c r="G8" s="23"/>
      <c r="H8" s="23"/>
      <c r="I8" s="30">
        <v>5100.0</v>
      </c>
      <c r="J8" s="25"/>
      <c r="K8" s="23"/>
      <c r="L8" s="23"/>
      <c r="M8" s="24"/>
      <c r="N8" s="23"/>
      <c r="O8" s="23"/>
      <c r="P8" s="26">
        <v>5100.0</v>
      </c>
      <c r="Q8" s="27">
        <f t="shared" si="1"/>
        <v>0</v>
      </c>
      <c r="R8" s="26" t="s">
        <v>47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33">
        <v>4.0</v>
      </c>
      <c r="B9" s="19">
        <v>45751.0</v>
      </c>
      <c r="C9" s="20" t="s">
        <v>157</v>
      </c>
      <c r="D9" s="21">
        <v>53249.0</v>
      </c>
      <c r="E9" s="22" t="s">
        <v>158</v>
      </c>
      <c r="F9" s="23"/>
      <c r="G9" s="23"/>
      <c r="H9" s="23"/>
      <c r="I9" s="30">
        <v>31300.0</v>
      </c>
      <c r="J9" s="25"/>
      <c r="K9" s="23"/>
      <c r="L9" s="23"/>
      <c r="M9" s="24"/>
      <c r="N9" s="23"/>
      <c r="O9" s="23"/>
      <c r="P9" s="26">
        <v>31300.0</v>
      </c>
      <c r="Q9" s="27">
        <f t="shared" si="1"/>
        <v>0</v>
      </c>
      <c r="R9" s="26" t="s">
        <v>31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33">
        <v>5.0</v>
      </c>
      <c r="B10" s="19">
        <v>45751.0</v>
      </c>
      <c r="C10" s="20" t="s">
        <v>159</v>
      </c>
      <c r="D10" s="21">
        <v>80715.0</v>
      </c>
      <c r="E10" s="22" t="s">
        <v>160</v>
      </c>
      <c r="F10" s="23"/>
      <c r="G10" s="23"/>
      <c r="H10" s="23"/>
      <c r="I10" s="24"/>
      <c r="J10" s="25">
        <v>3300.0</v>
      </c>
      <c r="K10" s="23"/>
      <c r="L10" s="23"/>
      <c r="M10" s="24"/>
      <c r="N10" s="23"/>
      <c r="O10" s="23"/>
      <c r="P10" s="26">
        <v>3300.0</v>
      </c>
      <c r="Q10" s="27">
        <f t="shared" si="1"/>
        <v>0</v>
      </c>
      <c r="R10" s="26" t="s">
        <v>47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33">
        <v>6.0</v>
      </c>
      <c r="B11" s="19">
        <v>45751.0</v>
      </c>
      <c r="C11" s="20" t="s">
        <v>161</v>
      </c>
      <c r="D11" s="21">
        <v>81108.0</v>
      </c>
      <c r="E11" s="22" t="s">
        <v>162</v>
      </c>
      <c r="F11" s="23"/>
      <c r="G11" s="23"/>
      <c r="H11" s="23"/>
      <c r="I11" s="30">
        <v>9500.0</v>
      </c>
      <c r="J11" s="23"/>
      <c r="K11" s="23"/>
      <c r="L11" s="23"/>
      <c r="M11" s="24"/>
      <c r="N11" s="23"/>
      <c r="O11" s="23"/>
      <c r="P11" s="26">
        <v>9500.0</v>
      </c>
      <c r="Q11" s="27">
        <f t="shared" si="1"/>
        <v>0</v>
      </c>
      <c r="R11" s="26" t="s">
        <v>31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33">
        <v>7.0</v>
      </c>
      <c r="B12" s="19">
        <v>45751.0</v>
      </c>
      <c r="C12" s="20" t="s">
        <v>163</v>
      </c>
      <c r="D12" s="21">
        <v>21384.0</v>
      </c>
      <c r="E12" s="22" t="s">
        <v>164</v>
      </c>
      <c r="F12" s="23"/>
      <c r="G12" s="23"/>
      <c r="H12" s="23"/>
      <c r="I12" s="30"/>
      <c r="J12" s="23"/>
      <c r="K12" s="25">
        <v>1000.0</v>
      </c>
      <c r="L12" s="23"/>
      <c r="M12" s="24"/>
      <c r="N12" s="23"/>
      <c r="O12" s="23"/>
      <c r="P12" s="26">
        <v>1000.0</v>
      </c>
      <c r="Q12" s="27">
        <f t="shared" si="1"/>
        <v>0</v>
      </c>
      <c r="R12" s="26" t="s">
        <v>47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33">
        <v>8.0</v>
      </c>
      <c r="B13" s="19">
        <v>45751.0</v>
      </c>
      <c r="C13" s="20" t="s">
        <v>165</v>
      </c>
      <c r="D13" s="21">
        <v>50173.0</v>
      </c>
      <c r="E13" s="22" t="s">
        <v>166</v>
      </c>
      <c r="F13" s="23"/>
      <c r="G13" s="23"/>
      <c r="H13" s="23"/>
      <c r="I13" s="30">
        <v>1300.0</v>
      </c>
      <c r="J13" s="25"/>
      <c r="K13" s="23"/>
      <c r="L13" s="23"/>
      <c r="M13" s="24"/>
      <c r="N13" s="23"/>
      <c r="O13" s="23"/>
      <c r="P13" s="26">
        <v>1300.0</v>
      </c>
      <c r="Q13" s="27">
        <f t="shared" si="1"/>
        <v>0</v>
      </c>
      <c r="R13" s="26" t="s">
        <v>31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33">
        <v>9.0</v>
      </c>
      <c r="B14" s="19">
        <v>45751.0</v>
      </c>
      <c r="C14" s="20" t="s">
        <v>167</v>
      </c>
      <c r="D14" s="21">
        <v>35227.0</v>
      </c>
      <c r="E14" s="22" t="s">
        <v>168</v>
      </c>
      <c r="F14" s="25">
        <v>250.0</v>
      </c>
      <c r="G14" s="25">
        <v>3200.0</v>
      </c>
      <c r="H14" s="23"/>
      <c r="I14" s="30">
        <v>1050.0</v>
      </c>
      <c r="J14" s="25"/>
      <c r="K14" s="23"/>
      <c r="L14" s="23"/>
      <c r="M14" s="24"/>
      <c r="N14" s="23"/>
      <c r="O14" s="23"/>
      <c r="P14" s="26">
        <v>4500.0</v>
      </c>
      <c r="Q14" s="27">
        <f t="shared" si="1"/>
        <v>0</v>
      </c>
      <c r="R14" s="26" t="s">
        <v>31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33">
        <v>10.0</v>
      </c>
      <c r="B15" s="19">
        <v>45751.0</v>
      </c>
      <c r="C15" s="20" t="s">
        <v>169</v>
      </c>
      <c r="D15" s="21">
        <v>48631.0</v>
      </c>
      <c r="E15" s="22" t="s">
        <v>30</v>
      </c>
      <c r="F15" s="23"/>
      <c r="G15" s="23"/>
      <c r="H15" s="23"/>
      <c r="I15" s="30"/>
      <c r="J15" s="25">
        <v>700.0</v>
      </c>
      <c r="K15" s="23"/>
      <c r="L15" s="23"/>
      <c r="M15" s="24"/>
      <c r="N15" s="23"/>
      <c r="O15" s="23"/>
      <c r="P15" s="26">
        <v>700.0</v>
      </c>
      <c r="Q15" s="27">
        <f t="shared" si="1"/>
        <v>0</v>
      </c>
      <c r="R15" s="26" t="s">
        <v>26</v>
      </c>
      <c r="S15" s="31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33">
        <v>11.0</v>
      </c>
      <c r="B16" s="32">
        <v>45751.0</v>
      </c>
      <c r="C16" s="20" t="s">
        <v>170</v>
      </c>
      <c r="D16" s="21">
        <v>30895.0</v>
      </c>
      <c r="E16" s="22" t="s">
        <v>86</v>
      </c>
      <c r="F16" s="23"/>
      <c r="G16" s="23"/>
      <c r="H16" s="23"/>
      <c r="I16" s="24"/>
      <c r="J16" s="25">
        <v>1550.0</v>
      </c>
      <c r="K16" s="23"/>
      <c r="L16" s="23"/>
      <c r="M16" s="24"/>
      <c r="N16" s="23"/>
      <c r="O16" s="23"/>
      <c r="P16" s="26">
        <v>1550.0</v>
      </c>
      <c r="Q16" s="27">
        <f t="shared" si="1"/>
        <v>0</v>
      </c>
      <c r="R16" s="26" t="s">
        <v>26</v>
      </c>
      <c r="S16" s="31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33">
        <v>12.0</v>
      </c>
      <c r="B17" s="32">
        <v>45751.0</v>
      </c>
      <c r="C17" s="20" t="s">
        <v>171</v>
      </c>
      <c r="D17" s="21">
        <v>47787.0</v>
      </c>
      <c r="E17" s="22" t="s">
        <v>172</v>
      </c>
      <c r="F17" s="23"/>
      <c r="G17" s="23"/>
      <c r="H17" s="23"/>
      <c r="I17" s="30">
        <v>2500.0</v>
      </c>
      <c r="J17" s="25"/>
      <c r="K17" s="23"/>
      <c r="L17" s="23"/>
      <c r="M17" s="24"/>
      <c r="N17" s="23"/>
      <c r="O17" s="23"/>
      <c r="P17" s="26">
        <v>2500.0</v>
      </c>
      <c r="Q17" s="27">
        <f t="shared" si="1"/>
        <v>0</v>
      </c>
      <c r="R17" s="26" t="s">
        <v>26</v>
      </c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33">
        <v>13.0</v>
      </c>
      <c r="B18" s="32">
        <v>45751.0</v>
      </c>
      <c r="C18" s="20" t="s">
        <v>173</v>
      </c>
      <c r="D18" s="21">
        <v>87116.0</v>
      </c>
      <c r="E18" s="22" t="s">
        <v>174</v>
      </c>
      <c r="F18" s="23"/>
      <c r="G18" s="23"/>
      <c r="H18" s="23"/>
      <c r="I18" s="30">
        <v>300.0</v>
      </c>
      <c r="J18" s="23"/>
      <c r="K18" s="25"/>
      <c r="L18" s="23"/>
      <c r="M18" s="24"/>
      <c r="N18" s="23"/>
      <c r="O18" s="23"/>
      <c r="P18" s="26">
        <v>300.0</v>
      </c>
      <c r="Q18" s="27">
        <f t="shared" si="1"/>
        <v>0</v>
      </c>
      <c r="R18" s="26" t="s">
        <v>26</v>
      </c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33">
        <v>14.0</v>
      </c>
      <c r="B19" s="32">
        <v>45751.0</v>
      </c>
      <c r="C19" s="20" t="s">
        <v>175</v>
      </c>
      <c r="D19" s="21">
        <v>87117.0</v>
      </c>
      <c r="E19" s="22" t="s">
        <v>176</v>
      </c>
      <c r="F19" s="23"/>
      <c r="G19" s="23"/>
      <c r="H19" s="23"/>
      <c r="I19" s="30">
        <v>300.0</v>
      </c>
      <c r="J19" s="25"/>
      <c r="K19" s="25"/>
      <c r="L19" s="23"/>
      <c r="M19" s="24"/>
      <c r="N19" s="23"/>
      <c r="O19" s="23"/>
      <c r="P19" s="26">
        <v>300.0</v>
      </c>
      <c r="Q19" s="27">
        <f t="shared" si="1"/>
        <v>0</v>
      </c>
      <c r="R19" s="26" t="s">
        <v>31</v>
      </c>
      <c r="S19" s="31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33">
        <v>15.0</v>
      </c>
      <c r="B20" s="19">
        <v>45751.0</v>
      </c>
      <c r="C20" s="20" t="s">
        <v>177</v>
      </c>
      <c r="D20" s="21">
        <v>74643.0</v>
      </c>
      <c r="E20" s="22" t="s">
        <v>178</v>
      </c>
      <c r="F20" s="23"/>
      <c r="G20" s="23"/>
      <c r="H20" s="23"/>
      <c r="I20" s="30"/>
      <c r="J20" s="25"/>
      <c r="K20" s="25"/>
      <c r="L20" s="23"/>
      <c r="M20" s="30">
        <v>2500.0</v>
      </c>
      <c r="N20" s="23"/>
      <c r="O20" s="23"/>
      <c r="P20" s="26">
        <v>2500.0</v>
      </c>
      <c r="Q20" s="27">
        <f t="shared" si="1"/>
        <v>0</v>
      </c>
      <c r="R20" s="26" t="s">
        <v>26</v>
      </c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33">
        <v>16.0</v>
      </c>
      <c r="B21" s="19">
        <v>45751.0</v>
      </c>
      <c r="C21" s="20" t="s">
        <v>179</v>
      </c>
      <c r="D21" s="21">
        <v>22341.0</v>
      </c>
      <c r="E21" s="22" t="s">
        <v>180</v>
      </c>
      <c r="F21" s="25"/>
      <c r="G21" s="23"/>
      <c r="H21" s="23"/>
      <c r="I21" s="30">
        <v>2600.0</v>
      </c>
      <c r="J21" s="23"/>
      <c r="K21" s="23"/>
      <c r="L21" s="23"/>
      <c r="M21" s="24"/>
      <c r="N21" s="23"/>
      <c r="O21" s="23"/>
      <c r="P21" s="26">
        <v>2600.0</v>
      </c>
      <c r="Q21" s="27">
        <f t="shared" si="1"/>
        <v>0</v>
      </c>
      <c r="R21" s="26" t="s">
        <v>26</v>
      </c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33">
        <v>17.0</v>
      </c>
      <c r="B22" s="19">
        <v>45751.0</v>
      </c>
      <c r="C22" s="20" t="s">
        <v>181</v>
      </c>
      <c r="D22" s="21">
        <v>86565.0</v>
      </c>
      <c r="E22" s="22" t="s">
        <v>182</v>
      </c>
      <c r="F22" s="23"/>
      <c r="G22" s="23"/>
      <c r="H22" s="23"/>
      <c r="I22" s="30">
        <v>2740.0</v>
      </c>
      <c r="J22" s="23"/>
      <c r="K22" s="23"/>
      <c r="L22" s="23"/>
      <c r="M22" s="30"/>
      <c r="N22" s="23"/>
      <c r="O22" s="23"/>
      <c r="P22" s="26">
        <v>2740.0</v>
      </c>
      <c r="Q22" s="27">
        <f t="shared" si="1"/>
        <v>0</v>
      </c>
      <c r="R22" s="26" t="s">
        <v>183</v>
      </c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33">
        <v>18.0</v>
      </c>
      <c r="B23" s="19">
        <v>45751.0</v>
      </c>
      <c r="C23" s="20" t="s">
        <v>184</v>
      </c>
      <c r="D23" s="21">
        <v>52669.0</v>
      </c>
      <c r="E23" s="22" t="s">
        <v>185</v>
      </c>
      <c r="F23" s="23"/>
      <c r="G23" s="23"/>
      <c r="H23" s="25">
        <v>15000.0</v>
      </c>
      <c r="I23" s="30"/>
      <c r="J23" s="23"/>
      <c r="K23" s="23"/>
      <c r="L23" s="23"/>
      <c r="M23" s="24"/>
      <c r="N23" s="23"/>
      <c r="O23" s="23"/>
      <c r="P23" s="26">
        <v>15000.0</v>
      </c>
      <c r="Q23" s="27">
        <f t="shared" si="1"/>
        <v>0</v>
      </c>
      <c r="R23" s="26"/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34"/>
      <c r="B24" s="35"/>
      <c r="C24" s="36"/>
      <c r="D24" s="37"/>
      <c r="E24" s="37"/>
      <c r="F24" s="38">
        <f t="shared" ref="F24:Q24" si="2">SUM(F6:F23)</f>
        <v>2950</v>
      </c>
      <c r="G24" s="38">
        <f t="shared" si="2"/>
        <v>3200</v>
      </c>
      <c r="H24" s="38">
        <f t="shared" si="2"/>
        <v>15000</v>
      </c>
      <c r="I24" s="38">
        <f t="shared" si="2"/>
        <v>56690</v>
      </c>
      <c r="J24" s="38">
        <f t="shared" si="2"/>
        <v>5850</v>
      </c>
      <c r="K24" s="38">
        <f t="shared" si="2"/>
        <v>4300</v>
      </c>
      <c r="L24" s="38">
        <f t="shared" si="2"/>
        <v>0</v>
      </c>
      <c r="M24" s="38">
        <f t="shared" si="2"/>
        <v>2500</v>
      </c>
      <c r="N24" s="38">
        <f t="shared" si="2"/>
        <v>0</v>
      </c>
      <c r="O24" s="38">
        <f t="shared" si="2"/>
        <v>0</v>
      </c>
      <c r="P24" s="117">
        <f t="shared" si="2"/>
        <v>90490</v>
      </c>
      <c r="Q24" s="39">
        <f t="shared" si="2"/>
        <v>0</v>
      </c>
      <c r="R24" s="37"/>
      <c r="S24" s="40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</row>
    <row r="25" ht="42.0" customHeight="1">
      <c r="A25" s="42"/>
      <c r="B25" s="43"/>
      <c r="C25" s="44"/>
      <c r="D25" s="44"/>
      <c r="E25" s="44"/>
      <c r="F25" s="45">
        <f>F24+G24+H24+I24+J24+K24+L24+M24+N24+O24</f>
        <v>90490</v>
      </c>
      <c r="G25" s="4"/>
      <c r="H25" s="4"/>
      <c r="I25" s="4"/>
      <c r="J25" s="4"/>
      <c r="K25" s="4"/>
      <c r="L25" s="4"/>
      <c r="M25" s="4"/>
      <c r="N25" s="4"/>
      <c r="O25" s="4"/>
      <c r="P25" s="46" t="s">
        <v>87</v>
      </c>
      <c r="Q25" s="46"/>
      <c r="R25" s="44"/>
      <c r="S25" s="47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</row>
    <row r="26" ht="42.0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</row>
    <row r="27" ht="42.0" customHeight="1">
      <c r="A27" s="48"/>
      <c r="B27" s="48"/>
      <c r="C27" s="48"/>
      <c r="D27" s="48"/>
      <c r="E27" s="77"/>
      <c r="F27" s="7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</row>
    <row r="28" ht="42.0" customHeight="1">
      <c r="A28" s="2"/>
      <c r="B28" s="2"/>
      <c r="C28" s="2"/>
      <c r="D28" s="2"/>
      <c r="E28" s="115" t="s">
        <v>103</v>
      </c>
      <c r="F28" s="116" t="s">
        <v>104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2"/>
      <c r="B29" s="2"/>
      <c r="C29" s="2"/>
      <c r="D29" s="2"/>
      <c r="E29" s="115" t="s">
        <v>105</v>
      </c>
      <c r="F29" s="116" t="s">
        <v>104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2"/>
      <c r="B30" s="2"/>
      <c r="C30" s="2"/>
      <c r="D30" s="2"/>
      <c r="E30" s="115" t="s">
        <v>106</v>
      </c>
      <c r="F30" s="116" t="s">
        <v>104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2"/>
      <c r="B31" s="2"/>
      <c r="C31" s="2"/>
      <c r="D31" s="2"/>
      <c r="E31" s="115" t="s">
        <v>107</v>
      </c>
      <c r="F31" s="116" t="s">
        <v>104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2"/>
      <c r="B32" s="2"/>
      <c r="C32" s="2"/>
      <c r="D32" s="2"/>
      <c r="E32" s="115" t="s">
        <v>186</v>
      </c>
      <c r="F32" s="116" t="s">
        <v>104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2"/>
      <c r="B33" s="2"/>
      <c r="C33" s="2"/>
      <c r="D33" s="2"/>
      <c r="E33" s="115" t="s">
        <v>109</v>
      </c>
      <c r="F33" s="116" t="s">
        <v>110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2"/>
      <c r="B34" s="2"/>
      <c r="C34" s="2"/>
      <c r="D34" s="2"/>
      <c r="E34" s="115" t="s">
        <v>111</v>
      </c>
      <c r="F34" s="116" t="s">
        <v>112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5:O2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16.0"/>
    <col customWidth="1" min="19" max="19" width="24.5"/>
    <col customWidth="1" min="20" max="36" width="15.75"/>
  </cols>
  <sheetData>
    <row r="1" ht="114.0" customHeight="1">
      <c r="A1" s="1" t="s">
        <v>187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3">
        <v>1.0</v>
      </c>
      <c r="B6" s="19">
        <v>45751.0</v>
      </c>
      <c r="C6" s="20" t="s">
        <v>188</v>
      </c>
      <c r="D6" s="21">
        <v>21818.0</v>
      </c>
      <c r="E6" s="22" t="s">
        <v>25</v>
      </c>
      <c r="F6" s="25"/>
      <c r="G6" s="23"/>
      <c r="H6" s="23"/>
      <c r="I6" s="30"/>
      <c r="J6" s="25"/>
      <c r="K6" s="25">
        <v>4500.0</v>
      </c>
      <c r="L6" s="23"/>
      <c r="M6" s="24"/>
      <c r="N6" s="23"/>
      <c r="O6" s="23"/>
      <c r="P6" s="26">
        <v>4500.0</v>
      </c>
      <c r="Q6" s="27">
        <f t="shared" ref="Q6:Q25" si="1">F6+G6+H6+I6+J6+K6+L6+M6+N6+O6-P6</f>
        <v>0</v>
      </c>
      <c r="R6" s="26" t="s">
        <v>31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33">
        <v>2.0</v>
      </c>
      <c r="B7" s="19">
        <v>45751.0</v>
      </c>
      <c r="C7" s="20" t="s">
        <v>189</v>
      </c>
      <c r="D7" s="21">
        <v>21818.0</v>
      </c>
      <c r="E7" s="22" t="s">
        <v>25</v>
      </c>
      <c r="F7" s="25"/>
      <c r="G7" s="23"/>
      <c r="H7" s="23"/>
      <c r="I7" s="30"/>
      <c r="J7" s="25"/>
      <c r="K7" s="25">
        <v>200.0</v>
      </c>
      <c r="L7" s="23"/>
      <c r="M7" s="24"/>
      <c r="N7" s="23"/>
      <c r="O7" s="23"/>
      <c r="P7" s="26">
        <v>200.0</v>
      </c>
      <c r="Q7" s="27">
        <f t="shared" si="1"/>
        <v>0</v>
      </c>
      <c r="R7" s="26" t="s">
        <v>26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33">
        <v>3.0</v>
      </c>
      <c r="B8" s="19">
        <v>45752.0</v>
      </c>
      <c r="C8" s="20" t="s">
        <v>190</v>
      </c>
      <c r="D8" s="21">
        <v>87134.0</v>
      </c>
      <c r="E8" s="22" t="s">
        <v>191</v>
      </c>
      <c r="F8" s="23"/>
      <c r="G8" s="23"/>
      <c r="H8" s="23"/>
      <c r="I8" s="30"/>
      <c r="J8" s="25">
        <v>300.0</v>
      </c>
      <c r="K8" s="23"/>
      <c r="L8" s="23"/>
      <c r="M8" s="24"/>
      <c r="N8" s="23"/>
      <c r="O8" s="23"/>
      <c r="P8" s="26">
        <v>300.0</v>
      </c>
      <c r="Q8" s="27">
        <f t="shared" si="1"/>
        <v>0</v>
      </c>
      <c r="R8" s="26" t="s">
        <v>31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33">
        <v>4.0</v>
      </c>
      <c r="B9" s="19">
        <v>45752.0</v>
      </c>
      <c r="C9" s="20" t="s">
        <v>192</v>
      </c>
      <c r="D9" s="21">
        <v>36928.0</v>
      </c>
      <c r="E9" s="22" t="s">
        <v>193</v>
      </c>
      <c r="F9" s="23"/>
      <c r="G9" s="23"/>
      <c r="H9" s="23"/>
      <c r="I9" s="30"/>
      <c r="J9" s="25"/>
      <c r="K9" s="25">
        <v>800.0</v>
      </c>
      <c r="L9" s="23"/>
      <c r="M9" s="24"/>
      <c r="N9" s="23"/>
      <c r="O9" s="23"/>
      <c r="P9" s="26">
        <v>800.0</v>
      </c>
      <c r="Q9" s="27">
        <f t="shared" si="1"/>
        <v>0</v>
      </c>
      <c r="R9" s="26" t="s">
        <v>26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33">
        <v>5.0</v>
      </c>
      <c r="B10" s="19">
        <v>45752.0</v>
      </c>
      <c r="C10" s="20" t="s">
        <v>194</v>
      </c>
      <c r="D10" s="21">
        <v>87135.0</v>
      </c>
      <c r="E10" s="22" t="s">
        <v>195</v>
      </c>
      <c r="F10" s="23"/>
      <c r="G10" s="23"/>
      <c r="H10" s="23"/>
      <c r="I10" s="24"/>
      <c r="J10" s="25">
        <v>300.0</v>
      </c>
      <c r="K10" s="23"/>
      <c r="L10" s="23"/>
      <c r="M10" s="24"/>
      <c r="N10" s="23"/>
      <c r="O10" s="23"/>
      <c r="P10" s="26">
        <v>300.0</v>
      </c>
      <c r="Q10" s="27">
        <f t="shared" si="1"/>
        <v>0</v>
      </c>
      <c r="R10" s="26" t="s">
        <v>31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33">
        <v>6.0</v>
      </c>
      <c r="B11" s="19">
        <v>45752.0</v>
      </c>
      <c r="C11" s="20" t="s">
        <v>196</v>
      </c>
      <c r="D11" s="21">
        <v>36928.0</v>
      </c>
      <c r="E11" s="22" t="s">
        <v>193</v>
      </c>
      <c r="F11" s="23"/>
      <c r="G11" s="23"/>
      <c r="H11" s="23"/>
      <c r="I11" s="30"/>
      <c r="J11" s="23"/>
      <c r="K11" s="25">
        <v>4500.0</v>
      </c>
      <c r="L11" s="23"/>
      <c r="M11" s="24"/>
      <c r="N11" s="23"/>
      <c r="O11" s="23"/>
      <c r="P11" s="26">
        <v>4500.0</v>
      </c>
      <c r="Q11" s="27">
        <f t="shared" si="1"/>
        <v>0</v>
      </c>
      <c r="R11" s="26" t="s">
        <v>26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33">
        <v>7.0</v>
      </c>
      <c r="B12" s="19">
        <v>45752.0</v>
      </c>
      <c r="C12" s="20" t="s">
        <v>197</v>
      </c>
      <c r="D12" s="21">
        <v>50436.0</v>
      </c>
      <c r="E12" s="22" t="s">
        <v>198</v>
      </c>
      <c r="F12" s="23"/>
      <c r="G12" s="23"/>
      <c r="H12" s="23"/>
      <c r="I12" s="30">
        <v>3600.0</v>
      </c>
      <c r="J12" s="23"/>
      <c r="K12" s="25"/>
      <c r="L12" s="23"/>
      <c r="M12" s="24"/>
      <c r="N12" s="23"/>
      <c r="O12" s="23"/>
      <c r="P12" s="26">
        <v>3600.0</v>
      </c>
      <c r="Q12" s="27">
        <f t="shared" si="1"/>
        <v>0</v>
      </c>
      <c r="R12" s="26" t="s">
        <v>31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33">
        <v>8.0</v>
      </c>
      <c r="B13" s="19">
        <v>45752.0</v>
      </c>
      <c r="C13" s="20" t="s">
        <v>199</v>
      </c>
      <c r="D13" s="21">
        <v>58818.0</v>
      </c>
      <c r="E13" s="22" t="s">
        <v>200</v>
      </c>
      <c r="F13" s="23"/>
      <c r="G13" s="23"/>
      <c r="H13" s="23"/>
      <c r="I13" s="30">
        <v>2500.0</v>
      </c>
      <c r="J13" s="25"/>
      <c r="K13" s="23"/>
      <c r="L13" s="23"/>
      <c r="M13" s="24"/>
      <c r="N13" s="23"/>
      <c r="O13" s="23"/>
      <c r="P13" s="26">
        <v>2500.0</v>
      </c>
      <c r="Q13" s="27">
        <f t="shared" si="1"/>
        <v>0</v>
      </c>
      <c r="R13" s="26" t="s">
        <v>31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33">
        <v>9.0</v>
      </c>
      <c r="B14" s="19">
        <v>45752.0</v>
      </c>
      <c r="C14" s="20" t="s">
        <v>201</v>
      </c>
      <c r="D14" s="21">
        <v>67621.0</v>
      </c>
      <c r="E14" s="22" t="s">
        <v>70</v>
      </c>
      <c r="F14" s="25"/>
      <c r="G14" s="25"/>
      <c r="H14" s="23"/>
      <c r="I14" s="30">
        <v>32500.0</v>
      </c>
      <c r="J14" s="25"/>
      <c r="K14" s="23"/>
      <c r="L14" s="23"/>
      <c r="M14" s="24"/>
      <c r="N14" s="23"/>
      <c r="O14" s="23"/>
      <c r="P14" s="26">
        <v>32500.0</v>
      </c>
      <c r="Q14" s="27">
        <f t="shared" si="1"/>
        <v>0</v>
      </c>
      <c r="R14" s="26" t="s">
        <v>31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33">
        <v>10.0</v>
      </c>
      <c r="B15" s="19">
        <v>45752.0</v>
      </c>
      <c r="C15" s="20" t="s">
        <v>202</v>
      </c>
      <c r="D15" s="21">
        <v>10249.0</v>
      </c>
      <c r="E15" s="22" t="s">
        <v>203</v>
      </c>
      <c r="F15" s="23"/>
      <c r="G15" s="23"/>
      <c r="H15" s="23"/>
      <c r="I15" s="30"/>
      <c r="J15" s="25">
        <v>1300.0</v>
      </c>
      <c r="K15" s="23"/>
      <c r="L15" s="23"/>
      <c r="M15" s="24"/>
      <c r="N15" s="23"/>
      <c r="O15" s="23"/>
      <c r="P15" s="26">
        <v>1300.0</v>
      </c>
      <c r="Q15" s="27">
        <f t="shared" si="1"/>
        <v>0</v>
      </c>
      <c r="R15" s="26" t="s">
        <v>31</v>
      </c>
      <c r="S15" s="31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33">
        <v>11.0</v>
      </c>
      <c r="B16" s="32">
        <v>45752.0</v>
      </c>
      <c r="C16" s="20" t="s">
        <v>204</v>
      </c>
      <c r="D16" s="21">
        <v>35245.0</v>
      </c>
      <c r="E16" s="22" t="s">
        <v>74</v>
      </c>
      <c r="F16" s="23"/>
      <c r="G16" s="25">
        <v>1400.0</v>
      </c>
      <c r="H16" s="23"/>
      <c r="I16" s="24"/>
      <c r="J16" s="25"/>
      <c r="K16" s="23"/>
      <c r="L16" s="23"/>
      <c r="M16" s="24"/>
      <c r="N16" s="23"/>
      <c r="O16" s="23"/>
      <c r="P16" s="26">
        <v>1400.0</v>
      </c>
      <c r="Q16" s="27">
        <f t="shared" si="1"/>
        <v>0</v>
      </c>
      <c r="R16" s="26" t="s">
        <v>31</v>
      </c>
      <c r="S16" s="31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33">
        <v>12.0</v>
      </c>
      <c r="B17" s="32">
        <v>45752.0</v>
      </c>
      <c r="C17" s="20" t="s">
        <v>205</v>
      </c>
      <c r="D17" s="21">
        <v>35245.0</v>
      </c>
      <c r="E17" s="22" t="s">
        <v>74</v>
      </c>
      <c r="F17" s="23"/>
      <c r="G17" s="25">
        <v>2572.0</v>
      </c>
      <c r="H17" s="23"/>
      <c r="I17" s="30"/>
      <c r="J17" s="25"/>
      <c r="K17" s="23"/>
      <c r="L17" s="23"/>
      <c r="M17" s="24"/>
      <c r="N17" s="23"/>
      <c r="O17" s="23"/>
      <c r="P17" s="26">
        <v>2572.0</v>
      </c>
      <c r="Q17" s="27">
        <f t="shared" si="1"/>
        <v>0</v>
      </c>
      <c r="R17" s="26" t="s">
        <v>31</v>
      </c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33">
        <v>13.0</v>
      </c>
      <c r="B18" s="32">
        <v>45752.0</v>
      </c>
      <c r="C18" s="20" t="s">
        <v>206</v>
      </c>
      <c r="D18" s="21">
        <v>70076.0</v>
      </c>
      <c r="E18" s="22" t="s">
        <v>207</v>
      </c>
      <c r="F18" s="23"/>
      <c r="G18" s="23"/>
      <c r="H18" s="23"/>
      <c r="I18" s="30">
        <v>2500.0</v>
      </c>
      <c r="J18" s="23"/>
      <c r="K18" s="25"/>
      <c r="L18" s="23"/>
      <c r="M18" s="24"/>
      <c r="N18" s="23"/>
      <c r="O18" s="23"/>
      <c r="P18" s="26">
        <v>2500.0</v>
      </c>
      <c r="Q18" s="27">
        <f t="shared" si="1"/>
        <v>0</v>
      </c>
      <c r="R18" s="26" t="s">
        <v>47</v>
      </c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33">
        <v>14.0</v>
      </c>
      <c r="B19" s="32">
        <v>45752.0</v>
      </c>
      <c r="C19" s="20" t="s">
        <v>208</v>
      </c>
      <c r="D19" s="21">
        <v>87143.0</v>
      </c>
      <c r="E19" s="22" t="s">
        <v>209</v>
      </c>
      <c r="F19" s="23"/>
      <c r="G19" s="25">
        <v>300.0</v>
      </c>
      <c r="H19" s="23"/>
      <c r="I19" s="30"/>
      <c r="J19" s="25"/>
      <c r="K19" s="25"/>
      <c r="L19" s="23"/>
      <c r="M19" s="24"/>
      <c r="N19" s="23"/>
      <c r="O19" s="23"/>
      <c r="P19" s="26">
        <v>300.0</v>
      </c>
      <c r="Q19" s="27">
        <f t="shared" si="1"/>
        <v>0</v>
      </c>
      <c r="R19" s="26" t="s">
        <v>31</v>
      </c>
      <c r="S19" s="31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33">
        <v>15.0</v>
      </c>
      <c r="B20" s="19">
        <v>45752.0</v>
      </c>
      <c r="C20" s="20" t="s">
        <v>210</v>
      </c>
      <c r="D20" s="21">
        <v>87144.0</v>
      </c>
      <c r="E20" s="22" t="s">
        <v>211</v>
      </c>
      <c r="F20" s="23"/>
      <c r="G20" s="23"/>
      <c r="H20" s="23"/>
      <c r="I20" s="30"/>
      <c r="J20" s="25">
        <v>300.0</v>
      </c>
      <c r="K20" s="25"/>
      <c r="L20" s="23"/>
      <c r="M20" s="30"/>
      <c r="N20" s="23"/>
      <c r="O20" s="23"/>
      <c r="P20" s="26">
        <v>300.0</v>
      </c>
      <c r="Q20" s="27">
        <f t="shared" si="1"/>
        <v>0</v>
      </c>
      <c r="R20" s="26" t="s">
        <v>26</v>
      </c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33">
        <v>16.0</v>
      </c>
      <c r="B21" s="19">
        <v>45751.0</v>
      </c>
      <c r="C21" s="20" t="s">
        <v>212</v>
      </c>
      <c r="D21" s="21">
        <v>10288.0</v>
      </c>
      <c r="E21" s="22" t="s">
        <v>82</v>
      </c>
      <c r="F21" s="25"/>
      <c r="G21" s="23"/>
      <c r="H21" s="23"/>
      <c r="I21" s="30"/>
      <c r="J21" s="23"/>
      <c r="K21" s="23"/>
      <c r="L21" s="23"/>
      <c r="M21" s="30">
        <v>300.0</v>
      </c>
      <c r="N21" s="23"/>
      <c r="O21" s="23"/>
      <c r="P21" s="26">
        <v>300.0</v>
      </c>
      <c r="Q21" s="27">
        <f t="shared" si="1"/>
        <v>0</v>
      </c>
      <c r="R21" s="26"/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33">
        <v>17.0</v>
      </c>
      <c r="B22" s="19">
        <v>45751.0</v>
      </c>
      <c r="C22" s="20" t="s">
        <v>213</v>
      </c>
      <c r="D22" s="21">
        <v>10006.0</v>
      </c>
      <c r="E22" s="22" t="s">
        <v>214</v>
      </c>
      <c r="F22" s="23"/>
      <c r="G22" s="23"/>
      <c r="H22" s="25">
        <v>10000.0</v>
      </c>
      <c r="I22" s="30"/>
      <c r="J22" s="23"/>
      <c r="K22" s="23"/>
      <c r="L22" s="23"/>
      <c r="M22" s="30"/>
      <c r="N22" s="23"/>
      <c r="O22" s="23"/>
      <c r="P22" s="26">
        <v>10000.0</v>
      </c>
      <c r="Q22" s="27">
        <f t="shared" si="1"/>
        <v>0</v>
      </c>
      <c r="R22" s="26"/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33">
        <v>18.0</v>
      </c>
      <c r="B23" s="19">
        <v>45752.0</v>
      </c>
      <c r="C23" s="20" t="s">
        <v>215</v>
      </c>
      <c r="D23" s="21">
        <v>45227.0</v>
      </c>
      <c r="E23" s="22" t="s">
        <v>216</v>
      </c>
      <c r="F23" s="23"/>
      <c r="G23" s="23"/>
      <c r="H23" s="25">
        <v>7500.0</v>
      </c>
      <c r="I23" s="30"/>
      <c r="J23" s="23"/>
      <c r="K23" s="23"/>
      <c r="L23" s="23"/>
      <c r="M23" s="24"/>
      <c r="N23" s="23"/>
      <c r="O23" s="23"/>
      <c r="P23" s="26">
        <v>7500.0</v>
      </c>
      <c r="Q23" s="27">
        <f t="shared" si="1"/>
        <v>0</v>
      </c>
      <c r="R23" s="26"/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33">
        <v>19.0</v>
      </c>
      <c r="B24" s="19">
        <v>45752.0</v>
      </c>
      <c r="C24" s="20" t="s">
        <v>217</v>
      </c>
      <c r="D24" s="21">
        <v>45227.0</v>
      </c>
      <c r="E24" s="22" t="s">
        <v>216</v>
      </c>
      <c r="F24" s="23"/>
      <c r="G24" s="23"/>
      <c r="H24" s="25">
        <v>7500.0</v>
      </c>
      <c r="I24" s="30"/>
      <c r="J24" s="23"/>
      <c r="K24" s="23"/>
      <c r="L24" s="23"/>
      <c r="M24" s="24"/>
      <c r="N24" s="23"/>
      <c r="O24" s="23"/>
      <c r="P24" s="26">
        <v>7500.0</v>
      </c>
      <c r="Q24" s="27">
        <f t="shared" si="1"/>
        <v>0</v>
      </c>
      <c r="R24" s="26"/>
      <c r="S24" s="3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33">
        <v>20.0</v>
      </c>
      <c r="B25" s="19">
        <v>45752.0</v>
      </c>
      <c r="C25" s="20" t="s">
        <v>218</v>
      </c>
      <c r="D25" s="21">
        <v>45227.0</v>
      </c>
      <c r="E25" s="22" t="s">
        <v>216</v>
      </c>
      <c r="F25" s="23"/>
      <c r="G25" s="23"/>
      <c r="H25" s="25">
        <v>7500.0</v>
      </c>
      <c r="I25" s="30"/>
      <c r="J25" s="23"/>
      <c r="K25" s="23"/>
      <c r="L25" s="23"/>
      <c r="M25" s="24"/>
      <c r="N25" s="23"/>
      <c r="O25" s="23"/>
      <c r="P25" s="26">
        <v>7500.0</v>
      </c>
      <c r="Q25" s="27">
        <f t="shared" si="1"/>
        <v>0</v>
      </c>
      <c r="R25" s="26"/>
      <c r="S25" s="31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34"/>
      <c r="B26" s="35"/>
      <c r="C26" s="36"/>
      <c r="D26" s="37"/>
      <c r="E26" s="37"/>
      <c r="F26" s="38">
        <f t="shared" ref="F26:G26" si="2">SUM(F6:F22)</f>
        <v>0</v>
      </c>
      <c r="G26" s="38">
        <f t="shared" si="2"/>
        <v>4272</v>
      </c>
      <c r="H26" s="38">
        <f>SUM(H6:H25)</f>
        <v>32500</v>
      </c>
      <c r="I26" s="38">
        <f t="shared" ref="I26:O26" si="3">SUM(I6:I22)</f>
        <v>41100</v>
      </c>
      <c r="J26" s="38">
        <f t="shared" si="3"/>
        <v>2200</v>
      </c>
      <c r="K26" s="38">
        <f t="shared" si="3"/>
        <v>10000</v>
      </c>
      <c r="L26" s="38">
        <f t="shared" si="3"/>
        <v>0</v>
      </c>
      <c r="M26" s="38">
        <f t="shared" si="3"/>
        <v>300</v>
      </c>
      <c r="N26" s="38">
        <f t="shared" si="3"/>
        <v>0</v>
      </c>
      <c r="O26" s="38">
        <f t="shared" si="3"/>
        <v>0</v>
      </c>
      <c r="P26" s="117">
        <f t="shared" ref="P26:Q26" si="4">SUM(P6:P25)</f>
        <v>90372</v>
      </c>
      <c r="Q26" s="39">
        <f t="shared" si="4"/>
        <v>0</v>
      </c>
      <c r="R26" s="37"/>
      <c r="S26" s="40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</row>
    <row r="27" ht="42.0" customHeight="1">
      <c r="A27" s="42"/>
      <c r="B27" s="43"/>
      <c r="C27" s="44"/>
      <c r="D27" s="44"/>
      <c r="E27" s="44"/>
      <c r="F27" s="45">
        <f>F26+G26+H26+I26+J26+K26+L26+M26+N26+O26</f>
        <v>90372</v>
      </c>
      <c r="G27" s="4"/>
      <c r="H27" s="4"/>
      <c r="I27" s="4"/>
      <c r="J27" s="4"/>
      <c r="K27" s="4"/>
      <c r="L27" s="4"/>
      <c r="M27" s="4"/>
      <c r="N27" s="4"/>
      <c r="O27" s="4"/>
      <c r="P27" s="46" t="s">
        <v>87</v>
      </c>
      <c r="Q27" s="46"/>
      <c r="R27" s="44"/>
      <c r="S27" s="47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</row>
    <row r="28" ht="42.0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</row>
    <row r="29" ht="42.0" customHeight="1">
      <c r="A29" s="49" t="s">
        <v>88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50" t="s">
        <v>2</v>
      </c>
      <c r="B30" s="51" t="s">
        <v>3</v>
      </c>
      <c r="C30" s="51" t="s">
        <v>4</v>
      </c>
      <c r="D30" s="51" t="s">
        <v>5</v>
      </c>
      <c r="E30" s="51" t="s">
        <v>6</v>
      </c>
      <c r="F30" s="52" t="s">
        <v>7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10"/>
      <c r="R30" s="51" t="s">
        <v>8</v>
      </c>
      <c r="S30" s="51" t="s">
        <v>9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11"/>
      <c r="B31" s="12"/>
      <c r="C31" s="12"/>
      <c r="D31" s="12"/>
      <c r="E31" s="12"/>
      <c r="F31" s="53" t="s">
        <v>10</v>
      </c>
      <c r="G31" s="54" t="s">
        <v>11</v>
      </c>
      <c r="H31" s="10"/>
      <c r="I31" s="54" t="s">
        <v>12</v>
      </c>
      <c r="J31" s="10"/>
      <c r="K31" s="51" t="s">
        <v>13</v>
      </c>
      <c r="L31" s="55"/>
      <c r="M31" s="55"/>
      <c r="N31" s="55"/>
      <c r="O31" s="56" t="s">
        <v>219</v>
      </c>
      <c r="P31" s="51" t="s">
        <v>15</v>
      </c>
      <c r="Q31" s="51" t="s">
        <v>16</v>
      </c>
      <c r="R31" s="12"/>
      <c r="S31" s="1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16"/>
      <c r="B32" s="10"/>
      <c r="C32" s="10"/>
      <c r="D32" s="10"/>
      <c r="E32" s="10"/>
      <c r="F32" s="10"/>
      <c r="G32" s="57" t="s">
        <v>17</v>
      </c>
      <c r="H32" s="57" t="s">
        <v>18</v>
      </c>
      <c r="I32" s="57" t="s">
        <v>19</v>
      </c>
      <c r="J32" s="57" t="s">
        <v>20</v>
      </c>
      <c r="K32" s="10"/>
      <c r="L32" s="57" t="s">
        <v>21</v>
      </c>
      <c r="M32" s="57" t="s">
        <v>22</v>
      </c>
      <c r="N32" s="57" t="s">
        <v>23</v>
      </c>
      <c r="O32" s="10"/>
      <c r="P32" s="10"/>
      <c r="Q32" s="10"/>
      <c r="R32" s="10"/>
      <c r="S32" s="10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33">
        <v>1.0</v>
      </c>
      <c r="B33" s="19">
        <v>45752.0</v>
      </c>
      <c r="C33" s="20" t="s">
        <v>220</v>
      </c>
      <c r="D33" s="21">
        <v>35245.0</v>
      </c>
      <c r="E33" s="22" t="s">
        <v>74</v>
      </c>
      <c r="F33" s="23"/>
      <c r="G33" s="23"/>
      <c r="H33" s="25"/>
      <c r="I33" s="30"/>
      <c r="J33" s="23"/>
      <c r="K33" s="23"/>
      <c r="L33" s="23"/>
      <c r="M33" s="24"/>
      <c r="N33" s="23"/>
      <c r="O33" s="25">
        <v>35.0</v>
      </c>
      <c r="P33" s="26">
        <v>35.0</v>
      </c>
      <c r="Q33" s="27">
        <f>F33+G33+H33+I33+J33+K33+L33+M33+N33+O33-P33</f>
        <v>0</v>
      </c>
      <c r="R33" s="26"/>
      <c r="S33" s="31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58"/>
      <c r="B34" s="59"/>
      <c r="C34" s="60"/>
      <c r="D34" s="61"/>
      <c r="E34" s="61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3"/>
      <c r="Q34" s="62"/>
      <c r="R34" s="62"/>
      <c r="S34" s="64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65"/>
      <c r="B35" s="66"/>
      <c r="C35" s="67"/>
      <c r="D35" s="68" t="s">
        <v>91</v>
      </c>
      <c r="E35" s="69"/>
      <c r="F35" s="70">
        <f t="shared" ref="F35:P35" si="5">SUM(F33:F34)</f>
        <v>0</v>
      </c>
      <c r="G35" s="70">
        <f t="shared" si="5"/>
        <v>0</v>
      </c>
      <c r="H35" s="70">
        <f t="shared" si="5"/>
        <v>0</v>
      </c>
      <c r="I35" s="70">
        <f t="shared" si="5"/>
        <v>0</v>
      </c>
      <c r="J35" s="70">
        <f t="shared" si="5"/>
        <v>0</v>
      </c>
      <c r="K35" s="70">
        <f t="shared" si="5"/>
        <v>0</v>
      </c>
      <c r="L35" s="70">
        <f t="shared" si="5"/>
        <v>0</v>
      </c>
      <c r="M35" s="70">
        <f t="shared" si="5"/>
        <v>0</v>
      </c>
      <c r="N35" s="70">
        <f t="shared" si="5"/>
        <v>0</v>
      </c>
      <c r="O35" s="70">
        <f t="shared" si="5"/>
        <v>35</v>
      </c>
      <c r="P35" s="70">
        <f t="shared" si="5"/>
        <v>35</v>
      </c>
      <c r="Q35" s="70">
        <f>SUM(Q33)</f>
        <v>0</v>
      </c>
      <c r="R35" s="69"/>
      <c r="S35" s="71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72"/>
      <c r="B36" s="73"/>
      <c r="C36" s="73"/>
      <c r="D36" s="73"/>
      <c r="E36" s="73"/>
      <c r="F36" s="74">
        <f>F35+G35+H35+I35+J35+K35+L35+M35+N35+O35</f>
        <v>35</v>
      </c>
      <c r="G36" s="4"/>
      <c r="H36" s="4"/>
      <c r="I36" s="4"/>
      <c r="J36" s="4"/>
      <c r="K36" s="4"/>
      <c r="L36" s="4"/>
      <c r="M36" s="4"/>
      <c r="N36" s="4"/>
      <c r="O36" s="4"/>
      <c r="P36" s="75"/>
      <c r="Q36" s="75"/>
      <c r="R36" s="73"/>
      <c r="S36" s="76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48"/>
      <c r="B37" s="48"/>
      <c r="C37" s="48"/>
      <c r="D37" s="48"/>
      <c r="E37" s="77"/>
      <c r="F37" s="7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</row>
    <row r="38" ht="42.0" customHeight="1">
      <c r="A38" s="2"/>
      <c r="B38" s="2"/>
      <c r="C38" s="2"/>
      <c r="D38" s="2"/>
      <c r="E38" s="115" t="s">
        <v>103</v>
      </c>
      <c r="F38" s="116" t="s">
        <v>104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115" t="s">
        <v>105</v>
      </c>
      <c r="F39" s="116" t="s">
        <v>104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115" t="s">
        <v>106</v>
      </c>
      <c r="F40" s="116" t="s">
        <v>104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115" t="s">
        <v>107</v>
      </c>
      <c r="F41" s="116" t="s">
        <v>104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115" t="s">
        <v>221</v>
      </c>
      <c r="F42" s="116" t="s">
        <v>104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115" t="s">
        <v>109</v>
      </c>
      <c r="F43" s="116" t="s">
        <v>110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115" t="s">
        <v>111</v>
      </c>
      <c r="F44" s="116" t="s">
        <v>112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0:D32"/>
    <mergeCell ref="E30:E32"/>
    <mergeCell ref="P4:P5"/>
    <mergeCell ref="Q4:Q5"/>
    <mergeCell ref="F27:O27"/>
    <mergeCell ref="A29:S29"/>
    <mergeCell ref="A30:A32"/>
    <mergeCell ref="B30:B32"/>
    <mergeCell ref="C30:C32"/>
    <mergeCell ref="S30:S32"/>
    <mergeCell ref="P31:P32"/>
    <mergeCell ref="Q31:Q32"/>
    <mergeCell ref="F30:Q30"/>
    <mergeCell ref="R30:R32"/>
    <mergeCell ref="F31:F32"/>
    <mergeCell ref="G31:H31"/>
    <mergeCell ref="I31:J31"/>
    <mergeCell ref="K31:K32"/>
    <mergeCell ref="O31:O32"/>
    <mergeCell ref="F36:O3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16.0"/>
    <col customWidth="1" min="19" max="19" width="24.5"/>
    <col customWidth="1" min="20" max="36" width="15.75"/>
  </cols>
  <sheetData>
    <row r="1" ht="114.0" customHeight="1">
      <c r="A1" s="1" t="s">
        <v>222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3">
        <v>1.0</v>
      </c>
      <c r="B6" s="19">
        <v>45752.0</v>
      </c>
      <c r="C6" s="20" t="s">
        <v>223</v>
      </c>
      <c r="D6" s="21">
        <v>76328.0</v>
      </c>
      <c r="E6" s="22" t="s">
        <v>224</v>
      </c>
      <c r="F6" s="25"/>
      <c r="G6" s="23"/>
      <c r="H6" s="23"/>
      <c r="I6" s="30">
        <v>140.0</v>
      </c>
      <c r="J6" s="25"/>
      <c r="K6" s="25"/>
      <c r="L6" s="23"/>
      <c r="M6" s="24"/>
      <c r="N6" s="23"/>
      <c r="O6" s="23"/>
      <c r="P6" s="26">
        <v>140.0</v>
      </c>
      <c r="Q6" s="27">
        <f t="shared" ref="Q6:Q32" si="1">F6+G6+H6+I6+J6+K6+L6+M6+N6+O6-P6</f>
        <v>0</v>
      </c>
      <c r="R6" s="26" t="s">
        <v>47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33">
        <v>2.0</v>
      </c>
      <c r="B7" s="19">
        <v>45752.0</v>
      </c>
      <c r="C7" s="20" t="s">
        <v>225</v>
      </c>
      <c r="D7" s="21">
        <v>50436.0</v>
      </c>
      <c r="E7" s="22" t="s">
        <v>198</v>
      </c>
      <c r="F7" s="25"/>
      <c r="G7" s="23"/>
      <c r="H7" s="23"/>
      <c r="I7" s="30">
        <v>2400.0</v>
      </c>
      <c r="J7" s="25"/>
      <c r="K7" s="25"/>
      <c r="L7" s="23"/>
      <c r="M7" s="24"/>
      <c r="N7" s="23"/>
      <c r="O7" s="23"/>
      <c r="P7" s="26">
        <v>2400.0</v>
      </c>
      <c r="Q7" s="27">
        <f t="shared" si="1"/>
        <v>0</v>
      </c>
      <c r="R7" s="26" t="s">
        <v>31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33">
        <v>3.0</v>
      </c>
      <c r="B8" s="19">
        <v>45752.0</v>
      </c>
      <c r="C8" s="20" t="s">
        <v>226</v>
      </c>
      <c r="D8" s="21">
        <v>19122.0</v>
      </c>
      <c r="E8" s="22" t="s">
        <v>227</v>
      </c>
      <c r="F8" s="25">
        <v>1200.0</v>
      </c>
      <c r="G8" s="23"/>
      <c r="H8" s="23"/>
      <c r="I8" s="30"/>
      <c r="J8" s="25"/>
      <c r="K8" s="23"/>
      <c r="L8" s="23"/>
      <c r="M8" s="24"/>
      <c r="N8" s="23"/>
      <c r="O8" s="23"/>
      <c r="P8" s="26">
        <v>1200.0</v>
      </c>
      <c r="Q8" s="27">
        <f t="shared" si="1"/>
        <v>0</v>
      </c>
      <c r="R8" s="26" t="s">
        <v>47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33">
        <v>4.0</v>
      </c>
      <c r="B9" s="19">
        <v>45754.0</v>
      </c>
      <c r="C9" s="20" t="s">
        <v>228</v>
      </c>
      <c r="D9" s="21">
        <v>76101.0</v>
      </c>
      <c r="E9" s="22" t="s">
        <v>229</v>
      </c>
      <c r="F9" s="23"/>
      <c r="G9" s="23"/>
      <c r="H9" s="23"/>
      <c r="I9" s="30">
        <v>4600.0</v>
      </c>
      <c r="J9" s="25"/>
      <c r="K9" s="25"/>
      <c r="L9" s="23"/>
      <c r="M9" s="24"/>
      <c r="N9" s="23"/>
      <c r="O9" s="23"/>
      <c r="P9" s="26">
        <v>4600.0</v>
      </c>
      <c r="Q9" s="27">
        <f t="shared" si="1"/>
        <v>0</v>
      </c>
      <c r="R9" s="26" t="s">
        <v>36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33">
        <v>5.0</v>
      </c>
      <c r="B10" s="19">
        <v>45754.0</v>
      </c>
      <c r="C10" s="20" t="s">
        <v>230</v>
      </c>
      <c r="D10" s="21">
        <v>37078.0</v>
      </c>
      <c r="E10" s="22" t="s">
        <v>120</v>
      </c>
      <c r="F10" s="23"/>
      <c r="G10" s="23"/>
      <c r="H10" s="23"/>
      <c r="I10" s="30">
        <v>0.0</v>
      </c>
      <c r="J10" s="25"/>
      <c r="K10" s="23"/>
      <c r="L10" s="23"/>
      <c r="M10" s="24"/>
      <c r="N10" s="23"/>
      <c r="O10" s="23"/>
      <c r="P10" s="26">
        <v>2500.0</v>
      </c>
      <c r="Q10" s="27">
        <f t="shared" si="1"/>
        <v>-2500</v>
      </c>
      <c r="R10" s="26" t="s">
        <v>47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33">
        <v>6.0</v>
      </c>
      <c r="B11" s="19">
        <v>45754.0</v>
      </c>
      <c r="C11" s="20" t="s">
        <v>231</v>
      </c>
      <c r="D11" s="21">
        <v>67909.0</v>
      </c>
      <c r="E11" s="22" t="s">
        <v>232</v>
      </c>
      <c r="F11" s="23"/>
      <c r="G11" s="23"/>
      <c r="H11" s="23"/>
      <c r="I11" s="30">
        <v>10250.0</v>
      </c>
      <c r="J11" s="23"/>
      <c r="K11" s="25"/>
      <c r="L11" s="23"/>
      <c r="M11" s="24"/>
      <c r="N11" s="23"/>
      <c r="O11" s="23"/>
      <c r="P11" s="26">
        <v>10250.0</v>
      </c>
      <c r="Q11" s="27">
        <f t="shared" si="1"/>
        <v>0</v>
      </c>
      <c r="R11" s="26" t="s">
        <v>36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33">
        <v>7.0</v>
      </c>
      <c r="B12" s="19">
        <v>45754.0</v>
      </c>
      <c r="C12" s="20" t="s">
        <v>233</v>
      </c>
      <c r="D12" s="21">
        <v>62006.0</v>
      </c>
      <c r="E12" s="22" t="s">
        <v>234</v>
      </c>
      <c r="F12" s="23"/>
      <c r="G12" s="23"/>
      <c r="H12" s="23"/>
      <c r="I12" s="30">
        <v>5000.0</v>
      </c>
      <c r="J12" s="23"/>
      <c r="K12" s="25"/>
      <c r="L12" s="23"/>
      <c r="M12" s="24"/>
      <c r="N12" s="23"/>
      <c r="O12" s="23"/>
      <c r="P12" s="26">
        <v>5000.0</v>
      </c>
      <c r="Q12" s="27">
        <f t="shared" si="1"/>
        <v>0</v>
      </c>
      <c r="R12" s="26" t="s">
        <v>36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33">
        <v>8.0</v>
      </c>
      <c r="B13" s="19">
        <v>45754.0</v>
      </c>
      <c r="C13" s="20" t="s">
        <v>235</v>
      </c>
      <c r="D13" s="21">
        <v>45096.0</v>
      </c>
      <c r="E13" s="22" t="s">
        <v>236</v>
      </c>
      <c r="F13" s="23"/>
      <c r="G13" s="23"/>
      <c r="H13" s="23"/>
      <c r="I13" s="30">
        <v>8400.0</v>
      </c>
      <c r="J13" s="25"/>
      <c r="K13" s="23"/>
      <c r="L13" s="23"/>
      <c r="M13" s="24"/>
      <c r="N13" s="23"/>
      <c r="O13" s="23"/>
      <c r="P13" s="26">
        <v>8400.0</v>
      </c>
      <c r="Q13" s="27">
        <f t="shared" si="1"/>
        <v>0</v>
      </c>
      <c r="R13" s="26" t="s">
        <v>36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33">
        <v>9.0</v>
      </c>
      <c r="B14" s="19">
        <v>45754.0</v>
      </c>
      <c r="C14" s="20" t="s">
        <v>237</v>
      </c>
      <c r="D14" s="21">
        <v>80590.0</v>
      </c>
      <c r="E14" s="22" t="s">
        <v>238</v>
      </c>
      <c r="F14" s="25"/>
      <c r="G14" s="25"/>
      <c r="H14" s="23"/>
      <c r="I14" s="30"/>
      <c r="J14" s="25">
        <v>3050.0</v>
      </c>
      <c r="K14" s="23"/>
      <c r="L14" s="23"/>
      <c r="M14" s="24"/>
      <c r="N14" s="23"/>
      <c r="O14" s="23"/>
      <c r="P14" s="26">
        <v>3050.0</v>
      </c>
      <c r="Q14" s="27">
        <f t="shared" si="1"/>
        <v>0</v>
      </c>
      <c r="R14" s="26" t="s">
        <v>47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33">
        <v>10.0</v>
      </c>
      <c r="B15" s="19">
        <v>45754.0</v>
      </c>
      <c r="C15" s="20" t="s">
        <v>239</v>
      </c>
      <c r="D15" s="21">
        <v>52240.0</v>
      </c>
      <c r="E15" s="22" t="s">
        <v>240</v>
      </c>
      <c r="F15" s="23"/>
      <c r="G15" s="23"/>
      <c r="H15" s="23"/>
      <c r="I15" s="30"/>
      <c r="J15" s="25">
        <v>5380.0</v>
      </c>
      <c r="K15" s="23"/>
      <c r="L15" s="23"/>
      <c r="M15" s="24"/>
      <c r="N15" s="23"/>
      <c r="O15" s="23"/>
      <c r="P15" s="26">
        <v>5380.0</v>
      </c>
      <c r="Q15" s="27">
        <f t="shared" si="1"/>
        <v>0</v>
      </c>
      <c r="R15" s="26" t="s">
        <v>47</v>
      </c>
      <c r="S15" s="31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33">
        <v>11.0</v>
      </c>
      <c r="B16" s="32">
        <v>45754.0</v>
      </c>
      <c r="C16" s="20" t="s">
        <v>241</v>
      </c>
      <c r="D16" s="21">
        <v>77663.0</v>
      </c>
      <c r="E16" s="22" t="s">
        <v>242</v>
      </c>
      <c r="F16" s="23"/>
      <c r="G16" s="25"/>
      <c r="H16" s="23"/>
      <c r="I16" s="24"/>
      <c r="J16" s="25">
        <v>5100.0</v>
      </c>
      <c r="K16" s="23"/>
      <c r="L16" s="23"/>
      <c r="M16" s="24"/>
      <c r="N16" s="23"/>
      <c r="O16" s="23"/>
      <c r="P16" s="26">
        <v>5100.0</v>
      </c>
      <c r="Q16" s="27">
        <f t="shared" si="1"/>
        <v>0</v>
      </c>
      <c r="R16" s="26" t="s">
        <v>36</v>
      </c>
      <c r="S16" s="31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33">
        <v>12.0</v>
      </c>
      <c r="B17" s="32">
        <v>45754.0</v>
      </c>
      <c r="C17" s="20" t="s">
        <v>243</v>
      </c>
      <c r="D17" s="21">
        <v>13781.0</v>
      </c>
      <c r="E17" s="22" t="s">
        <v>244</v>
      </c>
      <c r="F17" s="23"/>
      <c r="G17" s="25">
        <v>15000.0</v>
      </c>
      <c r="H17" s="23"/>
      <c r="I17" s="30"/>
      <c r="J17" s="25"/>
      <c r="K17" s="23"/>
      <c r="L17" s="23"/>
      <c r="M17" s="24"/>
      <c r="N17" s="23"/>
      <c r="O17" s="23"/>
      <c r="P17" s="26">
        <v>15000.0</v>
      </c>
      <c r="Q17" s="27">
        <f t="shared" si="1"/>
        <v>0</v>
      </c>
      <c r="R17" s="26" t="s">
        <v>47</v>
      </c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33">
        <v>13.0</v>
      </c>
      <c r="B18" s="32">
        <v>45754.0</v>
      </c>
      <c r="C18" s="20" t="s">
        <v>245</v>
      </c>
      <c r="D18" s="21">
        <v>13133.0</v>
      </c>
      <c r="E18" s="22" t="s">
        <v>246</v>
      </c>
      <c r="F18" s="23"/>
      <c r="G18" s="25"/>
      <c r="H18" s="23"/>
      <c r="I18" s="30"/>
      <c r="J18" s="25">
        <v>10000.0</v>
      </c>
      <c r="K18" s="23"/>
      <c r="L18" s="23"/>
      <c r="M18" s="24"/>
      <c r="N18" s="23"/>
      <c r="O18" s="23"/>
      <c r="P18" s="26">
        <v>10000.0</v>
      </c>
      <c r="Q18" s="27">
        <f t="shared" si="1"/>
        <v>0</v>
      </c>
      <c r="R18" s="26" t="s">
        <v>47</v>
      </c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33">
        <v>14.0</v>
      </c>
      <c r="B19" s="32">
        <v>45754.0</v>
      </c>
      <c r="C19" s="20" t="s">
        <v>247</v>
      </c>
      <c r="D19" s="21">
        <v>52083.0</v>
      </c>
      <c r="E19" s="22" t="s">
        <v>248</v>
      </c>
      <c r="F19" s="23"/>
      <c r="G19" s="25"/>
      <c r="H19" s="23"/>
      <c r="I19" s="30">
        <v>450.0</v>
      </c>
      <c r="J19" s="25"/>
      <c r="K19" s="23"/>
      <c r="L19" s="23"/>
      <c r="M19" s="24"/>
      <c r="N19" s="23"/>
      <c r="O19" s="23"/>
      <c r="P19" s="26">
        <v>450.0</v>
      </c>
      <c r="Q19" s="27">
        <f t="shared" si="1"/>
        <v>0</v>
      </c>
      <c r="R19" s="26" t="s">
        <v>36</v>
      </c>
      <c r="S19" s="31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33">
        <v>15.0</v>
      </c>
      <c r="B20" s="32">
        <v>45754.0</v>
      </c>
      <c r="C20" s="20" t="s">
        <v>249</v>
      </c>
      <c r="D20" s="21">
        <v>81108.0</v>
      </c>
      <c r="E20" s="22" t="s">
        <v>162</v>
      </c>
      <c r="F20" s="23"/>
      <c r="G20" s="25"/>
      <c r="H20" s="23"/>
      <c r="I20" s="30">
        <v>16700.0</v>
      </c>
      <c r="J20" s="25"/>
      <c r="K20" s="23"/>
      <c r="L20" s="23"/>
      <c r="M20" s="24"/>
      <c r="N20" s="23"/>
      <c r="O20" s="23"/>
      <c r="P20" s="26">
        <v>16700.0</v>
      </c>
      <c r="Q20" s="27">
        <f t="shared" si="1"/>
        <v>0</v>
      </c>
      <c r="R20" s="26" t="s">
        <v>36</v>
      </c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33">
        <v>16.0</v>
      </c>
      <c r="B21" s="32">
        <v>45754.0</v>
      </c>
      <c r="C21" s="20" t="s">
        <v>250</v>
      </c>
      <c r="D21" s="21">
        <v>59103.0</v>
      </c>
      <c r="E21" s="22" t="s">
        <v>251</v>
      </c>
      <c r="F21" s="23"/>
      <c r="G21" s="25"/>
      <c r="H21" s="23"/>
      <c r="I21" s="30"/>
      <c r="J21" s="25"/>
      <c r="K21" s="25">
        <v>4500.0</v>
      </c>
      <c r="L21" s="23"/>
      <c r="M21" s="24"/>
      <c r="N21" s="23"/>
      <c r="O21" s="23"/>
      <c r="P21" s="26">
        <v>4500.0</v>
      </c>
      <c r="Q21" s="27">
        <f t="shared" si="1"/>
        <v>0</v>
      </c>
      <c r="R21" s="26" t="s">
        <v>36</v>
      </c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33">
        <v>17.0</v>
      </c>
      <c r="B22" s="32">
        <v>45752.0</v>
      </c>
      <c r="C22" s="20" t="s">
        <v>252</v>
      </c>
      <c r="D22" s="21">
        <v>51017.0</v>
      </c>
      <c r="E22" s="22" t="s">
        <v>253</v>
      </c>
      <c r="F22" s="23"/>
      <c r="G22" s="25"/>
      <c r="H22" s="25">
        <v>5000.0</v>
      </c>
      <c r="I22" s="30"/>
      <c r="J22" s="25"/>
      <c r="K22" s="23"/>
      <c r="L22" s="23"/>
      <c r="M22" s="24"/>
      <c r="N22" s="23"/>
      <c r="O22" s="23"/>
      <c r="P22" s="26">
        <v>5000.0</v>
      </c>
      <c r="Q22" s="27">
        <f t="shared" si="1"/>
        <v>0</v>
      </c>
      <c r="R22" s="26"/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33">
        <v>18.0</v>
      </c>
      <c r="B23" s="32">
        <v>45752.0</v>
      </c>
      <c r="C23" s="20" t="s">
        <v>254</v>
      </c>
      <c r="D23" s="21">
        <v>35220.0</v>
      </c>
      <c r="E23" s="22" t="s">
        <v>255</v>
      </c>
      <c r="F23" s="23"/>
      <c r="G23" s="25"/>
      <c r="H23" s="23"/>
      <c r="I23" s="30"/>
      <c r="J23" s="25"/>
      <c r="K23" s="25">
        <v>12500.0</v>
      </c>
      <c r="L23" s="23"/>
      <c r="M23" s="24"/>
      <c r="N23" s="23"/>
      <c r="O23" s="23"/>
      <c r="P23" s="26">
        <v>12500.0</v>
      </c>
      <c r="Q23" s="27">
        <f t="shared" si="1"/>
        <v>0</v>
      </c>
      <c r="R23" s="26"/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33">
        <v>19.0</v>
      </c>
      <c r="B24" s="32">
        <v>45753.0</v>
      </c>
      <c r="C24" s="20" t="s">
        <v>256</v>
      </c>
      <c r="D24" s="21">
        <v>10250.0</v>
      </c>
      <c r="E24" s="22" t="s">
        <v>257</v>
      </c>
      <c r="F24" s="23"/>
      <c r="G24" s="25"/>
      <c r="H24" s="25">
        <v>14500.0</v>
      </c>
      <c r="I24" s="30"/>
      <c r="J24" s="25"/>
      <c r="K24" s="23"/>
      <c r="L24" s="23"/>
      <c r="M24" s="24"/>
      <c r="N24" s="23"/>
      <c r="O24" s="23"/>
      <c r="P24" s="26">
        <v>14500.0</v>
      </c>
      <c r="Q24" s="27">
        <f t="shared" si="1"/>
        <v>0</v>
      </c>
      <c r="R24" s="26"/>
      <c r="S24" s="3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33">
        <v>20.0</v>
      </c>
      <c r="B25" s="32">
        <v>45753.0</v>
      </c>
      <c r="C25" s="20" t="s">
        <v>258</v>
      </c>
      <c r="D25" s="21">
        <v>50148.0</v>
      </c>
      <c r="E25" s="22" t="s">
        <v>259</v>
      </c>
      <c r="F25" s="23"/>
      <c r="G25" s="23"/>
      <c r="H25" s="25">
        <v>900.0</v>
      </c>
      <c r="I25" s="30"/>
      <c r="J25" s="23"/>
      <c r="K25" s="25"/>
      <c r="L25" s="23"/>
      <c r="M25" s="24"/>
      <c r="N25" s="23"/>
      <c r="O25" s="23"/>
      <c r="P25" s="26">
        <v>900.0</v>
      </c>
      <c r="Q25" s="27">
        <f t="shared" si="1"/>
        <v>0</v>
      </c>
      <c r="R25" s="26"/>
      <c r="S25" s="31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33">
        <v>21.0</v>
      </c>
      <c r="B26" s="32">
        <v>45753.0</v>
      </c>
      <c r="C26" s="20" t="s">
        <v>260</v>
      </c>
      <c r="D26" s="21">
        <v>53584.0</v>
      </c>
      <c r="E26" s="22" t="s">
        <v>261</v>
      </c>
      <c r="F26" s="23"/>
      <c r="G26" s="25"/>
      <c r="H26" s="23"/>
      <c r="I26" s="30"/>
      <c r="J26" s="25"/>
      <c r="K26" s="25"/>
      <c r="L26" s="23"/>
      <c r="M26" s="30">
        <v>2600.0</v>
      </c>
      <c r="N26" s="23"/>
      <c r="O26" s="23"/>
      <c r="P26" s="26">
        <v>2600.0</v>
      </c>
      <c r="Q26" s="27">
        <f t="shared" si="1"/>
        <v>0</v>
      </c>
      <c r="R26" s="26"/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33">
        <v>22.0</v>
      </c>
      <c r="B27" s="19">
        <v>45754.0</v>
      </c>
      <c r="C27" s="20" t="s">
        <v>262</v>
      </c>
      <c r="D27" s="21">
        <v>43380.0</v>
      </c>
      <c r="E27" s="22" t="s">
        <v>263</v>
      </c>
      <c r="F27" s="23"/>
      <c r="G27" s="23"/>
      <c r="H27" s="25">
        <v>15000.0</v>
      </c>
      <c r="I27" s="30"/>
      <c r="J27" s="25"/>
      <c r="K27" s="25"/>
      <c r="L27" s="23"/>
      <c r="M27" s="30"/>
      <c r="N27" s="23"/>
      <c r="O27" s="23"/>
      <c r="P27" s="26">
        <v>15000.0</v>
      </c>
      <c r="Q27" s="27">
        <f t="shared" si="1"/>
        <v>0</v>
      </c>
      <c r="R27" s="26"/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33">
        <v>23.0</v>
      </c>
      <c r="B28" s="19">
        <v>45754.0</v>
      </c>
      <c r="C28" s="20" t="s">
        <v>264</v>
      </c>
      <c r="D28" s="21">
        <v>10288.0</v>
      </c>
      <c r="E28" s="22" t="s">
        <v>82</v>
      </c>
      <c r="F28" s="25"/>
      <c r="G28" s="23"/>
      <c r="H28" s="23"/>
      <c r="I28" s="30"/>
      <c r="J28" s="23"/>
      <c r="K28" s="23"/>
      <c r="L28" s="23"/>
      <c r="M28" s="30">
        <v>600.0</v>
      </c>
      <c r="N28" s="23"/>
      <c r="O28" s="23"/>
      <c r="P28" s="26">
        <v>600.0</v>
      </c>
      <c r="Q28" s="27">
        <f t="shared" si="1"/>
        <v>0</v>
      </c>
      <c r="R28" s="26"/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33">
        <v>24.0</v>
      </c>
      <c r="B29" s="19">
        <v>45754.0</v>
      </c>
      <c r="C29" s="20" t="s">
        <v>265</v>
      </c>
      <c r="D29" s="21">
        <v>47787.0</v>
      </c>
      <c r="E29" s="22" t="s">
        <v>172</v>
      </c>
      <c r="F29" s="23"/>
      <c r="G29" s="23"/>
      <c r="H29" s="25">
        <v>19700.0</v>
      </c>
      <c r="I29" s="30"/>
      <c r="J29" s="23"/>
      <c r="K29" s="23"/>
      <c r="L29" s="23"/>
      <c r="M29" s="30"/>
      <c r="N29" s="23"/>
      <c r="O29" s="23"/>
      <c r="P29" s="26">
        <v>19700.0</v>
      </c>
      <c r="Q29" s="27">
        <f t="shared" si="1"/>
        <v>0</v>
      </c>
      <c r="R29" s="26"/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33"/>
      <c r="B30" s="19"/>
      <c r="C30" s="20"/>
      <c r="D30" s="21"/>
      <c r="E30" s="22"/>
      <c r="F30" s="23"/>
      <c r="G30" s="23"/>
      <c r="H30" s="25"/>
      <c r="I30" s="30"/>
      <c r="J30" s="23"/>
      <c r="K30" s="23"/>
      <c r="L30" s="23"/>
      <c r="M30" s="24"/>
      <c r="N30" s="23"/>
      <c r="O30" s="23"/>
      <c r="P30" s="26"/>
      <c r="Q30" s="27">
        <f t="shared" si="1"/>
        <v>0</v>
      </c>
      <c r="R30" s="26"/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33"/>
      <c r="B31" s="19"/>
      <c r="C31" s="20"/>
      <c r="D31" s="21"/>
      <c r="E31" s="22"/>
      <c r="F31" s="23"/>
      <c r="G31" s="23"/>
      <c r="H31" s="25"/>
      <c r="I31" s="30"/>
      <c r="J31" s="23"/>
      <c r="K31" s="23"/>
      <c r="L31" s="23"/>
      <c r="M31" s="24"/>
      <c r="N31" s="23"/>
      <c r="O31" s="23"/>
      <c r="P31" s="26"/>
      <c r="Q31" s="27">
        <f t="shared" si="1"/>
        <v>0</v>
      </c>
      <c r="R31" s="26"/>
      <c r="S31" s="31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33"/>
      <c r="B32" s="19"/>
      <c r="C32" s="20"/>
      <c r="D32" s="21"/>
      <c r="E32" s="22"/>
      <c r="F32" s="23"/>
      <c r="G32" s="23"/>
      <c r="H32" s="25"/>
      <c r="I32" s="30"/>
      <c r="J32" s="23"/>
      <c r="K32" s="23"/>
      <c r="L32" s="23"/>
      <c r="M32" s="24"/>
      <c r="N32" s="23"/>
      <c r="O32" s="23"/>
      <c r="P32" s="26"/>
      <c r="Q32" s="27">
        <f t="shared" si="1"/>
        <v>0</v>
      </c>
      <c r="R32" s="26"/>
      <c r="S32" s="31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customHeight="1">
      <c r="A33" s="34"/>
      <c r="B33" s="35"/>
      <c r="C33" s="36"/>
      <c r="D33" s="37"/>
      <c r="E33" s="37"/>
      <c r="F33" s="38">
        <f t="shared" ref="F33:G33" si="2">SUM(F6:F29)</f>
        <v>1200</v>
      </c>
      <c r="G33" s="38">
        <f t="shared" si="2"/>
        <v>15000</v>
      </c>
      <c r="H33" s="38">
        <f>SUM(H6:H32)</f>
        <v>55100</v>
      </c>
      <c r="I33" s="38">
        <f t="shared" ref="I33:O33" si="3">SUM(I6:I29)</f>
        <v>47940</v>
      </c>
      <c r="J33" s="38">
        <f t="shared" si="3"/>
        <v>23530</v>
      </c>
      <c r="K33" s="38">
        <f t="shared" si="3"/>
        <v>17000</v>
      </c>
      <c r="L33" s="38">
        <f t="shared" si="3"/>
        <v>0</v>
      </c>
      <c r="M33" s="38">
        <f t="shared" si="3"/>
        <v>3200</v>
      </c>
      <c r="N33" s="38">
        <f t="shared" si="3"/>
        <v>0</v>
      </c>
      <c r="O33" s="38">
        <f t="shared" si="3"/>
        <v>0</v>
      </c>
      <c r="P33" s="117">
        <f t="shared" ref="P33:Q33" si="4">SUM(P6:P32)</f>
        <v>165470</v>
      </c>
      <c r="Q33" s="39">
        <f t="shared" si="4"/>
        <v>-2500</v>
      </c>
      <c r="R33" s="37"/>
      <c r="S33" s="40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</row>
    <row r="34" ht="42.0" customHeight="1">
      <c r="A34" s="42"/>
      <c r="B34" s="43"/>
      <c r="C34" s="44"/>
      <c r="D34" s="44"/>
      <c r="E34" s="44"/>
      <c r="F34" s="45">
        <f>F33+G33+H33+I33+J33+K33+L33+M33+N33+O33</f>
        <v>162970</v>
      </c>
      <c r="G34" s="4"/>
      <c r="H34" s="4"/>
      <c r="I34" s="4"/>
      <c r="J34" s="4"/>
      <c r="K34" s="4"/>
      <c r="L34" s="4"/>
      <c r="M34" s="4"/>
      <c r="N34" s="4"/>
      <c r="O34" s="4"/>
      <c r="P34" s="46" t="s">
        <v>87</v>
      </c>
      <c r="Q34" s="46"/>
      <c r="R34" s="44"/>
      <c r="S34" s="47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</row>
    <row r="35" ht="42.0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</row>
    <row r="36" ht="42.0" customHeight="1">
      <c r="A36" s="49" t="s">
        <v>88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50" t="s">
        <v>2</v>
      </c>
      <c r="B37" s="51" t="s">
        <v>3</v>
      </c>
      <c r="C37" s="51" t="s">
        <v>4</v>
      </c>
      <c r="D37" s="51" t="s">
        <v>5</v>
      </c>
      <c r="E37" s="51" t="s">
        <v>6</v>
      </c>
      <c r="F37" s="52" t="s">
        <v>7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51" t="s">
        <v>8</v>
      </c>
      <c r="S37" s="51" t="s">
        <v>9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11"/>
      <c r="B38" s="12"/>
      <c r="C38" s="12"/>
      <c r="D38" s="12"/>
      <c r="E38" s="12"/>
      <c r="F38" s="53" t="s">
        <v>10</v>
      </c>
      <c r="G38" s="54" t="s">
        <v>11</v>
      </c>
      <c r="H38" s="10"/>
      <c r="I38" s="54" t="s">
        <v>12</v>
      </c>
      <c r="J38" s="10"/>
      <c r="K38" s="51" t="s">
        <v>13</v>
      </c>
      <c r="L38" s="55"/>
      <c r="M38" s="55"/>
      <c r="N38" s="55"/>
      <c r="O38" s="56" t="s">
        <v>266</v>
      </c>
      <c r="P38" s="51" t="s">
        <v>15</v>
      </c>
      <c r="Q38" s="51" t="s">
        <v>16</v>
      </c>
      <c r="R38" s="12"/>
      <c r="S38" s="1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16"/>
      <c r="B39" s="10"/>
      <c r="C39" s="10"/>
      <c r="D39" s="10"/>
      <c r="E39" s="10"/>
      <c r="F39" s="10"/>
      <c r="G39" s="57" t="s">
        <v>17</v>
      </c>
      <c r="H39" s="57" t="s">
        <v>18</v>
      </c>
      <c r="I39" s="57" t="s">
        <v>19</v>
      </c>
      <c r="J39" s="57" t="s">
        <v>20</v>
      </c>
      <c r="K39" s="10"/>
      <c r="L39" s="57" t="s">
        <v>21</v>
      </c>
      <c r="M39" s="57" t="s">
        <v>22</v>
      </c>
      <c r="N39" s="57" t="s">
        <v>23</v>
      </c>
      <c r="O39" s="10"/>
      <c r="P39" s="10"/>
      <c r="Q39" s="10"/>
      <c r="R39" s="10"/>
      <c r="S39" s="10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33">
        <v>1.0</v>
      </c>
      <c r="B40" s="19"/>
      <c r="C40" s="20"/>
      <c r="D40" s="21"/>
      <c r="E40" s="22"/>
      <c r="F40" s="23"/>
      <c r="G40" s="23"/>
      <c r="H40" s="25"/>
      <c r="I40" s="30"/>
      <c r="J40" s="23"/>
      <c r="K40" s="23"/>
      <c r="L40" s="23"/>
      <c r="M40" s="24"/>
      <c r="N40" s="23"/>
      <c r="O40" s="25"/>
      <c r="P40" s="26"/>
      <c r="Q40" s="27">
        <f>F40+G40+H40+I40+J40+K40+L40+M40+N40+O40-P40</f>
        <v>0</v>
      </c>
      <c r="R40" s="26"/>
      <c r="S40" s="31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58"/>
      <c r="B41" s="59"/>
      <c r="C41" s="60"/>
      <c r="D41" s="61"/>
      <c r="E41" s="61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3"/>
      <c r="Q41" s="62"/>
      <c r="R41" s="62"/>
      <c r="S41" s="64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65"/>
      <c r="B42" s="66"/>
      <c r="C42" s="67"/>
      <c r="D42" s="68" t="s">
        <v>91</v>
      </c>
      <c r="E42" s="69"/>
      <c r="F42" s="70">
        <f t="shared" ref="F42:P42" si="5">SUM(F40:F41)</f>
        <v>0</v>
      </c>
      <c r="G42" s="70">
        <f t="shared" si="5"/>
        <v>0</v>
      </c>
      <c r="H42" s="70">
        <f t="shared" si="5"/>
        <v>0</v>
      </c>
      <c r="I42" s="70">
        <f t="shared" si="5"/>
        <v>0</v>
      </c>
      <c r="J42" s="70">
        <f t="shared" si="5"/>
        <v>0</v>
      </c>
      <c r="K42" s="70">
        <f t="shared" si="5"/>
        <v>0</v>
      </c>
      <c r="L42" s="70">
        <f t="shared" si="5"/>
        <v>0</v>
      </c>
      <c r="M42" s="70">
        <f t="shared" si="5"/>
        <v>0</v>
      </c>
      <c r="N42" s="70">
        <f t="shared" si="5"/>
        <v>0</v>
      </c>
      <c r="O42" s="70">
        <f t="shared" si="5"/>
        <v>0</v>
      </c>
      <c r="P42" s="70">
        <f t="shared" si="5"/>
        <v>0</v>
      </c>
      <c r="Q42" s="70">
        <f>SUM(Q40)</f>
        <v>0</v>
      </c>
      <c r="R42" s="69"/>
      <c r="S42" s="71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72"/>
      <c r="B43" s="73"/>
      <c r="C43" s="73"/>
      <c r="D43" s="73"/>
      <c r="E43" s="73"/>
      <c r="F43" s="74">
        <f>F42+G42+H42+I42+J42+K42+L42+M42+N42+O42</f>
        <v>0</v>
      </c>
      <c r="G43" s="4"/>
      <c r="H43" s="4"/>
      <c r="I43" s="4"/>
      <c r="J43" s="4"/>
      <c r="K43" s="4"/>
      <c r="L43" s="4"/>
      <c r="M43" s="4"/>
      <c r="N43" s="4"/>
      <c r="O43" s="4"/>
      <c r="P43" s="75"/>
      <c r="Q43" s="75"/>
      <c r="R43" s="73"/>
      <c r="S43" s="76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48"/>
      <c r="B44" s="48"/>
      <c r="C44" s="48"/>
      <c r="D44" s="48"/>
      <c r="E44" s="77"/>
      <c r="F44" s="7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</row>
    <row r="45" ht="42.0" customHeight="1">
      <c r="A45" s="2"/>
      <c r="B45" s="2"/>
      <c r="C45" s="2"/>
      <c r="D45" s="2"/>
      <c r="E45" s="115" t="s">
        <v>103</v>
      </c>
      <c r="F45" s="118" t="s">
        <v>267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115" t="s">
        <v>105</v>
      </c>
      <c r="F46" s="118" t="s">
        <v>110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115" t="s">
        <v>106</v>
      </c>
      <c r="F47" s="118" t="s">
        <v>110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115" t="s">
        <v>107</v>
      </c>
      <c r="F48" s="118" t="s">
        <v>110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115" t="s">
        <v>268</v>
      </c>
      <c r="F49" s="118" t="s">
        <v>110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115" t="s">
        <v>109</v>
      </c>
      <c r="F50" s="116" t="s">
        <v>110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115" t="s">
        <v>111</v>
      </c>
      <c r="F51" s="116" t="s">
        <v>112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119" t="s">
        <v>91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7:D39"/>
    <mergeCell ref="E37:E39"/>
    <mergeCell ref="P4:P5"/>
    <mergeCell ref="Q4:Q5"/>
    <mergeCell ref="F34:O34"/>
    <mergeCell ref="A36:S36"/>
    <mergeCell ref="A37:A39"/>
    <mergeCell ref="B37:B39"/>
    <mergeCell ref="C37:C39"/>
    <mergeCell ref="S37:S39"/>
    <mergeCell ref="P38:P39"/>
    <mergeCell ref="Q38:Q39"/>
    <mergeCell ref="F37:Q37"/>
    <mergeCell ref="R37:R39"/>
    <mergeCell ref="F38:F39"/>
    <mergeCell ref="G38:H38"/>
    <mergeCell ref="I38:J38"/>
    <mergeCell ref="K38:K39"/>
    <mergeCell ref="O38:O39"/>
    <mergeCell ref="F43:O4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16.0"/>
    <col customWidth="1" min="19" max="19" width="24.5"/>
    <col customWidth="1" min="20" max="36" width="15.75"/>
  </cols>
  <sheetData>
    <row r="1" ht="114.0" customHeight="1">
      <c r="A1" s="1" t="s">
        <v>269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3">
        <v>1.0</v>
      </c>
      <c r="B6" s="19">
        <v>45755.0</v>
      </c>
      <c r="C6" s="20" t="s">
        <v>270</v>
      </c>
      <c r="D6" s="21">
        <v>53249.0</v>
      </c>
      <c r="E6" s="22" t="s">
        <v>158</v>
      </c>
      <c r="F6" s="25"/>
      <c r="G6" s="23"/>
      <c r="H6" s="23"/>
      <c r="I6" s="30">
        <v>2700.0</v>
      </c>
      <c r="J6" s="25"/>
      <c r="K6" s="25"/>
      <c r="L6" s="23"/>
      <c r="M6" s="24"/>
      <c r="N6" s="23"/>
      <c r="O6" s="23"/>
      <c r="P6" s="26">
        <v>2700.0</v>
      </c>
      <c r="Q6" s="27">
        <f t="shared" ref="Q6:Q28" si="1">F6+G6+H6+I6+J6+K6+L6+M6+N6+O6-P6</f>
        <v>0</v>
      </c>
      <c r="R6" s="26" t="s">
        <v>36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33">
        <v>2.0</v>
      </c>
      <c r="B7" s="19">
        <v>45755.0</v>
      </c>
      <c r="C7" s="20" t="s">
        <v>271</v>
      </c>
      <c r="D7" s="21">
        <v>82093.0</v>
      </c>
      <c r="E7" s="22" t="s">
        <v>272</v>
      </c>
      <c r="F7" s="25"/>
      <c r="G7" s="23"/>
      <c r="H7" s="23"/>
      <c r="I7" s="30"/>
      <c r="J7" s="25">
        <v>2298.0</v>
      </c>
      <c r="K7" s="25"/>
      <c r="L7" s="23"/>
      <c r="M7" s="24"/>
      <c r="N7" s="23"/>
      <c r="O7" s="23"/>
      <c r="P7" s="26">
        <v>2298.0</v>
      </c>
      <c r="Q7" s="27">
        <f t="shared" si="1"/>
        <v>0</v>
      </c>
      <c r="R7" s="26" t="s">
        <v>36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33">
        <v>3.0</v>
      </c>
      <c r="B8" s="19">
        <v>45755.0</v>
      </c>
      <c r="C8" s="20" t="s">
        <v>273</v>
      </c>
      <c r="D8" s="21">
        <v>10734.0</v>
      </c>
      <c r="E8" s="22" t="s">
        <v>274</v>
      </c>
      <c r="F8" s="25"/>
      <c r="G8" s="23"/>
      <c r="H8" s="23"/>
      <c r="I8" s="30">
        <v>2350.0</v>
      </c>
      <c r="J8" s="25"/>
      <c r="K8" s="23"/>
      <c r="L8" s="23"/>
      <c r="M8" s="24"/>
      <c r="N8" s="23"/>
      <c r="O8" s="23"/>
      <c r="P8" s="26">
        <v>2350.0</v>
      </c>
      <c r="Q8" s="27">
        <f t="shared" si="1"/>
        <v>0</v>
      </c>
      <c r="R8" s="26" t="s">
        <v>47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33">
        <v>4.0</v>
      </c>
      <c r="B9" s="19">
        <v>45755.0</v>
      </c>
      <c r="C9" s="20" t="s">
        <v>275</v>
      </c>
      <c r="D9" s="21">
        <v>35243.0</v>
      </c>
      <c r="E9" s="22" t="s">
        <v>276</v>
      </c>
      <c r="F9" s="23"/>
      <c r="G9" s="23"/>
      <c r="H9" s="23"/>
      <c r="I9" s="30"/>
      <c r="J9" s="25">
        <v>1450.0</v>
      </c>
      <c r="K9" s="25"/>
      <c r="L9" s="23"/>
      <c r="M9" s="24"/>
      <c r="N9" s="23"/>
      <c r="O9" s="23"/>
      <c r="P9" s="26">
        <v>1450.0</v>
      </c>
      <c r="Q9" s="27">
        <f t="shared" si="1"/>
        <v>0</v>
      </c>
      <c r="R9" s="26" t="s">
        <v>36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33">
        <v>5.0</v>
      </c>
      <c r="B10" s="19">
        <v>45755.0</v>
      </c>
      <c r="C10" s="20" t="s">
        <v>277</v>
      </c>
      <c r="D10" s="21">
        <v>77864.0</v>
      </c>
      <c r="E10" s="22" t="s">
        <v>278</v>
      </c>
      <c r="F10" s="23"/>
      <c r="G10" s="23"/>
      <c r="H10" s="23"/>
      <c r="I10" s="30"/>
      <c r="J10" s="25">
        <v>15000.0</v>
      </c>
      <c r="K10" s="23"/>
      <c r="L10" s="23"/>
      <c r="M10" s="24"/>
      <c r="N10" s="23"/>
      <c r="O10" s="23"/>
      <c r="P10" s="26">
        <v>15000.0</v>
      </c>
      <c r="Q10" s="27">
        <f t="shared" si="1"/>
        <v>0</v>
      </c>
      <c r="R10" s="26" t="s">
        <v>36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33">
        <v>6.0</v>
      </c>
      <c r="B11" s="19">
        <v>45755.0</v>
      </c>
      <c r="C11" s="20" t="s">
        <v>279</v>
      </c>
      <c r="D11" s="21">
        <v>77864.0</v>
      </c>
      <c r="E11" s="22" t="s">
        <v>278</v>
      </c>
      <c r="F11" s="23"/>
      <c r="G11" s="23"/>
      <c r="H11" s="23"/>
      <c r="I11" s="30"/>
      <c r="J11" s="25">
        <v>5000.0</v>
      </c>
      <c r="K11" s="25"/>
      <c r="L11" s="23"/>
      <c r="M11" s="24"/>
      <c r="N11" s="23"/>
      <c r="O11" s="23"/>
      <c r="P11" s="26">
        <v>5000.0</v>
      </c>
      <c r="Q11" s="27">
        <f t="shared" si="1"/>
        <v>0</v>
      </c>
      <c r="R11" s="26" t="s">
        <v>36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33">
        <v>7.0</v>
      </c>
      <c r="B12" s="19">
        <v>45755.0</v>
      </c>
      <c r="C12" s="20" t="s">
        <v>280</v>
      </c>
      <c r="D12" s="21">
        <v>21818.0</v>
      </c>
      <c r="E12" s="22" t="s">
        <v>25</v>
      </c>
      <c r="F12" s="23"/>
      <c r="G12" s="23"/>
      <c r="H12" s="23"/>
      <c r="I12" s="30"/>
      <c r="J12" s="23"/>
      <c r="K12" s="25">
        <v>76500.0</v>
      </c>
      <c r="L12" s="23"/>
      <c r="M12" s="24"/>
      <c r="N12" s="23"/>
      <c r="O12" s="23"/>
      <c r="P12" s="26">
        <v>76500.0</v>
      </c>
      <c r="Q12" s="27">
        <f t="shared" si="1"/>
        <v>0</v>
      </c>
      <c r="R12" s="26" t="s">
        <v>26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33">
        <v>8.0</v>
      </c>
      <c r="B13" s="19">
        <v>45755.0</v>
      </c>
      <c r="C13" s="20" t="s">
        <v>281</v>
      </c>
      <c r="D13" s="21">
        <v>51467.0</v>
      </c>
      <c r="E13" s="22" t="s">
        <v>282</v>
      </c>
      <c r="F13" s="25">
        <v>200.0</v>
      </c>
      <c r="G13" s="23"/>
      <c r="H13" s="23"/>
      <c r="I13" s="30"/>
      <c r="J13" s="25"/>
      <c r="K13" s="23"/>
      <c r="L13" s="23"/>
      <c r="M13" s="24"/>
      <c r="N13" s="23"/>
      <c r="O13" s="23"/>
      <c r="P13" s="26">
        <v>200.0</v>
      </c>
      <c r="Q13" s="27">
        <f t="shared" si="1"/>
        <v>0</v>
      </c>
      <c r="R13" s="26" t="s">
        <v>36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33">
        <v>9.0</v>
      </c>
      <c r="B14" s="19">
        <v>45755.0</v>
      </c>
      <c r="C14" s="20" t="s">
        <v>283</v>
      </c>
      <c r="D14" s="21">
        <v>79172.0</v>
      </c>
      <c r="E14" s="22" t="s">
        <v>284</v>
      </c>
      <c r="F14" s="25"/>
      <c r="G14" s="25"/>
      <c r="H14" s="23"/>
      <c r="I14" s="30">
        <v>6350.0</v>
      </c>
      <c r="J14" s="25"/>
      <c r="K14" s="23"/>
      <c r="L14" s="23"/>
      <c r="M14" s="24"/>
      <c r="N14" s="23"/>
      <c r="O14" s="23"/>
      <c r="P14" s="26">
        <v>6350.0</v>
      </c>
      <c r="Q14" s="27">
        <f t="shared" si="1"/>
        <v>0</v>
      </c>
      <c r="R14" s="26" t="s">
        <v>47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33">
        <v>10.0</v>
      </c>
      <c r="B15" s="19">
        <v>45755.0</v>
      </c>
      <c r="C15" s="20" t="s">
        <v>285</v>
      </c>
      <c r="D15" s="21">
        <v>22341.0</v>
      </c>
      <c r="E15" s="22" t="s">
        <v>180</v>
      </c>
      <c r="F15" s="23"/>
      <c r="G15" s="23"/>
      <c r="H15" s="23"/>
      <c r="I15" s="30">
        <v>300.0</v>
      </c>
      <c r="J15" s="25"/>
      <c r="K15" s="23"/>
      <c r="L15" s="23"/>
      <c r="M15" s="24"/>
      <c r="N15" s="23"/>
      <c r="O15" s="23"/>
      <c r="P15" s="26">
        <v>300.0</v>
      </c>
      <c r="Q15" s="27">
        <f t="shared" si="1"/>
        <v>0</v>
      </c>
      <c r="R15" s="26" t="s">
        <v>36</v>
      </c>
      <c r="S15" s="31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33">
        <v>11.0</v>
      </c>
      <c r="B16" s="32">
        <v>45755.0</v>
      </c>
      <c r="C16" s="20" t="s">
        <v>286</v>
      </c>
      <c r="D16" s="21">
        <v>30895.0</v>
      </c>
      <c r="E16" s="22" t="s">
        <v>86</v>
      </c>
      <c r="F16" s="23"/>
      <c r="G16" s="25">
        <v>3200.0</v>
      </c>
      <c r="H16" s="23"/>
      <c r="I16" s="24"/>
      <c r="J16" s="25"/>
      <c r="K16" s="23"/>
      <c r="L16" s="23"/>
      <c r="M16" s="24"/>
      <c r="N16" s="23"/>
      <c r="O16" s="23"/>
      <c r="P16" s="26">
        <v>3200.0</v>
      </c>
      <c r="Q16" s="27">
        <f t="shared" si="1"/>
        <v>0</v>
      </c>
      <c r="R16" s="26" t="s">
        <v>26</v>
      </c>
      <c r="S16" s="31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33">
        <v>12.0</v>
      </c>
      <c r="B17" s="32">
        <v>45755.0</v>
      </c>
      <c r="C17" s="20" t="s">
        <v>287</v>
      </c>
      <c r="D17" s="21">
        <v>87210.0</v>
      </c>
      <c r="E17" s="22" t="s">
        <v>288</v>
      </c>
      <c r="F17" s="23"/>
      <c r="G17" s="25"/>
      <c r="H17" s="23"/>
      <c r="I17" s="30"/>
      <c r="J17" s="25"/>
      <c r="K17" s="23"/>
      <c r="L17" s="23"/>
      <c r="M17" s="30">
        <v>250.0</v>
      </c>
      <c r="N17" s="23"/>
      <c r="O17" s="23"/>
      <c r="P17" s="26">
        <v>250.0</v>
      </c>
      <c r="Q17" s="27">
        <f t="shared" si="1"/>
        <v>0</v>
      </c>
      <c r="R17" s="26" t="s">
        <v>26</v>
      </c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33">
        <v>13.0</v>
      </c>
      <c r="B18" s="32">
        <v>45755.0</v>
      </c>
      <c r="C18" s="20" t="s">
        <v>289</v>
      </c>
      <c r="D18" s="21">
        <v>30895.0</v>
      </c>
      <c r="E18" s="22" t="s">
        <v>86</v>
      </c>
      <c r="F18" s="23"/>
      <c r="G18" s="25"/>
      <c r="H18" s="23"/>
      <c r="I18" s="30"/>
      <c r="J18" s="25">
        <v>250.0</v>
      </c>
      <c r="K18" s="23"/>
      <c r="L18" s="23"/>
      <c r="M18" s="24"/>
      <c r="N18" s="23"/>
      <c r="O18" s="23"/>
      <c r="P18" s="26">
        <v>250.0</v>
      </c>
      <c r="Q18" s="27">
        <f t="shared" si="1"/>
        <v>0</v>
      </c>
      <c r="R18" s="26" t="s">
        <v>26</v>
      </c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33">
        <v>14.0</v>
      </c>
      <c r="B19" s="32">
        <v>45755.0</v>
      </c>
      <c r="C19" s="20" t="s">
        <v>290</v>
      </c>
      <c r="D19" s="21">
        <v>27880.0</v>
      </c>
      <c r="E19" s="22" t="s">
        <v>291</v>
      </c>
      <c r="F19" s="23"/>
      <c r="G19" s="25"/>
      <c r="H19" s="25">
        <v>4500.0</v>
      </c>
      <c r="I19" s="30"/>
      <c r="J19" s="25"/>
      <c r="K19" s="23"/>
      <c r="L19" s="23"/>
      <c r="M19" s="24"/>
      <c r="N19" s="23"/>
      <c r="O19" s="23"/>
      <c r="P19" s="26">
        <v>4500.0</v>
      </c>
      <c r="Q19" s="27">
        <f t="shared" si="1"/>
        <v>0</v>
      </c>
      <c r="R19" s="26"/>
      <c r="S19" s="31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33">
        <v>15.0</v>
      </c>
      <c r="B20" s="32">
        <v>45755.0</v>
      </c>
      <c r="C20" s="20" t="s">
        <v>292</v>
      </c>
      <c r="D20" s="21">
        <v>27880.0</v>
      </c>
      <c r="E20" s="22" t="s">
        <v>291</v>
      </c>
      <c r="F20" s="23"/>
      <c r="G20" s="25"/>
      <c r="H20" s="25">
        <v>4500.0</v>
      </c>
      <c r="I20" s="30"/>
      <c r="J20" s="25"/>
      <c r="K20" s="23"/>
      <c r="L20" s="23"/>
      <c r="M20" s="24"/>
      <c r="N20" s="23"/>
      <c r="O20" s="23"/>
      <c r="P20" s="26">
        <v>4500.0</v>
      </c>
      <c r="Q20" s="27">
        <f t="shared" si="1"/>
        <v>0</v>
      </c>
      <c r="R20" s="26"/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33">
        <v>16.0</v>
      </c>
      <c r="B21" s="32">
        <v>45755.0</v>
      </c>
      <c r="C21" s="20" t="s">
        <v>293</v>
      </c>
      <c r="D21" s="21">
        <v>52669.0</v>
      </c>
      <c r="E21" s="22" t="s">
        <v>185</v>
      </c>
      <c r="F21" s="23"/>
      <c r="G21" s="25"/>
      <c r="H21" s="25">
        <v>16200.0</v>
      </c>
      <c r="I21" s="30"/>
      <c r="J21" s="25"/>
      <c r="K21" s="25"/>
      <c r="L21" s="23"/>
      <c r="M21" s="24"/>
      <c r="N21" s="23"/>
      <c r="O21" s="23"/>
      <c r="P21" s="26">
        <v>16200.0</v>
      </c>
      <c r="Q21" s="27">
        <f t="shared" si="1"/>
        <v>0</v>
      </c>
      <c r="R21" s="26"/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33">
        <v>17.0</v>
      </c>
      <c r="B22" s="32">
        <v>45755.0</v>
      </c>
      <c r="C22" s="20" t="s">
        <v>294</v>
      </c>
      <c r="D22" s="21">
        <v>52214.0</v>
      </c>
      <c r="E22" s="22" t="s">
        <v>295</v>
      </c>
      <c r="F22" s="23"/>
      <c r="G22" s="25"/>
      <c r="H22" s="25">
        <v>5200.0</v>
      </c>
      <c r="I22" s="30"/>
      <c r="J22" s="25"/>
      <c r="K22" s="23"/>
      <c r="L22" s="23"/>
      <c r="M22" s="24"/>
      <c r="N22" s="23"/>
      <c r="O22" s="23"/>
      <c r="P22" s="26">
        <v>5200.0</v>
      </c>
      <c r="Q22" s="27">
        <f t="shared" si="1"/>
        <v>0</v>
      </c>
      <c r="R22" s="26"/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33">
        <v>18.0</v>
      </c>
      <c r="B23" s="32">
        <v>45755.0</v>
      </c>
      <c r="C23" s="20" t="s">
        <v>296</v>
      </c>
      <c r="D23" s="21">
        <v>85646.0</v>
      </c>
      <c r="E23" s="22" t="s">
        <v>297</v>
      </c>
      <c r="F23" s="23"/>
      <c r="G23" s="25"/>
      <c r="H23" s="25">
        <v>2500.0</v>
      </c>
      <c r="I23" s="30"/>
      <c r="J23" s="25"/>
      <c r="K23" s="25"/>
      <c r="L23" s="23"/>
      <c r="M23" s="24"/>
      <c r="N23" s="23"/>
      <c r="O23" s="23"/>
      <c r="P23" s="26">
        <v>2500.0</v>
      </c>
      <c r="Q23" s="27">
        <f t="shared" si="1"/>
        <v>0</v>
      </c>
      <c r="R23" s="26"/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33">
        <v>19.0</v>
      </c>
      <c r="B24" s="32">
        <v>45755.0</v>
      </c>
      <c r="C24" s="20" t="s">
        <v>298</v>
      </c>
      <c r="D24" s="21">
        <v>68284.0</v>
      </c>
      <c r="E24" s="22" t="s">
        <v>299</v>
      </c>
      <c r="F24" s="23"/>
      <c r="G24" s="25"/>
      <c r="H24" s="25">
        <v>10450.0</v>
      </c>
      <c r="I24" s="30"/>
      <c r="J24" s="25"/>
      <c r="K24" s="23"/>
      <c r="L24" s="23"/>
      <c r="M24" s="24"/>
      <c r="N24" s="23"/>
      <c r="O24" s="23"/>
      <c r="P24" s="26">
        <v>10450.0</v>
      </c>
      <c r="Q24" s="27">
        <f t="shared" si="1"/>
        <v>0</v>
      </c>
      <c r="R24" s="26"/>
      <c r="S24" s="3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33">
        <v>20.0</v>
      </c>
      <c r="B25" s="32">
        <v>45755.0</v>
      </c>
      <c r="C25" s="20" t="s">
        <v>300</v>
      </c>
      <c r="D25" s="21">
        <v>10288.0</v>
      </c>
      <c r="E25" s="22" t="s">
        <v>82</v>
      </c>
      <c r="F25" s="23"/>
      <c r="G25" s="23"/>
      <c r="H25" s="25">
        <v>10300.0</v>
      </c>
      <c r="I25" s="30"/>
      <c r="J25" s="23"/>
      <c r="K25" s="25"/>
      <c r="L25" s="23"/>
      <c r="M25" s="24"/>
      <c r="N25" s="23"/>
      <c r="O25" s="23"/>
      <c r="P25" s="26">
        <v>10300.0</v>
      </c>
      <c r="Q25" s="27">
        <f t="shared" si="1"/>
        <v>0</v>
      </c>
      <c r="R25" s="26"/>
      <c r="S25" s="31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33">
        <v>21.0</v>
      </c>
      <c r="B26" s="32">
        <v>45755.0</v>
      </c>
      <c r="C26" s="20" t="s">
        <v>301</v>
      </c>
      <c r="D26" s="21">
        <v>51467.0</v>
      </c>
      <c r="E26" s="22" t="s">
        <v>282</v>
      </c>
      <c r="F26" s="23"/>
      <c r="G26" s="25"/>
      <c r="H26" s="25">
        <v>4100.0</v>
      </c>
      <c r="I26" s="30"/>
      <c r="J26" s="25"/>
      <c r="K26" s="25"/>
      <c r="L26" s="23"/>
      <c r="M26" s="30"/>
      <c r="N26" s="23"/>
      <c r="O26" s="23"/>
      <c r="P26" s="26">
        <v>4100.0</v>
      </c>
      <c r="Q26" s="27">
        <f t="shared" si="1"/>
        <v>0</v>
      </c>
      <c r="R26" s="26"/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33"/>
      <c r="B27" s="19"/>
      <c r="C27" s="20"/>
      <c r="D27" s="21"/>
      <c r="E27" s="22"/>
      <c r="F27" s="23"/>
      <c r="G27" s="23"/>
      <c r="H27" s="25"/>
      <c r="I27" s="30"/>
      <c r="J27" s="25"/>
      <c r="K27" s="25"/>
      <c r="L27" s="23"/>
      <c r="M27" s="30"/>
      <c r="N27" s="23"/>
      <c r="O27" s="23"/>
      <c r="P27" s="26"/>
      <c r="Q27" s="27">
        <f t="shared" si="1"/>
        <v>0</v>
      </c>
      <c r="R27" s="26"/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33"/>
      <c r="B28" s="19"/>
      <c r="C28" s="20"/>
      <c r="D28" s="21"/>
      <c r="E28" s="22"/>
      <c r="F28" s="23"/>
      <c r="G28" s="23"/>
      <c r="H28" s="25"/>
      <c r="I28" s="30"/>
      <c r="J28" s="23"/>
      <c r="K28" s="23"/>
      <c r="L28" s="23"/>
      <c r="M28" s="24"/>
      <c r="N28" s="23"/>
      <c r="O28" s="23"/>
      <c r="P28" s="26"/>
      <c r="Q28" s="27">
        <f t="shared" si="1"/>
        <v>0</v>
      </c>
      <c r="R28" s="26"/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34"/>
      <c r="B29" s="35"/>
      <c r="C29" s="36"/>
      <c r="D29" s="37"/>
      <c r="E29" s="37"/>
      <c r="F29" s="38">
        <f t="shared" ref="F29:G29" si="2">SUM(F6:F27)</f>
        <v>200</v>
      </c>
      <c r="G29" s="38">
        <f t="shared" si="2"/>
        <v>3200</v>
      </c>
      <c r="H29" s="38">
        <f>SUM(H6:H28)</f>
        <v>57750</v>
      </c>
      <c r="I29" s="38">
        <f t="shared" ref="I29:O29" si="3">SUM(I6:I27)</f>
        <v>11700</v>
      </c>
      <c r="J29" s="38">
        <f t="shared" si="3"/>
        <v>23998</v>
      </c>
      <c r="K29" s="38">
        <f t="shared" si="3"/>
        <v>76500</v>
      </c>
      <c r="L29" s="38">
        <f t="shared" si="3"/>
        <v>0</v>
      </c>
      <c r="M29" s="38">
        <f t="shared" si="3"/>
        <v>250</v>
      </c>
      <c r="N29" s="38">
        <f t="shared" si="3"/>
        <v>0</v>
      </c>
      <c r="O29" s="38">
        <f t="shared" si="3"/>
        <v>0</v>
      </c>
      <c r="P29" s="117">
        <f t="shared" ref="P29:Q29" si="4">SUM(P6:P28)</f>
        <v>173598</v>
      </c>
      <c r="Q29" s="39">
        <f t="shared" si="4"/>
        <v>0</v>
      </c>
      <c r="R29" s="37"/>
      <c r="S29" s="40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</row>
    <row r="30" ht="42.0" customHeight="1">
      <c r="A30" s="42"/>
      <c r="B30" s="43"/>
      <c r="C30" s="44"/>
      <c r="D30" s="44"/>
      <c r="E30" s="44"/>
      <c r="F30" s="45">
        <f>F29+G29+H29+I29+J29+K29+L29+M29+N29+O29</f>
        <v>173598</v>
      </c>
      <c r="G30" s="4"/>
      <c r="H30" s="4"/>
      <c r="I30" s="4"/>
      <c r="J30" s="4"/>
      <c r="K30" s="4"/>
      <c r="L30" s="4"/>
      <c r="M30" s="4"/>
      <c r="N30" s="4"/>
      <c r="O30" s="4"/>
      <c r="P30" s="46" t="s">
        <v>87</v>
      </c>
      <c r="Q30" s="46"/>
      <c r="R30" s="44"/>
      <c r="S30" s="47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</row>
    <row r="31" ht="42.0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</row>
    <row r="32" ht="42.0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</row>
    <row r="33" ht="42.0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</row>
    <row r="34" ht="42.0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</row>
    <row r="35" ht="42.0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</row>
    <row r="36" ht="42.0" customHeight="1">
      <c r="A36" s="49" t="s">
        <v>88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50" t="s">
        <v>2</v>
      </c>
      <c r="B37" s="51" t="s">
        <v>3</v>
      </c>
      <c r="C37" s="51" t="s">
        <v>4</v>
      </c>
      <c r="D37" s="51" t="s">
        <v>5</v>
      </c>
      <c r="E37" s="51" t="s">
        <v>6</v>
      </c>
      <c r="F37" s="52" t="s">
        <v>7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51" t="s">
        <v>8</v>
      </c>
      <c r="S37" s="51" t="s">
        <v>9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11"/>
      <c r="B38" s="12"/>
      <c r="C38" s="12"/>
      <c r="D38" s="12"/>
      <c r="E38" s="12"/>
      <c r="F38" s="53" t="s">
        <v>10</v>
      </c>
      <c r="G38" s="54" t="s">
        <v>11</v>
      </c>
      <c r="H38" s="10"/>
      <c r="I38" s="54" t="s">
        <v>12</v>
      </c>
      <c r="J38" s="10"/>
      <c r="K38" s="51" t="s">
        <v>13</v>
      </c>
      <c r="L38" s="55"/>
      <c r="M38" s="55"/>
      <c r="N38" s="55"/>
      <c r="O38" s="56" t="s">
        <v>302</v>
      </c>
      <c r="P38" s="51" t="s">
        <v>15</v>
      </c>
      <c r="Q38" s="51" t="s">
        <v>16</v>
      </c>
      <c r="R38" s="12"/>
      <c r="S38" s="1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16"/>
      <c r="B39" s="10"/>
      <c r="C39" s="10"/>
      <c r="D39" s="10"/>
      <c r="E39" s="10"/>
      <c r="F39" s="10"/>
      <c r="G39" s="57" t="s">
        <v>17</v>
      </c>
      <c r="H39" s="57" t="s">
        <v>18</v>
      </c>
      <c r="I39" s="57" t="s">
        <v>19</v>
      </c>
      <c r="J39" s="57" t="s">
        <v>20</v>
      </c>
      <c r="K39" s="10"/>
      <c r="L39" s="57" t="s">
        <v>21</v>
      </c>
      <c r="M39" s="57" t="s">
        <v>22</v>
      </c>
      <c r="N39" s="57" t="s">
        <v>23</v>
      </c>
      <c r="O39" s="10"/>
      <c r="P39" s="10"/>
      <c r="Q39" s="10"/>
      <c r="R39" s="10"/>
      <c r="S39" s="10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33">
        <v>1.0</v>
      </c>
      <c r="B40" s="32">
        <v>45755.0</v>
      </c>
      <c r="C40" s="20" t="s">
        <v>303</v>
      </c>
      <c r="D40" s="21">
        <v>30895.0</v>
      </c>
      <c r="E40" s="22" t="s">
        <v>86</v>
      </c>
      <c r="F40" s="23"/>
      <c r="G40" s="23"/>
      <c r="H40" s="25"/>
      <c r="I40" s="30"/>
      <c r="J40" s="23"/>
      <c r="K40" s="23"/>
      <c r="L40" s="23"/>
      <c r="M40" s="24"/>
      <c r="N40" s="23"/>
      <c r="O40" s="25">
        <v>93.0</v>
      </c>
      <c r="P40" s="26">
        <v>93.0</v>
      </c>
      <c r="Q40" s="27">
        <f>F40+G40+H40+I40+J40+K40+L40+M40+N40+O40-P40</f>
        <v>0</v>
      </c>
      <c r="R40" s="26"/>
      <c r="S40" s="31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58"/>
      <c r="B41" s="59"/>
      <c r="C41" s="60"/>
      <c r="D41" s="61"/>
      <c r="E41" s="61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3"/>
      <c r="Q41" s="62"/>
      <c r="R41" s="62"/>
      <c r="S41" s="64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65"/>
      <c r="B42" s="66"/>
      <c r="C42" s="67"/>
      <c r="D42" s="68" t="s">
        <v>91</v>
      </c>
      <c r="E42" s="69"/>
      <c r="F42" s="70">
        <f t="shared" ref="F42:P42" si="5">SUM(F40:F41)</f>
        <v>0</v>
      </c>
      <c r="G42" s="70">
        <f t="shared" si="5"/>
        <v>0</v>
      </c>
      <c r="H42" s="70">
        <f t="shared" si="5"/>
        <v>0</v>
      </c>
      <c r="I42" s="70">
        <f t="shared" si="5"/>
        <v>0</v>
      </c>
      <c r="J42" s="70">
        <f t="shared" si="5"/>
        <v>0</v>
      </c>
      <c r="K42" s="70">
        <f t="shared" si="5"/>
        <v>0</v>
      </c>
      <c r="L42" s="70">
        <f t="shared" si="5"/>
        <v>0</v>
      </c>
      <c r="M42" s="70">
        <f t="shared" si="5"/>
        <v>0</v>
      </c>
      <c r="N42" s="70">
        <f t="shared" si="5"/>
        <v>0</v>
      </c>
      <c r="O42" s="70">
        <f t="shared" si="5"/>
        <v>93</v>
      </c>
      <c r="P42" s="70">
        <f t="shared" si="5"/>
        <v>93</v>
      </c>
      <c r="Q42" s="70">
        <f>SUM(Q40)</f>
        <v>0</v>
      </c>
      <c r="R42" s="69"/>
      <c r="S42" s="71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72"/>
      <c r="B43" s="73"/>
      <c r="C43" s="73"/>
      <c r="D43" s="73"/>
      <c r="E43" s="73"/>
      <c r="F43" s="74">
        <f>F42+G42+H42+I42+J42+K42+L42+M42+N42+O42</f>
        <v>93</v>
      </c>
      <c r="G43" s="4"/>
      <c r="H43" s="4"/>
      <c r="I43" s="4"/>
      <c r="J43" s="4"/>
      <c r="K43" s="4"/>
      <c r="L43" s="4"/>
      <c r="M43" s="4"/>
      <c r="N43" s="4"/>
      <c r="O43" s="4"/>
      <c r="P43" s="75"/>
      <c r="Q43" s="75"/>
      <c r="R43" s="73"/>
      <c r="S43" s="76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48"/>
      <c r="B44" s="48"/>
      <c r="C44" s="48"/>
      <c r="D44" s="48"/>
      <c r="E44" s="77"/>
      <c r="F44" s="7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</row>
    <row r="45" ht="42.0" customHeight="1">
      <c r="A45" s="79" t="s">
        <v>92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</row>
    <row r="46" ht="42.0" customHeight="1">
      <c r="A46" s="80" t="s">
        <v>2</v>
      </c>
      <c r="B46" s="81" t="s">
        <v>3</v>
      </c>
      <c r="C46" s="81" t="s">
        <v>4</v>
      </c>
      <c r="D46" s="81" t="s">
        <v>5</v>
      </c>
      <c r="E46" s="81" t="s">
        <v>6</v>
      </c>
      <c r="F46" s="82" t="s">
        <v>7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10"/>
      <c r="R46" s="81" t="s">
        <v>8</v>
      </c>
      <c r="S46" s="81" t="s">
        <v>9</v>
      </c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</row>
    <row r="47" ht="42.0" customHeight="1">
      <c r="A47" s="11"/>
      <c r="B47" s="12"/>
      <c r="C47" s="12"/>
      <c r="D47" s="12"/>
      <c r="E47" s="12"/>
      <c r="F47" s="83" t="s">
        <v>10</v>
      </c>
      <c r="G47" s="84" t="s">
        <v>11</v>
      </c>
      <c r="H47" s="10"/>
      <c r="I47" s="84" t="s">
        <v>12</v>
      </c>
      <c r="J47" s="10"/>
      <c r="K47" s="81" t="s">
        <v>13</v>
      </c>
      <c r="L47" s="85"/>
      <c r="M47" s="85"/>
      <c r="N47" s="85"/>
      <c r="O47" s="86" t="s">
        <v>304</v>
      </c>
      <c r="P47" s="81" t="s">
        <v>15</v>
      </c>
      <c r="Q47" s="81" t="s">
        <v>16</v>
      </c>
      <c r="R47" s="12"/>
      <c r="S47" s="12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</row>
    <row r="48" ht="42.0" customHeight="1">
      <c r="A48" s="16"/>
      <c r="B48" s="10"/>
      <c r="C48" s="10"/>
      <c r="D48" s="10"/>
      <c r="E48" s="10"/>
      <c r="F48" s="10"/>
      <c r="G48" s="87" t="s">
        <v>17</v>
      </c>
      <c r="H48" s="87" t="s">
        <v>18</v>
      </c>
      <c r="I48" s="87" t="s">
        <v>19</v>
      </c>
      <c r="J48" s="87" t="s">
        <v>20</v>
      </c>
      <c r="K48" s="10"/>
      <c r="L48" s="87" t="s">
        <v>21</v>
      </c>
      <c r="M48" s="87" t="s">
        <v>22</v>
      </c>
      <c r="N48" s="87" t="s">
        <v>23</v>
      </c>
      <c r="O48" s="10"/>
      <c r="P48" s="10"/>
      <c r="Q48" s="10"/>
      <c r="R48" s="10"/>
      <c r="S48" s="10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</row>
    <row r="49" ht="42.0" customHeight="1">
      <c r="A49" s="88">
        <v>1.0</v>
      </c>
      <c r="B49" s="32">
        <v>45754.0</v>
      </c>
      <c r="C49" s="21" t="s">
        <v>305</v>
      </c>
      <c r="D49" s="89">
        <v>48631.0</v>
      </c>
      <c r="E49" s="90" t="s">
        <v>306</v>
      </c>
      <c r="F49" s="91"/>
      <c r="G49" s="91"/>
      <c r="H49" s="120">
        <v>10400.0</v>
      </c>
      <c r="I49" s="91"/>
      <c r="J49" s="91"/>
      <c r="K49" s="91"/>
      <c r="L49" s="93"/>
      <c r="M49" s="91"/>
      <c r="N49" s="91"/>
      <c r="O49" s="91"/>
      <c r="P49" s="94">
        <v>10400.0</v>
      </c>
      <c r="Q49" s="95">
        <v>0.0</v>
      </c>
      <c r="R49" s="26">
        <v>48631.0</v>
      </c>
      <c r="S49" s="62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</row>
    <row r="50" ht="42.0" customHeight="1">
      <c r="A50" s="88">
        <v>2.0</v>
      </c>
      <c r="B50" s="32">
        <v>45755.0</v>
      </c>
      <c r="C50" s="21" t="s">
        <v>307</v>
      </c>
      <c r="D50" s="89">
        <v>21818.0</v>
      </c>
      <c r="E50" s="90" t="s">
        <v>308</v>
      </c>
      <c r="F50" s="91"/>
      <c r="G50" s="91"/>
      <c r="H50" s="120">
        <v>76500.0</v>
      </c>
      <c r="I50" s="91"/>
      <c r="J50" s="91"/>
      <c r="K50" s="91"/>
      <c r="L50" s="93"/>
      <c r="M50" s="91"/>
      <c r="N50" s="91"/>
      <c r="O50" s="91"/>
      <c r="P50" s="94">
        <v>76500.0</v>
      </c>
      <c r="Q50" s="95">
        <v>0.0</v>
      </c>
      <c r="R50" s="26">
        <v>21818.0</v>
      </c>
      <c r="S50" s="62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</row>
    <row r="51" ht="42.0" customHeight="1">
      <c r="A51" s="88"/>
      <c r="B51" s="32"/>
      <c r="C51" s="21"/>
      <c r="D51" s="89"/>
      <c r="E51" s="90"/>
      <c r="F51" s="91"/>
      <c r="G51" s="91"/>
      <c r="H51" s="120"/>
      <c r="I51" s="91"/>
      <c r="J51" s="91"/>
      <c r="K51" s="91"/>
      <c r="L51" s="93"/>
      <c r="M51" s="91"/>
      <c r="N51" s="91"/>
      <c r="O51" s="91"/>
      <c r="P51" s="94"/>
      <c r="Q51" s="95">
        <v>0.0</v>
      </c>
      <c r="R51" s="28"/>
      <c r="S51" s="62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</row>
    <row r="52" ht="42.0" customHeight="1">
      <c r="A52" s="88"/>
      <c r="B52" s="32"/>
      <c r="C52" s="21"/>
      <c r="D52" s="89"/>
      <c r="E52" s="101"/>
      <c r="F52" s="91"/>
      <c r="G52" s="91"/>
      <c r="H52" s="92"/>
      <c r="I52" s="91"/>
      <c r="J52" s="91"/>
      <c r="K52" s="91"/>
      <c r="L52" s="93"/>
      <c r="M52" s="91"/>
      <c r="N52" s="91"/>
      <c r="O52" s="91"/>
      <c r="P52" s="94"/>
      <c r="Q52" s="95">
        <v>0.0</v>
      </c>
      <c r="R52" s="28"/>
      <c r="S52" s="62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</row>
    <row r="53" ht="42.0" customHeight="1">
      <c r="A53" s="88"/>
      <c r="B53" s="32"/>
      <c r="C53" s="21"/>
      <c r="D53" s="89"/>
      <c r="E53" s="101"/>
      <c r="F53" s="91"/>
      <c r="G53" s="91"/>
      <c r="H53" s="92"/>
      <c r="I53" s="91"/>
      <c r="J53" s="91"/>
      <c r="K53" s="91"/>
      <c r="L53" s="93"/>
      <c r="M53" s="91"/>
      <c r="N53" s="91"/>
      <c r="O53" s="91"/>
      <c r="P53" s="94"/>
      <c r="Q53" s="95">
        <v>0.0</v>
      </c>
      <c r="R53" s="28"/>
      <c r="S53" s="62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</row>
    <row r="54" ht="42.0" customHeight="1">
      <c r="A54" s="102"/>
      <c r="B54" s="103"/>
      <c r="C54" s="104"/>
      <c r="D54" s="105" t="s">
        <v>91</v>
      </c>
      <c r="E54" s="106"/>
      <c r="F54" s="107">
        <v>0.0</v>
      </c>
      <c r="G54" s="107">
        <v>0.0</v>
      </c>
      <c r="H54" s="107">
        <f>SUM(H49:H53)</f>
        <v>86900</v>
      </c>
      <c r="I54" s="107"/>
      <c r="J54" s="107"/>
      <c r="K54" s="107"/>
      <c r="L54" s="107"/>
      <c r="M54" s="107"/>
      <c r="N54" s="107"/>
      <c r="O54" s="107"/>
      <c r="P54" s="107">
        <f>SUM(P49:P53)</f>
        <v>86900</v>
      </c>
      <c r="Q54" s="108">
        <v>0.0</v>
      </c>
      <c r="R54" s="106"/>
      <c r="S54" s="109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</row>
    <row r="55" ht="42.0" customHeight="1">
      <c r="A55" s="110"/>
      <c r="B55" s="111"/>
      <c r="C55" s="111"/>
      <c r="D55" s="111"/>
      <c r="E55" s="111"/>
      <c r="F55" s="112">
        <f>H54</f>
        <v>86900</v>
      </c>
      <c r="G55" s="4"/>
      <c r="H55" s="4"/>
      <c r="I55" s="4"/>
      <c r="J55" s="4"/>
      <c r="K55" s="4"/>
      <c r="L55" s="4"/>
      <c r="M55" s="4"/>
      <c r="N55" s="4"/>
      <c r="O55" s="4"/>
      <c r="P55" s="113"/>
      <c r="Q55" s="113"/>
      <c r="R55" s="111"/>
      <c r="S55" s="114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</row>
    <row r="56" ht="42.0" customHeight="1">
      <c r="A56" s="48"/>
      <c r="B56" s="48"/>
      <c r="C56" s="48"/>
      <c r="D56" s="48"/>
      <c r="E56" s="77"/>
      <c r="F56" s="7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</row>
    <row r="57" ht="42.0" customHeight="1">
      <c r="A57" s="48"/>
      <c r="B57" s="48"/>
      <c r="C57" s="48"/>
      <c r="D57" s="48"/>
      <c r="E57" s="77"/>
      <c r="F57" s="7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</row>
    <row r="58" ht="42.0" customHeight="1">
      <c r="A58" s="2"/>
      <c r="B58" s="2"/>
      <c r="C58" s="2"/>
      <c r="D58" s="2"/>
      <c r="E58" s="115" t="s">
        <v>103</v>
      </c>
      <c r="F58" s="118" t="s">
        <v>267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115" t="s">
        <v>105</v>
      </c>
      <c r="F59" s="118" t="s">
        <v>110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115" t="s">
        <v>106</v>
      </c>
      <c r="F60" s="118" t="s">
        <v>110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115" t="s">
        <v>107</v>
      </c>
      <c r="F61" s="118" t="s">
        <v>110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115" t="s">
        <v>309</v>
      </c>
      <c r="F62" s="118" t="s">
        <v>110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115" t="s">
        <v>109</v>
      </c>
      <c r="F63" s="116" t="s">
        <v>110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115" t="s">
        <v>111</v>
      </c>
      <c r="F64" s="118" t="s">
        <v>110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119" t="s">
        <v>91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</sheetData>
  <mergeCells count="52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7:D39"/>
    <mergeCell ref="E37:E39"/>
    <mergeCell ref="A46:A48"/>
    <mergeCell ref="B46:B48"/>
    <mergeCell ref="C46:C48"/>
    <mergeCell ref="D46:D48"/>
    <mergeCell ref="E46:E48"/>
    <mergeCell ref="F47:F48"/>
    <mergeCell ref="P4:P5"/>
    <mergeCell ref="Q4:Q5"/>
    <mergeCell ref="F30:O30"/>
    <mergeCell ref="A36:S36"/>
    <mergeCell ref="A37:A39"/>
    <mergeCell ref="B37:B39"/>
    <mergeCell ref="C37:C39"/>
    <mergeCell ref="S37:S39"/>
    <mergeCell ref="P38:P39"/>
    <mergeCell ref="Q38:Q39"/>
    <mergeCell ref="R46:R48"/>
    <mergeCell ref="S46:S48"/>
    <mergeCell ref="P47:P48"/>
    <mergeCell ref="Q47:Q48"/>
    <mergeCell ref="F43:O43"/>
    <mergeCell ref="A45:S45"/>
    <mergeCell ref="F46:Q46"/>
    <mergeCell ref="G47:H47"/>
    <mergeCell ref="I47:J47"/>
    <mergeCell ref="K47:K48"/>
    <mergeCell ref="O47:O48"/>
    <mergeCell ref="F55:O55"/>
    <mergeCell ref="F37:Q37"/>
    <mergeCell ref="R37:R39"/>
    <mergeCell ref="F38:F39"/>
    <mergeCell ref="G38:H38"/>
    <mergeCell ref="I38:J38"/>
    <mergeCell ref="K38:K39"/>
    <mergeCell ref="O38:O3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310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45755.0</v>
      </c>
      <c r="C6" s="20" t="s">
        <v>311</v>
      </c>
      <c r="D6" s="21">
        <v>22341.0</v>
      </c>
      <c r="E6" s="22" t="s">
        <v>180</v>
      </c>
      <c r="F6" s="23"/>
      <c r="G6" s="23"/>
      <c r="H6" s="23"/>
      <c r="I6" s="30">
        <v>300.0</v>
      </c>
      <c r="J6" s="25"/>
      <c r="K6" s="25"/>
      <c r="L6" s="23"/>
      <c r="M6" s="24"/>
      <c r="N6" s="23"/>
      <c r="O6" s="23"/>
      <c r="P6" s="26">
        <v>300.0</v>
      </c>
      <c r="Q6" s="27">
        <f t="shared" ref="Q6:Q18" si="1">F6+G6+H6+I6+J6+K6+L6+M6+N6+O6-P6</f>
        <v>0</v>
      </c>
      <c r="R6" s="26" t="s">
        <v>36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45755.0</v>
      </c>
      <c r="C7" s="20" t="s">
        <v>312</v>
      </c>
      <c r="D7" s="21">
        <v>22341.0</v>
      </c>
      <c r="E7" s="22" t="s">
        <v>180</v>
      </c>
      <c r="F7" s="25"/>
      <c r="G7" s="23"/>
      <c r="H7" s="23"/>
      <c r="I7" s="30">
        <v>300.0</v>
      </c>
      <c r="J7" s="23"/>
      <c r="K7" s="25"/>
      <c r="L7" s="23"/>
      <c r="M7" s="24"/>
      <c r="N7" s="23"/>
      <c r="O7" s="23"/>
      <c r="P7" s="26">
        <v>300.0</v>
      </c>
      <c r="Q7" s="27">
        <f t="shared" si="1"/>
        <v>0</v>
      </c>
      <c r="R7" s="26" t="s">
        <v>36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45756.0</v>
      </c>
      <c r="C8" s="20" t="s">
        <v>313</v>
      </c>
      <c r="D8" s="21">
        <v>39832.0</v>
      </c>
      <c r="E8" s="22" t="s">
        <v>314</v>
      </c>
      <c r="F8" s="25">
        <v>1250.0</v>
      </c>
      <c r="G8" s="23"/>
      <c r="H8" s="23"/>
      <c r="I8" s="24"/>
      <c r="J8" s="25"/>
      <c r="K8" s="23"/>
      <c r="L8" s="23"/>
      <c r="M8" s="24"/>
      <c r="N8" s="23"/>
      <c r="O8" s="23"/>
      <c r="P8" s="26">
        <v>1250.0</v>
      </c>
      <c r="Q8" s="27">
        <f t="shared" si="1"/>
        <v>0</v>
      </c>
      <c r="R8" s="26" t="s">
        <v>26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45756.0</v>
      </c>
      <c r="C9" s="20" t="s">
        <v>315</v>
      </c>
      <c r="D9" s="21">
        <v>59244.0</v>
      </c>
      <c r="E9" s="22" t="s">
        <v>33</v>
      </c>
      <c r="F9" s="23"/>
      <c r="G9" s="23"/>
      <c r="H9" s="23"/>
      <c r="I9" s="30">
        <v>24900.0</v>
      </c>
      <c r="J9" s="25"/>
      <c r="K9" s="23"/>
      <c r="L9" s="23"/>
      <c r="M9" s="24"/>
      <c r="N9" s="23"/>
      <c r="O9" s="23"/>
      <c r="P9" s="26">
        <v>24900.0</v>
      </c>
      <c r="Q9" s="27">
        <f t="shared" si="1"/>
        <v>0</v>
      </c>
      <c r="R9" s="26" t="s">
        <v>31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45756.0</v>
      </c>
      <c r="C10" s="20" t="s">
        <v>316</v>
      </c>
      <c r="D10" s="21">
        <v>39832.0</v>
      </c>
      <c r="E10" s="22" t="s">
        <v>314</v>
      </c>
      <c r="F10" s="25">
        <v>10.0</v>
      </c>
      <c r="G10" s="23"/>
      <c r="H10" s="23"/>
      <c r="I10" s="24"/>
      <c r="J10" s="25"/>
      <c r="K10" s="23"/>
      <c r="L10" s="23"/>
      <c r="M10" s="24"/>
      <c r="N10" s="23"/>
      <c r="O10" s="23"/>
      <c r="P10" s="26">
        <v>10.0</v>
      </c>
      <c r="Q10" s="27">
        <f t="shared" si="1"/>
        <v>0</v>
      </c>
      <c r="R10" s="26" t="s">
        <v>26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45756.0</v>
      </c>
      <c r="C11" s="20" t="s">
        <v>317</v>
      </c>
      <c r="D11" s="21">
        <v>46927.0</v>
      </c>
      <c r="E11" s="22" t="s">
        <v>318</v>
      </c>
      <c r="F11" s="23"/>
      <c r="G11" s="23"/>
      <c r="H11" s="23"/>
      <c r="I11" s="30">
        <v>2600.0</v>
      </c>
      <c r="J11" s="25"/>
      <c r="K11" s="23"/>
      <c r="L11" s="23"/>
      <c r="M11" s="24"/>
      <c r="N11" s="23"/>
      <c r="O11" s="23"/>
      <c r="P11" s="26">
        <v>2600.0</v>
      </c>
      <c r="Q11" s="27">
        <f t="shared" si="1"/>
        <v>0</v>
      </c>
      <c r="R11" s="26" t="s">
        <v>36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45756.0</v>
      </c>
      <c r="C12" s="20" t="s">
        <v>319</v>
      </c>
      <c r="D12" s="21">
        <v>62815.0</v>
      </c>
      <c r="E12" s="22" t="s">
        <v>320</v>
      </c>
      <c r="F12" s="23"/>
      <c r="G12" s="23"/>
      <c r="H12" s="23"/>
      <c r="I12" s="30">
        <v>8500.0</v>
      </c>
      <c r="J12" s="23"/>
      <c r="K12" s="23"/>
      <c r="L12" s="23"/>
      <c r="M12" s="24"/>
      <c r="N12" s="23"/>
      <c r="O12" s="23"/>
      <c r="P12" s="26">
        <v>8500.0</v>
      </c>
      <c r="Q12" s="27">
        <f t="shared" si="1"/>
        <v>0</v>
      </c>
      <c r="R12" s="26" t="s">
        <v>31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45756.0</v>
      </c>
      <c r="C13" s="20" t="s">
        <v>321</v>
      </c>
      <c r="D13" s="21">
        <v>84683.0</v>
      </c>
      <c r="E13" s="22" t="s">
        <v>322</v>
      </c>
      <c r="F13" s="23"/>
      <c r="G13" s="23"/>
      <c r="H13" s="23"/>
      <c r="I13" s="30"/>
      <c r="J13" s="23"/>
      <c r="K13" s="23"/>
      <c r="L13" s="23"/>
      <c r="M13" s="30">
        <v>280.0</v>
      </c>
      <c r="N13" s="23"/>
      <c r="O13" s="23"/>
      <c r="P13" s="26">
        <v>280.0</v>
      </c>
      <c r="Q13" s="27">
        <f t="shared" si="1"/>
        <v>0</v>
      </c>
      <c r="R13" s="26" t="s">
        <v>26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45756.0</v>
      </c>
      <c r="C14" s="20" t="s">
        <v>323</v>
      </c>
      <c r="D14" s="21">
        <v>59244.0</v>
      </c>
      <c r="E14" s="22" t="s">
        <v>33</v>
      </c>
      <c r="F14" s="23"/>
      <c r="G14" s="23"/>
      <c r="H14" s="23"/>
      <c r="I14" s="30">
        <v>300.0</v>
      </c>
      <c r="J14" s="25"/>
      <c r="K14" s="23"/>
      <c r="L14" s="23"/>
      <c r="M14" s="24"/>
      <c r="N14" s="23"/>
      <c r="O14" s="23"/>
      <c r="P14" s="26">
        <v>300.0</v>
      </c>
      <c r="Q14" s="27">
        <f t="shared" si="1"/>
        <v>0</v>
      </c>
      <c r="R14" s="26" t="s">
        <v>26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45756.0</v>
      </c>
      <c r="C15" s="20" t="s">
        <v>324</v>
      </c>
      <c r="D15" s="21">
        <v>59244.0</v>
      </c>
      <c r="E15" s="22" t="s">
        <v>33</v>
      </c>
      <c r="F15" s="23"/>
      <c r="G15" s="23"/>
      <c r="H15" s="23"/>
      <c r="I15" s="30"/>
      <c r="J15" s="25">
        <v>5000.0</v>
      </c>
      <c r="K15" s="23"/>
      <c r="L15" s="23"/>
      <c r="M15" s="24"/>
      <c r="N15" s="23"/>
      <c r="O15" s="23"/>
      <c r="P15" s="26">
        <v>5000.0</v>
      </c>
      <c r="Q15" s="27">
        <f t="shared" si="1"/>
        <v>0</v>
      </c>
      <c r="R15" s="26" t="s">
        <v>26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45756.0</v>
      </c>
      <c r="C16" s="20" t="s">
        <v>325</v>
      </c>
      <c r="D16" s="21">
        <v>10288.0</v>
      </c>
      <c r="E16" s="22" t="s">
        <v>82</v>
      </c>
      <c r="F16" s="23"/>
      <c r="G16" s="23"/>
      <c r="H16" s="23"/>
      <c r="I16" s="30"/>
      <c r="J16" s="23"/>
      <c r="K16" s="23"/>
      <c r="L16" s="23"/>
      <c r="M16" s="30">
        <v>300.0</v>
      </c>
      <c r="N16" s="23"/>
      <c r="O16" s="23"/>
      <c r="P16" s="26">
        <v>300.0</v>
      </c>
      <c r="Q16" s="27">
        <f t="shared" si="1"/>
        <v>0</v>
      </c>
      <c r="R16" s="26" t="s">
        <v>31</v>
      </c>
      <c r="S16" s="31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32">
        <v>45756.0</v>
      </c>
      <c r="C17" s="20" t="s">
        <v>326</v>
      </c>
      <c r="D17" s="21">
        <v>87235.0</v>
      </c>
      <c r="E17" s="22" t="s">
        <v>327</v>
      </c>
      <c r="F17" s="23"/>
      <c r="G17" s="23"/>
      <c r="H17" s="23"/>
      <c r="I17" s="30">
        <v>300.0</v>
      </c>
      <c r="J17" s="25"/>
      <c r="K17" s="23"/>
      <c r="L17" s="23"/>
      <c r="M17" s="24"/>
      <c r="N17" s="23"/>
      <c r="O17" s="23"/>
      <c r="P17" s="26">
        <v>300.0</v>
      </c>
      <c r="Q17" s="27">
        <f t="shared" si="1"/>
        <v>0</v>
      </c>
      <c r="R17" s="26" t="s">
        <v>31</v>
      </c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32">
        <v>45756.0</v>
      </c>
      <c r="C18" s="20" t="s">
        <v>328</v>
      </c>
      <c r="D18" s="21">
        <v>33655.0</v>
      </c>
      <c r="E18" s="22" t="s">
        <v>329</v>
      </c>
      <c r="F18" s="23"/>
      <c r="G18" s="23"/>
      <c r="H18" s="23"/>
      <c r="I18" s="30">
        <v>4600.0</v>
      </c>
      <c r="J18" s="23"/>
      <c r="K18" s="23"/>
      <c r="L18" s="23"/>
      <c r="M18" s="24"/>
      <c r="N18" s="23"/>
      <c r="O18" s="23"/>
      <c r="P18" s="26">
        <v>4600.0</v>
      </c>
      <c r="Q18" s="27">
        <f t="shared" si="1"/>
        <v>0</v>
      </c>
      <c r="R18" s="26" t="s">
        <v>31</v>
      </c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34"/>
      <c r="B19" s="35"/>
      <c r="C19" s="36"/>
      <c r="D19" s="37"/>
      <c r="E19" s="37"/>
      <c r="F19" s="38">
        <f t="shared" ref="F19:Q19" si="2">SUM(F6:F18)</f>
        <v>1260</v>
      </c>
      <c r="G19" s="38">
        <f t="shared" si="2"/>
        <v>0</v>
      </c>
      <c r="H19" s="38">
        <f t="shared" si="2"/>
        <v>0</v>
      </c>
      <c r="I19" s="38">
        <f t="shared" si="2"/>
        <v>41800</v>
      </c>
      <c r="J19" s="38">
        <f t="shared" si="2"/>
        <v>5000</v>
      </c>
      <c r="K19" s="38">
        <f t="shared" si="2"/>
        <v>0</v>
      </c>
      <c r="L19" s="38">
        <f t="shared" si="2"/>
        <v>0</v>
      </c>
      <c r="M19" s="38">
        <f t="shared" si="2"/>
        <v>580</v>
      </c>
      <c r="N19" s="38">
        <f t="shared" si="2"/>
        <v>0</v>
      </c>
      <c r="O19" s="38">
        <f t="shared" si="2"/>
        <v>0</v>
      </c>
      <c r="P19" s="38">
        <f t="shared" si="2"/>
        <v>48640</v>
      </c>
      <c r="Q19" s="38">
        <f t="shared" si="2"/>
        <v>0</v>
      </c>
      <c r="R19" s="37"/>
      <c r="S19" s="40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</row>
    <row r="20" ht="42.0" customHeight="1">
      <c r="A20" s="42"/>
      <c r="B20" s="43"/>
      <c r="C20" s="44"/>
      <c r="D20" s="44"/>
      <c r="E20" s="44"/>
      <c r="F20" s="45">
        <f>F19+G19+H19+I19+J19+K19+L19+M19+N19+O19</f>
        <v>48640</v>
      </c>
      <c r="G20" s="4"/>
      <c r="H20" s="4"/>
      <c r="I20" s="4"/>
      <c r="J20" s="4"/>
      <c r="K20" s="4"/>
      <c r="L20" s="4"/>
      <c r="M20" s="4"/>
      <c r="N20" s="4"/>
      <c r="O20" s="4"/>
      <c r="P20" s="46" t="s">
        <v>87</v>
      </c>
      <c r="Q20" s="46"/>
      <c r="R20" s="44"/>
      <c r="S20" s="47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</row>
    <row r="21" ht="42.0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</row>
    <row r="22" ht="42.0" customHeight="1">
      <c r="A22" s="79" t="s">
        <v>92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5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42.0" customHeight="1">
      <c r="A23" s="80" t="s">
        <v>2</v>
      </c>
      <c r="B23" s="81" t="s">
        <v>3</v>
      </c>
      <c r="C23" s="81" t="s">
        <v>4</v>
      </c>
      <c r="D23" s="81" t="s">
        <v>5</v>
      </c>
      <c r="E23" s="81" t="s">
        <v>6</v>
      </c>
      <c r="F23" s="82" t="s">
        <v>7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10"/>
      <c r="R23" s="81" t="s">
        <v>8</v>
      </c>
      <c r="S23" s="81" t="s">
        <v>9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42.0" customHeight="1">
      <c r="A24" s="11"/>
      <c r="B24" s="12"/>
      <c r="C24" s="12"/>
      <c r="D24" s="12"/>
      <c r="E24" s="12"/>
      <c r="F24" s="83" t="s">
        <v>10</v>
      </c>
      <c r="G24" s="84" t="s">
        <v>11</v>
      </c>
      <c r="H24" s="10"/>
      <c r="I24" s="84" t="s">
        <v>12</v>
      </c>
      <c r="J24" s="10"/>
      <c r="K24" s="81" t="s">
        <v>13</v>
      </c>
      <c r="L24" s="85"/>
      <c r="M24" s="85"/>
      <c r="N24" s="85"/>
      <c r="O24" s="86" t="s">
        <v>330</v>
      </c>
      <c r="P24" s="81" t="s">
        <v>15</v>
      </c>
      <c r="Q24" s="81" t="s">
        <v>16</v>
      </c>
      <c r="R24" s="12"/>
      <c r="S24" s="1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42.0" customHeight="1">
      <c r="A25" s="16"/>
      <c r="B25" s="10"/>
      <c r="C25" s="10"/>
      <c r="D25" s="10"/>
      <c r="E25" s="10"/>
      <c r="F25" s="10"/>
      <c r="G25" s="87" t="s">
        <v>17</v>
      </c>
      <c r="H25" s="87" t="s">
        <v>18</v>
      </c>
      <c r="I25" s="87" t="s">
        <v>19</v>
      </c>
      <c r="J25" s="87" t="s">
        <v>20</v>
      </c>
      <c r="K25" s="10"/>
      <c r="L25" s="87" t="s">
        <v>21</v>
      </c>
      <c r="M25" s="87" t="s">
        <v>22</v>
      </c>
      <c r="N25" s="87" t="s">
        <v>23</v>
      </c>
      <c r="O25" s="10"/>
      <c r="P25" s="10"/>
      <c r="Q25" s="10"/>
      <c r="R25" s="10"/>
      <c r="S25" s="10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42.0" customHeight="1">
      <c r="A26" s="88">
        <v>1.0</v>
      </c>
      <c r="B26" s="32">
        <v>45756.0</v>
      </c>
      <c r="C26" s="21" t="s">
        <v>331</v>
      </c>
      <c r="D26" s="89">
        <v>83997.0</v>
      </c>
      <c r="E26" s="90" t="s">
        <v>95</v>
      </c>
      <c r="F26" s="93"/>
      <c r="G26" s="93"/>
      <c r="H26" s="120"/>
      <c r="I26" s="93"/>
      <c r="J26" s="93"/>
      <c r="K26" s="93"/>
      <c r="L26" s="93">
        <v>1700.0</v>
      </c>
      <c r="M26" s="91"/>
      <c r="N26" s="91"/>
      <c r="O26" s="91"/>
      <c r="P26" s="94">
        <v>1700.0</v>
      </c>
      <c r="Q26" s="95">
        <v>0.0</v>
      </c>
      <c r="R26" s="26" t="s">
        <v>31</v>
      </c>
      <c r="S26" s="6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42.0" customHeight="1">
      <c r="A27" s="88">
        <v>2.0</v>
      </c>
      <c r="B27" s="32">
        <v>45756.0</v>
      </c>
      <c r="C27" s="21" t="s">
        <v>332</v>
      </c>
      <c r="D27" s="89">
        <v>83997.0</v>
      </c>
      <c r="E27" s="90" t="s">
        <v>95</v>
      </c>
      <c r="F27" s="91"/>
      <c r="G27" s="91"/>
      <c r="H27" s="92"/>
      <c r="I27" s="91"/>
      <c r="J27" s="91"/>
      <c r="K27" s="91"/>
      <c r="L27" s="93">
        <v>1700.0</v>
      </c>
      <c r="M27" s="91"/>
      <c r="N27" s="91"/>
      <c r="O27" s="91"/>
      <c r="P27" s="94">
        <v>1700.0</v>
      </c>
      <c r="Q27" s="95">
        <v>0.0</v>
      </c>
      <c r="R27" s="26" t="s">
        <v>31</v>
      </c>
      <c r="S27" s="6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88">
        <v>3.0</v>
      </c>
      <c r="B28" s="32">
        <v>45756.0</v>
      </c>
      <c r="C28" s="21" t="s">
        <v>333</v>
      </c>
      <c r="D28" s="89">
        <v>50413.0</v>
      </c>
      <c r="E28" s="90" t="s">
        <v>334</v>
      </c>
      <c r="F28" s="93"/>
      <c r="G28" s="91"/>
      <c r="H28" s="120">
        <v>5000.0</v>
      </c>
      <c r="I28" s="91"/>
      <c r="J28" s="91"/>
      <c r="K28" s="91"/>
      <c r="L28" s="93"/>
      <c r="M28" s="91"/>
      <c r="N28" s="91"/>
      <c r="O28" s="91"/>
      <c r="P28" s="94">
        <v>5000.0</v>
      </c>
      <c r="Q28" s="95">
        <v>0.0</v>
      </c>
      <c r="R28" s="28"/>
      <c r="S28" s="6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96">
        <v>4.0</v>
      </c>
      <c r="B29" s="32">
        <v>45756.0</v>
      </c>
      <c r="C29" s="21" t="s">
        <v>335</v>
      </c>
      <c r="D29" s="97">
        <v>50568.0</v>
      </c>
      <c r="E29" s="98" t="s">
        <v>336</v>
      </c>
      <c r="F29" s="91"/>
      <c r="G29" s="91"/>
      <c r="H29" s="120">
        <v>4500.0</v>
      </c>
      <c r="I29" s="91"/>
      <c r="J29" s="93"/>
      <c r="K29" s="91"/>
      <c r="L29" s="93"/>
      <c r="M29" s="91"/>
      <c r="N29" s="91"/>
      <c r="O29" s="91"/>
      <c r="P29" s="99">
        <v>4500.0</v>
      </c>
      <c r="Q29" s="95">
        <v>0.0</v>
      </c>
      <c r="R29" s="28"/>
      <c r="S29" s="6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102"/>
      <c r="B30" s="103"/>
      <c r="C30" s="104"/>
      <c r="D30" s="105" t="s">
        <v>91</v>
      </c>
      <c r="E30" s="106"/>
      <c r="F30" s="121">
        <f t="shared" ref="F30:P30" si="3">SUM(F26:F29)</f>
        <v>0</v>
      </c>
      <c r="G30" s="121">
        <f t="shared" si="3"/>
        <v>0</v>
      </c>
      <c r="H30" s="121">
        <f t="shared" si="3"/>
        <v>9500</v>
      </c>
      <c r="I30" s="121">
        <f t="shared" si="3"/>
        <v>0</v>
      </c>
      <c r="J30" s="121">
        <f t="shared" si="3"/>
        <v>0</v>
      </c>
      <c r="K30" s="121">
        <f t="shared" si="3"/>
        <v>0</v>
      </c>
      <c r="L30" s="121">
        <f t="shared" si="3"/>
        <v>3400</v>
      </c>
      <c r="M30" s="121">
        <f t="shared" si="3"/>
        <v>0</v>
      </c>
      <c r="N30" s="121">
        <f t="shared" si="3"/>
        <v>0</v>
      </c>
      <c r="O30" s="121">
        <f t="shared" si="3"/>
        <v>0</v>
      </c>
      <c r="P30" s="121">
        <f t="shared" si="3"/>
        <v>12900</v>
      </c>
      <c r="Q30" s="108">
        <v>0.0</v>
      </c>
      <c r="R30" s="106"/>
      <c r="S30" s="109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110"/>
      <c r="B31" s="111"/>
      <c r="C31" s="111"/>
      <c r="D31" s="111"/>
      <c r="E31" s="111"/>
      <c r="F31" s="112">
        <f>H30+L30</f>
        <v>12900</v>
      </c>
      <c r="G31" s="4"/>
      <c r="H31" s="4"/>
      <c r="I31" s="4"/>
      <c r="J31" s="4"/>
      <c r="K31" s="4"/>
      <c r="L31" s="4"/>
      <c r="M31" s="4"/>
      <c r="N31" s="4"/>
      <c r="O31" s="4"/>
      <c r="P31" s="113"/>
      <c r="Q31" s="113"/>
      <c r="R31" s="111"/>
      <c r="S31" s="114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48"/>
      <c r="B32" s="48"/>
      <c r="C32" s="48"/>
      <c r="D32" s="48"/>
      <c r="E32" s="77"/>
      <c r="F32" s="7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</row>
    <row r="33" ht="42.0" customHeight="1">
      <c r="A33" s="2"/>
      <c r="B33" s="2"/>
      <c r="C33" s="2"/>
      <c r="D33" s="2"/>
      <c r="E33" s="115" t="s">
        <v>103</v>
      </c>
      <c r="F33" s="116" t="s">
        <v>104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2"/>
      <c r="B34" s="2"/>
      <c r="C34" s="2"/>
      <c r="D34" s="2"/>
      <c r="E34" s="115" t="s">
        <v>105</v>
      </c>
      <c r="F34" s="116" t="s">
        <v>104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115" t="s">
        <v>106</v>
      </c>
      <c r="F35" s="116" t="s">
        <v>104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115" t="s">
        <v>107</v>
      </c>
      <c r="F36" s="116" t="s">
        <v>104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115" t="s">
        <v>337</v>
      </c>
      <c r="F37" s="116" t="s">
        <v>104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115" t="s">
        <v>109</v>
      </c>
      <c r="F38" s="116" t="s">
        <v>110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115" t="s">
        <v>111</v>
      </c>
      <c r="F39" s="116" t="s">
        <v>112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0:O20"/>
    <mergeCell ref="A22:S22"/>
    <mergeCell ref="A23:A25"/>
    <mergeCell ref="B23:B25"/>
    <mergeCell ref="C23:C25"/>
    <mergeCell ref="D23:D25"/>
    <mergeCell ref="E23:E25"/>
    <mergeCell ref="S23:S25"/>
    <mergeCell ref="P24:P25"/>
    <mergeCell ref="Q24:Q25"/>
    <mergeCell ref="F23:Q23"/>
    <mergeCell ref="R23:R25"/>
    <mergeCell ref="F24:F25"/>
    <mergeCell ref="G24:H24"/>
    <mergeCell ref="I24:J24"/>
    <mergeCell ref="K24:K25"/>
    <mergeCell ref="O24:O25"/>
    <mergeCell ref="F31:O3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338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45756.0</v>
      </c>
      <c r="C6" s="20" t="s">
        <v>339</v>
      </c>
      <c r="D6" s="21">
        <v>19122.0</v>
      </c>
      <c r="E6" s="22" t="s">
        <v>227</v>
      </c>
      <c r="F6" s="23"/>
      <c r="G6" s="23"/>
      <c r="H6" s="23"/>
      <c r="I6" s="30"/>
      <c r="J6" s="25"/>
      <c r="K6" s="25"/>
      <c r="L6" s="23"/>
      <c r="M6" s="30">
        <v>320.0</v>
      </c>
      <c r="N6" s="23"/>
      <c r="O6" s="23"/>
      <c r="P6" s="26">
        <v>320.0</v>
      </c>
      <c r="Q6" s="27">
        <f t="shared" ref="Q6:Q15" si="1">F6+G6+H6+I6+J6+K6+L6+M6+N6+O6-P6</f>
        <v>0</v>
      </c>
      <c r="R6" s="26" t="s">
        <v>26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45756.0</v>
      </c>
      <c r="C7" s="20" t="s">
        <v>340</v>
      </c>
      <c r="D7" s="21">
        <v>19122.0</v>
      </c>
      <c r="E7" s="22" t="s">
        <v>227</v>
      </c>
      <c r="F7" s="25"/>
      <c r="G7" s="23"/>
      <c r="H7" s="23"/>
      <c r="I7" s="30"/>
      <c r="J7" s="23"/>
      <c r="K7" s="25"/>
      <c r="L7" s="23"/>
      <c r="M7" s="30">
        <v>290.0</v>
      </c>
      <c r="N7" s="23"/>
      <c r="O7" s="23"/>
      <c r="P7" s="26">
        <v>290.0</v>
      </c>
      <c r="Q7" s="27">
        <f t="shared" si="1"/>
        <v>0</v>
      </c>
      <c r="R7" s="26" t="s">
        <v>26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45757.0</v>
      </c>
      <c r="C8" s="20" t="s">
        <v>341</v>
      </c>
      <c r="D8" s="21">
        <v>50595.0</v>
      </c>
      <c r="E8" s="22" t="s">
        <v>124</v>
      </c>
      <c r="F8" s="25"/>
      <c r="G8" s="23"/>
      <c r="H8" s="23"/>
      <c r="I8" s="30">
        <v>11800.0</v>
      </c>
      <c r="J8" s="25"/>
      <c r="K8" s="23"/>
      <c r="L8" s="23"/>
      <c r="M8" s="24"/>
      <c r="N8" s="23"/>
      <c r="O8" s="23"/>
      <c r="P8" s="26">
        <v>11800.0</v>
      </c>
      <c r="Q8" s="27">
        <f t="shared" si="1"/>
        <v>0</v>
      </c>
      <c r="R8" s="26" t="s">
        <v>36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45757.0</v>
      </c>
      <c r="C9" s="20" t="s">
        <v>342</v>
      </c>
      <c r="D9" s="21">
        <v>35227.0</v>
      </c>
      <c r="E9" s="22" t="s">
        <v>168</v>
      </c>
      <c r="F9" s="23"/>
      <c r="G9" s="23"/>
      <c r="H9" s="23"/>
      <c r="I9" s="30">
        <v>4500.0</v>
      </c>
      <c r="J9" s="25"/>
      <c r="K9" s="23"/>
      <c r="L9" s="23"/>
      <c r="M9" s="24"/>
      <c r="N9" s="23"/>
      <c r="O9" s="23"/>
      <c r="P9" s="26">
        <v>4500.0</v>
      </c>
      <c r="Q9" s="27">
        <f t="shared" si="1"/>
        <v>0</v>
      </c>
      <c r="R9" s="26" t="s">
        <v>31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45757.0</v>
      </c>
      <c r="C10" s="20" t="s">
        <v>343</v>
      </c>
      <c r="D10" s="21">
        <v>60151.0</v>
      </c>
      <c r="E10" s="22" t="s">
        <v>344</v>
      </c>
      <c r="F10" s="25"/>
      <c r="G10" s="23"/>
      <c r="H10" s="23"/>
      <c r="I10" s="30">
        <v>2600.0</v>
      </c>
      <c r="J10" s="25"/>
      <c r="K10" s="23"/>
      <c r="L10" s="23"/>
      <c r="M10" s="24"/>
      <c r="N10" s="23"/>
      <c r="O10" s="23"/>
      <c r="P10" s="26">
        <v>2600.0</v>
      </c>
      <c r="Q10" s="27">
        <f t="shared" si="1"/>
        <v>0</v>
      </c>
      <c r="R10" s="26" t="s">
        <v>36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45757.0</v>
      </c>
      <c r="C11" s="20" t="s">
        <v>345</v>
      </c>
      <c r="D11" s="21">
        <v>50356.0</v>
      </c>
      <c r="E11" s="22" t="s">
        <v>346</v>
      </c>
      <c r="F11" s="23"/>
      <c r="G11" s="23"/>
      <c r="H11" s="23"/>
      <c r="I11" s="30">
        <v>3950.0</v>
      </c>
      <c r="J11" s="25"/>
      <c r="K11" s="23"/>
      <c r="L11" s="23"/>
      <c r="M11" s="24"/>
      <c r="N11" s="23"/>
      <c r="O11" s="23"/>
      <c r="P11" s="26">
        <v>3950.0</v>
      </c>
      <c r="Q11" s="27">
        <f t="shared" si="1"/>
        <v>0</v>
      </c>
      <c r="R11" s="26" t="s">
        <v>36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45757.0</v>
      </c>
      <c r="C12" s="20" t="s">
        <v>347</v>
      </c>
      <c r="D12" s="21">
        <v>67909.0</v>
      </c>
      <c r="E12" s="22" t="s">
        <v>232</v>
      </c>
      <c r="F12" s="23"/>
      <c r="G12" s="23"/>
      <c r="H12" s="23"/>
      <c r="I12" s="30">
        <v>14500.0</v>
      </c>
      <c r="J12" s="23"/>
      <c r="K12" s="23"/>
      <c r="L12" s="23"/>
      <c r="M12" s="24"/>
      <c r="N12" s="23"/>
      <c r="O12" s="23"/>
      <c r="P12" s="26">
        <v>14500.0</v>
      </c>
      <c r="Q12" s="27">
        <f t="shared" si="1"/>
        <v>0</v>
      </c>
      <c r="R12" s="26" t="s">
        <v>26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45757.0</v>
      </c>
      <c r="C13" s="20" t="s">
        <v>348</v>
      </c>
      <c r="D13" s="21">
        <v>59103.0</v>
      </c>
      <c r="E13" s="22" t="s">
        <v>251</v>
      </c>
      <c r="F13" s="23"/>
      <c r="G13" s="23"/>
      <c r="H13" s="23"/>
      <c r="I13" s="30">
        <v>26168.0</v>
      </c>
      <c r="J13" s="25">
        <v>300.0</v>
      </c>
      <c r="K13" s="25">
        <v>6032.0</v>
      </c>
      <c r="L13" s="23"/>
      <c r="M13" s="30"/>
      <c r="N13" s="23"/>
      <c r="O13" s="23"/>
      <c r="P13" s="26">
        <v>32500.0</v>
      </c>
      <c r="Q13" s="27">
        <f t="shared" si="1"/>
        <v>0</v>
      </c>
      <c r="R13" s="26" t="s">
        <v>31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45757.0</v>
      </c>
      <c r="C14" s="20" t="s">
        <v>349</v>
      </c>
      <c r="D14" s="21">
        <v>82760.0</v>
      </c>
      <c r="E14" s="22" t="s">
        <v>350</v>
      </c>
      <c r="F14" s="23"/>
      <c r="G14" s="23"/>
      <c r="H14" s="23"/>
      <c r="I14" s="30">
        <v>3250.0</v>
      </c>
      <c r="J14" s="25"/>
      <c r="K14" s="23"/>
      <c r="L14" s="23"/>
      <c r="M14" s="24"/>
      <c r="N14" s="23"/>
      <c r="O14" s="23"/>
      <c r="P14" s="26">
        <v>3250.0</v>
      </c>
      <c r="Q14" s="27">
        <f t="shared" si="1"/>
        <v>0</v>
      </c>
      <c r="R14" s="26" t="s">
        <v>351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45756.0</v>
      </c>
      <c r="C15" s="20" t="s">
        <v>352</v>
      </c>
      <c r="D15" s="21">
        <v>51017.0</v>
      </c>
      <c r="E15" s="22" t="s">
        <v>253</v>
      </c>
      <c r="F15" s="23"/>
      <c r="G15" s="23"/>
      <c r="H15" s="25">
        <v>7500.0</v>
      </c>
      <c r="I15" s="30"/>
      <c r="J15" s="25"/>
      <c r="K15" s="23"/>
      <c r="L15" s="23"/>
      <c r="M15" s="24"/>
      <c r="N15" s="23"/>
      <c r="O15" s="23"/>
      <c r="P15" s="26">
        <v>7500.0</v>
      </c>
      <c r="Q15" s="27">
        <f t="shared" si="1"/>
        <v>0</v>
      </c>
      <c r="R15" s="26"/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34"/>
      <c r="B16" s="35"/>
      <c r="C16" s="36"/>
      <c r="D16" s="37"/>
      <c r="E16" s="37"/>
      <c r="F16" s="38">
        <f t="shared" ref="F16:Q16" si="2">SUM(F6:F15)</f>
        <v>0</v>
      </c>
      <c r="G16" s="38">
        <f t="shared" si="2"/>
        <v>0</v>
      </c>
      <c r="H16" s="38">
        <f t="shared" si="2"/>
        <v>7500</v>
      </c>
      <c r="I16" s="38">
        <f t="shared" si="2"/>
        <v>66768</v>
      </c>
      <c r="J16" s="38">
        <f t="shared" si="2"/>
        <v>300</v>
      </c>
      <c r="K16" s="38">
        <f t="shared" si="2"/>
        <v>6032</v>
      </c>
      <c r="L16" s="38">
        <f t="shared" si="2"/>
        <v>0</v>
      </c>
      <c r="M16" s="38">
        <f t="shared" si="2"/>
        <v>610</v>
      </c>
      <c r="N16" s="38">
        <f t="shared" si="2"/>
        <v>0</v>
      </c>
      <c r="O16" s="38">
        <f t="shared" si="2"/>
        <v>0</v>
      </c>
      <c r="P16" s="38">
        <f t="shared" si="2"/>
        <v>81210</v>
      </c>
      <c r="Q16" s="38">
        <f t="shared" si="2"/>
        <v>0</v>
      </c>
      <c r="R16" s="37"/>
      <c r="S16" s="40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</row>
    <row r="17" ht="42.0" customHeight="1">
      <c r="A17" s="42"/>
      <c r="B17" s="43"/>
      <c r="C17" s="44"/>
      <c r="D17" s="44"/>
      <c r="E17" s="44"/>
      <c r="F17" s="45">
        <f>F16+G16+H16+I16+J16+K16+L16+M16+N16+O16</f>
        <v>81210</v>
      </c>
      <c r="G17" s="4"/>
      <c r="H17" s="4"/>
      <c r="I17" s="4"/>
      <c r="J17" s="4"/>
      <c r="K17" s="4"/>
      <c r="L17" s="4"/>
      <c r="M17" s="4"/>
      <c r="N17" s="4"/>
      <c r="O17" s="4"/>
      <c r="P17" s="46" t="s">
        <v>87</v>
      </c>
      <c r="Q17" s="46"/>
      <c r="R17" s="44"/>
      <c r="S17" s="47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</row>
    <row r="18" ht="42.0" customHeight="1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</row>
    <row r="19" ht="42.0" customHeight="1">
      <c r="A19" s="79" t="s">
        <v>92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ht="42.0" customHeight="1">
      <c r="A20" s="80" t="s">
        <v>2</v>
      </c>
      <c r="B20" s="81" t="s">
        <v>3</v>
      </c>
      <c r="C20" s="81" t="s">
        <v>4</v>
      </c>
      <c r="D20" s="81" t="s">
        <v>5</v>
      </c>
      <c r="E20" s="81" t="s">
        <v>6</v>
      </c>
      <c r="F20" s="82" t="s">
        <v>7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10"/>
      <c r="R20" s="81" t="s">
        <v>8</v>
      </c>
      <c r="S20" s="81" t="s">
        <v>9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ht="42.0" customHeight="1">
      <c r="A21" s="11"/>
      <c r="B21" s="12"/>
      <c r="C21" s="12"/>
      <c r="D21" s="12"/>
      <c r="E21" s="12"/>
      <c r="F21" s="83" t="s">
        <v>10</v>
      </c>
      <c r="G21" s="84" t="s">
        <v>11</v>
      </c>
      <c r="H21" s="10"/>
      <c r="I21" s="84" t="s">
        <v>12</v>
      </c>
      <c r="J21" s="10"/>
      <c r="K21" s="81" t="s">
        <v>13</v>
      </c>
      <c r="L21" s="85"/>
      <c r="M21" s="85"/>
      <c r="N21" s="85"/>
      <c r="O21" s="86" t="s">
        <v>353</v>
      </c>
      <c r="P21" s="81" t="s">
        <v>15</v>
      </c>
      <c r="Q21" s="81" t="s">
        <v>16</v>
      </c>
      <c r="R21" s="12"/>
      <c r="S21" s="1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ht="42.0" customHeight="1">
      <c r="A22" s="16"/>
      <c r="B22" s="10"/>
      <c r="C22" s="10"/>
      <c r="D22" s="10"/>
      <c r="E22" s="10"/>
      <c r="F22" s="10"/>
      <c r="G22" s="87" t="s">
        <v>17</v>
      </c>
      <c r="H22" s="87" t="s">
        <v>18</v>
      </c>
      <c r="I22" s="87" t="s">
        <v>19</v>
      </c>
      <c r="J22" s="87" t="s">
        <v>20</v>
      </c>
      <c r="K22" s="10"/>
      <c r="L22" s="87" t="s">
        <v>21</v>
      </c>
      <c r="M22" s="87" t="s">
        <v>22</v>
      </c>
      <c r="N22" s="87" t="s">
        <v>23</v>
      </c>
      <c r="O22" s="10"/>
      <c r="P22" s="10"/>
      <c r="Q22" s="10"/>
      <c r="R22" s="10"/>
      <c r="S22" s="10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42.0" customHeight="1">
      <c r="A23" s="88">
        <v>1.0</v>
      </c>
      <c r="B23" s="32">
        <v>45756.0</v>
      </c>
      <c r="C23" s="21" t="s">
        <v>354</v>
      </c>
      <c r="D23" s="89">
        <v>59103.0</v>
      </c>
      <c r="E23" s="90" t="s">
        <v>251</v>
      </c>
      <c r="F23" s="93"/>
      <c r="G23" s="91"/>
      <c r="H23" s="120"/>
      <c r="I23" s="93">
        <v>1200.0</v>
      </c>
      <c r="J23" s="91"/>
      <c r="K23" s="91"/>
      <c r="L23" s="93"/>
      <c r="M23" s="91"/>
      <c r="N23" s="91"/>
      <c r="O23" s="91"/>
      <c r="P23" s="94">
        <v>1200.0</v>
      </c>
      <c r="Q23" s="95">
        <v>0.0</v>
      </c>
      <c r="R23" s="26" t="s">
        <v>31</v>
      </c>
      <c r="S23" s="6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42.0" customHeight="1">
      <c r="A24" s="88">
        <v>2.0</v>
      </c>
      <c r="B24" s="32">
        <v>45757.0</v>
      </c>
      <c r="C24" s="21" t="s">
        <v>355</v>
      </c>
      <c r="D24" s="89">
        <v>49918.0</v>
      </c>
      <c r="E24" s="90" t="s">
        <v>356</v>
      </c>
      <c r="F24" s="93"/>
      <c r="G24" s="91"/>
      <c r="H24" s="120"/>
      <c r="I24" s="91"/>
      <c r="J24" s="91"/>
      <c r="K24" s="91"/>
      <c r="L24" s="93">
        <v>5700.0</v>
      </c>
      <c r="M24" s="91"/>
      <c r="N24" s="91"/>
      <c r="O24" s="91"/>
      <c r="P24" s="94">
        <v>5700.0</v>
      </c>
      <c r="Q24" s="95">
        <v>0.0</v>
      </c>
      <c r="R24" s="26" t="s">
        <v>26</v>
      </c>
      <c r="S24" s="6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42.0" customHeight="1">
      <c r="A25" s="96">
        <v>3.0</v>
      </c>
      <c r="B25" s="32">
        <v>45757.0</v>
      </c>
      <c r="C25" s="21" t="s">
        <v>357</v>
      </c>
      <c r="D25" s="89">
        <v>35245.0</v>
      </c>
      <c r="E25" s="90" t="s">
        <v>74</v>
      </c>
      <c r="F25" s="91"/>
      <c r="G25" s="91"/>
      <c r="H25" s="120"/>
      <c r="I25" s="91"/>
      <c r="J25" s="93"/>
      <c r="K25" s="91"/>
      <c r="L25" s="93">
        <v>5700.0</v>
      </c>
      <c r="M25" s="91"/>
      <c r="N25" s="91"/>
      <c r="O25" s="91"/>
      <c r="P25" s="99">
        <v>5700.0</v>
      </c>
      <c r="Q25" s="95">
        <v>0.0</v>
      </c>
      <c r="R25" s="26" t="s">
        <v>31</v>
      </c>
      <c r="S25" s="6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42.0" customHeight="1">
      <c r="A26" s="102"/>
      <c r="B26" s="103"/>
      <c r="C26" s="104"/>
      <c r="D26" s="105" t="s">
        <v>91</v>
      </c>
      <c r="E26" s="106"/>
      <c r="F26" s="121">
        <f t="shared" ref="F26:H26" si="3">SUM(F24:F25)</f>
        <v>0</v>
      </c>
      <c r="G26" s="121">
        <f t="shared" si="3"/>
        <v>0</v>
      </c>
      <c r="H26" s="121">
        <f t="shared" si="3"/>
        <v>0</v>
      </c>
      <c r="I26" s="121">
        <f>SUM(I23:I25)</f>
        <v>1200</v>
      </c>
      <c r="J26" s="121">
        <f t="shared" ref="J26:O26" si="4">SUM(J24:J25)</f>
        <v>0</v>
      </c>
      <c r="K26" s="121">
        <f t="shared" si="4"/>
        <v>0</v>
      </c>
      <c r="L26" s="122">
        <f t="shared" si="4"/>
        <v>11400</v>
      </c>
      <c r="M26" s="121">
        <f t="shared" si="4"/>
        <v>0</v>
      </c>
      <c r="N26" s="121">
        <f t="shared" si="4"/>
        <v>0</v>
      </c>
      <c r="O26" s="121">
        <f t="shared" si="4"/>
        <v>0</v>
      </c>
      <c r="P26" s="122">
        <f>SUM(P23:P25)</f>
        <v>12600</v>
      </c>
      <c r="Q26" s="108">
        <v>0.0</v>
      </c>
      <c r="R26" s="106"/>
      <c r="S26" s="109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42.0" customHeight="1">
      <c r="A27" s="110"/>
      <c r="B27" s="111"/>
      <c r="C27" s="111"/>
      <c r="D27" s="111"/>
      <c r="E27" s="111"/>
      <c r="F27" s="112">
        <f>F26+G26+H26+I26+J26+K26+L26+M26+N26+O26</f>
        <v>12600</v>
      </c>
      <c r="G27" s="4"/>
      <c r="H27" s="4"/>
      <c r="I27" s="4"/>
      <c r="J27" s="4"/>
      <c r="K27" s="4"/>
      <c r="L27" s="4"/>
      <c r="M27" s="4"/>
      <c r="N27" s="4"/>
      <c r="O27" s="4"/>
      <c r="P27" s="113"/>
      <c r="Q27" s="113"/>
      <c r="R27" s="111"/>
      <c r="S27" s="114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2"/>
      <c r="B28" s="2"/>
      <c r="C28" s="2"/>
      <c r="D28" s="2"/>
      <c r="E28" s="115" t="s">
        <v>103</v>
      </c>
      <c r="F28" s="116" t="s">
        <v>104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2"/>
      <c r="B29" s="2"/>
      <c r="C29" s="2"/>
      <c r="D29" s="2"/>
      <c r="E29" s="115" t="s">
        <v>105</v>
      </c>
      <c r="F29" s="116" t="s">
        <v>104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2"/>
      <c r="B30" s="2"/>
      <c r="C30" s="2"/>
      <c r="D30" s="2"/>
      <c r="E30" s="115" t="s">
        <v>106</v>
      </c>
      <c r="F30" s="116" t="s">
        <v>104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2"/>
      <c r="B31" s="2"/>
      <c r="C31" s="2"/>
      <c r="D31" s="2"/>
      <c r="E31" s="115" t="s">
        <v>107</v>
      </c>
      <c r="F31" s="116" t="s">
        <v>104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2"/>
      <c r="B32" s="2"/>
      <c r="C32" s="2"/>
      <c r="D32" s="2"/>
      <c r="E32" s="115" t="s">
        <v>358</v>
      </c>
      <c r="F32" s="116" t="s">
        <v>104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2"/>
      <c r="B33" s="2"/>
      <c r="C33" s="2"/>
      <c r="D33" s="2"/>
      <c r="E33" s="115" t="s">
        <v>109</v>
      </c>
      <c r="F33" s="116" t="s">
        <v>110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2"/>
      <c r="B34" s="2"/>
      <c r="C34" s="2"/>
      <c r="D34" s="2"/>
      <c r="E34" s="115" t="s">
        <v>111</v>
      </c>
      <c r="F34" s="116" t="s">
        <v>112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17:O17"/>
    <mergeCell ref="A19:S19"/>
    <mergeCell ref="A20:A22"/>
    <mergeCell ref="B20:B22"/>
    <mergeCell ref="C20:C22"/>
    <mergeCell ref="D20:D22"/>
    <mergeCell ref="E20:E22"/>
    <mergeCell ref="S20:S22"/>
    <mergeCell ref="P21:P22"/>
    <mergeCell ref="Q21:Q22"/>
    <mergeCell ref="F20:Q20"/>
    <mergeCell ref="R20:R22"/>
    <mergeCell ref="F21:F22"/>
    <mergeCell ref="G21:H21"/>
    <mergeCell ref="I21:J21"/>
    <mergeCell ref="K21:K22"/>
    <mergeCell ref="O21:O22"/>
    <mergeCell ref="F27:O2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359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45757.0</v>
      </c>
      <c r="C6" s="20" t="s">
        <v>360</v>
      </c>
      <c r="D6" s="21">
        <v>44035.0</v>
      </c>
      <c r="E6" s="22" t="s">
        <v>361</v>
      </c>
      <c r="F6" s="23"/>
      <c r="G6" s="23"/>
      <c r="H6" s="23"/>
      <c r="I6" s="30">
        <v>10500.0</v>
      </c>
      <c r="J6" s="25"/>
      <c r="K6" s="25"/>
      <c r="L6" s="23"/>
      <c r="M6" s="30"/>
      <c r="N6" s="23"/>
      <c r="O6" s="23"/>
      <c r="P6" s="26">
        <v>10500.0</v>
      </c>
      <c r="Q6" s="27">
        <f t="shared" ref="Q6:Q17" si="1">F6+G6+H6+I6+J6+K6+L6+M6+N6+O6-P6</f>
        <v>0</v>
      </c>
      <c r="R6" s="26" t="s">
        <v>31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45758.0</v>
      </c>
      <c r="C7" s="20" t="s">
        <v>362</v>
      </c>
      <c r="D7" s="21">
        <v>51309.0</v>
      </c>
      <c r="E7" s="22" t="s">
        <v>363</v>
      </c>
      <c r="F7" s="25"/>
      <c r="G7" s="23"/>
      <c r="H7" s="23"/>
      <c r="I7" s="30">
        <v>2600.0</v>
      </c>
      <c r="J7" s="23"/>
      <c r="K7" s="25"/>
      <c r="L7" s="23"/>
      <c r="M7" s="30"/>
      <c r="N7" s="23"/>
      <c r="O7" s="23"/>
      <c r="P7" s="26">
        <v>2600.0</v>
      </c>
      <c r="Q7" s="27">
        <f t="shared" si="1"/>
        <v>0</v>
      </c>
      <c r="R7" s="26" t="s">
        <v>26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45758.0</v>
      </c>
      <c r="C8" s="20" t="s">
        <v>364</v>
      </c>
      <c r="D8" s="21">
        <v>42046.0</v>
      </c>
      <c r="E8" s="22" t="s">
        <v>80</v>
      </c>
      <c r="F8" s="25"/>
      <c r="G8" s="23"/>
      <c r="H8" s="23"/>
      <c r="I8" s="30">
        <v>1000.0</v>
      </c>
      <c r="J8" s="25"/>
      <c r="K8" s="23"/>
      <c r="L8" s="23"/>
      <c r="M8" s="24"/>
      <c r="N8" s="23"/>
      <c r="O8" s="23"/>
      <c r="P8" s="26">
        <v>1000.0</v>
      </c>
      <c r="Q8" s="27">
        <f t="shared" si="1"/>
        <v>0</v>
      </c>
      <c r="R8" s="26" t="s">
        <v>36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45758.0</v>
      </c>
      <c r="C9" s="20" t="s">
        <v>365</v>
      </c>
      <c r="D9" s="21">
        <v>82924.0</v>
      </c>
      <c r="E9" s="22" t="s">
        <v>366</v>
      </c>
      <c r="F9" s="23"/>
      <c r="G9" s="23"/>
      <c r="H9" s="23"/>
      <c r="I9" s="30">
        <v>8000.0</v>
      </c>
      <c r="J9" s="25"/>
      <c r="K9" s="23"/>
      <c r="L9" s="23"/>
      <c r="M9" s="24"/>
      <c r="N9" s="23"/>
      <c r="O9" s="23"/>
      <c r="P9" s="26">
        <v>8000.0</v>
      </c>
      <c r="Q9" s="27">
        <f t="shared" si="1"/>
        <v>0</v>
      </c>
      <c r="R9" s="26" t="s">
        <v>26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45758.0</v>
      </c>
      <c r="C10" s="20" t="s">
        <v>367</v>
      </c>
      <c r="D10" s="21">
        <v>77609.0</v>
      </c>
      <c r="E10" s="22" t="s">
        <v>368</v>
      </c>
      <c r="F10" s="25"/>
      <c r="G10" s="23"/>
      <c r="H10" s="23"/>
      <c r="I10" s="30">
        <v>18400.0</v>
      </c>
      <c r="J10" s="25"/>
      <c r="K10" s="23"/>
      <c r="L10" s="23"/>
      <c r="M10" s="24"/>
      <c r="N10" s="23"/>
      <c r="O10" s="23"/>
      <c r="P10" s="26">
        <v>18400.0</v>
      </c>
      <c r="Q10" s="27">
        <f t="shared" si="1"/>
        <v>0</v>
      </c>
      <c r="R10" s="26" t="s">
        <v>31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45758.0</v>
      </c>
      <c r="C11" s="20" t="s">
        <v>369</v>
      </c>
      <c r="D11" s="21">
        <v>45937.0</v>
      </c>
      <c r="E11" s="22" t="s">
        <v>370</v>
      </c>
      <c r="F11" s="23"/>
      <c r="G11" s="23"/>
      <c r="H11" s="23"/>
      <c r="I11" s="30">
        <v>3000.0</v>
      </c>
      <c r="J11" s="25"/>
      <c r="K11" s="23"/>
      <c r="L11" s="23"/>
      <c r="M11" s="24"/>
      <c r="N11" s="23"/>
      <c r="O11" s="23"/>
      <c r="P11" s="26">
        <v>3000.0</v>
      </c>
      <c r="Q11" s="27">
        <f t="shared" si="1"/>
        <v>0</v>
      </c>
      <c r="R11" s="26" t="s">
        <v>31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45758.0</v>
      </c>
      <c r="C12" s="20" t="s">
        <v>371</v>
      </c>
      <c r="D12" s="21">
        <v>81108.0</v>
      </c>
      <c r="E12" s="22" t="s">
        <v>162</v>
      </c>
      <c r="F12" s="23"/>
      <c r="G12" s="23"/>
      <c r="H12" s="23"/>
      <c r="I12" s="30">
        <v>11700.0</v>
      </c>
      <c r="J12" s="23"/>
      <c r="K12" s="23"/>
      <c r="L12" s="23"/>
      <c r="M12" s="24"/>
      <c r="N12" s="23"/>
      <c r="O12" s="23"/>
      <c r="P12" s="26">
        <v>11700.0</v>
      </c>
      <c r="Q12" s="27">
        <f t="shared" si="1"/>
        <v>0</v>
      </c>
      <c r="R12" s="26" t="s">
        <v>36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45758.0</v>
      </c>
      <c r="C13" s="20" t="s">
        <v>372</v>
      </c>
      <c r="D13" s="21">
        <v>75886.0</v>
      </c>
      <c r="E13" s="22" t="s">
        <v>78</v>
      </c>
      <c r="F13" s="23"/>
      <c r="G13" s="23"/>
      <c r="H13" s="23"/>
      <c r="I13" s="30"/>
      <c r="J13" s="23"/>
      <c r="K13" s="25"/>
      <c r="L13" s="23"/>
      <c r="M13" s="30">
        <v>520.0</v>
      </c>
      <c r="N13" s="23"/>
      <c r="O13" s="23"/>
      <c r="P13" s="26">
        <v>520.0</v>
      </c>
      <c r="Q13" s="27">
        <f t="shared" si="1"/>
        <v>0</v>
      </c>
      <c r="R13" s="26" t="s">
        <v>36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45758.0</v>
      </c>
      <c r="C14" s="20" t="s">
        <v>373</v>
      </c>
      <c r="D14" s="21">
        <v>79725.0</v>
      </c>
      <c r="E14" s="22" t="s">
        <v>374</v>
      </c>
      <c r="F14" s="23"/>
      <c r="G14" s="23"/>
      <c r="H14" s="23"/>
      <c r="I14" s="30">
        <v>6000.0</v>
      </c>
      <c r="J14" s="25"/>
      <c r="K14" s="23"/>
      <c r="L14" s="23"/>
      <c r="M14" s="24"/>
      <c r="N14" s="23"/>
      <c r="O14" s="23"/>
      <c r="P14" s="26">
        <v>6000.0</v>
      </c>
      <c r="Q14" s="27">
        <f t="shared" si="1"/>
        <v>0</v>
      </c>
      <c r="R14" s="26" t="s">
        <v>31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45758.0</v>
      </c>
      <c r="C15" s="20" t="s">
        <v>375</v>
      </c>
      <c r="D15" s="21">
        <v>45193.0</v>
      </c>
      <c r="E15" s="22" t="s">
        <v>376</v>
      </c>
      <c r="F15" s="23"/>
      <c r="G15" s="23"/>
      <c r="H15" s="25"/>
      <c r="I15" s="30">
        <v>9400.0</v>
      </c>
      <c r="J15" s="25"/>
      <c r="K15" s="23"/>
      <c r="L15" s="23"/>
      <c r="M15" s="24"/>
      <c r="N15" s="23"/>
      <c r="O15" s="23"/>
      <c r="P15" s="26">
        <v>9400.0</v>
      </c>
      <c r="Q15" s="27">
        <f t="shared" si="1"/>
        <v>0</v>
      </c>
      <c r="R15" s="26" t="s">
        <v>26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45758.0</v>
      </c>
      <c r="C16" s="20" t="s">
        <v>377</v>
      </c>
      <c r="D16" s="21">
        <v>53943.0</v>
      </c>
      <c r="E16" s="22" t="s">
        <v>378</v>
      </c>
      <c r="F16" s="23"/>
      <c r="G16" s="23"/>
      <c r="H16" s="25"/>
      <c r="I16" s="30">
        <v>4600.0</v>
      </c>
      <c r="J16" s="25"/>
      <c r="K16" s="23"/>
      <c r="L16" s="23"/>
      <c r="M16" s="24"/>
      <c r="N16" s="23"/>
      <c r="O16" s="23"/>
      <c r="P16" s="26">
        <v>4600.0</v>
      </c>
      <c r="Q16" s="27">
        <f t="shared" si="1"/>
        <v>0</v>
      </c>
      <c r="R16" s="26" t="s">
        <v>26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13.0</v>
      </c>
      <c r="B17" s="19">
        <v>45758.0</v>
      </c>
      <c r="C17" s="20" t="s">
        <v>379</v>
      </c>
      <c r="D17" s="21">
        <v>79902.0</v>
      </c>
      <c r="E17" s="22" t="s">
        <v>380</v>
      </c>
      <c r="F17" s="23"/>
      <c r="G17" s="23"/>
      <c r="H17" s="25"/>
      <c r="I17" s="30">
        <v>3250.0</v>
      </c>
      <c r="J17" s="25"/>
      <c r="K17" s="23"/>
      <c r="L17" s="23"/>
      <c r="M17" s="24"/>
      <c r="N17" s="23"/>
      <c r="O17" s="23"/>
      <c r="P17" s="26">
        <v>3250.0</v>
      </c>
      <c r="Q17" s="27">
        <f t="shared" si="1"/>
        <v>0</v>
      </c>
      <c r="R17" s="26" t="s">
        <v>351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34"/>
      <c r="B18" s="35"/>
      <c r="C18" s="36"/>
      <c r="D18" s="37"/>
      <c r="E18" s="37"/>
      <c r="F18" s="38">
        <f t="shared" ref="F18:H18" si="2">SUM(F6:F15)</f>
        <v>0</v>
      </c>
      <c r="G18" s="38">
        <f t="shared" si="2"/>
        <v>0</v>
      </c>
      <c r="H18" s="38">
        <f t="shared" si="2"/>
        <v>0</v>
      </c>
      <c r="I18" s="38">
        <f>SUM(I6:I17)</f>
        <v>78450</v>
      </c>
      <c r="J18" s="38">
        <f t="shared" ref="J18:L18" si="3">SUM(J6:J15)</f>
        <v>0</v>
      </c>
      <c r="K18" s="38">
        <f t="shared" si="3"/>
        <v>0</v>
      </c>
      <c r="L18" s="38">
        <f t="shared" si="3"/>
        <v>0</v>
      </c>
      <c r="M18" s="38">
        <f>SUM(M6:M17)</f>
        <v>520</v>
      </c>
      <c r="N18" s="38">
        <f t="shared" ref="N18:O18" si="4">SUM(N6:N15)</f>
        <v>0</v>
      </c>
      <c r="O18" s="38">
        <f t="shared" si="4"/>
        <v>0</v>
      </c>
      <c r="P18" s="38">
        <f t="shared" ref="P18:Q18" si="5">SUM(P6:P17)</f>
        <v>78970</v>
      </c>
      <c r="Q18" s="38">
        <f t="shared" si="5"/>
        <v>0</v>
      </c>
      <c r="R18" s="37"/>
      <c r="S18" s="40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</row>
    <row r="19" ht="42.0" customHeight="1">
      <c r="A19" s="42"/>
      <c r="B19" s="43"/>
      <c r="C19" s="44"/>
      <c r="D19" s="44"/>
      <c r="E19" s="44"/>
      <c r="F19" s="45">
        <f>F18+G18+H18+I18+J18+K18+L18+M18+N18+O18</f>
        <v>78970</v>
      </c>
      <c r="G19" s="4"/>
      <c r="H19" s="4"/>
      <c r="I19" s="4"/>
      <c r="J19" s="4"/>
      <c r="K19" s="4"/>
      <c r="L19" s="4"/>
      <c r="M19" s="4"/>
      <c r="N19" s="4"/>
      <c r="O19" s="4"/>
      <c r="P19" s="46" t="s">
        <v>87</v>
      </c>
      <c r="Q19" s="46"/>
      <c r="R19" s="44"/>
      <c r="S19" s="47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</row>
    <row r="20" ht="42.0" customHeight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</row>
    <row r="21" ht="42.0" customHeight="1">
      <c r="A21" s="79" t="s">
        <v>92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5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ht="42.0" customHeight="1">
      <c r="A22" s="80" t="s">
        <v>2</v>
      </c>
      <c r="B22" s="81" t="s">
        <v>3</v>
      </c>
      <c r="C22" s="81" t="s">
        <v>4</v>
      </c>
      <c r="D22" s="81" t="s">
        <v>5</v>
      </c>
      <c r="E22" s="81" t="s">
        <v>6</v>
      </c>
      <c r="F22" s="82" t="s">
        <v>7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10"/>
      <c r="R22" s="81" t="s">
        <v>8</v>
      </c>
      <c r="S22" s="81" t="s">
        <v>9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42.0" customHeight="1">
      <c r="A23" s="11"/>
      <c r="B23" s="12"/>
      <c r="C23" s="12"/>
      <c r="D23" s="12"/>
      <c r="E23" s="12"/>
      <c r="F23" s="83" t="s">
        <v>10</v>
      </c>
      <c r="G23" s="84" t="s">
        <v>11</v>
      </c>
      <c r="H23" s="10"/>
      <c r="I23" s="84" t="s">
        <v>12</v>
      </c>
      <c r="J23" s="10"/>
      <c r="K23" s="81" t="s">
        <v>13</v>
      </c>
      <c r="L23" s="85"/>
      <c r="M23" s="85"/>
      <c r="N23" s="85"/>
      <c r="O23" s="86" t="s">
        <v>381</v>
      </c>
      <c r="P23" s="81" t="s">
        <v>15</v>
      </c>
      <c r="Q23" s="81" t="s">
        <v>16</v>
      </c>
      <c r="R23" s="12"/>
      <c r="S23" s="1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42.0" customHeight="1">
      <c r="A24" s="16"/>
      <c r="B24" s="10"/>
      <c r="C24" s="10"/>
      <c r="D24" s="10"/>
      <c r="E24" s="10"/>
      <c r="F24" s="10"/>
      <c r="G24" s="87" t="s">
        <v>17</v>
      </c>
      <c r="H24" s="87" t="s">
        <v>18</v>
      </c>
      <c r="I24" s="87" t="s">
        <v>19</v>
      </c>
      <c r="J24" s="87" t="s">
        <v>20</v>
      </c>
      <c r="K24" s="10"/>
      <c r="L24" s="87" t="s">
        <v>21</v>
      </c>
      <c r="M24" s="87" t="s">
        <v>22</v>
      </c>
      <c r="N24" s="87" t="s">
        <v>23</v>
      </c>
      <c r="O24" s="10"/>
      <c r="P24" s="10"/>
      <c r="Q24" s="10"/>
      <c r="R24" s="10"/>
      <c r="S24" s="10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42.0" customHeight="1">
      <c r="A25" s="88">
        <v>1.0</v>
      </c>
      <c r="B25" s="32">
        <v>45758.0</v>
      </c>
      <c r="C25" s="21" t="s">
        <v>382</v>
      </c>
      <c r="D25" s="89">
        <v>59103.0</v>
      </c>
      <c r="E25" s="90" t="s">
        <v>251</v>
      </c>
      <c r="F25" s="93"/>
      <c r="G25" s="91"/>
      <c r="H25" s="120"/>
      <c r="I25" s="93">
        <v>2500.0</v>
      </c>
      <c r="J25" s="91"/>
      <c r="K25" s="91"/>
      <c r="L25" s="93"/>
      <c r="M25" s="91"/>
      <c r="N25" s="91"/>
      <c r="O25" s="91"/>
      <c r="P25" s="94">
        <v>2500.0</v>
      </c>
      <c r="Q25" s="95">
        <v>0.0</v>
      </c>
      <c r="R25" s="26" t="s">
        <v>31</v>
      </c>
      <c r="S25" s="6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42.0" customHeight="1">
      <c r="A26" s="88">
        <v>2.0</v>
      </c>
      <c r="B26" s="32"/>
      <c r="C26" s="21"/>
      <c r="D26" s="89"/>
      <c r="E26" s="90"/>
      <c r="F26" s="93"/>
      <c r="G26" s="91"/>
      <c r="H26" s="120"/>
      <c r="I26" s="91"/>
      <c r="J26" s="91"/>
      <c r="K26" s="91"/>
      <c r="L26" s="93"/>
      <c r="M26" s="91"/>
      <c r="N26" s="91"/>
      <c r="O26" s="91"/>
      <c r="P26" s="94"/>
      <c r="Q26" s="95">
        <v>0.0</v>
      </c>
      <c r="R26" s="26"/>
      <c r="S26" s="6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42.0" customHeight="1">
      <c r="A27" s="102"/>
      <c r="B27" s="103"/>
      <c r="C27" s="104"/>
      <c r="D27" s="105" t="s">
        <v>91</v>
      </c>
      <c r="E27" s="106"/>
      <c r="F27" s="121">
        <f t="shared" ref="F27:H27" si="6">SUM(F26)</f>
        <v>0</v>
      </c>
      <c r="G27" s="121">
        <f t="shared" si="6"/>
        <v>0</v>
      </c>
      <c r="H27" s="121">
        <f t="shared" si="6"/>
        <v>0</v>
      </c>
      <c r="I27" s="121">
        <f>SUM(I25:I26)</f>
        <v>2500</v>
      </c>
      <c r="J27" s="121">
        <f t="shared" ref="J27:O27" si="7">SUM(J26)</f>
        <v>0</v>
      </c>
      <c r="K27" s="121">
        <f t="shared" si="7"/>
        <v>0</v>
      </c>
      <c r="L27" s="122">
        <f t="shared" si="7"/>
        <v>0</v>
      </c>
      <c r="M27" s="121">
        <f t="shared" si="7"/>
        <v>0</v>
      </c>
      <c r="N27" s="121">
        <f t="shared" si="7"/>
        <v>0</v>
      </c>
      <c r="O27" s="121">
        <f t="shared" si="7"/>
        <v>0</v>
      </c>
      <c r="P27" s="122">
        <f>SUM(P25:P26)</f>
        <v>2500</v>
      </c>
      <c r="Q27" s="108">
        <v>0.0</v>
      </c>
      <c r="R27" s="106"/>
      <c r="S27" s="109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110"/>
      <c r="B28" s="111"/>
      <c r="C28" s="111"/>
      <c r="D28" s="111"/>
      <c r="E28" s="111"/>
      <c r="F28" s="112">
        <f>F27+G27+H27+I27+J27+K27+L27+M27+N27+O27</f>
        <v>2500</v>
      </c>
      <c r="G28" s="4"/>
      <c r="H28" s="4"/>
      <c r="I28" s="4"/>
      <c r="J28" s="4"/>
      <c r="K28" s="4"/>
      <c r="L28" s="4"/>
      <c r="M28" s="4"/>
      <c r="N28" s="4"/>
      <c r="O28" s="4"/>
      <c r="P28" s="113"/>
      <c r="Q28" s="113"/>
      <c r="R28" s="111"/>
      <c r="S28" s="114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48"/>
      <c r="B29" s="48"/>
      <c r="C29" s="48"/>
      <c r="D29" s="48"/>
      <c r="E29" s="77"/>
      <c r="F29" s="7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</row>
    <row r="30" ht="42.0" customHeight="1">
      <c r="A30" s="49" t="s">
        <v>88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5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50" t="s">
        <v>2</v>
      </c>
      <c r="B31" s="51" t="s">
        <v>3</v>
      </c>
      <c r="C31" s="51" t="s">
        <v>4</v>
      </c>
      <c r="D31" s="51" t="s">
        <v>5</v>
      </c>
      <c r="E31" s="51" t="s">
        <v>6</v>
      </c>
      <c r="F31" s="52" t="s">
        <v>7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10"/>
      <c r="R31" s="51" t="s">
        <v>8</v>
      </c>
      <c r="S31" s="51" t="s">
        <v>9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11"/>
      <c r="B32" s="12"/>
      <c r="C32" s="12"/>
      <c r="D32" s="12"/>
      <c r="E32" s="12"/>
      <c r="F32" s="53" t="s">
        <v>10</v>
      </c>
      <c r="G32" s="54" t="s">
        <v>11</v>
      </c>
      <c r="H32" s="10"/>
      <c r="I32" s="54" t="s">
        <v>12</v>
      </c>
      <c r="J32" s="10"/>
      <c r="K32" s="51" t="s">
        <v>13</v>
      </c>
      <c r="L32" s="55"/>
      <c r="M32" s="55"/>
      <c r="N32" s="55"/>
      <c r="O32" s="56" t="s">
        <v>383</v>
      </c>
      <c r="P32" s="51" t="s">
        <v>15</v>
      </c>
      <c r="Q32" s="51" t="s">
        <v>16</v>
      </c>
      <c r="R32" s="12"/>
      <c r="S32" s="1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16"/>
      <c r="B33" s="10"/>
      <c r="C33" s="10"/>
      <c r="D33" s="10"/>
      <c r="E33" s="10"/>
      <c r="F33" s="10"/>
      <c r="G33" s="57" t="s">
        <v>17</v>
      </c>
      <c r="H33" s="57" t="s">
        <v>18</v>
      </c>
      <c r="I33" s="57" t="s">
        <v>19</v>
      </c>
      <c r="J33" s="57" t="s">
        <v>20</v>
      </c>
      <c r="K33" s="10"/>
      <c r="L33" s="57" t="s">
        <v>21</v>
      </c>
      <c r="M33" s="57" t="s">
        <v>22</v>
      </c>
      <c r="N33" s="57" t="s">
        <v>23</v>
      </c>
      <c r="O33" s="10"/>
      <c r="P33" s="10"/>
      <c r="Q33" s="10"/>
      <c r="R33" s="10"/>
      <c r="S33" s="10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33">
        <v>1.0</v>
      </c>
      <c r="B34" s="32">
        <v>45755.0</v>
      </c>
      <c r="C34" s="20" t="s">
        <v>303</v>
      </c>
      <c r="D34" s="21">
        <v>30895.0</v>
      </c>
      <c r="E34" s="22" t="s">
        <v>86</v>
      </c>
      <c r="F34" s="23"/>
      <c r="G34" s="23"/>
      <c r="H34" s="25"/>
      <c r="I34" s="30"/>
      <c r="J34" s="23"/>
      <c r="K34" s="23"/>
      <c r="L34" s="23"/>
      <c r="M34" s="24"/>
      <c r="N34" s="23"/>
      <c r="O34" s="25">
        <v>93.0</v>
      </c>
      <c r="P34" s="26">
        <v>93.0</v>
      </c>
      <c r="Q34" s="27">
        <f>F34+G34+H34+I34+J34+K34+L34+M34+N34+O34-P34</f>
        <v>0</v>
      </c>
      <c r="R34" s="26"/>
      <c r="S34" s="31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58"/>
      <c r="B35" s="59"/>
      <c r="C35" s="60"/>
      <c r="D35" s="61"/>
      <c r="E35" s="61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3"/>
      <c r="Q35" s="62"/>
      <c r="R35" s="62"/>
      <c r="S35" s="64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65"/>
      <c r="B36" s="66"/>
      <c r="C36" s="67"/>
      <c r="D36" s="68" t="s">
        <v>91</v>
      </c>
      <c r="E36" s="69"/>
      <c r="F36" s="70">
        <f t="shared" ref="F36:P36" si="8">SUM(F34:F35)</f>
        <v>0</v>
      </c>
      <c r="G36" s="70">
        <f t="shared" si="8"/>
        <v>0</v>
      </c>
      <c r="H36" s="70">
        <f t="shared" si="8"/>
        <v>0</v>
      </c>
      <c r="I36" s="70">
        <f t="shared" si="8"/>
        <v>0</v>
      </c>
      <c r="J36" s="70">
        <f t="shared" si="8"/>
        <v>0</v>
      </c>
      <c r="K36" s="70">
        <f t="shared" si="8"/>
        <v>0</v>
      </c>
      <c r="L36" s="70">
        <f t="shared" si="8"/>
        <v>0</v>
      </c>
      <c r="M36" s="70">
        <f t="shared" si="8"/>
        <v>0</v>
      </c>
      <c r="N36" s="70">
        <f t="shared" si="8"/>
        <v>0</v>
      </c>
      <c r="O36" s="70">
        <f t="shared" si="8"/>
        <v>93</v>
      </c>
      <c r="P36" s="70">
        <f t="shared" si="8"/>
        <v>93</v>
      </c>
      <c r="Q36" s="70">
        <f>SUM(Q34)</f>
        <v>0</v>
      </c>
      <c r="R36" s="69"/>
      <c r="S36" s="71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72"/>
      <c r="B37" s="73"/>
      <c r="C37" s="73"/>
      <c r="D37" s="73"/>
      <c r="E37" s="73"/>
      <c r="F37" s="74">
        <f>F36+G36+H36+I36+J36+K36+L36+M36+N36+O36</f>
        <v>93</v>
      </c>
      <c r="G37" s="4"/>
      <c r="H37" s="4"/>
      <c r="I37" s="4"/>
      <c r="J37" s="4"/>
      <c r="K37" s="4"/>
      <c r="L37" s="4"/>
      <c r="M37" s="4"/>
      <c r="N37" s="4"/>
      <c r="O37" s="4"/>
      <c r="P37" s="75"/>
      <c r="Q37" s="75"/>
      <c r="R37" s="73"/>
      <c r="S37" s="76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</sheetData>
  <mergeCells count="52">
    <mergeCell ref="F28:O28"/>
    <mergeCell ref="A30:S30"/>
    <mergeCell ref="A31:A33"/>
    <mergeCell ref="B31:B33"/>
    <mergeCell ref="C31:C33"/>
    <mergeCell ref="D31:D33"/>
    <mergeCell ref="E31:E33"/>
    <mergeCell ref="S31:S33"/>
    <mergeCell ref="F31:Q31"/>
    <mergeCell ref="R31:R33"/>
    <mergeCell ref="F32:F33"/>
    <mergeCell ref="G32:H32"/>
    <mergeCell ref="I32:J32"/>
    <mergeCell ref="K32:K33"/>
    <mergeCell ref="O32:O33"/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19:O19"/>
    <mergeCell ref="A21:S21"/>
    <mergeCell ref="A22:A24"/>
    <mergeCell ref="B22:B24"/>
    <mergeCell ref="C22:C24"/>
    <mergeCell ref="D22:D24"/>
    <mergeCell ref="E22:E24"/>
    <mergeCell ref="S22:S24"/>
    <mergeCell ref="P23:P24"/>
    <mergeCell ref="Q23:Q24"/>
    <mergeCell ref="F22:Q22"/>
    <mergeCell ref="R22:R24"/>
    <mergeCell ref="F23:F24"/>
    <mergeCell ref="G23:H23"/>
    <mergeCell ref="I23:J23"/>
    <mergeCell ref="K23:K24"/>
    <mergeCell ref="O23:O24"/>
    <mergeCell ref="P32:P33"/>
    <mergeCell ref="Q32:Q33"/>
    <mergeCell ref="F37:O3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384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23">
        <v>45758.0</v>
      </c>
      <c r="C6" s="124" t="s">
        <v>385</v>
      </c>
      <c r="D6" s="21">
        <v>85021.0</v>
      </c>
      <c r="E6" s="22" t="s">
        <v>386</v>
      </c>
      <c r="F6" s="23"/>
      <c r="G6" s="23"/>
      <c r="H6" s="23"/>
      <c r="I6" s="30">
        <v>2600.0</v>
      </c>
      <c r="J6" s="25"/>
      <c r="K6" s="25"/>
      <c r="L6" s="23"/>
      <c r="M6" s="30"/>
      <c r="N6" s="23"/>
      <c r="O6" s="23"/>
      <c r="P6" s="26">
        <v>2600.0</v>
      </c>
      <c r="Q6" s="27">
        <f t="shared" ref="Q6:Q22" si="1">F6+G6+H6+I6+J6+K6+L6+M6+N6+O6-P6</f>
        <v>0</v>
      </c>
      <c r="R6" s="26" t="s">
        <v>31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23">
        <v>45759.0</v>
      </c>
      <c r="C7" s="124" t="s">
        <v>387</v>
      </c>
      <c r="D7" s="21">
        <v>80455.0</v>
      </c>
      <c r="E7" s="22" t="s">
        <v>388</v>
      </c>
      <c r="F7" s="25"/>
      <c r="G7" s="23"/>
      <c r="H7" s="23"/>
      <c r="I7" s="30">
        <v>9500.0</v>
      </c>
      <c r="J7" s="23"/>
      <c r="K7" s="25"/>
      <c r="L7" s="23"/>
      <c r="M7" s="30"/>
      <c r="N7" s="23"/>
      <c r="O7" s="23"/>
      <c r="P7" s="26">
        <v>9500.0</v>
      </c>
      <c r="Q7" s="27">
        <f t="shared" si="1"/>
        <v>0</v>
      </c>
      <c r="R7" s="26" t="s">
        <v>31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23">
        <v>45759.0</v>
      </c>
      <c r="C8" s="124" t="s">
        <v>389</v>
      </c>
      <c r="D8" s="21">
        <v>50436.0</v>
      </c>
      <c r="E8" s="22" t="s">
        <v>198</v>
      </c>
      <c r="F8" s="25"/>
      <c r="G8" s="23"/>
      <c r="H8" s="23"/>
      <c r="I8" s="30"/>
      <c r="J8" s="25"/>
      <c r="K8" s="25">
        <v>5000.0</v>
      </c>
      <c r="L8" s="23"/>
      <c r="M8" s="24"/>
      <c r="N8" s="23"/>
      <c r="O8" s="23"/>
      <c r="P8" s="26">
        <v>5000.0</v>
      </c>
      <c r="Q8" s="27">
        <f t="shared" si="1"/>
        <v>0</v>
      </c>
      <c r="R8" s="26" t="s">
        <v>31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23">
        <v>45759.0</v>
      </c>
      <c r="C9" s="124" t="s">
        <v>390</v>
      </c>
      <c r="D9" s="21">
        <v>55969.0</v>
      </c>
      <c r="E9" s="22" t="s">
        <v>391</v>
      </c>
      <c r="F9" s="23"/>
      <c r="G9" s="23"/>
      <c r="H9" s="23"/>
      <c r="I9" s="30"/>
      <c r="J9" s="25">
        <v>100.0</v>
      </c>
      <c r="K9" s="23"/>
      <c r="L9" s="23"/>
      <c r="M9" s="24"/>
      <c r="N9" s="23"/>
      <c r="O9" s="23"/>
      <c r="P9" s="26">
        <v>100.0</v>
      </c>
      <c r="Q9" s="27">
        <f t="shared" si="1"/>
        <v>0</v>
      </c>
      <c r="R9" s="26" t="s">
        <v>26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23">
        <v>45759.0</v>
      </c>
      <c r="C10" s="124" t="s">
        <v>392</v>
      </c>
      <c r="D10" s="21">
        <v>57659.0</v>
      </c>
      <c r="E10" s="22" t="s">
        <v>393</v>
      </c>
      <c r="F10" s="25"/>
      <c r="G10" s="23"/>
      <c r="H10" s="23"/>
      <c r="I10" s="30">
        <v>5100.0</v>
      </c>
      <c r="J10" s="25"/>
      <c r="K10" s="23"/>
      <c r="L10" s="23"/>
      <c r="M10" s="24"/>
      <c r="N10" s="23"/>
      <c r="O10" s="23"/>
      <c r="P10" s="26">
        <v>5100.0</v>
      </c>
      <c r="Q10" s="27">
        <f t="shared" si="1"/>
        <v>0</v>
      </c>
      <c r="R10" s="26" t="s">
        <v>31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23">
        <v>45759.0</v>
      </c>
      <c r="C11" s="124" t="s">
        <v>394</v>
      </c>
      <c r="D11" s="21">
        <v>81108.0</v>
      </c>
      <c r="E11" s="22" t="s">
        <v>162</v>
      </c>
      <c r="F11" s="23"/>
      <c r="G11" s="23"/>
      <c r="H11" s="23"/>
      <c r="I11" s="30">
        <v>9600.0</v>
      </c>
      <c r="J11" s="25"/>
      <c r="K11" s="23"/>
      <c r="L11" s="23"/>
      <c r="M11" s="24"/>
      <c r="N11" s="23"/>
      <c r="O11" s="23"/>
      <c r="P11" s="26">
        <v>9600.0</v>
      </c>
      <c r="Q11" s="27">
        <f t="shared" si="1"/>
        <v>0</v>
      </c>
      <c r="R11" s="26" t="s">
        <v>31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23">
        <v>45759.0</v>
      </c>
      <c r="C12" s="124" t="s">
        <v>395</v>
      </c>
      <c r="D12" s="21">
        <v>44335.0</v>
      </c>
      <c r="E12" s="22" t="s">
        <v>396</v>
      </c>
      <c r="F12" s="23"/>
      <c r="G12" s="23"/>
      <c r="H12" s="23"/>
      <c r="I12" s="30">
        <v>4500.0</v>
      </c>
      <c r="J12" s="23"/>
      <c r="K12" s="23"/>
      <c r="L12" s="23"/>
      <c r="M12" s="24"/>
      <c r="N12" s="23"/>
      <c r="O12" s="23"/>
      <c r="P12" s="26">
        <v>4500.0</v>
      </c>
      <c r="Q12" s="27">
        <f t="shared" si="1"/>
        <v>0</v>
      </c>
      <c r="R12" s="26" t="s">
        <v>26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23">
        <v>45759.0</v>
      </c>
      <c r="C13" s="124" t="s">
        <v>397</v>
      </c>
      <c r="D13" s="21">
        <v>44335.0</v>
      </c>
      <c r="E13" s="22" t="s">
        <v>396</v>
      </c>
      <c r="F13" s="23"/>
      <c r="G13" s="23"/>
      <c r="H13" s="23"/>
      <c r="I13" s="30">
        <v>2500.0</v>
      </c>
      <c r="J13" s="23"/>
      <c r="K13" s="25"/>
      <c r="L13" s="23"/>
      <c r="M13" s="30"/>
      <c r="N13" s="23"/>
      <c r="O13" s="23"/>
      <c r="P13" s="26">
        <v>2500.0</v>
      </c>
      <c r="Q13" s="27">
        <f t="shared" si="1"/>
        <v>0</v>
      </c>
      <c r="R13" s="26" t="s">
        <v>26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23">
        <v>45759.0</v>
      </c>
      <c r="C14" s="124" t="s">
        <v>398</v>
      </c>
      <c r="D14" s="21">
        <v>76360.0</v>
      </c>
      <c r="E14" s="22" t="s">
        <v>399</v>
      </c>
      <c r="F14" s="23"/>
      <c r="G14" s="23"/>
      <c r="H14" s="23"/>
      <c r="I14" s="30">
        <v>640.0</v>
      </c>
      <c r="J14" s="25"/>
      <c r="K14" s="23"/>
      <c r="L14" s="23"/>
      <c r="M14" s="24"/>
      <c r="N14" s="23"/>
      <c r="O14" s="23"/>
      <c r="P14" s="26">
        <v>640.0</v>
      </c>
      <c r="Q14" s="27">
        <f t="shared" si="1"/>
        <v>0</v>
      </c>
      <c r="R14" s="26" t="s">
        <v>31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23">
        <v>45759.0</v>
      </c>
      <c r="C15" s="124" t="s">
        <v>400</v>
      </c>
      <c r="D15" s="21">
        <v>59244.0</v>
      </c>
      <c r="E15" s="22" t="s">
        <v>33</v>
      </c>
      <c r="F15" s="23"/>
      <c r="G15" s="23"/>
      <c r="H15" s="25"/>
      <c r="I15" s="30"/>
      <c r="J15" s="25">
        <v>5280.0</v>
      </c>
      <c r="K15" s="23"/>
      <c r="L15" s="23"/>
      <c r="M15" s="24"/>
      <c r="N15" s="23"/>
      <c r="O15" s="23"/>
      <c r="P15" s="26">
        <v>5280.0</v>
      </c>
      <c r="Q15" s="27">
        <f t="shared" si="1"/>
        <v>0</v>
      </c>
      <c r="R15" s="26" t="s">
        <v>31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23">
        <v>45759.0</v>
      </c>
      <c r="C16" s="124" t="s">
        <v>401</v>
      </c>
      <c r="D16" s="21">
        <v>55992.0</v>
      </c>
      <c r="E16" s="22" t="s">
        <v>402</v>
      </c>
      <c r="F16" s="23"/>
      <c r="G16" s="23"/>
      <c r="H16" s="25"/>
      <c r="I16" s="30">
        <v>2350.0</v>
      </c>
      <c r="J16" s="25"/>
      <c r="K16" s="23"/>
      <c r="L16" s="23"/>
      <c r="M16" s="24"/>
      <c r="N16" s="23"/>
      <c r="O16" s="23"/>
      <c r="P16" s="26">
        <v>2350.0</v>
      </c>
      <c r="Q16" s="27">
        <f t="shared" si="1"/>
        <v>0</v>
      </c>
      <c r="R16" s="26" t="s">
        <v>31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123">
        <v>45759.0</v>
      </c>
      <c r="C17" s="124" t="s">
        <v>403</v>
      </c>
      <c r="D17" s="21">
        <v>72590.0</v>
      </c>
      <c r="E17" s="22" t="s">
        <v>404</v>
      </c>
      <c r="F17" s="23"/>
      <c r="G17" s="23"/>
      <c r="H17" s="25"/>
      <c r="I17" s="30">
        <v>1550.0</v>
      </c>
      <c r="J17" s="25"/>
      <c r="K17" s="23"/>
      <c r="L17" s="23"/>
      <c r="M17" s="24"/>
      <c r="N17" s="23"/>
      <c r="O17" s="23"/>
      <c r="P17" s="26">
        <v>1550.0</v>
      </c>
      <c r="Q17" s="27">
        <f t="shared" si="1"/>
        <v>0</v>
      </c>
      <c r="R17" s="26" t="s">
        <v>31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123">
        <v>45759.0</v>
      </c>
      <c r="C18" s="124" t="s">
        <v>405</v>
      </c>
      <c r="D18" s="21">
        <v>10271.0</v>
      </c>
      <c r="E18" s="22" t="s">
        <v>406</v>
      </c>
      <c r="F18" s="23"/>
      <c r="G18" s="23"/>
      <c r="H18" s="25"/>
      <c r="I18" s="30"/>
      <c r="J18" s="25"/>
      <c r="K18" s="25">
        <v>2250.0</v>
      </c>
      <c r="L18" s="23"/>
      <c r="M18" s="24"/>
      <c r="N18" s="23"/>
      <c r="O18" s="23"/>
      <c r="P18" s="26">
        <v>2250.0</v>
      </c>
      <c r="Q18" s="27">
        <f t="shared" si="1"/>
        <v>0</v>
      </c>
      <c r="R18" s="26" t="s">
        <v>26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123">
        <v>45759.0</v>
      </c>
      <c r="C19" s="124" t="s">
        <v>407</v>
      </c>
      <c r="D19" s="21">
        <v>47787.0</v>
      </c>
      <c r="E19" s="22" t="s">
        <v>172</v>
      </c>
      <c r="F19" s="23"/>
      <c r="G19" s="23"/>
      <c r="H19" s="25"/>
      <c r="I19" s="30">
        <v>5000.0</v>
      </c>
      <c r="J19" s="25"/>
      <c r="K19" s="23"/>
      <c r="L19" s="23"/>
      <c r="M19" s="24"/>
      <c r="N19" s="23"/>
      <c r="O19" s="23"/>
      <c r="P19" s="26">
        <v>5000.0</v>
      </c>
      <c r="Q19" s="27">
        <f t="shared" si="1"/>
        <v>0</v>
      </c>
      <c r="R19" s="26" t="s">
        <v>31</v>
      </c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123">
        <v>45759.0</v>
      </c>
      <c r="C20" s="124" t="s">
        <v>408</v>
      </c>
      <c r="D20" s="21">
        <v>67899.0</v>
      </c>
      <c r="E20" s="22" t="s">
        <v>409</v>
      </c>
      <c r="F20" s="23"/>
      <c r="G20" s="23"/>
      <c r="H20" s="25"/>
      <c r="I20" s="30">
        <v>5400.0</v>
      </c>
      <c r="J20" s="25"/>
      <c r="K20" s="23"/>
      <c r="L20" s="23"/>
      <c r="M20" s="24"/>
      <c r="N20" s="23"/>
      <c r="O20" s="23"/>
      <c r="P20" s="26">
        <v>5400.0</v>
      </c>
      <c r="Q20" s="27">
        <f t="shared" si="1"/>
        <v>0</v>
      </c>
      <c r="R20" s="26" t="s">
        <v>31</v>
      </c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33">
        <v>16.0</v>
      </c>
      <c r="B21" s="19">
        <v>45758.0</v>
      </c>
      <c r="C21" s="20" t="s">
        <v>410</v>
      </c>
      <c r="D21" s="21">
        <v>36826.0</v>
      </c>
      <c r="E21" s="22" t="s">
        <v>411</v>
      </c>
      <c r="F21" s="23"/>
      <c r="G21" s="23"/>
      <c r="H21" s="25"/>
      <c r="I21" s="30"/>
      <c r="J21" s="25"/>
      <c r="K21" s="23"/>
      <c r="L21" s="23"/>
      <c r="M21" s="30">
        <v>1550.0</v>
      </c>
      <c r="N21" s="23"/>
      <c r="O21" s="23"/>
      <c r="P21" s="26">
        <v>1550.0</v>
      </c>
      <c r="Q21" s="27">
        <f t="shared" si="1"/>
        <v>0</v>
      </c>
      <c r="R21" s="26"/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33">
        <v>17.0</v>
      </c>
      <c r="B22" s="19">
        <v>45759.0</v>
      </c>
      <c r="C22" s="20" t="s">
        <v>412</v>
      </c>
      <c r="D22" s="21">
        <v>59793.0</v>
      </c>
      <c r="E22" s="22" t="s">
        <v>413</v>
      </c>
      <c r="F22" s="23"/>
      <c r="G22" s="23"/>
      <c r="H22" s="25">
        <v>10300.0</v>
      </c>
      <c r="I22" s="30"/>
      <c r="J22" s="25"/>
      <c r="K22" s="23"/>
      <c r="L22" s="23"/>
      <c r="M22" s="24"/>
      <c r="N22" s="23"/>
      <c r="O22" s="23"/>
      <c r="P22" s="26">
        <v>10300.0</v>
      </c>
      <c r="Q22" s="27">
        <f t="shared" si="1"/>
        <v>0</v>
      </c>
      <c r="R22" s="26"/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34"/>
      <c r="B23" s="35"/>
      <c r="C23" s="36"/>
      <c r="D23" s="37"/>
      <c r="E23" s="37"/>
      <c r="F23" s="38">
        <f t="shared" ref="F23:P23" si="2">SUM(F6:F22)</f>
        <v>0</v>
      </c>
      <c r="G23" s="38">
        <f t="shared" si="2"/>
        <v>0</v>
      </c>
      <c r="H23" s="38">
        <f t="shared" si="2"/>
        <v>10300</v>
      </c>
      <c r="I23" s="38">
        <f t="shared" si="2"/>
        <v>48740</v>
      </c>
      <c r="J23" s="38">
        <f t="shared" si="2"/>
        <v>5380</v>
      </c>
      <c r="K23" s="38">
        <f t="shared" si="2"/>
        <v>7250</v>
      </c>
      <c r="L23" s="38">
        <f t="shared" si="2"/>
        <v>0</v>
      </c>
      <c r="M23" s="38">
        <f t="shared" si="2"/>
        <v>1550</v>
      </c>
      <c r="N23" s="38">
        <f t="shared" si="2"/>
        <v>0</v>
      </c>
      <c r="O23" s="38">
        <f t="shared" si="2"/>
        <v>0</v>
      </c>
      <c r="P23" s="38">
        <f t="shared" si="2"/>
        <v>73220</v>
      </c>
      <c r="Q23" s="38">
        <f>SUM(Q6:Q20)</f>
        <v>0</v>
      </c>
      <c r="R23" s="37"/>
      <c r="S23" s="40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</row>
    <row r="24" ht="42.0" customHeight="1">
      <c r="A24" s="42"/>
      <c r="B24" s="43"/>
      <c r="C24" s="44"/>
      <c r="D24" s="44"/>
      <c r="E24" s="44"/>
      <c r="F24" s="45">
        <f>F23+G23+H23+I23+J23+K23+L23+M23+N23+O23</f>
        <v>73220</v>
      </c>
      <c r="G24" s="4"/>
      <c r="H24" s="4"/>
      <c r="I24" s="4"/>
      <c r="J24" s="4"/>
      <c r="K24" s="4"/>
      <c r="L24" s="4"/>
      <c r="M24" s="4"/>
      <c r="N24" s="4"/>
      <c r="O24" s="4"/>
      <c r="P24" s="46" t="s">
        <v>87</v>
      </c>
      <c r="Q24" s="46"/>
      <c r="R24" s="44"/>
      <c r="S24" s="47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</row>
    <row r="25" ht="42.0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</row>
    <row r="26" ht="42.0" customHeight="1">
      <c r="A26" s="79" t="s">
        <v>92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5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42.0" customHeight="1">
      <c r="A27" s="80" t="s">
        <v>2</v>
      </c>
      <c r="B27" s="81" t="s">
        <v>3</v>
      </c>
      <c r="C27" s="81" t="s">
        <v>4</v>
      </c>
      <c r="D27" s="81" t="s">
        <v>5</v>
      </c>
      <c r="E27" s="81" t="s">
        <v>6</v>
      </c>
      <c r="F27" s="82" t="s">
        <v>7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10"/>
      <c r="R27" s="81" t="s">
        <v>8</v>
      </c>
      <c r="S27" s="81" t="s">
        <v>9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11"/>
      <c r="B28" s="12"/>
      <c r="C28" s="12"/>
      <c r="D28" s="12"/>
      <c r="E28" s="12"/>
      <c r="F28" s="83" t="s">
        <v>10</v>
      </c>
      <c r="G28" s="84" t="s">
        <v>11</v>
      </c>
      <c r="H28" s="10"/>
      <c r="I28" s="84" t="s">
        <v>12</v>
      </c>
      <c r="J28" s="10"/>
      <c r="K28" s="81" t="s">
        <v>13</v>
      </c>
      <c r="L28" s="85"/>
      <c r="M28" s="85"/>
      <c r="N28" s="85"/>
      <c r="O28" s="86" t="s">
        <v>414</v>
      </c>
      <c r="P28" s="81" t="s">
        <v>15</v>
      </c>
      <c r="Q28" s="81" t="s">
        <v>16</v>
      </c>
      <c r="R28" s="12"/>
      <c r="S28" s="1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16"/>
      <c r="B29" s="10"/>
      <c r="C29" s="10"/>
      <c r="D29" s="10"/>
      <c r="E29" s="10"/>
      <c r="F29" s="10"/>
      <c r="G29" s="87" t="s">
        <v>17</v>
      </c>
      <c r="H29" s="87" t="s">
        <v>18</v>
      </c>
      <c r="I29" s="87" t="s">
        <v>19</v>
      </c>
      <c r="J29" s="87" t="s">
        <v>20</v>
      </c>
      <c r="K29" s="10"/>
      <c r="L29" s="87" t="s">
        <v>21</v>
      </c>
      <c r="M29" s="87" t="s">
        <v>22</v>
      </c>
      <c r="N29" s="87" t="s">
        <v>23</v>
      </c>
      <c r="O29" s="10"/>
      <c r="P29" s="10"/>
      <c r="Q29" s="10"/>
      <c r="R29" s="10"/>
      <c r="S29" s="10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88">
        <v>1.0</v>
      </c>
      <c r="B30" s="32">
        <v>45759.0</v>
      </c>
      <c r="C30" s="21" t="s">
        <v>415</v>
      </c>
      <c r="D30" s="89">
        <v>50436.0</v>
      </c>
      <c r="E30" s="90" t="s">
        <v>198</v>
      </c>
      <c r="F30" s="93"/>
      <c r="G30" s="91"/>
      <c r="H30" s="120"/>
      <c r="I30" s="93"/>
      <c r="J30" s="91"/>
      <c r="K30" s="91"/>
      <c r="L30" s="93">
        <v>5700.0</v>
      </c>
      <c r="M30" s="91"/>
      <c r="N30" s="91"/>
      <c r="O30" s="91"/>
      <c r="P30" s="93">
        <v>5700.0</v>
      </c>
      <c r="Q30" s="95">
        <v>0.0</v>
      </c>
      <c r="R30" s="26" t="s">
        <v>416</v>
      </c>
      <c r="S30" s="6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88">
        <v>2.0</v>
      </c>
      <c r="B31" s="32">
        <v>45759.0</v>
      </c>
      <c r="C31" s="21" t="s">
        <v>417</v>
      </c>
      <c r="D31" s="89">
        <v>48876.0</v>
      </c>
      <c r="E31" s="90" t="s">
        <v>418</v>
      </c>
      <c r="F31" s="93"/>
      <c r="G31" s="91"/>
      <c r="H31" s="120"/>
      <c r="I31" s="91"/>
      <c r="J31" s="91"/>
      <c r="K31" s="91"/>
      <c r="L31" s="93">
        <v>5700.0</v>
      </c>
      <c r="M31" s="91"/>
      <c r="N31" s="91"/>
      <c r="O31" s="91"/>
      <c r="P31" s="93">
        <v>5700.0</v>
      </c>
      <c r="Q31" s="95">
        <v>0.0</v>
      </c>
      <c r="R31" s="26" t="s">
        <v>26</v>
      </c>
      <c r="S31" s="6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88">
        <v>3.0</v>
      </c>
      <c r="B32" s="32">
        <v>45759.0</v>
      </c>
      <c r="C32" s="21" t="s">
        <v>419</v>
      </c>
      <c r="D32" s="89">
        <v>47787.0</v>
      </c>
      <c r="E32" s="90" t="s">
        <v>172</v>
      </c>
      <c r="F32" s="93"/>
      <c r="G32" s="91"/>
      <c r="H32" s="120"/>
      <c r="I32" s="91"/>
      <c r="J32" s="91"/>
      <c r="K32" s="91"/>
      <c r="L32" s="93">
        <v>5700.0</v>
      </c>
      <c r="M32" s="91"/>
      <c r="N32" s="91"/>
      <c r="O32" s="91"/>
      <c r="P32" s="93">
        <v>5700.0</v>
      </c>
      <c r="Q32" s="95">
        <v>0.0</v>
      </c>
      <c r="R32" s="26" t="s">
        <v>26</v>
      </c>
      <c r="S32" s="6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102"/>
      <c r="B33" s="103"/>
      <c r="C33" s="104"/>
      <c r="D33" s="105" t="s">
        <v>91</v>
      </c>
      <c r="E33" s="106"/>
      <c r="F33" s="121">
        <f t="shared" ref="F33:H33" si="3">SUM(F31)</f>
        <v>0</v>
      </c>
      <c r="G33" s="121">
        <f t="shared" si="3"/>
        <v>0</v>
      </c>
      <c r="H33" s="121">
        <f t="shared" si="3"/>
        <v>0</v>
      </c>
      <c r="I33" s="121">
        <f>SUM(I30:I31)</f>
        <v>0</v>
      </c>
      <c r="J33" s="121">
        <f t="shared" ref="J33:K33" si="4">SUM(J31)</f>
        <v>0</v>
      </c>
      <c r="K33" s="121">
        <f t="shared" si="4"/>
        <v>0</v>
      </c>
      <c r="L33" s="122">
        <f>SUM(L30:L32)</f>
        <v>17100</v>
      </c>
      <c r="M33" s="121">
        <f t="shared" ref="M33:O33" si="5">SUM(M31)</f>
        <v>0</v>
      </c>
      <c r="N33" s="121">
        <f t="shared" si="5"/>
        <v>0</v>
      </c>
      <c r="O33" s="121">
        <f t="shared" si="5"/>
        <v>0</v>
      </c>
      <c r="P33" s="122">
        <f>SUM(P30:P32)</f>
        <v>17100</v>
      </c>
      <c r="Q33" s="108">
        <v>0.0</v>
      </c>
      <c r="R33" s="106"/>
      <c r="S33" s="109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110"/>
      <c r="B34" s="111"/>
      <c r="C34" s="111"/>
      <c r="D34" s="111"/>
      <c r="E34" s="111"/>
      <c r="F34" s="112">
        <f>F33+G33+H33+I33+J33+K33+L33+M33+N33+O33</f>
        <v>17100</v>
      </c>
      <c r="G34" s="4"/>
      <c r="H34" s="4"/>
      <c r="I34" s="4"/>
      <c r="J34" s="4"/>
      <c r="K34" s="4"/>
      <c r="L34" s="4"/>
      <c r="M34" s="4"/>
      <c r="N34" s="4"/>
      <c r="O34" s="4"/>
      <c r="P34" s="113"/>
      <c r="Q34" s="113"/>
      <c r="R34" s="111"/>
      <c r="S34" s="114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48"/>
      <c r="B35" s="48"/>
      <c r="C35" s="48"/>
      <c r="D35" s="48"/>
      <c r="E35" s="77"/>
      <c r="F35" s="7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</row>
    <row r="36" ht="42.0" customHeight="1">
      <c r="A36" s="49" t="s">
        <v>88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50" t="s">
        <v>2</v>
      </c>
      <c r="B37" s="51" t="s">
        <v>3</v>
      </c>
      <c r="C37" s="51" t="s">
        <v>4</v>
      </c>
      <c r="D37" s="51" t="s">
        <v>5</v>
      </c>
      <c r="E37" s="51" t="s">
        <v>6</v>
      </c>
      <c r="F37" s="52" t="s">
        <v>7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51" t="s">
        <v>8</v>
      </c>
      <c r="S37" s="51" t="s">
        <v>9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11"/>
      <c r="B38" s="12"/>
      <c r="C38" s="12"/>
      <c r="D38" s="12"/>
      <c r="E38" s="12"/>
      <c r="F38" s="53" t="s">
        <v>10</v>
      </c>
      <c r="G38" s="54" t="s">
        <v>11</v>
      </c>
      <c r="H38" s="10"/>
      <c r="I38" s="54" t="s">
        <v>12</v>
      </c>
      <c r="J38" s="10"/>
      <c r="K38" s="51" t="s">
        <v>13</v>
      </c>
      <c r="L38" s="55"/>
      <c r="M38" s="55"/>
      <c r="N38" s="55"/>
      <c r="O38" s="56" t="s">
        <v>420</v>
      </c>
      <c r="P38" s="51" t="s">
        <v>15</v>
      </c>
      <c r="Q38" s="51" t="s">
        <v>16</v>
      </c>
      <c r="R38" s="12"/>
      <c r="S38" s="1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16"/>
      <c r="B39" s="10"/>
      <c r="C39" s="10"/>
      <c r="D39" s="10"/>
      <c r="E39" s="10"/>
      <c r="F39" s="10"/>
      <c r="G39" s="57" t="s">
        <v>17</v>
      </c>
      <c r="H39" s="57" t="s">
        <v>18</v>
      </c>
      <c r="I39" s="57" t="s">
        <v>19</v>
      </c>
      <c r="J39" s="57" t="s">
        <v>20</v>
      </c>
      <c r="K39" s="10"/>
      <c r="L39" s="57" t="s">
        <v>21</v>
      </c>
      <c r="M39" s="57" t="s">
        <v>22</v>
      </c>
      <c r="N39" s="57" t="s">
        <v>23</v>
      </c>
      <c r="O39" s="10"/>
      <c r="P39" s="10"/>
      <c r="Q39" s="10"/>
      <c r="R39" s="10"/>
      <c r="S39" s="10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33">
        <v>1.0</v>
      </c>
      <c r="B40" s="123">
        <v>45759.0</v>
      </c>
      <c r="C40" s="124" t="s">
        <v>421</v>
      </c>
      <c r="D40" s="21">
        <v>60483.0</v>
      </c>
      <c r="E40" s="22" t="s">
        <v>422</v>
      </c>
      <c r="F40" s="23"/>
      <c r="G40" s="23"/>
      <c r="H40" s="25"/>
      <c r="I40" s="30"/>
      <c r="J40" s="25"/>
      <c r="K40" s="23"/>
      <c r="L40" s="23"/>
      <c r="M40" s="24"/>
      <c r="N40" s="23"/>
      <c r="O40" s="25">
        <v>35.0</v>
      </c>
      <c r="P40" s="26">
        <v>35.0</v>
      </c>
      <c r="Q40" s="95">
        <v>0.0</v>
      </c>
      <c r="R40" s="26"/>
      <c r="S40" s="28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33">
        <v>2.0</v>
      </c>
      <c r="B41" s="123">
        <v>45759.0</v>
      </c>
      <c r="C41" s="124" t="s">
        <v>423</v>
      </c>
      <c r="D41" s="21">
        <v>55969.0</v>
      </c>
      <c r="E41" s="22" t="s">
        <v>391</v>
      </c>
      <c r="F41" s="23"/>
      <c r="G41" s="23"/>
      <c r="H41" s="25"/>
      <c r="I41" s="30"/>
      <c r="J41" s="25"/>
      <c r="K41" s="23"/>
      <c r="L41" s="23"/>
      <c r="M41" s="24"/>
      <c r="N41" s="23"/>
      <c r="O41" s="25">
        <v>35.0</v>
      </c>
      <c r="P41" s="26">
        <v>35.0</v>
      </c>
      <c r="Q41" s="95">
        <v>0.0</v>
      </c>
      <c r="R41" s="26"/>
      <c r="S41" s="28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33">
        <v>3.0</v>
      </c>
      <c r="B42" s="123">
        <v>45759.0</v>
      </c>
      <c r="C42" s="124" t="s">
        <v>424</v>
      </c>
      <c r="D42" s="21">
        <v>56033.0</v>
      </c>
      <c r="E42" s="22" t="s">
        <v>425</v>
      </c>
      <c r="F42" s="23"/>
      <c r="G42" s="23"/>
      <c r="H42" s="25"/>
      <c r="I42" s="30"/>
      <c r="J42" s="25"/>
      <c r="K42" s="23"/>
      <c r="L42" s="23"/>
      <c r="M42" s="24"/>
      <c r="N42" s="23"/>
      <c r="O42" s="25">
        <v>35.0</v>
      </c>
      <c r="P42" s="26">
        <v>35.0</v>
      </c>
      <c r="Q42" s="95">
        <v>0.0</v>
      </c>
      <c r="R42" s="26"/>
      <c r="S42" s="28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33">
        <v>4.0</v>
      </c>
      <c r="B43" s="123">
        <v>45759.0</v>
      </c>
      <c r="C43" s="124" t="s">
        <v>426</v>
      </c>
      <c r="D43" s="21">
        <v>63552.0</v>
      </c>
      <c r="E43" s="22" t="s">
        <v>427</v>
      </c>
      <c r="F43" s="23"/>
      <c r="G43" s="23"/>
      <c r="H43" s="25"/>
      <c r="I43" s="30"/>
      <c r="J43" s="25"/>
      <c r="K43" s="23"/>
      <c r="L43" s="23"/>
      <c r="M43" s="24"/>
      <c r="N43" s="23"/>
      <c r="O43" s="25">
        <v>35.0</v>
      </c>
      <c r="P43" s="26">
        <v>35.0</v>
      </c>
      <c r="Q43" s="95">
        <v>0.0</v>
      </c>
      <c r="R43" s="26"/>
      <c r="S43" s="28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33">
        <v>5.0</v>
      </c>
      <c r="B44" s="123">
        <v>45759.0</v>
      </c>
      <c r="C44" s="124" t="s">
        <v>428</v>
      </c>
      <c r="D44" s="21">
        <v>63552.0</v>
      </c>
      <c r="E44" s="22" t="s">
        <v>427</v>
      </c>
      <c r="F44" s="23"/>
      <c r="G44" s="23"/>
      <c r="H44" s="25"/>
      <c r="I44" s="30"/>
      <c r="J44" s="25"/>
      <c r="K44" s="23"/>
      <c r="L44" s="23"/>
      <c r="M44" s="24"/>
      <c r="N44" s="23"/>
      <c r="O44" s="25">
        <v>35.0</v>
      </c>
      <c r="P44" s="26">
        <v>35.0</v>
      </c>
      <c r="Q44" s="95">
        <v>0.0</v>
      </c>
      <c r="R44" s="26"/>
      <c r="S44" s="28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33">
        <v>6.0</v>
      </c>
      <c r="B45" s="123">
        <v>45759.0</v>
      </c>
      <c r="C45" s="124" t="s">
        <v>429</v>
      </c>
      <c r="D45" s="21">
        <v>64374.0</v>
      </c>
      <c r="E45" s="22" t="s">
        <v>430</v>
      </c>
      <c r="F45" s="23"/>
      <c r="G45" s="23"/>
      <c r="H45" s="25"/>
      <c r="I45" s="30"/>
      <c r="J45" s="25"/>
      <c r="K45" s="23"/>
      <c r="L45" s="23"/>
      <c r="M45" s="24"/>
      <c r="N45" s="23"/>
      <c r="O45" s="25">
        <v>35.0</v>
      </c>
      <c r="P45" s="26">
        <v>35.0</v>
      </c>
      <c r="Q45" s="95">
        <v>0.0</v>
      </c>
      <c r="R45" s="26"/>
      <c r="S45" s="28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65"/>
      <c r="B46" s="66"/>
      <c r="C46" s="67"/>
      <c r="D46" s="68" t="s">
        <v>91</v>
      </c>
      <c r="E46" s="69"/>
      <c r="F46" s="70">
        <f t="shared" ref="F46:N46" si="6">SUM(F40:F41)</f>
        <v>0</v>
      </c>
      <c r="G46" s="70">
        <f t="shared" si="6"/>
        <v>0</v>
      </c>
      <c r="H46" s="70">
        <f t="shared" si="6"/>
        <v>0</v>
      </c>
      <c r="I46" s="70">
        <f t="shared" si="6"/>
        <v>0</v>
      </c>
      <c r="J46" s="70">
        <f t="shared" si="6"/>
        <v>0</v>
      </c>
      <c r="K46" s="70">
        <f t="shared" si="6"/>
        <v>0</v>
      </c>
      <c r="L46" s="70">
        <f t="shared" si="6"/>
        <v>0</v>
      </c>
      <c r="M46" s="70">
        <f t="shared" si="6"/>
        <v>0</v>
      </c>
      <c r="N46" s="70">
        <f t="shared" si="6"/>
        <v>0</v>
      </c>
      <c r="O46" s="70">
        <f>SUM(O40:O45)</f>
        <v>210</v>
      </c>
      <c r="P46" s="125">
        <v>210.0</v>
      </c>
      <c r="Q46" s="70">
        <f>SUM(Q40)</f>
        <v>0</v>
      </c>
      <c r="R46" s="69"/>
      <c r="S46" s="71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72"/>
      <c r="B47" s="73"/>
      <c r="C47" s="73"/>
      <c r="D47" s="73"/>
      <c r="E47" s="73"/>
      <c r="F47" s="74">
        <f>F46+G46+H46+I46+J46+K46+L46+M46+N46+O46</f>
        <v>210</v>
      </c>
      <c r="G47" s="4"/>
      <c r="H47" s="4"/>
      <c r="I47" s="4"/>
      <c r="J47" s="4"/>
      <c r="K47" s="4"/>
      <c r="L47" s="4"/>
      <c r="M47" s="4"/>
      <c r="N47" s="4"/>
      <c r="O47" s="4"/>
      <c r="P47" s="75"/>
      <c r="Q47" s="75"/>
      <c r="R47" s="73"/>
      <c r="S47" s="76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48"/>
      <c r="B48" s="48"/>
      <c r="C48" s="48"/>
      <c r="D48" s="48"/>
      <c r="E48" s="77"/>
      <c r="F48" s="7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</row>
    <row r="49" ht="42.0" customHeight="1">
      <c r="A49" s="2"/>
      <c r="B49" s="2"/>
      <c r="C49" s="2"/>
      <c r="D49" s="2"/>
      <c r="E49" s="115" t="s">
        <v>103</v>
      </c>
      <c r="F49" s="116" t="s">
        <v>104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115" t="s">
        <v>105</v>
      </c>
      <c r="F50" s="116" t="s">
        <v>104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115" t="s">
        <v>106</v>
      </c>
      <c r="F51" s="116" t="s">
        <v>104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115" t="s">
        <v>107</v>
      </c>
      <c r="F52" s="116" t="s">
        <v>104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115" t="s">
        <v>431</v>
      </c>
      <c r="F53" s="116" t="s">
        <v>104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115" t="s">
        <v>109</v>
      </c>
      <c r="F54" s="116" t="s">
        <v>110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115" t="s">
        <v>111</v>
      </c>
      <c r="F55" s="116" t="s">
        <v>112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</sheetData>
  <mergeCells count="52">
    <mergeCell ref="F34:O34"/>
    <mergeCell ref="A36:S36"/>
    <mergeCell ref="A37:A39"/>
    <mergeCell ref="B37:B39"/>
    <mergeCell ref="C37:C39"/>
    <mergeCell ref="D37:D39"/>
    <mergeCell ref="E37:E39"/>
    <mergeCell ref="S37:S39"/>
    <mergeCell ref="F37:Q37"/>
    <mergeCell ref="R37:R39"/>
    <mergeCell ref="F38:F39"/>
    <mergeCell ref="G38:H38"/>
    <mergeCell ref="I38:J38"/>
    <mergeCell ref="K38:K39"/>
    <mergeCell ref="O38:O39"/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4:O24"/>
    <mergeCell ref="A26:S26"/>
    <mergeCell ref="A27:A29"/>
    <mergeCell ref="B27:B29"/>
    <mergeCell ref="C27:C29"/>
    <mergeCell ref="D27:D29"/>
    <mergeCell ref="E27:E29"/>
    <mergeCell ref="S27:S29"/>
    <mergeCell ref="P28:P29"/>
    <mergeCell ref="Q28:Q29"/>
    <mergeCell ref="F27:Q27"/>
    <mergeCell ref="R27:R29"/>
    <mergeCell ref="F28:F29"/>
    <mergeCell ref="G28:H28"/>
    <mergeCell ref="I28:J28"/>
    <mergeCell ref="K28:K29"/>
    <mergeCell ref="O28:O29"/>
    <mergeCell ref="P38:P39"/>
    <mergeCell ref="Q38:Q39"/>
    <mergeCell ref="F47:O4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432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45759.0</v>
      </c>
      <c r="C6" s="20" t="s">
        <v>433</v>
      </c>
      <c r="D6" s="21">
        <v>85559.0</v>
      </c>
      <c r="E6" s="22" t="s">
        <v>434</v>
      </c>
      <c r="F6" s="23"/>
      <c r="G6" s="23"/>
      <c r="H6" s="23"/>
      <c r="I6" s="30">
        <v>720.0</v>
      </c>
      <c r="J6" s="25"/>
      <c r="K6" s="25"/>
      <c r="L6" s="23"/>
      <c r="M6" s="30"/>
      <c r="N6" s="23"/>
      <c r="O6" s="23"/>
      <c r="P6" s="26">
        <v>720.0</v>
      </c>
      <c r="Q6" s="27">
        <f t="shared" ref="Q6:Q20" si="1">F6+G6+H6+I6+J6+K6+L6+M6+N6+O6-P6</f>
        <v>0</v>
      </c>
      <c r="R6" s="26" t="s">
        <v>26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45763.0</v>
      </c>
      <c r="C7" s="20" t="s">
        <v>435</v>
      </c>
      <c r="D7" s="21">
        <v>48053.0</v>
      </c>
      <c r="E7" s="22" t="s">
        <v>436</v>
      </c>
      <c r="F7" s="25"/>
      <c r="G7" s="23"/>
      <c r="H7" s="23"/>
      <c r="I7" s="30">
        <v>3400.0</v>
      </c>
      <c r="J7" s="23"/>
      <c r="K7" s="25"/>
      <c r="L7" s="23"/>
      <c r="M7" s="30"/>
      <c r="N7" s="23"/>
      <c r="O7" s="23"/>
      <c r="P7" s="26">
        <v>3400.0</v>
      </c>
      <c r="Q7" s="27">
        <f t="shared" si="1"/>
        <v>0</v>
      </c>
      <c r="R7" s="26" t="s">
        <v>31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45763.0</v>
      </c>
      <c r="C8" s="20" t="s">
        <v>437</v>
      </c>
      <c r="D8" s="21">
        <v>27066.0</v>
      </c>
      <c r="E8" s="22" t="s">
        <v>438</v>
      </c>
      <c r="F8" s="25"/>
      <c r="G8" s="23"/>
      <c r="H8" s="23"/>
      <c r="I8" s="30">
        <v>3050.0</v>
      </c>
      <c r="J8" s="25"/>
      <c r="K8" s="25"/>
      <c r="L8" s="23"/>
      <c r="M8" s="24"/>
      <c r="N8" s="23"/>
      <c r="O8" s="23"/>
      <c r="P8" s="26">
        <v>3050.0</v>
      </c>
      <c r="Q8" s="27">
        <f t="shared" si="1"/>
        <v>0</v>
      </c>
      <c r="R8" s="26" t="s">
        <v>36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45763.0</v>
      </c>
      <c r="C9" s="20" t="s">
        <v>439</v>
      </c>
      <c r="D9" s="21">
        <v>45262.0</v>
      </c>
      <c r="E9" s="22" t="s">
        <v>440</v>
      </c>
      <c r="F9" s="23"/>
      <c r="G9" s="23"/>
      <c r="H9" s="23"/>
      <c r="I9" s="30">
        <v>5000.0</v>
      </c>
      <c r="J9" s="25"/>
      <c r="K9" s="25">
        <v>100.0</v>
      </c>
      <c r="L9" s="23"/>
      <c r="M9" s="24"/>
      <c r="N9" s="23"/>
      <c r="O9" s="23"/>
      <c r="P9" s="26">
        <v>5100.0</v>
      </c>
      <c r="Q9" s="27">
        <f t="shared" si="1"/>
        <v>0</v>
      </c>
      <c r="R9" s="26" t="s">
        <v>31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45763.0</v>
      </c>
      <c r="C10" s="20" t="s">
        <v>441</v>
      </c>
      <c r="D10" s="21">
        <v>21818.0</v>
      </c>
      <c r="E10" s="22" t="s">
        <v>25</v>
      </c>
      <c r="F10" s="25"/>
      <c r="G10" s="23"/>
      <c r="H10" s="23"/>
      <c r="I10" s="30"/>
      <c r="J10" s="25"/>
      <c r="K10" s="25">
        <v>300.0</v>
      </c>
      <c r="L10" s="23"/>
      <c r="M10" s="24"/>
      <c r="N10" s="23"/>
      <c r="O10" s="23"/>
      <c r="P10" s="26">
        <v>300.0</v>
      </c>
      <c r="Q10" s="27">
        <f t="shared" si="1"/>
        <v>0</v>
      </c>
      <c r="R10" s="26" t="s">
        <v>26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45763.0</v>
      </c>
      <c r="C11" s="20" t="s">
        <v>442</v>
      </c>
      <c r="D11" s="21">
        <v>21818.0</v>
      </c>
      <c r="E11" s="22" t="s">
        <v>25</v>
      </c>
      <c r="F11" s="23"/>
      <c r="G11" s="23"/>
      <c r="H11" s="23"/>
      <c r="I11" s="30"/>
      <c r="J11" s="25"/>
      <c r="K11" s="25">
        <v>500.0</v>
      </c>
      <c r="L11" s="23"/>
      <c r="M11" s="24"/>
      <c r="N11" s="23"/>
      <c r="O11" s="23"/>
      <c r="P11" s="26">
        <v>500.0</v>
      </c>
      <c r="Q11" s="27">
        <f t="shared" si="1"/>
        <v>0</v>
      </c>
      <c r="R11" s="26" t="s">
        <v>31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45763.0</v>
      </c>
      <c r="C12" s="20" t="s">
        <v>443</v>
      </c>
      <c r="D12" s="21">
        <v>61668.0</v>
      </c>
      <c r="E12" s="22" t="s">
        <v>444</v>
      </c>
      <c r="F12" s="23"/>
      <c r="G12" s="23"/>
      <c r="H12" s="23"/>
      <c r="I12" s="30"/>
      <c r="J12" s="23"/>
      <c r="K12" s="25">
        <v>5000.0</v>
      </c>
      <c r="L12" s="23"/>
      <c r="M12" s="24"/>
      <c r="N12" s="23"/>
      <c r="O12" s="23"/>
      <c r="P12" s="26">
        <v>5000.0</v>
      </c>
      <c r="Q12" s="27">
        <f t="shared" si="1"/>
        <v>0</v>
      </c>
      <c r="R12" s="26" t="s">
        <v>36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45763.0</v>
      </c>
      <c r="C13" s="20" t="s">
        <v>445</v>
      </c>
      <c r="D13" s="21">
        <v>36555.0</v>
      </c>
      <c r="E13" s="22" t="s">
        <v>446</v>
      </c>
      <c r="F13" s="23"/>
      <c r="G13" s="23"/>
      <c r="H13" s="23"/>
      <c r="I13" s="30">
        <v>100.0</v>
      </c>
      <c r="J13" s="23"/>
      <c r="K13" s="25"/>
      <c r="L13" s="23"/>
      <c r="M13" s="30"/>
      <c r="N13" s="23"/>
      <c r="O13" s="23"/>
      <c r="P13" s="26">
        <v>100.0</v>
      </c>
      <c r="Q13" s="27">
        <f t="shared" si="1"/>
        <v>0</v>
      </c>
      <c r="R13" s="26" t="s">
        <v>31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45761.0</v>
      </c>
      <c r="C14" s="20" t="s">
        <v>447</v>
      </c>
      <c r="D14" s="21">
        <v>55497.0</v>
      </c>
      <c r="E14" s="22" t="s">
        <v>448</v>
      </c>
      <c r="F14" s="23"/>
      <c r="G14" s="23"/>
      <c r="H14" s="25"/>
      <c r="I14" s="30"/>
      <c r="J14" s="25"/>
      <c r="K14" s="23"/>
      <c r="L14" s="23"/>
      <c r="M14" s="25">
        <v>2600.0</v>
      </c>
      <c r="N14" s="23"/>
      <c r="O14" s="23"/>
      <c r="P14" s="26">
        <v>2600.0</v>
      </c>
      <c r="Q14" s="27">
        <f t="shared" si="1"/>
        <v>0</v>
      </c>
      <c r="R14" s="26"/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45763.0</v>
      </c>
      <c r="C15" s="20" t="s">
        <v>449</v>
      </c>
      <c r="D15" s="21">
        <v>59793.0</v>
      </c>
      <c r="E15" s="22" t="s">
        <v>413</v>
      </c>
      <c r="F15" s="23"/>
      <c r="G15" s="23"/>
      <c r="H15" s="25">
        <v>25000.0</v>
      </c>
      <c r="I15" s="30"/>
      <c r="J15" s="25"/>
      <c r="K15" s="23"/>
      <c r="L15" s="23"/>
      <c r="M15" s="24"/>
      <c r="N15" s="23"/>
      <c r="O15" s="23"/>
      <c r="P15" s="26">
        <v>25000.0</v>
      </c>
      <c r="Q15" s="27">
        <f t="shared" si="1"/>
        <v>0</v>
      </c>
      <c r="R15" s="26"/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45763.0</v>
      </c>
      <c r="C16" s="20" t="s">
        <v>450</v>
      </c>
      <c r="D16" s="21">
        <v>51017.0</v>
      </c>
      <c r="E16" s="22" t="s">
        <v>253</v>
      </c>
      <c r="F16" s="23"/>
      <c r="G16" s="23"/>
      <c r="H16" s="25">
        <v>5000.0</v>
      </c>
      <c r="I16" s="30"/>
      <c r="J16" s="25"/>
      <c r="K16" s="23"/>
      <c r="L16" s="23"/>
      <c r="M16" s="24"/>
      <c r="N16" s="23"/>
      <c r="O16" s="23"/>
      <c r="P16" s="26">
        <v>5000.0</v>
      </c>
      <c r="Q16" s="27">
        <f t="shared" si="1"/>
        <v>0</v>
      </c>
      <c r="R16" s="26"/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19">
        <v>45763.0</v>
      </c>
      <c r="C17" s="20" t="s">
        <v>451</v>
      </c>
      <c r="D17" s="21">
        <v>38299.0</v>
      </c>
      <c r="E17" s="22" t="s">
        <v>452</v>
      </c>
      <c r="F17" s="23"/>
      <c r="G17" s="23"/>
      <c r="H17" s="25"/>
      <c r="I17" s="30"/>
      <c r="J17" s="25"/>
      <c r="K17" s="25">
        <v>300.0</v>
      </c>
      <c r="L17" s="23"/>
      <c r="M17" s="24"/>
      <c r="N17" s="23"/>
      <c r="O17" s="23"/>
      <c r="P17" s="26">
        <v>300.0</v>
      </c>
      <c r="Q17" s="27">
        <f t="shared" si="1"/>
        <v>0</v>
      </c>
      <c r="R17" s="26"/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19">
        <v>45763.0</v>
      </c>
      <c r="C18" s="20" t="s">
        <v>453</v>
      </c>
      <c r="D18" s="21">
        <v>87395.0</v>
      </c>
      <c r="E18" s="22" t="s">
        <v>454</v>
      </c>
      <c r="F18" s="23"/>
      <c r="G18" s="23"/>
      <c r="H18" s="25"/>
      <c r="I18" s="30"/>
      <c r="J18" s="25"/>
      <c r="K18" s="25"/>
      <c r="L18" s="23"/>
      <c r="M18" s="25">
        <v>300.0</v>
      </c>
      <c r="N18" s="23"/>
      <c r="O18" s="23"/>
      <c r="P18" s="26">
        <v>300.0</v>
      </c>
      <c r="Q18" s="27">
        <f t="shared" si="1"/>
        <v>0</v>
      </c>
      <c r="R18" s="26"/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19">
        <v>45763.0</v>
      </c>
      <c r="C19" s="20" t="s">
        <v>455</v>
      </c>
      <c r="D19" s="21">
        <v>48072.0</v>
      </c>
      <c r="E19" s="22" t="s">
        <v>456</v>
      </c>
      <c r="F19" s="23"/>
      <c r="G19" s="23"/>
      <c r="H19" s="25">
        <v>7600.0</v>
      </c>
      <c r="I19" s="30"/>
      <c r="J19" s="25"/>
      <c r="K19" s="23"/>
      <c r="L19" s="23"/>
      <c r="M19" s="24"/>
      <c r="N19" s="23"/>
      <c r="O19" s="23"/>
      <c r="P19" s="26">
        <v>7600.0</v>
      </c>
      <c r="Q19" s="27">
        <f t="shared" si="1"/>
        <v>0</v>
      </c>
      <c r="R19" s="26"/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19">
        <v>45763.0</v>
      </c>
      <c r="C20" s="20" t="s">
        <v>457</v>
      </c>
      <c r="D20" s="21">
        <v>36555.0</v>
      </c>
      <c r="E20" s="22" t="s">
        <v>446</v>
      </c>
      <c r="F20" s="23"/>
      <c r="G20" s="23"/>
      <c r="H20" s="25">
        <v>2500.0</v>
      </c>
      <c r="I20" s="30"/>
      <c r="J20" s="25"/>
      <c r="K20" s="23"/>
      <c r="L20" s="23"/>
      <c r="M20" s="24"/>
      <c r="N20" s="23"/>
      <c r="O20" s="23"/>
      <c r="P20" s="26">
        <v>2500.0</v>
      </c>
      <c r="Q20" s="27">
        <f t="shared" si="1"/>
        <v>0</v>
      </c>
      <c r="R20" s="26"/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34"/>
      <c r="B21" s="35"/>
      <c r="C21" s="36"/>
      <c r="D21" s="37"/>
      <c r="E21" s="37"/>
      <c r="F21" s="38">
        <f t="shared" ref="F21:Q21" si="2">SUM(F6:F20)</f>
        <v>0</v>
      </c>
      <c r="G21" s="38">
        <f t="shared" si="2"/>
        <v>0</v>
      </c>
      <c r="H21" s="38">
        <f t="shared" si="2"/>
        <v>40100</v>
      </c>
      <c r="I21" s="38">
        <f t="shared" si="2"/>
        <v>12270</v>
      </c>
      <c r="J21" s="38">
        <f t="shared" si="2"/>
        <v>0</v>
      </c>
      <c r="K21" s="38">
        <f t="shared" si="2"/>
        <v>6200</v>
      </c>
      <c r="L21" s="38">
        <f t="shared" si="2"/>
        <v>0</v>
      </c>
      <c r="M21" s="38">
        <f t="shared" si="2"/>
        <v>2900</v>
      </c>
      <c r="N21" s="38">
        <f t="shared" si="2"/>
        <v>0</v>
      </c>
      <c r="O21" s="38">
        <f t="shared" si="2"/>
        <v>0</v>
      </c>
      <c r="P21" s="38">
        <f t="shared" si="2"/>
        <v>61470</v>
      </c>
      <c r="Q21" s="38">
        <f t="shared" si="2"/>
        <v>0</v>
      </c>
      <c r="R21" s="37"/>
      <c r="S21" s="40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</row>
    <row r="22" ht="42.0" customHeight="1">
      <c r="A22" s="42"/>
      <c r="B22" s="43"/>
      <c r="C22" s="44"/>
      <c r="D22" s="44"/>
      <c r="E22" s="44"/>
      <c r="F22" s="45">
        <f>F21+G21+H21+I21+J21+K21+L21+M21+N21+O21</f>
        <v>61470</v>
      </c>
      <c r="G22" s="4"/>
      <c r="H22" s="4"/>
      <c r="I22" s="4"/>
      <c r="J22" s="4"/>
      <c r="K22" s="4"/>
      <c r="L22" s="4"/>
      <c r="M22" s="4"/>
      <c r="N22" s="4"/>
      <c r="O22" s="4"/>
      <c r="P22" s="46" t="s">
        <v>87</v>
      </c>
      <c r="Q22" s="46"/>
      <c r="R22" s="44"/>
      <c r="S22" s="47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</row>
    <row r="23" ht="42.0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42.0" customHeight="1">
      <c r="A24" s="79" t="s">
        <v>92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42.0" customHeight="1">
      <c r="A25" s="80" t="s">
        <v>2</v>
      </c>
      <c r="B25" s="81" t="s">
        <v>3</v>
      </c>
      <c r="C25" s="81" t="s">
        <v>4</v>
      </c>
      <c r="D25" s="81" t="s">
        <v>5</v>
      </c>
      <c r="E25" s="81" t="s">
        <v>6</v>
      </c>
      <c r="F25" s="82" t="s">
        <v>7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10"/>
      <c r="R25" s="81" t="s">
        <v>8</v>
      </c>
      <c r="S25" s="81" t="s">
        <v>9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42.0" customHeight="1">
      <c r="A26" s="11"/>
      <c r="B26" s="12"/>
      <c r="C26" s="12"/>
      <c r="D26" s="12"/>
      <c r="E26" s="12"/>
      <c r="F26" s="83" t="s">
        <v>10</v>
      </c>
      <c r="G26" s="84" t="s">
        <v>11</v>
      </c>
      <c r="H26" s="10"/>
      <c r="I26" s="84" t="s">
        <v>12</v>
      </c>
      <c r="J26" s="10"/>
      <c r="K26" s="81" t="s">
        <v>13</v>
      </c>
      <c r="L26" s="85"/>
      <c r="M26" s="85"/>
      <c r="N26" s="85"/>
      <c r="O26" s="86" t="s">
        <v>458</v>
      </c>
      <c r="P26" s="81" t="s">
        <v>15</v>
      </c>
      <c r="Q26" s="81" t="s">
        <v>16</v>
      </c>
      <c r="R26" s="12"/>
      <c r="S26" s="1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42.0" customHeight="1">
      <c r="A27" s="16"/>
      <c r="B27" s="10"/>
      <c r="C27" s="10"/>
      <c r="D27" s="10"/>
      <c r="E27" s="10"/>
      <c r="F27" s="10"/>
      <c r="G27" s="87" t="s">
        <v>17</v>
      </c>
      <c r="H27" s="87" t="s">
        <v>18</v>
      </c>
      <c r="I27" s="87" t="s">
        <v>19</v>
      </c>
      <c r="J27" s="87" t="s">
        <v>20</v>
      </c>
      <c r="K27" s="10"/>
      <c r="L27" s="87" t="s">
        <v>21</v>
      </c>
      <c r="M27" s="87" t="s">
        <v>22</v>
      </c>
      <c r="N27" s="87" t="s">
        <v>23</v>
      </c>
      <c r="O27" s="10"/>
      <c r="P27" s="10"/>
      <c r="Q27" s="10"/>
      <c r="R27" s="10"/>
      <c r="S27" s="10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88">
        <v>1.0</v>
      </c>
      <c r="B28" s="32">
        <v>45759.0</v>
      </c>
      <c r="C28" s="21" t="s">
        <v>459</v>
      </c>
      <c r="D28" s="89">
        <v>44035.0</v>
      </c>
      <c r="E28" s="90" t="s">
        <v>460</v>
      </c>
      <c r="F28" s="93"/>
      <c r="G28" s="91"/>
      <c r="H28" s="120"/>
      <c r="I28" s="93"/>
      <c r="J28" s="91"/>
      <c r="K28" s="91"/>
      <c r="L28" s="93">
        <v>11400.0</v>
      </c>
      <c r="M28" s="91"/>
      <c r="N28" s="91"/>
      <c r="O28" s="91"/>
      <c r="P28" s="93">
        <v>11400.0</v>
      </c>
      <c r="Q28" s="95">
        <v>0.0</v>
      </c>
      <c r="R28" s="26" t="s">
        <v>26</v>
      </c>
      <c r="S28" s="6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88">
        <v>2.0</v>
      </c>
      <c r="B29" s="32">
        <v>45763.0</v>
      </c>
      <c r="C29" s="21" t="s">
        <v>461</v>
      </c>
      <c r="D29" s="89">
        <v>48631.0</v>
      </c>
      <c r="E29" s="90" t="s">
        <v>306</v>
      </c>
      <c r="F29" s="93"/>
      <c r="G29" s="91"/>
      <c r="H29" s="120">
        <v>5000.0</v>
      </c>
      <c r="I29" s="91"/>
      <c r="J29" s="91"/>
      <c r="K29" s="91"/>
      <c r="L29" s="93"/>
      <c r="M29" s="91"/>
      <c r="N29" s="91"/>
      <c r="O29" s="91"/>
      <c r="P29" s="93">
        <v>5000.0</v>
      </c>
      <c r="Q29" s="95">
        <v>0.0</v>
      </c>
      <c r="R29" s="26"/>
      <c r="S29" s="6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88">
        <v>3.0</v>
      </c>
      <c r="B30" s="32"/>
      <c r="C30" s="21"/>
      <c r="D30" s="89"/>
      <c r="E30" s="90"/>
      <c r="F30" s="93"/>
      <c r="G30" s="91"/>
      <c r="H30" s="120"/>
      <c r="I30" s="91"/>
      <c r="J30" s="91"/>
      <c r="K30" s="91"/>
      <c r="L30" s="93"/>
      <c r="M30" s="91"/>
      <c r="N30" s="91"/>
      <c r="O30" s="91"/>
      <c r="P30" s="93"/>
      <c r="Q30" s="95">
        <v>0.0</v>
      </c>
      <c r="R30" s="26"/>
      <c r="S30" s="6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102"/>
      <c r="B31" s="103"/>
      <c r="C31" s="104"/>
      <c r="D31" s="105" t="s">
        <v>91</v>
      </c>
      <c r="E31" s="106"/>
      <c r="F31" s="121">
        <f t="shared" ref="F31:H31" si="3">SUM(F29)</f>
        <v>0</v>
      </c>
      <c r="G31" s="121">
        <f t="shared" si="3"/>
        <v>0</v>
      </c>
      <c r="H31" s="121">
        <f t="shared" si="3"/>
        <v>5000</v>
      </c>
      <c r="I31" s="121">
        <f>SUM(I28:I29)</f>
        <v>0</v>
      </c>
      <c r="J31" s="121">
        <f t="shared" ref="J31:K31" si="4">SUM(J29)</f>
        <v>0</v>
      </c>
      <c r="K31" s="121">
        <f t="shared" si="4"/>
        <v>0</v>
      </c>
      <c r="L31" s="122">
        <f>SUM(L28:L30)</f>
        <v>11400</v>
      </c>
      <c r="M31" s="121">
        <f t="shared" ref="M31:O31" si="5">SUM(M29)</f>
        <v>0</v>
      </c>
      <c r="N31" s="121">
        <f t="shared" si="5"/>
        <v>0</v>
      </c>
      <c r="O31" s="121">
        <f t="shared" si="5"/>
        <v>0</v>
      </c>
      <c r="P31" s="122">
        <f>SUM(P28:P30)</f>
        <v>16400</v>
      </c>
      <c r="Q31" s="108">
        <v>0.0</v>
      </c>
      <c r="R31" s="106"/>
      <c r="S31" s="109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110"/>
      <c r="B32" s="111"/>
      <c r="C32" s="111"/>
      <c r="D32" s="111"/>
      <c r="E32" s="111"/>
      <c r="F32" s="112">
        <f>F31+G31+H31+I31+J31+K31+L31+M31+N31+O31</f>
        <v>16400</v>
      </c>
      <c r="G32" s="4"/>
      <c r="H32" s="4"/>
      <c r="I32" s="4"/>
      <c r="J32" s="4"/>
      <c r="K32" s="4"/>
      <c r="L32" s="4"/>
      <c r="M32" s="4"/>
      <c r="N32" s="4"/>
      <c r="O32" s="4"/>
      <c r="P32" s="113"/>
      <c r="Q32" s="113"/>
      <c r="R32" s="111"/>
      <c r="S32" s="114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48"/>
      <c r="B33" s="48"/>
      <c r="C33" s="48"/>
      <c r="D33" s="48"/>
      <c r="E33" s="77"/>
      <c r="F33" s="7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</row>
    <row r="34" ht="42.0" customHeight="1">
      <c r="A34" s="2"/>
      <c r="B34" s="2"/>
      <c r="C34" s="2"/>
      <c r="D34" s="2"/>
      <c r="E34" s="115" t="s">
        <v>103</v>
      </c>
      <c r="F34" s="118" t="s">
        <v>104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115" t="s">
        <v>105</v>
      </c>
      <c r="F35" s="118" t="s">
        <v>104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115" t="s">
        <v>106</v>
      </c>
      <c r="F36" s="118" t="s">
        <v>104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115" t="s">
        <v>107</v>
      </c>
      <c r="F37" s="118" t="s">
        <v>104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115" t="s">
        <v>462</v>
      </c>
      <c r="F38" s="118" t="s">
        <v>104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115" t="s">
        <v>109</v>
      </c>
      <c r="F39" s="118" t="s">
        <v>110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115" t="s">
        <v>111</v>
      </c>
      <c r="F40" s="118" t="s">
        <v>104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/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2:O22"/>
    <mergeCell ref="A24:S24"/>
    <mergeCell ref="A25:A27"/>
    <mergeCell ref="B25:B27"/>
    <mergeCell ref="C25:C27"/>
    <mergeCell ref="D25:D27"/>
    <mergeCell ref="E25:E27"/>
    <mergeCell ref="S25:S27"/>
    <mergeCell ref="P26:P27"/>
    <mergeCell ref="Q26:Q27"/>
    <mergeCell ref="F25:Q25"/>
    <mergeCell ref="R25:R27"/>
    <mergeCell ref="F26:F27"/>
    <mergeCell ref="G26:H26"/>
    <mergeCell ref="I26:J26"/>
    <mergeCell ref="K26:K27"/>
    <mergeCell ref="O26:O27"/>
    <mergeCell ref="F32:O3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16.88"/>
    <col customWidth="1" min="19" max="19" width="24.5"/>
    <col customWidth="1" min="20" max="36" width="15.75"/>
  </cols>
  <sheetData>
    <row r="1" ht="114.0" customHeight="1">
      <c r="A1" s="1" t="s">
        <v>463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45764.0</v>
      </c>
      <c r="C6" s="20" t="s">
        <v>464</v>
      </c>
      <c r="D6" s="21">
        <v>76637.0</v>
      </c>
      <c r="E6" s="22" t="s">
        <v>465</v>
      </c>
      <c r="F6" s="23"/>
      <c r="G6" s="23"/>
      <c r="H6" s="23"/>
      <c r="I6" s="30">
        <v>2600.0</v>
      </c>
      <c r="J6" s="25"/>
      <c r="K6" s="25"/>
      <c r="L6" s="23"/>
      <c r="M6" s="30"/>
      <c r="N6" s="23"/>
      <c r="O6" s="23"/>
      <c r="P6" s="26">
        <v>2600.0</v>
      </c>
      <c r="Q6" s="27">
        <f t="shared" ref="Q6:Q23" si="1">F6+G6+H6+I6+J6+K6+L6+M6+N6+O6-P6</f>
        <v>0</v>
      </c>
      <c r="R6" s="26" t="s">
        <v>26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45764.0</v>
      </c>
      <c r="C7" s="20" t="s">
        <v>466</v>
      </c>
      <c r="D7" s="21">
        <v>10250.0</v>
      </c>
      <c r="E7" s="22" t="s">
        <v>257</v>
      </c>
      <c r="F7" s="25"/>
      <c r="G7" s="23"/>
      <c r="H7" s="23"/>
      <c r="I7" s="30">
        <v>1250.0</v>
      </c>
      <c r="J7" s="23"/>
      <c r="K7" s="25"/>
      <c r="L7" s="23"/>
      <c r="M7" s="30"/>
      <c r="N7" s="23"/>
      <c r="O7" s="23"/>
      <c r="P7" s="26">
        <v>1250.0</v>
      </c>
      <c r="Q7" s="27">
        <f t="shared" si="1"/>
        <v>0</v>
      </c>
      <c r="R7" s="26" t="s">
        <v>26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45764.0</v>
      </c>
      <c r="C8" s="20" t="s">
        <v>467</v>
      </c>
      <c r="D8" s="21">
        <v>70337.0</v>
      </c>
      <c r="E8" s="22" t="s">
        <v>49</v>
      </c>
      <c r="F8" s="25"/>
      <c r="G8" s="23"/>
      <c r="H8" s="23"/>
      <c r="I8" s="30">
        <v>16100.0</v>
      </c>
      <c r="J8" s="25"/>
      <c r="K8" s="25"/>
      <c r="L8" s="23"/>
      <c r="M8" s="24"/>
      <c r="N8" s="23"/>
      <c r="O8" s="23"/>
      <c r="P8" s="26">
        <v>16100.0</v>
      </c>
      <c r="Q8" s="27">
        <f t="shared" si="1"/>
        <v>0</v>
      </c>
      <c r="R8" s="26" t="s">
        <v>31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45764.0</v>
      </c>
      <c r="C9" s="20" t="s">
        <v>468</v>
      </c>
      <c r="D9" s="21">
        <v>49825.0</v>
      </c>
      <c r="E9" s="22" t="s">
        <v>44</v>
      </c>
      <c r="F9" s="23"/>
      <c r="G9" s="23"/>
      <c r="H9" s="23"/>
      <c r="I9" s="30"/>
      <c r="J9" s="25">
        <v>2500.0</v>
      </c>
      <c r="K9" s="25"/>
      <c r="L9" s="23"/>
      <c r="M9" s="24"/>
      <c r="N9" s="23"/>
      <c r="O9" s="23"/>
      <c r="P9" s="26">
        <v>2500.0</v>
      </c>
      <c r="Q9" s="27">
        <f t="shared" si="1"/>
        <v>0</v>
      </c>
      <c r="R9" s="26" t="s">
        <v>31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45764.0</v>
      </c>
      <c r="C10" s="20" t="s">
        <v>469</v>
      </c>
      <c r="D10" s="21">
        <v>69287.0</v>
      </c>
      <c r="E10" s="22" t="s">
        <v>470</v>
      </c>
      <c r="F10" s="25"/>
      <c r="G10" s="23"/>
      <c r="H10" s="23"/>
      <c r="I10" s="30">
        <v>5100.0</v>
      </c>
      <c r="J10" s="25"/>
      <c r="K10" s="25"/>
      <c r="L10" s="23"/>
      <c r="M10" s="24"/>
      <c r="N10" s="23"/>
      <c r="O10" s="23"/>
      <c r="P10" s="26">
        <v>5100.0</v>
      </c>
      <c r="Q10" s="27">
        <f t="shared" si="1"/>
        <v>0</v>
      </c>
      <c r="R10" s="26" t="s">
        <v>31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45764.0</v>
      </c>
      <c r="C11" s="20" t="s">
        <v>471</v>
      </c>
      <c r="D11" s="21">
        <v>30909.0</v>
      </c>
      <c r="E11" s="22" t="s">
        <v>472</v>
      </c>
      <c r="F11" s="23"/>
      <c r="G11" s="23"/>
      <c r="H11" s="23"/>
      <c r="I11" s="30">
        <v>100.0</v>
      </c>
      <c r="J11" s="25"/>
      <c r="K11" s="25"/>
      <c r="L11" s="23"/>
      <c r="M11" s="24"/>
      <c r="N11" s="23"/>
      <c r="O11" s="23"/>
      <c r="P11" s="26">
        <v>100.0</v>
      </c>
      <c r="Q11" s="27">
        <f t="shared" si="1"/>
        <v>0</v>
      </c>
      <c r="R11" s="26" t="s">
        <v>31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45764.0</v>
      </c>
      <c r="C12" s="20" t="s">
        <v>473</v>
      </c>
      <c r="D12" s="21">
        <v>57426.0</v>
      </c>
      <c r="E12" s="22" t="s">
        <v>474</v>
      </c>
      <c r="F12" s="23"/>
      <c r="G12" s="23"/>
      <c r="H12" s="23"/>
      <c r="I12" s="30"/>
      <c r="J12" s="25">
        <v>2600.0</v>
      </c>
      <c r="K12" s="25"/>
      <c r="L12" s="23"/>
      <c r="M12" s="24"/>
      <c r="N12" s="23"/>
      <c r="O12" s="23"/>
      <c r="P12" s="26">
        <v>2600.0</v>
      </c>
      <c r="Q12" s="27">
        <f t="shared" si="1"/>
        <v>0</v>
      </c>
      <c r="R12" s="26" t="s">
        <v>26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45764.0</v>
      </c>
      <c r="C13" s="20" t="s">
        <v>475</v>
      </c>
      <c r="D13" s="21">
        <v>52247.0</v>
      </c>
      <c r="E13" s="22" t="s">
        <v>59</v>
      </c>
      <c r="F13" s="23"/>
      <c r="G13" s="23"/>
      <c r="H13" s="23"/>
      <c r="I13" s="30">
        <v>5390.0</v>
      </c>
      <c r="J13" s="23"/>
      <c r="K13" s="25"/>
      <c r="L13" s="23"/>
      <c r="M13" s="30"/>
      <c r="N13" s="23"/>
      <c r="O13" s="23"/>
      <c r="P13" s="26">
        <v>5390.0</v>
      </c>
      <c r="Q13" s="27">
        <f t="shared" si="1"/>
        <v>0</v>
      </c>
      <c r="R13" s="26" t="s">
        <v>26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45764.0</v>
      </c>
      <c r="C14" s="20" t="s">
        <v>476</v>
      </c>
      <c r="D14" s="21">
        <v>87411.0</v>
      </c>
      <c r="E14" s="22" t="s">
        <v>477</v>
      </c>
      <c r="F14" s="25">
        <v>300.0</v>
      </c>
      <c r="G14" s="23"/>
      <c r="H14" s="25"/>
      <c r="I14" s="30"/>
      <c r="J14" s="25"/>
      <c r="K14" s="23"/>
      <c r="L14" s="23"/>
      <c r="M14" s="25"/>
      <c r="N14" s="23"/>
      <c r="O14" s="23"/>
      <c r="P14" s="26">
        <v>300.0</v>
      </c>
      <c r="Q14" s="27">
        <f t="shared" si="1"/>
        <v>0</v>
      </c>
      <c r="R14" s="26" t="s">
        <v>26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45764.0</v>
      </c>
      <c r="C15" s="20" t="s">
        <v>478</v>
      </c>
      <c r="D15" s="21">
        <v>61445.0</v>
      </c>
      <c r="E15" s="22" t="s">
        <v>479</v>
      </c>
      <c r="F15" s="23"/>
      <c r="G15" s="23"/>
      <c r="H15" s="25"/>
      <c r="I15" s="30"/>
      <c r="J15" s="25"/>
      <c r="K15" s="25"/>
      <c r="L15" s="23"/>
      <c r="M15" s="30">
        <v>2800.0</v>
      </c>
      <c r="N15" s="23"/>
      <c r="O15" s="23"/>
      <c r="P15" s="26">
        <v>2800.0</v>
      </c>
      <c r="Q15" s="27">
        <f t="shared" si="1"/>
        <v>0</v>
      </c>
      <c r="R15" s="26" t="s">
        <v>26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45764.0</v>
      </c>
      <c r="C16" s="20" t="s">
        <v>480</v>
      </c>
      <c r="D16" s="21">
        <v>48854.0</v>
      </c>
      <c r="E16" s="22" t="s">
        <v>481</v>
      </c>
      <c r="F16" s="23"/>
      <c r="G16" s="23"/>
      <c r="H16" s="25"/>
      <c r="I16" s="30"/>
      <c r="J16" s="25">
        <v>2600.0</v>
      </c>
      <c r="K16" s="23"/>
      <c r="L16" s="23"/>
      <c r="M16" s="24"/>
      <c r="N16" s="23"/>
      <c r="O16" s="23"/>
      <c r="P16" s="26">
        <v>2600.0</v>
      </c>
      <c r="Q16" s="27">
        <f t="shared" si="1"/>
        <v>0</v>
      </c>
      <c r="R16" s="26" t="s">
        <v>31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19">
        <v>45764.0</v>
      </c>
      <c r="C17" s="20" t="s">
        <v>482</v>
      </c>
      <c r="D17" s="21">
        <v>77609.0</v>
      </c>
      <c r="E17" s="22" t="s">
        <v>368</v>
      </c>
      <c r="F17" s="23"/>
      <c r="G17" s="23"/>
      <c r="H17" s="25"/>
      <c r="I17" s="30">
        <v>8100.0</v>
      </c>
      <c r="J17" s="25"/>
      <c r="K17" s="25"/>
      <c r="L17" s="23"/>
      <c r="M17" s="24"/>
      <c r="N17" s="23"/>
      <c r="O17" s="23"/>
      <c r="P17" s="26">
        <v>8100.0</v>
      </c>
      <c r="Q17" s="27">
        <f t="shared" si="1"/>
        <v>0</v>
      </c>
      <c r="R17" s="26" t="s">
        <v>31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19">
        <v>45764.0</v>
      </c>
      <c r="C18" s="20" t="s">
        <v>483</v>
      </c>
      <c r="D18" s="21">
        <v>59103.0</v>
      </c>
      <c r="E18" s="22" t="s">
        <v>251</v>
      </c>
      <c r="F18" s="23"/>
      <c r="G18" s="23"/>
      <c r="H18" s="25"/>
      <c r="I18" s="30"/>
      <c r="J18" s="25"/>
      <c r="K18" s="25">
        <v>2500.0</v>
      </c>
      <c r="L18" s="23"/>
      <c r="M18" s="25"/>
      <c r="N18" s="23"/>
      <c r="O18" s="23"/>
      <c r="P18" s="26">
        <v>2500.0</v>
      </c>
      <c r="Q18" s="27">
        <f t="shared" si="1"/>
        <v>0</v>
      </c>
      <c r="R18" s="26" t="s">
        <v>26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19">
        <v>45764.0</v>
      </c>
      <c r="C19" s="20" t="s">
        <v>484</v>
      </c>
      <c r="D19" s="21">
        <v>47857.0</v>
      </c>
      <c r="E19" s="22" t="s">
        <v>485</v>
      </c>
      <c r="F19" s="23"/>
      <c r="G19" s="23"/>
      <c r="H19" s="25"/>
      <c r="I19" s="30"/>
      <c r="J19" s="25"/>
      <c r="K19" s="23"/>
      <c r="L19" s="23"/>
      <c r="M19" s="30">
        <v>7740.0</v>
      </c>
      <c r="N19" s="23"/>
      <c r="O19" s="23"/>
      <c r="P19" s="26">
        <v>7740.0</v>
      </c>
      <c r="Q19" s="27">
        <f t="shared" si="1"/>
        <v>0</v>
      </c>
      <c r="R19" s="26"/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19">
        <v>45764.0</v>
      </c>
      <c r="C20" s="20" t="s">
        <v>486</v>
      </c>
      <c r="D20" s="21">
        <v>55446.0</v>
      </c>
      <c r="E20" s="22" t="s">
        <v>487</v>
      </c>
      <c r="F20" s="23"/>
      <c r="G20" s="23"/>
      <c r="H20" s="25">
        <v>1450.0</v>
      </c>
      <c r="I20" s="30"/>
      <c r="J20" s="25"/>
      <c r="K20" s="23"/>
      <c r="L20" s="23"/>
      <c r="M20" s="24"/>
      <c r="N20" s="23"/>
      <c r="O20" s="23"/>
      <c r="P20" s="26">
        <v>1450.0</v>
      </c>
      <c r="Q20" s="27">
        <f t="shared" si="1"/>
        <v>0</v>
      </c>
      <c r="R20" s="26"/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19">
        <v>45764.0</v>
      </c>
      <c r="C21" s="20" t="s">
        <v>488</v>
      </c>
      <c r="D21" s="21">
        <v>30909.0</v>
      </c>
      <c r="E21" s="22" t="s">
        <v>472</v>
      </c>
      <c r="F21" s="23"/>
      <c r="G21" s="23"/>
      <c r="H21" s="25">
        <v>9950.0</v>
      </c>
      <c r="I21" s="30"/>
      <c r="J21" s="25"/>
      <c r="K21" s="23"/>
      <c r="L21" s="23"/>
      <c r="M21" s="24"/>
      <c r="N21" s="23"/>
      <c r="O21" s="23"/>
      <c r="P21" s="26">
        <v>9950.0</v>
      </c>
      <c r="Q21" s="27">
        <f t="shared" si="1"/>
        <v>0</v>
      </c>
      <c r="R21" s="26"/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19">
        <v>45764.0</v>
      </c>
      <c r="C22" s="20" t="s">
        <v>489</v>
      </c>
      <c r="D22" s="21">
        <v>42278.0</v>
      </c>
      <c r="E22" s="22" t="s">
        <v>490</v>
      </c>
      <c r="F22" s="23"/>
      <c r="G22" s="23"/>
      <c r="H22" s="25">
        <v>4650.0</v>
      </c>
      <c r="I22" s="30"/>
      <c r="J22" s="25"/>
      <c r="K22" s="23"/>
      <c r="L22" s="23"/>
      <c r="M22" s="24"/>
      <c r="N22" s="23"/>
      <c r="O22" s="23"/>
      <c r="P22" s="26">
        <v>4650.0</v>
      </c>
      <c r="Q22" s="27">
        <f t="shared" si="1"/>
        <v>0</v>
      </c>
      <c r="R22" s="26"/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19">
        <v>45764.0</v>
      </c>
      <c r="C23" s="20" t="s">
        <v>491</v>
      </c>
      <c r="D23" s="21">
        <v>36826.0</v>
      </c>
      <c r="E23" s="22" t="s">
        <v>492</v>
      </c>
      <c r="F23" s="23"/>
      <c r="G23" s="23"/>
      <c r="H23" s="25"/>
      <c r="I23" s="30"/>
      <c r="J23" s="25"/>
      <c r="K23" s="23"/>
      <c r="L23" s="23"/>
      <c r="M23" s="30">
        <v>2600.0</v>
      </c>
      <c r="N23" s="23"/>
      <c r="O23" s="23"/>
      <c r="P23" s="26">
        <v>2600.0</v>
      </c>
      <c r="Q23" s="27">
        <f t="shared" si="1"/>
        <v>0</v>
      </c>
      <c r="R23" s="26"/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34"/>
      <c r="B24" s="35"/>
      <c r="C24" s="36"/>
      <c r="D24" s="37"/>
      <c r="E24" s="37"/>
      <c r="F24" s="38">
        <f t="shared" ref="F24:Q24" si="2">SUM(F6:F23)</f>
        <v>300</v>
      </c>
      <c r="G24" s="38">
        <f t="shared" si="2"/>
        <v>0</v>
      </c>
      <c r="H24" s="38">
        <f t="shared" si="2"/>
        <v>16050</v>
      </c>
      <c r="I24" s="38">
        <f t="shared" si="2"/>
        <v>38640</v>
      </c>
      <c r="J24" s="38">
        <f t="shared" si="2"/>
        <v>7700</v>
      </c>
      <c r="K24" s="38">
        <f t="shared" si="2"/>
        <v>2500</v>
      </c>
      <c r="L24" s="38">
        <f t="shared" si="2"/>
        <v>0</v>
      </c>
      <c r="M24" s="38">
        <f t="shared" si="2"/>
        <v>13140</v>
      </c>
      <c r="N24" s="38">
        <f t="shared" si="2"/>
        <v>0</v>
      </c>
      <c r="O24" s="38">
        <f t="shared" si="2"/>
        <v>0</v>
      </c>
      <c r="P24" s="38">
        <f t="shared" si="2"/>
        <v>78330</v>
      </c>
      <c r="Q24" s="38">
        <f t="shared" si="2"/>
        <v>0</v>
      </c>
      <c r="R24" s="37"/>
      <c r="S24" s="40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</row>
    <row r="25" ht="42.0" customHeight="1">
      <c r="A25" s="42"/>
      <c r="B25" s="43"/>
      <c r="C25" s="44"/>
      <c r="D25" s="44"/>
      <c r="E25" s="44"/>
      <c r="F25" s="45">
        <f>F24+G24+H24+I24+J24+K24+L24+M24+N24+O24</f>
        <v>78330</v>
      </c>
      <c r="G25" s="4"/>
      <c r="H25" s="4"/>
      <c r="I25" s="4"/>
      <c r="J25" s="4"/>
      <c r="K25" s="4"/>
      <c r="L25" s="4"/>
      <c r="M25" s="4"/>
      <c r="N25" s="4"/>
      <c r="O25" s="4"/>
      <c r="P25" s="46" t="s">
        <v>87</v>
      </c>
      <c r="Q25" s="46"/>
      <c r="R25" s="44"/>
      <c r="S25" s="47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</row>
    <row r="26" ht="42.0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</row>
    <row r="27" ht="42.0" customHeight="1">
      <c r="A27" s="79" t="s">
        <v>92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5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80" t="s">
        <v>2</v>
      </c>
      <c r="B28" s="81" t="s">
        <v>3</v>
      </c>
      <c r="C28" s="81" t="s">
        <v>4</v>
      </c>
      <c r="D28" s="81" t="s">
        <v>5</v>
      </c>
      <c r="E28" s="81" t="s">
        <v>6</v>
      </c>
      <c r="F28" s="82" t="s">
        <v>7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10"/>
      <c r="R28" s="81" t="s">
        <v>8</v>
      </c>
      <c r="S28" s="81" t="s">
        <v>9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11"/>
      <c r="B29" s="12"/>
      <c r="C29" s="12"/>
      <c r="D29" s="12"/>
      <c r="E29" s="12"/>
      <c r="F29" s="83" t="s">
        <v>10</v>
      </c>
      <c r="G29" s="84" t="s">
        <v>11</v>
      </c>
      <c r="H29" s="10"/>
      <c r="I29" s="84" t="s">
        <v>12</v>
      </c>
      <c r="J29" s="10"/>
      <c r="K29" s="81" t="s">
        <v>13</v>
      </c>
      <c r="L29" s="85"/>
      <c r="M29" s="85"/>
      <c r="N29" s="85"/>
      <c r="O29" s="86" t="s">
        <v>493</v>
      </c>
      <c r="P29" s="81" t="s">
        <v>15</v>
      </c>
      <c r="Q29" s="81" t="s">
        <v>16</v>
      </c>
      <c r="R29" s="12"/>
      <c r="S29" s="1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16"/>
      <c r="B30" s="10"/>
      <c r="C30" s="10"/>
      <c r="D30" s="10"/>
      <c r="E30" s="10"/>
      <c r="F30" s="10"/>
      <c r="G30" s="87" t="s">
        <v>17</v>
      </c>
      <c r="H30" s="87" t="s">
        <v>18</v>
      </c>
      <c r="I30" s="87" t="s">
        <v>19</v>
      </c>
      <c r="J30" s="87" t="s">
        <v>20</v>
      </c>
      <c r="K30" s="10"/>
      <c r="L30" s="87" t="s">
        <v>21</v>
      </c>
      <c r="M30" s="87" t="s">
        <v>22</v>
      </c>
      <c r="N30" s="87" t="s">
        <v>23</v>
      </c>
      <c r="O30" s="10"/>
      <c r="P30" s="10"/>
      <c r="Q30" s="10"/>
      <c r="R30" s="10"/>
      <c r="S30" s="10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88">
        <v>1.0</v>
      </c>
      <c r="B31" s="32">
        <v>45764.0</v>
      </c>
      <c r="C31" s="21" t="s">
        <v>494</v>
      </c>
      <c r="D31" s="89">
        <v>59103.0</v>
      </c>
      <c r="E31" s="90" t="s">
        <v>251</v>
      </c>
      <c r="F31" s="93"/>
      <c r="G31" s="91"/>
      <c r="H31" s="120"/>
      <c r="I31" s="93"/>
      <c r="J31" s="93">
        <v>3400.0</v>
      </c>
      <c r="K31" s="91"/>
      <c r="L31" s="93"/>
      <c r="M31" s="91"/>
      <c r="N31" s="91"/>
      <c r="O31" s="91"/>
      <c r="P31" s="93">
        <v>3400.0</v>
      </c>
      <c r="Q31" s="95">
        <v>0.0</v>
      </c>
      <c r="R31" s="26" t="s">
        <v>495</v>
      </c>
      <c r="S31" s="6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88"/>
      <c r="B32" s="32"/>
      <c r="C32" s="21"/>
      <c r="D32" s="89"/>
      <c r="E32" s="90"/>
      <c r="F32" s="93"/>
      <c r="G32" s="91"/>
      <c r="H32" s="120"/>
      <c r="I32" s="91"/>
      <c r="J32" s="91"/>
      <c r="K32" s="91"/>
      <c r="L32" s="93"/>
      <c r="M32" s="91"/>
      <c r="N32" s="91"/>
      <c r="O32" s="91"/>
      <c r="P32" s="93"/>
      <c r="Q32" s="95">
        <v>0.0</v>
      </c>
      <c r="R32" s="26"/>
      <c r="S32" s="6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88"/>
      <c r="B33" s="32"/>
      <c r="C33" s="21"/>
      <c r="D33" s="89"/>
      <c r="E33" s="90"/>
      <c r="F33" s="93"/>
      <c r="G33" s="91"/>
      <c r="H33" s="120"/>
      <c r="I33" s="91"/>
      <c r="J33" s="91"/>
      <c r="K33" s="91"/>
      <c r="L33" s="93"/>
      <c r="M33" s="91"/>
      <c r="N33" s="91"/>
      <c r="O33" s="91"/>
      <c r="P33" s="93"/>
      <c r="Q33" s="95">
        <v>0.0</v>
      </c>
      <c r="R33" s="26"/>
      <c r="S33" s="6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102"/>
      <c r="B34" s="103"/>
      <c r="C34" s="104"/>
      <c r="D34" s="105" t="s">
        <v>91</v>
      </c>
      <c r="E34" s="106"/>
      <c r="F34" s="121">
        <f t="shared" ref="F34:H34" si="3">SUM(F32)</f>
        <v>0</v>
      </c>
      <c r="G34" s="121">
        <f t="shared" si="3"/>
        <v>0</v>
      </c>
      <c r="H34" s="121">
        <f t="shared" si="3"/>
        <v>0</v>
      </c>
      <c r="I34" s="121">
        <f>SUM(I31:I32)</f>
        <v>0</v>
      </c>
      <c r="J34" s="121">
        <f t="shared" ref="J34:K34" si="4">SUM(J32)</f>
        <v>0</v>
      </c>
      <c r="K34" s="121">
        <f t="shared" si="4"/>
        <v>0</v>
      </c>
      <c r="L34" s="122">
        <f>SUM(L31:L33)</f>
        <v>0</v>
      </c>
      <c r="M34" s="121">
        <f t="shared" ref="M34:O34" si="5">SUM(M32)</f>
        <v>0</v>
      </c>
      <c r="N34" s="121">
        <f t="shared" si="5"/>
        <v>0</v>
      </c>
      <c r="O34" s="121">
        <f t="shared" si="5"/>
        <v>0</v>
      </c>
      <c r="P34" s="122">
        <f>SUM(P31:P33)</f>
        <v>3400</v>
      </c>
      <c r="Q34" s="108">
        <v>0.0</v>
      </c>
      <c r="R34" s="106"/>
      <c r="S34" s="109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110"/>
      <c r="B35" s="111"/>
      <c r="C35" s="111"/>
      <c r="D35" s="111"/>
      <c r="E35" s="111"/>
      <c r="F35" s="112">
        <v>3400.0</v>
      </c>
      <c r="G35" s="4"/>
      <c r="H35" s="4"/>
      <c r="I35" s="4"/>
      <c r="J35" s="4"/>
      <c r="K35" s="4"/>
      <c r="L35" s="4"/>
      <c r="M35" s="4"/>
      <c r="N35" s="4"/>
      <c r="O35" s="4"/>
      <c r="P35" s="113"/>
      <c r="Q35" s="113"/>
      <c r="R35" s="111"/>
      <c r="S35" s="114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48"/>
      <c r="B36" s="48"/>
      <c r="C36" s="48"/>
      <c r="D36" s="48"/>
      <c r="E36" s="77"/>
      <c r="F36" s="7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</row>
    <row r="37" ht="42.0" customHeight="1">
      <c r="A37" s="2"/>
      <c r="B37" s="2"/>
      <c r="C37" s="2"/>
      <c r="D37" s="2"/>
      <c r="E37" s="115" t="s">
        <v>103</v>
      </c>
      <c r="F37" s="118" t="s">
        <v>104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115" t="s">
        <v>105</v>
      </c>
      <c r="F38" s="118" t="s">
        <v>104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115" t="s">
        <v>106</v>
      </c>
      <c r="F39" s="118" t="s">
        <v>104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115" t="s">
        <v>107</v>
      </c>
      <c r="F40" s="118" t="s">
        <v>104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115" t="s">
        <v>496</v>
      </c>
      <c r="F41" s="118" t="s">
        <v>104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115" t="s">
        <v>109</v>
      </c>
      <c r="F42" s="118" t="s">
        <v>110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115" t="s">
        <v>111</v>
      </c>
      <c r="F43" s="118" t="s">
        <v>104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5:O25"/>
    <mergeCell ref="A27:S27"/>
    <mergeCell ref="A28:A30"/>
    <mergeCell ref="B28:B30"/>
    <mergeCell ref="C28:C30"/>
    <mergeCell ref="D28:D30"/>
    <mergeCell ref="E28:E30"/>
    <mergeCell ref="S28:S30"/>
    <mergeCell ref="P29:P30"/>
    <mergeCell ref="Q29:Q30"/>
    <mergeCell ref="F28:Q28"/>
    <mergeCell ref="R28:R30"/>
    <mergeCell ref="F29:F30"/>
    <mergeCell ref="G29:H29"/>
    <mergeCell ref="I29:J29"/>
    <mergeCell ref="K29:K30"/>
    <mergeCell ref="O29:O30"/>
    <mergeCell ref="F35:O3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16.88"/>
    <col customWidth="1" min="19" max="19" width="24.5"/>
    <col customWidth="1" min="20" max="36" width="15.75"/>
  </cols>
  <sheetData>
    <row r="1" ht="114.0" customHeight="1">
      <c r="A1" s="1" t="s">
        <v>497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45764.0</v>
      </c>
      <c r="C6" s="20" t="s">
        <v>498</v>
      </c>
      <c r="D6" s="21">
        <v>20670.0</v>
      </c>
      <c r="E6" s="22" t="s">
        <v>499</v>
      </c>
      <c r="F6" s="23"/>
      <c r="G6" s="23"/>
      <c r="H6" s="23"/>
      <c r="I6" s="30">
        <v>4500.0</v>
      </c>
      <c r="J6" s="25"/>
      <c r="K6" s="25"/>
      <c r="L6" s="23"/>
      <c r="M6" s="30"/>
      <c r="N6" s="23"/>
      <c r="O6" s="23"/>
      <c r="P6" s="26">
        <v>4500.0</v>
      </c>
      <c r="Q6" s="27">
        <f t="shared" ref="Q6:Q26" si="1">F6+G6+H6+I6+J6+K6+L6+M6+N6+O6-P6</f>
        <v>0</v>
      </c>
      <c r="R6" s="26" t="s">
        <v>31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45764.0</v>
      </c>
      <c r="C7" s="20" t="s">
        <v>500</v>
      </c>
      <c r="D7" s="21">
        <v>20541.0</v>
      </c>
      <c r="E7" s="22" t="s">
        <v>501</v>
      </c>
      <c r="F7" s="25"/>
      <c r="G7" s="23"/>
      <c r="H7" s="23"/>
      <c r="I7" s="30">
        <v>4500.0</v>
      </c>
      <c r="J7" s="23"/>
      <c r="K7" s="25"/>
      <c r="L7" s="23"/>
      <c r="M7" s="30"/>
      <c r="N7" s="23"/>
      <c r="O7" s="23"/>
      <c r="P7" s="26">
        <v>4500.0</v>
      </c>
      <c r="Q7" s="27">
        <f t="shared" si="1"/>
        <v>0</v>
      </c>
      <c r="R7" s="26" t="s">
        <v>31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45764.0</v>
      </c>
      <c r="C8" s="20" t="s">
        <v>502</v>
      </c>
      <c r="D8" s="21">
        <v>84453.0</v>
      </c>
      <c r="E8" s="22" t="s">
        <v>503</v>
      </c>
      <c r="F8" s="25"/>
      <c r="G8" s="23"/>
      <c r="H8" s="23"/>
      <c r="I8" s="30"/>
      <c r="J8" s="25">
        <v>2600.0</v>
      </c>
      <c r="K8" s="25"/>
      <c r="L8" s="23"/>
      <c r="M8" s="24"/>
      <c r="N8" s="23"/>
      <c r="O8" s="23"/>
      <c r="P8" s="26">
        <v>2600.0</v>
      </c>
      <c r="Q8" s="27">
        <f t="shared" si="1"/>
        <v>0</v>
      </c>
      <c r="R8" s="26" t="s">
        <v>26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45764.0</v>
      </c>
      <c r="C9" s="20" t="s">
        <v>504</v>
      </c>
      <c r="D9" s="21">
        <v>59377.0</v>
      </c>
      <c r="E9" s="22" t="s">
        <v>505</v>
      </c>
      <c r="F9" s="23"/>
      <c r="G9" s="23"/>
      <c r="H9" s="23"/>
      <c r="I9" s="30">
        <v>4850.0</v>
      </c>
      <c r="J9" s="25"/>
      <c r="K9" s="25"/>
      <c r="L9" s="23"/>
      <c r="M9" s="24"/>
      <c r="N9" s="23"/>
      <c r="O9" s="23"/>
      <c r="P9" s="26">
        <v>4850.0</v>
      </c>
      <c r="Q9" s="27">
        <f t="shared" si="1"/>
        <v>0</v>
      </c>
      <c r="R9" s="26" t="s">
        <v>26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45765.0</v>
      </c>
      <c r="C10" s="20" t="s">
        <v>506</v>
      </c>
      <c r="D10" s="21">
        <v>44149.0</v>
      </c>
      <c r="E10" s="22" t="s">
        <v>507</v>
      </c>
      <c r="F10" s="25"/>
      <c r="G10" s="23"/>
      <c r="H10" s="23"/>
      <c r="I10" s="30">
        <v>10000.0</v>
      </c>
      <c r="J10" s="25"/>
      <c r="K10" s="25"/>
      <c r="L10" s="23"/>
      <c r="M10" s="24"/>
      <c r="N10" s="23"/>
      <c r="O10" s="23"/>
      <c r="P10" s="26">
        <v>10000.0</v>
      </c>
      <c r="Q10" s="27">
        <f t="shared" si="1"/>
        <v>0</v>
      </c>
      <c r="R10" s="26" t="s">
        <v>36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45765.0</v>
      </c>
      <c r="C11" s="20" t="s">
        <v>508</v>
      </c>
      <c r="D11" s="21">
        <v>31738.0</v>
      </c>
      <c r="E11" s="22" t="s">
        <v>509</v>
      </c>
      <c r="F11" s="23"/>
      <c r="G11" s="23"/>
      <c r="H11" s="23"/>
      <c r="I11" s="30">
        <v>4500.0</v>
      </c>
      <c r="J11" s="25"/>
      <c r="K11" s="25"/>
      <c r="L11" s="23"/>
      <c r="M11" s="24"/>
      <c r="N11" s="23"/>
      <c r="O11" s="23"/>
      <c r="P11" s="26">
        <v>4500.0</v>
      </c>
      <c r="Q11" s="27">
        <f t="shared" si="1"/>
        <v>0</v>
      </c>
      <c r="R11" s="26" t="s">
        <v>31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45765.0</v>
      </c>
      <c r="C12" s="20" t="s">
        <v>510</v>
      </c>
      <c r="D12" s="21">
        <v>37242.0</v>
      </c>
      <c r="E12" s="22" t="s">
        <v>511</v>
      </c>
      <c r="F12" s="23"/>
      <c r="G12" s="23"/>
      <c r="H12" s="23"/>
      <c r="I12" s="30">
        <v>1000.0</v>
      </c>
      <c r="J12" s="25"/>
      <c r="K12" s="25"/>
      <c r="L12" s="23"/>
      <c r="M12" s="24"/>
      <c r="N12" s="23"/>
      <c r="O12" s="23"/>
      <c r="P12" s="26">
        <v>1000.0</v>
      </c>
      <c r="Q12" s="27">
        <f t="shared" si="1"/>
        <v>0</v>
      </c>
      <c r="R12" s="26" t="s">
        <v>36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45765.0</v>
      </c>
      <c r="C13" s="20" t="s">
        <v>512</v>
      </c>
      <c r="D13" s="21">
        <v>35518.0</v>
      </c>
      <c r="E13" s="22" t="s">
        <v>513</v>
      </c>
      <c r="F13" s="23"/>
      <c r="G13" s="23"/>
      <c r="H13" s="23"/>
      <c r="I13" s="30">
        <v>2600.0</v>
      </c>
      <c r="J13" s="23"/>
      <c r="K13" s="25"/>
      <c r="L13" s="23"/>
      <c r="M13" s="30"/>
      <c r="N13" s="23"/>
      <c r="O13" s="23"/>
      <c r="P13" s="26">
        <v>2600.0</v>
      </c>
      <c r="Q13" s="27">
        <f t="shared" si="1"/>
        <v>0</v>
      </c>
      <c r="R13" s="26" t="s">
        <v>36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45765.0</v>
      </c>
      <c r="C14" s="20" t="s">
        <v>514</v>
      </c>
      <c r="D14" s="21">
        <v>59576.0</v>
      </c>
      <c r="E14" s="22" t="s">
        <v>515</v>
      </c>
      <c r="F14" s="25"/>
      <c r="G14" s="23"/>
      <c r="H14" s="25"/>
      <c r="I14" s="30"/>
      <c r="J14" s="25">
        <v>5100.0</v>
      </c>
      <c r="K14" s="23"/>
      <c r="L14" s="23"/>
      <c r="M14" s="25"/>
      <c r="N14" s="23"/>
      <c r="O14" s="23"/>
      <c r="P14" s="26">
        <v>5100.0</v>
      </c>
      <c r="Q14" s="27">
        <f t="shared" si="1"/>
        <v>0</v>
      </c>
      <c r="R14" s="26" t="s">
        <v>47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45765.0</v>
      </c>
      <c r="C15" s="20" t="s">
        <v>516</v>
      </c>
      <c r="D15" s="21">
        <v>50436.0</v>
      </c>
      <c r="E15" s="22" t="s">
        <v>198</v>
      </c>
      <c r="F15" s="23"/>
      <c r="G15" s="23"/>
      <c r="H15" s="25"/>
      <c r="I15" s="30">
        <v>1400.0</v>
      </c>
      <c r="J15" s="25"/>
      <c r="K15" s="25"/>
      <c r="L15" s="23"/>
      <c r="M15" s="30"/>
      <c r="N15" s="23"/>
      <c r="O15" s="23"/>
      <c r="P15" s="26">
        <v>1400.0</v>
      </c>
      <c r="Q15" s="27">
        <f t="shared" si="1"/>
        <v>0</v>
      </c>
      <c r="R15" s="26" t="s">
        <v>36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45765.0</v>
      </c>
      <c r="C16" s="20" t="s">
        <v>517</v>
      </c>
      <c r="D16" s="21">
        <v>48631.0</v>
      </c>
      <c r="E16" s="22" t="s">
        <v>30</v>
      </c>
      <c r="F16" s="23"/>
      <c r="G16" s="23"/>
      <c r="H16" s="25"/>
      <c r="I16" s="30">
        <v>200.0</v>
      </c>
      <c r="J16" s="25">
        <v>2500.0</v>
      </c>
      <c r="K16" s="23"/>
      <c r="L16" s="23"/>
      <c r="M16" s="24"/>
      <c r="N16" s="23"/>
      <c r="O16" s="23"/>
      <c r="P16" s="26">
        <v>2700.0</v>
      </c>
      <c r="Q16" s="27">
        <f t="shared" si="1"/>
        <v>0</v>
      </c>
      <c r="R16" s="26" t="s">
        <v>36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19">
        <v>45765.0</v>
      </c>
      <c r="C17" s="20" t="s">
        <v>518</v>
      </c>
      <c r="D17" s="21">
        <v>50596.0</v>
      </c>
      <c r="E17" s="22" t="s">
        <v>519</v>
      </c>
      <c r="F17" s="23"/>
      <c r="G17" s="23"/>
      <c r="H17" s="25"/>
      <c r="I17" s="30">
        <v>2500.0</v>
      </c>
      <c r="J17" s="25"/>
      <c r="K17" s="25"/>
      <c r="L17" s="23"/>
      <c r="M17" s="24"/>
      <c r="N17" s="23"/>
      <c r="O17" s="23"/>
      <c r="P17" s="26">
        <v>2500.0</v>
      </c>
      <c r="Q17" s="27">
        <f t="shared" si="1"/>
        <v>0</v>
      </c>
      <c r="R17" s="26" t="s">
        <v>47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19">
        <v>45765.0</v>
      </c>
      <c r="C18" s="20" t="s">
        <v>520</v>
      </c>
      <c r="D18" s="21">
        <v>51848.0</v>
      </c>
      <c r="E18" s="22" t="s">
        <v>521</v>
      </c>
      <c r="F18" s="23"/>
      <c r="G18" s="23"/>
      <c r="H18" s="25"/>
      <c r="I18" s="30"/>
      <c r="J18" s="25">
        <v>5100.0</v>
      </c>
      <c r="K18" s="25"/>
      <c r="L18" s="23"/>
      <c r="M18" s="25"/>
      <c r="N18" s="23"/>
      <c r="O18" s="23"/>
      <c r="P18" s="26">
        <v>5100.0</v>
      </c>
      <c r="Q18" s="27">
        <f t="shared" si="1"/>
        <v>0</v>
      </c>
      <c r="R18" s="26" t="s">
        <v>36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19">
        <v>45765.0</v>
      </c>
      <c r="C19" s="20" t="s">
        <v>522</v>
      </c>
      <c r="D19" s="21">
        <v>36903.0</v>
      </c>
      <c r="E19" s="22" t="s">
        <v>523</v>
      </c>
      <c r="F19" s="23"/>
      <c r="G19" s="23"/>
      <c r="H19" s="25"/>
      <c r="I19" s="30"/>
      <c r="J19" s="25">
        <v>5450.0</v>
      </c>
      <c r="K19" s="23"/>
      <c r="L19" s="23"/>
      <c r="M19" s="30"/>
      <c r="N19" s="23"/>
      <c r="O19" s="23"/>
      <c r="P19" s="26">
        <v>5450.0</v>
      </c>
      <c r="Q19" s="27">
        <f t="shared" si="1"/>
        <v>0</v>
      </c>
      <c r="R19" s="26" t="s">
        <v>31</v>
      </c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19">
        <v>45765.0</v>
      </c>
      <c r="C20" s="20" t="s">
        <v>524</v>
      </c>
      <c r="D20" s="21">
        <v>36903.0</v>
      </c>
      <c r="E20" s="22" t="s">
        <v>523</v>
      </c>
      <c r="F20" s="23"/>
      <c r="G20" s="23"/>
      <c r="H20" s="25"/>
      <c r="I20" s="30"/>
      <c r="J20" s="25">
        <v>7450.0</v>
      </c>
      <c r="K20" s="23"/>
      <c r="L20" s="23"/>
      <c r="M20" s="24"/>
      <c r="N20" s="23"/>
      <c r="O20" s="23"/>
      <c r="P20" s="26">
        <v>7450.0</v>
      </c>
      <c r="Q20" s="27">
        <f t="shared" si="1"/>
        <v>0</v>
      </c>
      <c r="R20" s="26" t="s">
        <v>31</v>
      </c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19">
        <v>45765.0</v>
      </c>
      <c r="C21" s="20" t="s">
        <v>525</v>
      </c>
      <c r="D21" s="21">
        <v>87431.0</v>
      </c>
      <c r="E21" s="22" t="s">
        <v>526</v>
      </c>
      <c r="F21" s="23"/>
      <c r="G21" s="23"/>
      <c r="H21" s="25"/>
      <c r="I21" s="30">
        <v>300.0</v>
      </c>
      <c r="J21" s="25"/>
      <c r="K21" s="23"/>
      <c r="L21" s="23"/>
      <c r="M21" s="24"/>
      <c r="N21" s="23"/>
      <c r="O21" s="23"/>
      <c r="P21" s="26">
        <v>300.0</v>
      </c>
      <c r="Q21" s="27">
        <f t="shared" si="1"/>
        <v>0</v>
      </c>
      <c r="R21" s="26" t="s">
        <v>36</v>
      </c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19">
        <v>45765.0</v>
      </c>
      <c r="C22" s="20" t="s">
        <v>527</v>
      </c>
      <c r="D22" s="21">
        <v>84490.0</v>
      </c>
      <c r="E22" s="22" t="s">
        <v>528</v>
      </c>
      <c r="F22" s="23"/>
      <c r="G22" s="23"/>
      <c r="H22" s="25"/>
      <c r="I22" s="30">
        <v>2500.0</v>
      </c>
      <c r="J22" s="25"/>
      <c r="K22" s="23"/>
      <c r="L22" s="23"/>
      <c r="M22" s="24"/>
      <c r="N22" s="23"/>
      <c r="O22" s="23"/>
      <c r="P22" s="26">
        <v>2500.0</v>
      </c>
      <c r="Q22" s="27">
        <f t="shared" si="1"/>
        <v>0</v>
      </c>
      <c r="R22" s="26" t="s">
        <v>36</v>
      </c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19">
        <v>45765.0</v>
      </c>
      <c r="C23" s="20" t="s">
        <v>529</v>
      </c>
      <c r="D23" s="21">
        <v>52669.0</v>
      </c>
      <c r="E23" s="22" t="s">
        <v>185</v>
      </c>
      <c r="F23" s="23"/>
      <c r="G23" s="23"/>
      <c r="H23" s="25">
        <v>20800.0</v>
      </c>
      <c r="I23" s="30"/>
      <c r="J23" s="25"/>
      <c r="K23" s="23"/>
      <c r="L23" s="23"/>
      <c r="M23" s="30"/>
      <c r="N23" s="23"/>
      <c r="O23" s="23"/>
      <c r="P23" s="26">
        <v>20800.0</v>
      </c>
      <c r="Q23" s="27">
        <f t="shared" si="1"/>
        <v>0</v>
      </c>
      <c r="R23" s="26"/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19">
        <v>45765.0</v>
      </c>
      <c r="C24" s="20" t="s">
        <v>530</v>
      </c>
      <c r="D24" s="21">
        <v>59793.0</v>
      </c>
      <c r="E24" s="22" t="s">
        <v>413</v>
      </c>
      <c r="F24" s="23"/>
      <c r="G24" s="23"/>
      <c r="H24" s="25">
        <v>15600.0</v>
      </c>
      <c r="I24" s="30"/>
      <c r="J24" s="25"/>
      <c r="K24" s="23"/>
      <c r="L24" s="23"/>
      <c r="M24" s="30"/>
      <c r="N24" s="23"/>
      <c r="O24" s="23"/>
      <c r="P24" s="26">
        <v>15600.0</v>
      </c>
      <c r="Q24" s="27">
        <f t="shared" si="1"/>
        <v>0</v>
      </c>
      <c r="R24" s="26"/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19">
        <v>45765.0</v>
      </c>
      <c r="C25" s="20" t="s">
        <v>531</v>
      </c>
      <c r="D25" s="21">
        <v>81668.0</v>
      </c>
      <c r="E25" s="22" t="s">
        <v>532</v>
      </c>
      <c r="F25" s="23"/>
      <c r="G25" s="23"/>
      <c r="H25" s="25"/>
      <c r="I25" s="30"/>
      <c r="J25" s="25"/>
      <c r="K25" s="23"/>
      <c r="L25" s="23"/>
      <c r="M25" s="30">
        <v>2600.0</v>
      </c>
      <c r="N25" s="23"/>
      <c r="O25" s="23"/>
      <c r="P25" s="26">
        <v>2600.0</v>
      </c>
      <c r="Q25" s="27">
        <f t="shared" si="1"/>
        <v>0</v>
      </c>
      <c r="R25" s="26"/>
      <c r="S25" s="28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19">
        <v>45765.0</v>
      </c>
      <c r="C26" s="20" t="s">
        <v>533</v>
      </c>
      <c r="D26" s="21">
        <v>47787.0</v>
      </c>
      <c r="E26" s="22" t="s">
        <v>172</v>
      </c>
      <c r="F26" s="23"/>
      <c r="G26" s="23"/>
      <c r="H26" s="25">
        <v>7950.0</v>
      </c>
      <c r="I26" s="30"/>
      <c r="J26" s="25"/>
      <c r="K26" s="23"/>
      <c r="L26" s="23"/>
      <c r="M26" s="30"/>
      <c r="N26" s="23"/>
      <c r="O26" s="23"/>
      <c r="P26" s="26">
        <v>7950.0</v>
      </c>
      <c r="Q26" s="27">
        <f t="shared" si="1"/>
        <v>0</v>
      </c>
      <c r="R26" s="26"/>
      <c r="S26" s="28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34"/>
      <c r="B27" s="35"/>
      <c r="C27" s="36"/>
      <c r="D27" s="37"/>
      <c r="E27" s="37"/>
      <c r="F27" s="38">
        <f t="shared" ref="F27:Q27" si="2">SUM(F6:F26)</f>
        <v>0</v>
      </c>
      <c r="G27" s="38">
        <f t="shared" si="2"/>
        <v>0</v>
      </c>
      <c r="H27" s="38">
        <f t="shared" si="2"/>
        <v>44350</v>
      </c>
      <c r="I27" s="38">
        <f t="shared" si="2"/>
        <v>38850</v>
      </c>
      <c r="J27" s="38">
        <f t="shared" si="2"/>
        <v>28200</v>
      </c>
      <c r="K27" s="38">
        <f t="shared" si="2"/>
        <v>0</v>
      </c>
      <c r="L27" s="38">
        <f t="shared" si="2"/>
        <v>0</v>
      </c>
      <c r="M27" s="38">
        <f t="shared" si="2"/>
        <v>2600</v>
      </c>
      <c r="N27" s="38">
        <f t="shared" si="2"/>
        <v>0</v>
      </c>
      <c r="O27" s="38">
        <f t="shared" si="2"/>
        <v>0</v>
      </c>
      <c r="P27" s="38">
        <f t="shared" si="2"/>
        <v>114000</v>
      </c>
      <c r="Q27" s="38">
        <f t="shared" si="2"/>
        <v>0</v>
      </c>
      <c r="R27" s="37"/>
      <c r="S27" s="40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</row>
    <row r="28" ht="42.0" customHeight="1">
      <c r="A28" s="42"/>
      <c r="B28" s="43"/>
      <c r="C28" s="44"/>
      <c r="D28" s="44"/>
      <c r="E28" s="44"/>
      <c r="F28" s="45">
        <f>F27+G27+H27+I27+J27+K27+L27+M27+N27+O27</f>
        <v>114000</v>
      </c>
      <c r="G28" s="4"/>
      <c r="H28" s="4"/>
      <c r="I28" s="4"/>
      <c r="J28" s="4"/>
      <c r="K28" s="4"/>
      <c r="L28" s="4"/>
      <c r="M28" s="4"/>
      <c r="N28" s="4"/>
      <c r="O28" s="4"/>
      <c r="P28" s="46" t="s">
        <v>87</v>
      </c>
      <c r="Q28" s="46"/>
      <c r="R28" s="44"/>
      <c r="S28" s="47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</row>
    <row r="29" ht="42.0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</row>
    <row r="30" ht="42.0" customHeight="1">
      <c r="A30" s="79" t="s">
        <v>92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5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80" t="s">
        <v>2</v>
      </c>
      <c r="B31" s="81" t="s">
        <v>3</v>
      </c>
      <c r="C31" s="81" t="s">
        <v>4</v>
      </c>
      <c r="D31" s="81" t="s">
        <v>5</v>
      </c>
      <c r="E31" s="81" t="s">
        <v>6</v>
      </c>
      <c r="F31" s="82" t="s">
        <v>7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10"/>
      <c r="R31" s="81" t="s">
        <v>8</v>
      </c>
      <c r="S31" s="81" t="s">
        <v>9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11"/>
      <c r="B32" s="12"/>
      <c r="C32" s="12"/>
      <c r="D32" s="12"/>
      <c r="E32" s="12"/>
      <c r="F32" s="83" t="s">
        <v>10</v>
      </c>
      <c r="G32" s="84" t="s">
        <v>11</v>
      </c>
      <c r="H32" s="10"/>
      <c r="I32" s="84" t="s">
        <v>12</v>
      </c>
      <c r="J32" s="10"/>
      <c r="K32" s="81" t="s">
        <v>13</v>
      </c>
      <c r="L32" s="85"/>
      <c r="M32" s="85"/>
      <c r="N32" s="85"/>
      <c r="O32" s="86" t="s">
        <v>534</v>
      </c>
      <c r="P32" s="81" t="s">
        <v>15</v>
      </c>
      <c r="Q32" s="81" t="s">
        <v>16</v>
      </c>
      <c r="R32" s="12"/>
      <c r="S32" s="1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16"/>
      <c r="B33" s="10"/>
      <c r="C33" s="10"/>
      <c r="D33" s="10"/>
      <c r="E33" s="10"/>
      <c r="F33" s="10"/>
      <c r="G33" s="87" t="s">
        <v>17</v>
      </c>
      <c r="H33" s="87" t="s">
        <v>18</v>
      </c>
      <c r="I33" s="87" t="s">
        <v>19</v>
      </c>
      <c r="J33" s="87" t="s">
        <v>20</v>
      </c>
      <c r="K33" s="10"/>
      <c r="L33" s="87" t="s">
        <v>21</v>
      </c>
      <c r="M33" s="87" t="s">
        <v>22</v>
      </c>
      <c r="N33" s="87" t="s">
        <v>23</v>
      </c>
      <c r="O33" s="10"/>
      <c r="P33" s="10"/>
      <c r="Q33" s="10"/>
      <c r="R33" s="10"/>
      <c r="S33" s="10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88">
        <v>1.0</v>
      </c>
      <c r="B34" s="32">
        <v>45765.0</v>
      </c>
      <c r="C34" s="21" t="s">
        <v>535</v>
      </c>
      <c r="D34" s="89">
        <v>35518.0</v>
      </c>
      <c r="E34" s="90" t="s">
        <v>513</v>
      </c>
      <c r="F34" s="93"/>
      <c r="G34" s="91"/>
      <c r="H34" s="120"/>
      <c r="I34" s="93">
        <v>50.0</v>
      </c>
      <c r="J34" s="93"/>
      <c r="K34" s="91"/>
      <c r="L34" s="93"/>
      <c r="M34" s="91"/>
      <c r="N34" s="91"/>
      <c r="O34" s="91"/>
      <c r="P34" s="93">
        <v>50.0</v>
      </c>
      <c r="Q34" s="95">
        <v>0.0</v>
      </c>
      <c r="R34" s="26" t="s">
        <v>36</v>
      </c>
      <c r="S34" s="6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88"/>
      <c r="B35" s="32"/>
      <c r="C35" s="21"/>
      <c r="D35" s="89"/>
      <c r="E35" s="90"/>
      <c r="F35" s="93"/>
      <c r="G35" s="91"/>
      <c r="H35" s="120"/>
      <c r="I35" s="91"/>
      <c r="J35" s="91"/>
      <c r="K35" s="91"/>
      <c r="L35" s="93"/>
      <c r="M35" s="91"/>
      <c r="N35" s="91"/>
      <c r="O35" s="91"/>
      <c r="P35" s="93"/>
      <c r="Q35" s="95">
        <v>0.0</v>
      </c>
      <c r="R35" s="26"/>
      <c r="S35" s="6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88"/>
      <c r="B36" s="32"/>
      <c r="C36" s="21"/>
      <c r="D36" s="89"/>
      <c r="E36" s="90"/>
      <c r="F36" s="93"/>
      <c r="G36" s="91"/>
      <c r="H36" s="120"/>
      <c r="I36" s="91"/>
      <c r="J36" s="91"/>
      <c r="K36" s="91"/>
      <c r="L36" s="93"/>
      <c r="M36" s="91"/>
      <c r="N36" s="91"/>
      <c r="O36" s="91"/>
      <c r="P36" s="93"/>
      <c r="Q36" s="95">
        <v>0.0</v>
      </c>
      <c r="R36" s="26"/>
      <c r="S36" s="6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102"/>
      <c r="B37" s="103"/>
      <c r="C37" s="104"/>
      <c r="D37" s="105" t="s">
        <v>91</v>
      </c>
      <c r="E37" s="106"/>
      <c r="F37" s="121">
        <f t="shared" ref="F37:H37" si="3">SUM(F35)</f>
        <v>0</v>
      </c>
      <c r="G37" s="121">
        <f t="shared" si="3"/>
        <v>0</v>
      </c>
      <c r="H37" s="121">
        <f t="shared" si="3"/>
        <v>0</v>
      </c>
      <c r="I37" s="121">
        <f>SUM(I34:I35)</f>
        <v>50</v>
      </c>
      <c r="J37" s="121">
        <f t="shared" ref="J37:K37" si="4">SUM(J35)</f>
        <v>0</v>
      </c>
      <c r="K37" s="121">
        <f t="shared" si="4"/>
        <v>0</v>
      </c>
      <c r="L37" s="122">
        <f>SUM(L34:L36)</f>
        <v>0</v>
      </c>
      <c r="M37" s="121">
        <f t="shared" ref="M37:O37" si="5">SUM(M35)</f>
        <v>0</v>
      </c>
      <c r="N37" s="121">
        <f t="shared" si="5"/>
        <v>0</v>
      </c>
      <c r="O37" s="121">
        <f t="shared" si="5"/>
        <v>0</v>
      </c>
      <c r="P37" s="122">
        <f>SUM(P34:P36)</f>
        <v>50</v>
      </c>
      <c r="Q37" s="108">
        <v>0.0</v>
      </c>
      <c r="R37" s="106"/>
      <c r="S37" s="109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110"/>
      <c r="B38" s="111"/>
      <c r="C38" s="111"/>
      <c r="D38" s="111"/>
      <c r="E38" s="111"/>
      <c r="F38" s="112">
        <v>50.0</v>
      </c>
      <c r="G38" s="4"/>
      <c r="H38" s="4"/>
      <c r="I38" s="4"/>
      <c r="J38" s="4"/>
      <c r="K38" s="4"/>
      <c r="L38" s="4"/>
      <c r="M38" s="4"/>
      <c r="N38" s="4"/>
      <c r="O38" s="4"/>
      <c r="P38" s="113"/>
      <c r="Q38" s="113"/>
      <c r="R38" s="111"/>
      <c r="S38" s="114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48"/>
      <c r="B39" s="48"/>
      <c r="C39" s="48"/>
      <c r="D39" s="48"/>
      <c r="E39" s="77"/>
      <c r="F39" s="7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</row>
    <row r="40" ht="42.0" customHeight="1">
      <c r="A40" s="2"/>
      <c r="B40" s="2"/>
      <c r="C40" s="2"/>
      <c r="D40" s="2"/>
      <c r="E40" s="115" t="s">
        <v>103</v>
      </c>
      <c r="F40" s="118" t="s">
        <v>104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115" t="s">
        <v>105</v>
      </c>
      <c r="F41" s="118" t="s">
        <v>104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115" t="s">
        <v>106</v>
      </c>
      <c r="F42" s="118" t="s">
        <v>104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115" t="s">
        <v>107</v>
      </c>
      <c r="F43" s="118" t="s">
        <v>104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115" t="s">
        <v>536</v>
      </c>
      <c r="F44" s="118" t="s">
        <v>104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115" t="s">
        <v>109</v>
      </c>
      <c r="F45" s="118" t="s">
        <v>110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115" t="s">
        <v>111</v>
      </c>
      <c r="F46" s="118" t="s">
        <v>104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1:D33"/>
    <mergeCell ref="E31:E33"/>
    <mergeCell ref="P4:P5"/>
    <mergeCell ref="Q4:Q5"/>
    <mergeCell ref="F28:O28"/>
    <mergeCell ref="A30:S30"/>
    <mergeCell ref="A31:A33"/>
    <mergeCell ref="B31:B33"/>
    <mergeCell ref="C31:C33"/>
    <mergeCell ref="S31:S33"/>
    <mergeCell ref="P32:P33"/>
    <mergeCell ref="Q32:Q33"/>
    <mergeCell ref="F31:Q31"/>
    <mergeCell ref="R31:R33"/>
    <mergeCell ref="F32:F33"/>
    <mergeCell ref="G32:H32"/>
    <mergeCell ref="I32:J32"/>
    <mergeCell ref="K32:K33"/>
    <mergeCell ref="O32:O33"/>
    <mergeCell ref="F38:O3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16.88"/>
    <col customWidth="1" min="19" max="19" width="24.5"/>
    <col customWidth="1" min="20" max="36" width="15.75"/>
  </cols>
  <sheetData>
    <row r="1" ht="114.0" customHeight="1">
      <c r="A1" s="1" t="s">
        <v>537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45765.0</v>
      </c>
      <c r="C6" s="20" t="s">
        <v>538</v>
      </c>
      <c r="D6" s="21">
        <v>66838.0</v>
      </c>
      <c r="E6" s="22" t="s">
        <v>539</v>
      </c>
      <c r="F6" s="23"/>
      <c r="G6" s="23"/>
      <c r="H6" s="23"/>
      <c r="I6" s="30">
        <v>4900.0</v>
      </c>
      <c r="J6" s="25"/>
      <c r="K6" s="25"/>
      <c r="L6" s="23"/>
      <c r="M6" s="30"/>
      <c r="N6" s="23"/>
      <c r="O6" s="23"/>
      <c r="P6" s="26">
        <v>4900.0</v>
      </c>
      <c r="Q6" s="27">
        <f t="shared" ref="Q6:Q31" si="1">F6+G6+H6+I6+J6+K6+L6+M6+N6+O6-P6</f>
        <v>0</v>
      </c>
      <c r="R6" s="26" t="s">
        <v>26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45766.0</v>
      </c>
      <c r="C7" s="20" t="s">
        <v>540</v>
      </c>
      <c r="D7" s="21">
        <v>44149.0</v>
      </c>
      <c r="E7" s="22" t="s">
        <v>507</v>
      </c>
      <c r="F7" s="25"/>
      <c r="G7" s="23"/>
      <c r="H7" s="23"/>
      <c r="I7" s="30">
        <v>15000.0</v>
      </c>
      <c r="J7" s="23"/>
      <c r="K7" s="25"/>
      <c r="L7" s="23"/>
      <c r="M7" s="30"/>
      <c r="N7" s="23"/>
      <c r="O7" s="23"/>
      <c r="P7" s="26">
        <v>15000.0</v>
      </c>
      <c r="Q7" s="27">
        <f t="shared" si="1"/>
        <v>0</v>
      </c>
      <c r="R7" s="26" t="s">
        <v>31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45766.0</v>
      </c>
      <c r="C8" s="20" t="s">
        <v>541</v>
      </c>
      <c r="D8" s="21">
        <v>79623.0</v>
      </c>
      <c r="E8" s="22" t="s">
        <v>542</v>
      </c>
      <c r="F8" s="25"/>
      <c r="G8" s="23"/>
      <c r="H8" s="23"/>
      <c r="I8" s="30">
        <v>5100.0</v>
      </c>
      <c r="J8" s="25"/>
      <c r="K8" s="25"/>
      <c r="L8" s="23"/>
      <c r="M8" s="24"/>
      <c r="N8" s="23"/>
      <c r="O8" s="23"/>
      <c r="P8" s="26">
        <v>5100.0</v>
      </c>
      <c r="Q8" s="27">
        <f t="shared" si="1"/>
        <v>0</v>
      </c>
      <c r="R8" s="26" t="s">
        <v>36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45766.0</v>
      </c>
      <c r="C9" s="20" t="s">
        <v>543</v>
      </c>
      <c r="D9" s="21">
        <v>82053.0</v>
      </c>
      <c r="E9" s="22" t="s">
        <v>544</v>
      </c>
      <c r="F9" s="23"/>
      <c r="G9" s="23"/>
      <c r="H9" s="23"/>
      <c r="I9" s="30">
        <v>4600.0</v>
      </c>
      <c r="J9" s="25"/>
      <c r="K9" s="25"/>
      <c r="L9" s="23"/>
      <c r="M9" s="24"/>
      <c r="N9" s="23"/>
      <c r="O9" s="23"/>
      <c r="P9" s="26">
        <v>4600.0</v>
      </c>
      <c r="Q9" s="27">
        <f t="shared" si="1"/>
        <v>0</v>
      </c>
      <c r="R9" s="26" t="s">
        <v>31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45766.0</v>
      </c>
      <c r="C10" s="20" t="s">
        <v>545</v>
      </c>
      <c r="D10" s="21">
        <v>13133.0</v>
      </c>
      <c r="E10" s="22" t="s">
        <v>246</v>
      </c>
      <c r="F10" s="25"/>
      <c r="G10" s="23"/>
      <c r="H10" s="23"/>
      <c r="I10" s="30"/>
      <c r="J10" s="25">
        <v>10000.0</v>
      </c>
      <c r="K10" s="25"/>
      <c r="L10" s="23"/>
      <c r="M10" s="24"/>
      <c r="N10" s="23"/>
      <c r="O10" s="23"/>
      <c r="P10" s="26">
        <v>10000.0</v>
      </c>
      <c r="Q10" s="27">
        <f t="shared" si="1"/>
        <v>0</v>
      </c>
      <c r="R10" s="26" t="s">
        <v>47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45766.0</v>
      </c>
      <c r="C11" s="20" t="s">
        <v>546</v>
      </c>
      <c r="D11" s="21">
        <v>42052.0</v>
      </c>
      <c r="E11" s="22" t="s">
        <v>547</v>
      </c>
      <c r="F11" s="23"/>
      <c r="G11" s="23"/>
      <c r="H11" s="23"/>
      <c r="I11" s="30"/>
      <c r="J11" s="25">
        <v>1000.0</v>
      </c>
      <c r="K11" s="25"/>
      <c r="L11" s="23"/>
      <c r="M11" s="24"/>
      <c r="N11" s="23"/>
      <c r="O11" s="23"/>
      <c r="P11" s="26">
        <v>1000.0</v>
      </c>
      <c r="Q11" s="27">
        <f t="shared" si="1"/>
        <v>0</v>
      </c>
      <c r="R11" s="26" t="s">
        <v>47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45766.0</v>
      </c>
      <c r="C12" s="20" t="s">
        <v>548</v>
      </c>
      <c r="D12" s="21">
        <v>64461.0</v>
      </c>
      <c r="E12" s="22" t="s">
        <v>549</v>
      </c>
      <c r="F12" s="25">
        <v>2500.0</v>
      </c>
      <c r="G12" s="23"/>
      <c r="H12" s="23"/>
      <c r="I12" s="30"/>
      <c r="J12" s="25"/>
      <c r="K12" s="25"/>
      <c r="L12" s="23"/>
      <c r="M12" s="24"/>
      <c r="N12" s="23"/>
      <c r="O12" s="23"/>
      <c r="P12" s="26">
        <v>2500.0</v>
      </c>
      <c r="Q12" s="27">
        <f t="shared" si="1"/>
        <v>0</v>
      </c>
      <c r="R12" s="26" t="s">
        <v>31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45766.0</v>
      </c>
      <c r="C13" s="20" t="s">
        <v>550</v>
      </c>
      <c r="D13" s="21">
        <v>78454.0</v>
      </c>
      <c r="E13" s="22" t="s">
        <v>551</v>
      </c>
      <c r="F13" s="23"/>
      <c r="G13" s="23"/>
      <c r="H13" s="23"/>
      <c r="I13" s="30">
        <v>550.0</v>
      </c>
      <c r="J13" s="23"/>
      <c r="K13" s="25"/>
      <c r="L13" s="23"/>
      <c r="M13" s="30"/>
      <c r="N13" s="23"/>
      <c r="O13" s="23"/>
      <c r="P13" s="26">
        <v>550.0</v>
      </c>
      <c r="Q13" s="27">
        <f t="shared" si="1"/>
        <v>0</v>
      </c>
      <c r="R13" s="26" t="s">
        <v>31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45766.0</v>
      </c>
      <c r="C14" s="20" t="s">
        <v>552</v>
      </c>
      <c r="D14" s="21">
        <v>51939.0</v>
      </c>
      <c r="E14" s="22" t="s">
        <v>553</v>
      </c>
      <c r="F14" s="25"/>
      <c r="G14" s="23"/>
      <c r="H14" s="25"/>
      <c r="I14" s="30">
        <v>5000.0</v>
      </c>
      <c r="J14" s="25"/>
      <c r="K14" s="23"/>
      <c r="L14" s="23"/>
      <c r="M14" s="25"/>
      <c r="N14" s="23"/>
      <c r="O14" s="23"/>
      <c r="P14" s="26">
        <v>5000.0</v>
      </c>
      <c r="Q14" s="27">
        <f t="shared" si="1"/>
        <v>0</v>
      </c>
      <c r="R14" s="26" t="s">
        <v>31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45766.0</v>
      </c>
      <c r="C15" s="20" t="s">
        <v>554</v>
      </c>
      <c r="D15" s="21">
        <v>87449.0</v>
      </c>
      <c r="E15" s="22" t="s">
        <v>555</v>
      </c>
      <c r="F15" s="23"/>
      <c r="G15" s="23"/>
      <c r="H15" s="25"/>
      <c r="I15" s="30"/>
      <c r="J15" s="25">
        <v>300.0</v>
      </c>
      <c r="K15" s="25"/>
      <c r="L15" s="23"/>
      <c r="M15" s="30"/>
      <c r="N15" s="23"/>
      <c r="O15" s="23"/>
      <c r="P15" s="26">
        <v>300.0</v>
      </c>
      <c r="Q15" s="27">
        <f t="shared" si="1"/>
        <v>0</v>
      </c>
      <c r="R15" s="26" t="s">
        <v>36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45766.0</v>
      </c>
      <c r="C16" s="20" t="s">
        <v>556</v>
      </c>
      <c r="D16" s="21">
        <v>13762.0</v>
      </c>
      <c r="E16" s="22" t="s">
        <v>557</v>
      </c>
      <c r="F16" s="23"/>
      <c r="G16" s="23"/>
      <c r="H16" s="25"/>
      <c r="I16" s="30"/>
      <c r="J16" s="25">
        <v>4500.0</v>
      </c>
      <c r="K16" s="23"/>
      <c r="L16" s="23"/>
      <c r="M16" s="24"/>
      <c r="N16" s="23"/>
      <c r="O16" s="23"/>
      <c r="P16" s="26">
        <v>4500.0</v>
      </c>
      <c r="Q16" s="27">
        <f t="shared" si="1"/>
        <v>0</v>
      </c>
      <c r="R16" s="26" t="s">
        <v>31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19">
        <v>45766.0</v>
      </c>
      <c r="C17" s="20" t="s">
        <v>558</v>
      </c>
      <c r="D17" s="21">
        <v>87450.0</v>
      </c>
      <c r="E17" s="22" t="s">
        <v>559</v>
      </c>
      <c r="F17" s="23"/>
      <c r="G17" s="23"/>
      <c r="H17" s="25"/>
      <c r="I17" s="30"/>
      <c r="J17" s="25">
        <v>5600.0</v>
      </c>
      <c r="K17" s="25"/>
      <c r="L17" s="23"/>
      <c r="M17" s="24"/>
      <c r="N17" s="23"/>
      <c r="O17" s="23"/>
      <c r="P17" s="26">
        <v>5600.0</v>
      </c>
      <c r="Q17" s="27">
        <f t="shared" si="1"/>
        <v>0</v>
      </c>
      <c r="R17" s="26" t="s">
        <v>31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19">
        <v>45766.0</v>
      </c>
      <c r="C18" s="20" t="s">
        <v>560</v>
      </c>
      <c r="D18" s="21">
        <v>36555.0</v>
      </c>
      <c r="E18" s="22" t="s">
        <v>446</v>
      </c>
      <c r="F18" s="23"/>
      <c r="G18" s="23"/>
      <c r="H18" s="25"/>
      <c r="I18" s="30">
        <v>100.0</v>
      </c>
      <c r="J18" s="25"/>
      <c r="K18" s="25"/>
      <c r="L18" s="23"/>
      <c r="M18" s="25"/>
      <c r="N18" s="23"/>
      <c r="O18" s="23"/>
      <c r="P18" s="26">
        <v>100.0</v>
      </c>
      <c r="Q18" s="27">
        <f t="shared" si="1"/>
        <v>0</v>
      </c>
      <c r="R18" s="26" t="s">
        <v>36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19">
        <v>45766.0</v>
      </c>
      <c r="C19" s="20" t="s">
        <v>561</v>
      </c>
      <c r="D19" s="21">
        <v>48631.0</v>
      </c>
      <c r="E19" s="22" t="s">
        <v>30</v>
      </c>
      <c r="F19" s="23"/>
      <c r="G19" s="23"/>
      <c r="H19" s="25"/>
      <c r="I19" s="30"/>
      <c r="J19" s="25"/>
      <c r="K19" s="25">
        <v>200.0</v>
      </c>
      <c r="L19" s="23"/>
      <c r="M19" s="30"/>
      <c r="N19" s="23"/>
      <c r="O19" s="23"/>
      <c r="P19" s="26">
        <v>200.0</v>
      </c>
      <c r="Q19" s="27">
        <f t="shared" si="1"/>
        <v>0</v>
      </c>
      <c r="R19" s="26" t="s">
        <v>31</v>
      </c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19">
        <v>45766.0</v>
      </c>
      <c r="C20" s="20" t="s">
        <v>562</v>
      </c>
      <c r="D20" s="21">
        <v>47787.0</v>
      </c>
      <c r="E20" s="22" t="s">
        <v>172</v>
      </c>
      <c r="F20" s="23"/>
      <c r="G20" s="23"/>
      <c r="H20" s="25"/>
      <c r="I20" s="30">
        <v>7000.0</v>
      </c>
      <c r="J20" s="25"/>
      <c r="K20" s="23"/>
      <c r="L20" s="23"/>
      <c r="M20" s="24"/>
      <c r="N20" s="23"/>
      <c r="O20" s="23"/>
      <c r="P20" s="26">
        <v>7000.0</v>
      </c>
      <c r="Q20" s="27">
        <f t="shared" si="1"/>
        <v>0</v>
      </c>
      <c r="R20" s="26" t="s">
        <v>36</v>
      </c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19">
        <v>45766.0</v>
      </c>
      <c r="C21" s="20" t="s">
        <v>563</v>
      </c>
      <c r="D21" s="21">
        <v>87452.0</v>
      </c>
      <c r="E21" s="22" t="s">
        <v>564</v>
      </c>
      <c r="F21" s="23"/>
      <c r="G21" s="23"/>
      <c r="H21" s="25"/>
      <c r="I21" s="30">
        <v>2500.0</v>
      </c>
      <c r="J21" s="25"/>
      <c r="K21" s="23"/>
      <c r="L21" s="23"/>
      <c r="M21" s="24"/>
      <c r="N21" s="23"/>
      <c r="O21" s="23"/>
      <c r="P21" s="26">
        <v>2500.0</v>
      </c>
      <c r="Q21" s="27">
        <f t="shared" si="1"/>
        <v>0</v>
      </c>
      <c r="R21" s="26" t="s">
        <v>36</v>
      </c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19">
        <v>45766.0</v>
      </c>
      <c r="C22" s="20" t="s">
        <v>565</v>
      </c>
      <c r="D22" s="21">
        <v>48631.0</v>
      </c>
      <c r="E22" s="22" t="s">
        <v>30</v>
      </c>
      <c r="F22" s="23"/>
      <c r="G22" s="23"/>
      <c r="H22" s="25"/>
      <c r="I22" s="30"/>
      <c r="J22" s="25"/>
      <c r="K22" s="25">
        <v>300.0</v>
      </c>
      <c r="L22" s="23"/>
      <c r="M22" s="24"/>
      <c r="N22" s="23"/>
      <c r="O22" s="23"/>
      <c r="P22" s="26">
        <v>300.0</v>
      </c>
      <c r="Q22" s="27">
        <f t="shared" si="1"/>
        <v>0</v>
      </c>
      <c r="R22" s="26" t="s">
        <v>36</v>
      </c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19">
        <v>45766.0</v>
      </c>
      <c r="C23" s="20" t="s">
        <v>566</v>
      </c>
      <c r="D23" s="21">
        <v>51202.0</v>
      </c>
      <c r="E23" s="22" t="s">
        <v>567</v>
      </c>
      <c r="F23" s="23"/>
      <c r="G23" s="23"/>
      <c r="H23" s="25"/>
      <c r="I23" s="30"/>
      <c r="J23" s="25">
        <v>2600.0</v>
      </c>
      <c r="K23" s="23"/>
      <c r="L23" s="23"/>
      <c r="M23" s="30"/>
      <c r="N23" s="23"/>
      <c r="O23" s="23"/>
      <c r="P23" s="26">
        <v>2600.0</v>
      </c>
      <c r="Q23" s="27">
        <f t="shared" si="1"/>
        <v>0</v>
      </c>
      <c r="R23" s="26" t="s">
        <v>36</v>
      </c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19">
        <v>45766.0</v>
      </c>
      <c r="C24" s="20" t="s">
        <v>568</v>
      </c>
      <c r="D24" s="21">
        <v>10271.0</v>
      </c>
      <c r="E24" s="22" t="s">
        <v>406</v>
      </c>
      <c r="F24" s="23"/>
      <c r="G24" s="23"/>
      <c r="H24" s="25"/>
      <c r="I24" s="30"/>
      <c r="J24" s="25"/>
      <c r="K24" s="25">
        <v>500.0</v>
      </c>
      <c r="L24" s="23"/>
      <c r="M24" s="30"/>
      <c r="N24" s="23"/>
      <c r="O24" s="23"/>
      <c r="P24" s="26">
        <v>500.0</v>
      </c>
      <c r="Q24" s="27">
        <f t="shared" si="1"/>
        <v>0</v>
      </c>
      <c r="R24" s="26" t="s">
        <v>31</v>
      </c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19">
        <v>45766.0</v>
      </c>
      <c r="C25" s="20" t="s">
        <v>569</v>
      </c>
      <c r="D25" s="21">
        <v>47787.0</v>
      </c>
      <c r="E25" s="22" t="s">
        <v>172</v>
      </c>
      <c r="F25" s="23"/>
      <c r="G25" s="23"/>
      <c r="H25" s="25"/>
      <c r="I25" s="30">
        <v>5000.0</v>
      </c>
      <c r="J25" s="25"/>
      <c r="K25" s="23"/>
      <c r="L25" s="23"/>
      <c r="M25" s="30"/>
      <c r="N25" s="23"/>
      <c r="O25" s="23"/>
      <c r="P25" s="26">
        <v>5000.0</v>
      </c>
      <c r="Q25" s="27">
        <f t="shared" si="1"/>
        <v>0</v>
      </c>
      <c r="R25" s="26" t="s">
        <v>31</v>
      </c>
      <c r="S25" s="28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19">
        <v>45766.0</v>
      </c>
      <c r="C26" s="20" t="s">
        <v>570</v>
      </c>
      <c r="D26" s="21">
        <v>13762.0</v>
      </c>
      <c r="E26" s="22" t="s">
        <v>557</v>
      </c>
      <c r="F26" s="23"/>
      <c r="G26" s="23"/>
      <c r="H26" s="25"/>
      <c r="I26" s="30"/>
      <c r="J26" s="25">
        <v>6000.0</v>
      </c>
      <c r="K26" s="23"/>
      <c r="L26" s="23"/>
      <c r="M26" s="30"/>
      <c r="N26" s="23"/>
      <c r="O26" s="23"/>
      <c r="P26" s="26">
        <v>6000.0</v>
      </c>
      <c r="Q26" s="27">
        <f t="shared" si="1"/>
        <v>0</v>
      </c>
      <c r="R26" s="26" t="s">
        <v>31</v>
      </c>
      <c r="S26" s="28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19">
        <v>45766.0</v>
      </c>
      <c r="C27" s="20" t="s">
        <v>571</v>
      </c>
      <c r="D27" s="21">
        <v>24368.0</v>
      </c>
      <c r="E27" s="22" t="s">
        <v>572</v>
      </c>
      <c r="F27" s="23"/>
      <c r="G27" s="23"/>
      <c r="H27" s="25"/>
      <c r="I27" s="30"/>
      <c r="J27" s="25"/>
      <c r="K27" s="25">
        <v>740.0</v>
      </c>
      <c r="L27" s="23"/>
      <c r="M27" s="30"/>
      <c r="N27" s="23"/>
      <c r="O27" s="23"/>
      <c r="P27" s="26">
        <v>740.0</v>
      </c>
      <c r="Q27" s="27">
        <f t="shared" si="1"/>
        <v>0</v>
      </c>
      <c r="R27" s="26" t="s">
        <v>36</v>
      </c>
      <c r="S27" s="28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19">
        <v>45766.0</v>
      </c>
      <c r="C28" s="20" t="s">
        <v>573</v>
      </c>
      <c r="D28" s="21">
        <v>24368.0</v>
      </c>
      <c r="E28" s="22" t="s">
        <v>572</v>
      </c>
      <c r="F28" s="23"/>
      <c r="G28" s="23"/>
      <c r="H28" s="25"/>
      <c r="I28" s="30">
        <v>1450.0</v>
      </c>
      <c r="J28" s="25"/>
      <c r="K28" s="23"/>
      <c r="L28" s="23"/>
      <c r="M28" s="30"/>
      <c r="N28" s="23"/>
      <c r="O28" s="23"/>
      <c r="P28" s="26">
        <v>1450.0</v>
      </c>
      <c r="Q28" s="27">
        <f t="shared" si="1"/>
        <v>0</v>
      </c>
      <c r="R28" s="26" t="s">
        <v>36</v>
      </c>
      <c r="S28" s="28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>
        <v>24.0</v>
      </c>
      <c r="B29" s="19">
        <v>45766.0</v>
      </c>
      <c r="C29" s="20" t="s">
        <v>574</v>
      </c>
      <c r="D29" s="21">
        <v>51017.0</v>
      </c>
      <c r="E29" s="22" t="s">
        <v>253</v>
      </c>
      <c r="F29" s="23"/>
      <c r="G29" s="23"/>
      <c r="H29" s="25">
        <v>5000.0</v>
      </c>
      <c r="I29" s="30"/>
      <c r="J29" s="25"/>
      <c r="K29" s="23"/>
      <c r="L29" s="23"/>
      <c r="M29" s="30"/>
      <c r="N29" s="23"/>
      <c r="O29" s="23"/>
      <c r="P29" s="26">
        <v>5000.0</v>
      </c>
      <c r="Q29" s="27">
        <f t="shared" si="1"/>
        <v>0</v>
      </c>
      <c r="R29" s="26"/>
      <c r="S29" s="28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8">
        <v>25.0</v>
      </c>
      <c r="B30" s="19">
        <v>45766.0</v>
      </c>
      <c r="C30" s="20" t="s">
        <v>575</v>
      </c>
      <c r="D30" s="21">
        <v>36555.0</v>
      </c>
      <c r="E30" s="22" t="s">
        <v>446</v>
      </c>
      <c r="F30" s="23"/>
      <c r="G30" s="23"/>
      <c r="H30" s="25">
        <v>5000.0</v>
      </c>
      <c r="I30" s="30"/>
      <c r="J30" s="25"/>
      <c r="K30" s="23"/>
      <c r="L30" s="23"/>
      <c r="M30" s="30"/>
      <c r="N30" s="23"/>
      <c r="O30" s="23"/>
      <c r="P30" s="26">
        <v>5000.0</v>
      </c>
      <c r="Q30" s="27">
        <f t="shared" si="1"/>
        <v>0</v>
      </c>
      <c r="R30" s="26"/>
      <c r="S30" s="28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8">
        <v>26.0</v>
      </c>
      <c r="B31" s="19">
        <v>45766.0</v>
      </c>
      <c r="C31" s="20" t="s">
        <v>576</v>
      </c>
      <c r="D31" s="21">
        <v>69346.0</v>
      </c>
      <c r="E31" s="22" t="s">
        <v>577</v>
      </c>
      <c r="F31" s="23"/>
      <c r="G31" s="23"/>
      <c r="H31" s="25">
        <v>4500.0</v>
      </c>
      <c r="I31" s="30"/>
      <c r="J31" s="25"/>
      <c r="K31" s="23"/>
      <c r="L31" s="23"/>
      <c r="M31" s="30"/>
      <c r="N31" s="23"/>
      <c r="O31" s="23"/>
      <c r="P31" s="26">
        <v>4500.0</v>
      </c>
      <c r="Q31" s="27">
        <f t="shared" si="1"/>
        <v>0</v>
      </c>
      <c r="R31" s="26"/>
      <c r="S31" s="28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18"/>
      <c r="B32" s="19"/>
      <c r="C32" s="20"/>
      <c r="D32" s="21"/>
      <c r="E32" s="22"/>
      <c r="F32" s="23"/>
      <c r="G32" s="23"/>
      <c r="H32" s="25"/>
      <c r="I32" s="30"/>
      <c r="J32" s="25"/>
      <c r="K32" s="23"/>
      <c r="L32" s="23"/>
      <c r="M32" s="30"/>
      <c r="N32" s="23"/>
      <c r="O32" s="23"/>
      <c r="P32" s="26"/>
      <c r="Q32" s="27"/>
      <c r="R32" s="26"/>
      <c r="S32" s="28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customHeight="1">
      <c r="A33" s="18"/>
      <c r="B33" s="19"/>
      <c r="C33" s="20"/>
      <c r="D33" s="21"/>
      <c r="E33" s="22"/>
      <c r="F33" s="23"/>
      <c r="G33" s="23"/>
      <c r="H33" s="25"/>
      <c r="I33" s="30"/>
      <c r="J33" s="25"/>
      <c r="K33" s="23"/>
      <c r="L33" s="23"/>
      <c r="M33" s="30"/>
      <c r="N33" s="23"/>
      <c r="O33" s="23"/>
      <c r="P33" s="26"/>
      <c r="Q33" s="27"/>
      <c r="R33" s="26"/>
      <c r="S33" s="28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customHeight="1">
      <c r="A34" s="18"/>
      <c r="B34" s="19"/>
      <c r="C34" s="20"/>
      <c r="D34" s="21"/>
      <c r="E34" s="22"/>
      <c r="F34" s="23"/>
      <c r="G34" s="23"/>
      <c r="H34" s="25"/>
      <c r="I34" s="30"/>
      <c r="J34" s="25"/>
      <c r="K34" s="23"/>
      <c r="L34" s="23"/>
      <c r="M34" s="30"/>
      <c r="N34" s="23"/>
      <c r="O34" s="23"/>
      <c r="P34" s="26"/>
      <c r="Q34" s="27"/>
      <c r="R34" s="26"/>
      <c r="S34" s="28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customHeight="1">
      <c r="A35" s="34"/>
      <c r="B35" s="35"/>
      <c r="C35" s="36"/>
      <c r="D35" s="37"/>
      <c r="E35" s="37"/>
      <c r="F35" s="38">
        <f t="shared" ref="F35:G35" si="2">SUM(F6:F26)</f>
        <v>2500</v>
      </c>
      <c r="G35" s="38">
        <f t="shared" si="2"/>
        <v>0</v>
      </c>
      <c r="H35" s="38">
        <f t="shared" ref="H35:K35" si="3">SUM(H6:H34)</f>
        <v>14500</v>
      </c>
      <c r="I35" s="38">
        <f t="shared" si="3"/>
        <v>51200</v>
      </c>
      <c r="J35" s="38">
        <f t="shared" si="3"/>
        <v>30000</v>
      </c>
      <c r="K35" s="38">
        <f t="shared" si="3"/>
        <v>1740</v>
      </c>
      <c r="L35" s="38">
        <f t="shared" ref="L35:O35" si="4">SUM(L6:L26)</f>
        <v>0</v>
      </c>
      <c r="M35" s="38">
        <f t="shared" si="4"/>
        <v>0</v>
      </c>
      <c r="N35" s="38">
        <f t="shared" si="4"/>
        <v>0</v>
      </c>
      <c r="O35" s="38">
        <f t="shared" si="4"/>
        <v>0</v>
      </c>
      <c r="P35" s="38">
        <f>SUM(P6:P33)</f>
        <v>99940</v>
      </c>
      <c r="Q35" s="38">
        <f>SUM(Q6:Q34)</f>
        <v>0</v>
      </c>
      <c r="R35" s="37"/>
      <c r="S35" s="40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</row>
    <row r="36" ht="42.0" customHeight="1">
      <c r="A36" s="42"/>
      <c r="B36" s="43"/>
      <c r="C36" s="44"/>
      <c r="D36" s="44"/>
      <c r="E36" s="44"/>
      <c r="F36" s="45">
        <f>F35+G35+H35+I35+J35+K35+L35+M35+N35+O35</f>
        <v>99940</v>
      </c>
      <c r="G36" s="4"/>
      <c r="H36" s="4"/>
      <c r="I36" s="4"/>
      <c r="J36" s="4"/>
      <c r="K36" s="4"/>
      <c r="L36" s="4"/>
      <c r="M36" s="4"/>
      <c r="N36" s="4"/>
      <c r="O36" s="4"/>
      <c r="P36" s="46" t="s">
        <v>87</v>
      </c>
      <c r="Q36" s="46"/>
      <c r="R36" s="44"/>
      <c r="S36" s="47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</row>
    <row r="37" ht="42.0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</row>
    <row r="38" ht="42.0" customHeight="1">
      <c r="A38" s="79" t="s">
        <v>92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5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80" t="s">
        <v>2</v>
      </c>
      <c r="B39" s="81" t="s">
        <v>3</v>
      </c>
      <c r="C39" s="81" t="s">
        <v>4</v>
      </c>
      <c r="D39" s="81" t="s">
        <v>5</v>
      </c>
      <c r="E39" s="81" t="s">
        <v>6</v>
      </c>
      <c r="F39" s="82" t="s">
        <v>7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10"/>
      <c r="R39" s="81" t="s">
        <v>8</v>
      </c>
      <c r="S39" s="81" t="s">
        <v>9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11"/>
      <c r="B40" s="12"/>
      <c r="C40" s="12"/>
      <c r="D40" s="12"/>
      <c r="E40" s="12"/>
      <c r="F40" s="83" t="s">
        <v>10</v>
      </c>
      <c r="G40" s="84" t="s">
        <v>11</v>
      </c>
      <c r="H40" s="10"/>
      <c r="I40" s="84" t="s">
        <v>12</v>
      </c>
      <c r="J40" s="10"/>
      <c r="K40" s="81" t="s">
        <v>13</v>
      </c>
      <c r="L40" s="85"/>
      <c r="M40" s="85"/>
      <c r="N40" s="85"/>
      <c r="O40" s="86" t="s">
        <v>578</v>
      </c>
      <c r="P40" s="81" t="s">
        <v>15</v>
      </c>
      <c r="Q40" s="81" t="s">
        <v>16</v>
      </c>
      <c r="R40" s="12"/>
      <c r="S40" s="1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16"/>
      <c r="B41" s="10"/>
      <c r="C41" s="10"/>
      <c r="D41" s="10"/>
      <c r="E41" s="10"/>
      <c r="F41" s="10"/>
      <c r="G41" s="87" t="s">
        <v>17</v>
      </c>
      <c r="H41" s="87" t="s">
        <v>18</v>
      </c>
      <c r="I41" s="87" t="s">
        <v>19</v>
      </c>
      <c r="J41" s="87" t="s">
        <v>20</v>
      </c>
      <c r="K41" s="10"/>
      <c r="L41" s="87" t="s">
        <v>21</v>
      </c>
      <c r="M41" s="87" t="s">
        <v>22</v>
      </c>
      <c r="N41" s="87" t="s">
        <v>23</v>
      </c>
      <c r="O41" s="10"/>
      <c r="P41" s="10"/>
      <c r="Q41" s="10"/>
      <c r="R41" s="10"/>
      <c r="S41" s="10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88">
        <v>1.0</v>
      </c>
      <c r="B42" s="32">
        <v>45766.0</v>
      </c>
      <c r="C42" s="21" t="s">
        <v>579</v>
      </c>
      <c r="D42" s="89">
        <v>48631.0</v>
      </c>
      <c r="E42" s="90" t="s">
        <v>306</v>
      </c>
      <c r="F42" s="93"/>
      <c r="G42" s="91"/>
      <c r="H42" s="120"/>
      <c r="I42" s="93"/>
      <c r="J42" s="93">
        <v>1700.0</v>
      </c>
      <c r="K42" s="91"/>
      <c r="L42" s="93"/>
      <c r="M42" s="91"/>
      <c r="N42" s="91"/>
      <c r="O42" s="91"/>
      <c r="P42" s="93">
        <v>1700.0</v>
      </c>
      <c r="Q42" s="95">
        <v>0.0</v>
      </c>
      <c r="R42" s="26" t="s">
        <v>31</v>
      </c>
      <c r="S42" s="6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88"/>
      <c r="B43" s="32">
        <v>45766.0</v>
      </c>
      <c r="C43" s="21" t="s">
        <v>580</v>
      </c>
      <c r="D43" s="89">
        <v>24368.0</v>
      </c>
      <c r="E43" s="90" t="s">
        <v>572</v>
      </c>
      <c r="F43" s="93"/>
      <c r="G43" s="91"/>
      <c r="H43" s="120"/>
      <c r="I43" s="93">
        <v>100.0</v>
      </c>
      <c r="J43" s="91"/>
      <c r="K43" s="91"/>
      <c r="L43" s="93"/>
      <c r="M43" s="91"/>
      <c r="N43" s="91"/>
      <c r="O43" s="91"/>
      <c r="P43" s="93">
        <v>100.0</v>
      </c>
      <c r="Q43" s="95">
        <v>0.0</v>
      </c>
      <c r="R43" s="26" t="s">
        <v>36</v>
      </c>
      <c r="S43" s="6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88"/>
      <c r="B44" s="32">
        <v>45766.0</v>
      </c>
      <c r="C44" s="21" t="s">
        <v>581</v>
      </c>
      <c r="D44" s="89">
        <v>49655.0</v>
      </c>
      <c r="E44" s="90" t="s">
        <v>582</v>
      </c>
      <c r="F44" s="93"/>
      <c r="G44" s="91"/>
      <c r="H44" s="120">
        <v>5000.0</v>
      </c>
      <c r="I44" s="91"/>
      <c r="J44" s="91"/>
      <c r="K44" s="91"/>
      <c r="L44" s="93"/>
      <c r="M44" s="91"/>
      <c r="N44" s="91"/>
      <c r="O44" s="91"/>
      <c r="P44" s="93">
        <v>5000.0</v>
      </c>
      <c r="Q44" s="95">
        <v>0.0</v>
      </c>
      <c r="R44" s="26"/>
      <c r="S44" s="6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102"/>
      <c r="B45" s="103"/>
      <c r="C45" s="104"/>
      <c r="D45" s="105" t="s">
        <v>91</v>
      </c>
      <c r="E45" s="106"/>
      <c r="F45" s="121">
        <f t="shared" ref="F45:G45" si="5">SUM(F43)</f>
        <v>0</v>
      </c>
      <c r="G45" s="121">
        <f t="shared" si="5"/>
        <v>0</v>
      </c>
      <c r="H45" s="121">
        <v>5000.0</v>
      </c>
      <c r="I45" s="121">
        <f>SUM(I42:I43)</f>
        <v>100</v>
      </c>
      <c r="J45" s="121">
        <v>1700.0</v>
      </c>
      <c r="K45" s="121">
        <f>SUM(K43)</f>
        <v>0</v>
      </c>
      <c r="L45" s="122">
        <f>SUM(L42:L44)</f>
        <v>0</v>
      </c>
      <c r="M45" s="121">
        <f t="shared" ref="M45:O45" si="6">SUM(M43)</f>
        <v>0</v>
      </c>
      <c r="N45" s="121">
        <f t="shared" si="6"/>
        <v>0</v>
      </c>
      <c r="O45" s="121">
        <f t="shared" si="6"/>
        <v>0</v>
      </c>
      <c r="P45" s="122">
        <f>SUM(P42:P44)</f>
        <v>6800</v>
      </c>
      <c r="Q45" s="108">
        <v>0.0</v>
      </c>
      <c r="R45" s="106"/>
      <c r="S45" s="109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110"/>
      <c r="B46" s="111"/>
      <c r="C46" s="111"/>
      <c r="D46" s="111"/>
      <c r="E46" s="111"/>
      <c r="F46" s="112">
        <v>6800.0</v>
      </c>
      <c r="G46" s="4"/>
      <c r="H46" s="4"/>
      <c r="I46" s="4"/>
      <c r="J46" s="4"/>
      <c r="K46" s="4"/>
      <c r="L46" s="4"/>
      <c r="M46" s="4"/>
      <c r="N46" s="4"/>
      <c r="O46" s="4"/>
      <c r="P46" s="113"/>
      <c r="Q46" s="113"/>
      <c r="R46" s="111"/>
      <c r="S46" s="114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48"/>
      <c r="B47" s="48"/>
      <c r="C47" s="48"/>
      <c r="D47" s="48"/>
      <c r="E47" s="77"/>
      <c r="F47" s="7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</row>
    <row r="48" ht="42.0" customHeight="1">
      <c r="A48" s="2"/>
      <c r="B48" s="2"/>
      <c r="C48" s="2"/>
      <c r="D48" s="2"/>
      <c r="E48" s="115" t="s">
        <v>103</v>
      </c>
      <c r="F48" s="118" t="s">
        <v>104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115" t="s">
        <v>105</v>
      </c>
      <c r="F49" s="118" t="s">
        <v>104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115" t="s">
        <v>106</v>
      </c>
      <c r="F50" s="118" t="s">
        <v>104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115" t="s">
        <v>107</v>
      </c>
      <c r="F51" s="118" t="s">
        <v>104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115" t="s">
        <v>583</v>
      </c>
      <c r="F52" s="118" t="s">
        <v>104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115" t="s">
        <v>109</v>
      </c>
      <c r="F53" s="118" t="s">
        <v>110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115" t="s">
        <v>111</v>
      </c>
      <c r="F54" s="118" t="s">
        <v>104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9:D41"/>
    <mergeCell ref="E39:E41"/>
    <mergeCell ref="P4:P5"/>
    <mergeCell ref="Q4:Q5"/>
    <mergeCell ref="F36:O36"/>
    <mergeCell ref="A38:S38"/>
    <mergeCell ref="A39:A41"/>
    <mergeCell ref="B39:B41"/>
    <mergeCell ref="C39:C41"/>
    <mergeCell ref="S39:S41"/>
    <mergeCell ref="P40:P41"/>
    <mergeCell ref="Q40:Q41"/>
    <mergeCell ref="F39:Q39"/>
    <mergeCell ref="R39:R41"/>
    <mergeCell ref="F40:F41"/>
    <mergeCell ref="G40:H40"/>
    <mergeCell ref="I40:J40"/>
    <mergeCell ref="K40:K41"/>
    <mergeCell ref="O40:O41"/>
    <mergeCell ref="F46:O4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15.63"/>
    <col customWidth="1" min="10" max="10" width="15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16.88"/>
    <col customWidth="1" min="19" max="19" width="24.5"/>
    <col customWidth="1" min="20" max="36" width="15.75"/>
  </cols>
  <sheetData>
    <row r="1" ht="114.0" customHeight="1">
      <c r="A1" s="1" t="s">
        <v>584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45766.0</v>
      </c>
      <c r="C6" s="20" t="s">
        <v>585</v>
      </c>
      <c r="D6" s="21">
        <v>59137.0</v>
      </c>
      <c r="E6" s="22" t="s">
        <v>586</v>
      </c>
      <c r="F6" s="23"/>
      <c r="G6" s="25">
        <v>4500.0</v>
      </c>
      <c r="H6" s="23"/>
      <c r="I6" s="30"/>
      <c r="J6" s="25"/>
      <c r="K6" s="25"/>
      <c r="L6" s="23"/>
      <c r="M6" s="30"/>
      <c r="N6" s="23"/>
      <c r="O6" s="23"/>
      <c r="P6" s="26">
        <v>4500.0</v>
      </c>
      <c r="Q6" s="27">
        <f t="shared" ref="Q6:Q31" si="1">F6+G6+H6+I6+J6+K6+L6+M6+N6+O6-P6</f>
        <v>0</v>
      </c>
      <c r="R6" s="26" t="s">
        <v>31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45766.0</v>
      </c>
      <c r="C7" s="20" t="s">
        <v>587</v>
      </c>
      <c r="D7" s="21">
        <v>59137.0</v>
      </c>
      <c r="E7" s="22" t="s">
        <v>586</v>
      </c>
      <c r="F7" s="25"/>
      <c r="G7" s="25">
        <v>9700.0</v>
      </c>
      <c r="H7" s="23"/>
      <c r="I7" s="30"/>
      <c r="J7" s="23"/>
      <c r="K7" s="25"/>
      <c r="L7" s="23"/>
      <c r="M7" s="30"/>
      <c r="N7" s="23"/>
      <c r="O7" s="23"/>
      <c r="P7" s="26">
        <v>9700.0</v>
      </c>
      <c r="Q7" s="27">
        <f t="shared" si="1"/>
        <v>0</v>
      </c>
      <c r="R7" s="26" t="s">
        <v>31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45766.0</v>
      </c>
      <c r="C8" s="20" t="s">
        <v>588</v>
      </c>
      <c r="D8" s="21">
        <v>59137.0</v>
      </c>
      <c r="E8" s="22" t="s">
        <v>586</v>
      </c>
      <c r="F8" s="25"/>
      <c r="G8" s="25">
        <v>2800.0</v>
      </c>
      <c r="H8" s="23"/>
      <c r="I8" s="30"/>
      <c r="J8" s="25"/>
      <c r="K8" s="25"/>
      <c r="L8" s="23"/>
      <c r="M8" s="24"/>
      <c r="N8" s="23"/>
      <c r="O8" s="23"/>
      <c r="P8" s="26">
        <v>2800.0</v>
      </c>
      <c r="Q8" s="27">
        <f t="shared" si="1"/>
        <v>0</v>
      </c>
      <c r="R8" s="26" t="s">
        <v>31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45767.0</v>
      </c>
      <c r="C9" s="20" t="s">
        <v>589</v>
      </c>
      <c r="D9" s="21">
        <v>10250.0</v>
      </c>
      <c r="E9" s="22" t="s">
        <v>257</v>
      </c>
      <c r="F9" s="23"/>
      <c r="G9" s="25">
        <v>9000.0</v>
      </c>
      <c r="H9" s="23"/>
      <c r="I9" s="30"/>
      <c r="J9" s="25"/>
      <c r="K9" s="25"/>
      <c r="L9" s="23"/>
      <c r="M9" s="24"/>
      <c r="N9" s="23"/>
      <c r="O9" s="23"/>
      <c r="P9" s="26">
        <v>9000.0</v>
      </c>
      <c r="Q9" s="27">
        <f t="shared" si="1"/>
        <v>0</v>
      </c>
      <c r="R9" s="26" t="s">
        <v>26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45767.0</v>
      </c>
      <c r="C10" s="20" t="s">
        <v>590</v>
      </c>
      <c r="D10" s="21">
        <v>29621.0</v>
      </c>
      <c r="E10" s="22" t="s">
        <v>131</v>
      </c>
      <c r="F10" s="25"/>
      <c r="G10" s="23"/>
      <c r="H10" s="23"/>
      <c r="I10" s="30"/>
      <c r="J10" s="25">
        <v>2500.0</v>
      </c>
      <c r="K10" s="25"/>
      <c r="L10" s="23"/>
      <c r="M10" s="24"/>
      <c r="N10" s="23"/>
      <c r="O10" s="23"/>
      <c r="P10" s="26">
        <v>2500.0</v>
      </c>
      <c r="Q10" s="27">
        <f t="shared" si="1"/>
        <v>0</v>
      </c>
      <c r="R10" s="26" t="s">
        <v>36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45767.0</v>
      </c>
      <c r="C11" s="20" t="s">
        <v>591</v>
      </c>
      <c r="D11" s="21">
        <v>70684.0</v>
      </c>
      <c r="E11" s="22" t="s">
        <v>592</v>
      </c>
      <c r="F11" s="23"/>
      <c r="G11" s="23"/>
      <c r="H11" s="23"/>
      <c r="I11" s="30"/>
      <c r="J11" s="25">
        <v>15000.0</v>
      </c>
      <c r="K11" s="25"/>
      <c r="L11" s="23"/>
      <c r="M11" s="24"/>
      <c r="N11" s="23"/>
      <c r="O11" s="23"/>
      <c r="P11" s="26">
        <v>15000.0</v>
      </c>
      <c r="Q11" s="27">
        <f t="shared" si="1"/>
        <v>0</v>
      </c>
      <c r="R11" s="26" t="s">
        <v>36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45767.0</v>
      </c>
      <c r="C12" s="20" t="s">
        <v>593</v>
      </c>
      <c r="D12" s="21">
        <v>59542.0</v>
      </c>
      <c r="E12" s="22" t="s">
        <v>594</v>
      </c>
      <c r="F12" s="25"/>
      <c r="G12" s="23"/>
      <c r="H12" s="23"/>
      <c r="I12" s="30"/>
      <c r="J12" s="25">
        <v>10000.0</v>
      </c>
      <c r="K12" s="25"/>
      <c r="L12" s="23"/>
      <c r="M12" s="24"/>
      <c r="N12" s="23"/>
      <c r="O12" s="23"/>
      <c r="P12" s="26">
        <v>10000.0</v>
      </c>
      <c r="Q12" s="27">
        <f t="shared" si="1"/>
        <v>0</v>
      </c>
      <c r="R12" s="26" t="s">
        <v>26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45767.0</v>
      </c>
      <c r="C13" s="20" t="s">
        <v>595</v>
      </c>
      <c r="D13" s="21">
        <v>47661.0</v>
      </c>
      <c r="E13" s="22" t="s">
        <v>596</v>
      </c>
      <c r="F13" s="23"/>
      <c r="G13" s="23"/>
      <c r="H13" s="23"/>
      <c r="I13" s="30">
        <v>10000.0</v>
      </c>
      <c r="J13" s="23"/>
      <c r="K13" s="25"/>
      <c r="L13" s="23"/>
      <c r="M13" s="30"/>
      <c r="N13" s="23"/>
      <c r="O13" s="23"/>
      <c r="P13" s="26">
        <v>10000.0</v>
      </c>
      <c r="Q13" s="27">
        <f t="shared" si="1"/>
        <v>0</v>
      </c>
      <c r="R13" s="26" t="s">
        <v>36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45767.0</v>
      </c>
      <c r="C14" s="20" t="s">
        <v>597</v>
      </c>
      <c r="D14" s="21">
        <v>22727.0</v>
      </c>
      <c r="E14" s="22" t="s">
        <v>598</v>
      </c>
      <c r="F14" s="25"/>
      <c r="G14" s="23"/>
      <c r="H14" s="25"/>
      <c r="I14" s="30"/>
      <c r="J14" s="25">
        <v>1000.0</v>
      </c>
      <c r="K14" s="23"/>
      <c r="L14" s="23"/>
      <c r="M14" s="25"/>
      <c r="N14" s="23"/>
      <c r="O14" s="23"/>
      <c r="P14" s="26">
        <v>1000.0</v>
      </c>
      <c r="Q14" s="27">
        <f t="shared" si="1"/>
        <v>0</v>
      </c>
      <c r="R14" s="26" t="s">
        <v>36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45767.0</v>
      </c>
      <c r="C15" s="20" t="s">
        <v>599</v>
      </c>
      <c r="D15" s="21">
        <v>74765.0</v>
      </c>
      <c r="E15" s="22" t="s">
        <v>600</v>
      </c>
      <c r="F15" s="23"/>
      <c r="G15" s="23"/>
      <c r="H15" s="25"/>
      <c r="I15" s="30">
        <v>2600.0</v>
      </c>
      <c r="J15" s="25"/>
      <c r="K15" s="25"/>
      <c r="L15" s="23"/>
      <c r="M15" s="30"/>
      <c r="N15" s="23"/>
      <c r="O15" s="23"/>
      <c r="P15" s="26">
        <v>2600.0</v>
      </c>
      <c r="Q15" s="27">
        <f t="shared" si="1"/>
        <v>0</v>
      </c>
      <c r="R15" s="26" t="s">
        <v>36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45767.0</v>
      </c>
      <c r="C16" s="20" t="s">
        <v>601</v>
      </c>
      <c r="D16" s="21">
        <v>61420.0</v>
      </c>
      <c r="E16" s="22" t="s">
        <v>602</v>
      </c>
      <c r="F16" s="23"/>
      <c r="G16" s="23"/>
      <c r="H16" s="25"/>
      <c r="I16" s="30">
        <v>5000.0</v>
      </c>
      <c r="J16" s="25"/>
      <c r="K16" s="25">
        <v>100.0</v>
      </c>
      <c r="L16" s="23"/>
      <c r="M16" s="24"/>
      <c r="N16" s="23"/>
      <c r="O16" s="23"/>
      <c r="P16" s="26">
        <v>5100.0</v>
      </c>
      <c r="Q16" s="27">
        <f t="shared" si="1"/>
        <v>0</v>
      </c>
      <c r="R16" s="26" t="s">
        <v>36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19">
        <v>45767.0</v>
      </c>
      <c r="C17" s="20" t="s">
        <v>603</v>
      </c>
      <c r="D17" s="21">
        <v>38098.0</v>
      </c>
      <c r="E17" s="22" t="s">
        <v>122</v>
      </c>
      <c r="F17" s="23"/>
      <c r="G17" s="23"/>
      <c r="H17" s="25"/>
      <c r="I17" s="30"/>
      <c r="J17" s="25">
        <v>4600.0</v>
      </c>
      <c r="K17" s="25"/>
      <c r="L17" s="23"/>
      <c r="M17" s="24"/>
      <c r="N17" s="23"/>
      <c r="O17" s="23"/>
      <c r="P17" s="26">
        <v>4600.0</v>
      </c>
      <c r="Q17" s="27">
        <f t="shared" si="1"/>
        <v>0</v>
      </c>
      <c r="R17" s="26" t="s">
        <v>36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19">
        <v>45767.0</v>
      </c>
      <c r="C18" s="20" t="s">
        <v>604</v>
      </c>
      <c r="D18" s="21">
        <v>77195.0</v>
      </c>
      <c r="E18" s="22" t="s">
        <v>605</v>
      </c>
      <c r="F18" s="23"/>
      <c r="G18" s="23"/>
      <c r="H18" s="25"/>
      <c r="I18" s="30">
        <v>5100.0</v>
      </c>
      <c r="J18" s="25"/>
      <c r="K18" s="25"/>
      <c r="L18" s="23"/>
      <c r="M18" s="25"/>
      <c r="N18" s="23"/>
      <c r="O18" s="23"/>
      <c r="P18" s="26">
        <v>5100.0</v>
      </c>
      <c r="Q18" s="27">
        <f t="shared" si="1"/>
        <v>0</v>
      </c>
      <c r="R18" s="26" t="s">
        <v>36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19">
        <v>45767.0</v>
      </c>
      <c r="C19" s="20" t="s">
        <v>606</v>
      </c>
      <c r="D19" s="21">
        <v>30525.0</v>
      </c>
      <c r="E19" s="22" t="s">
        <v>607</v>
      </c>
      <c r="F19" s="23"/>
      <c r="G19" s="23"/>
      <c r="H19" s="25"/>
      <c r="I19" s="30"/>
      <c r="J19" s="25">
        <v>9000.0</v>
      </c>
      <c r="K19" s="25"/>
      <c r="L19" s="23"/>
      <c r="M19" s="30"/>
      <c r="N19" s="23"/>
      <c r="O19" s="23"/>
      <c r="P19" s="26">
        <v>9000.0</v>
      </c>
      <c r="Q19" s="27">
        <f t="shared" si="1"/>
        <v>0</v>
      </c>
      <c r="R19" s="26" t="s">
        <v>26</v>
      </c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19">
        <v>45767.0</v>
      </c>
      <c r="C20" s="20" t="s">
        <v>608</v>
      </c>
      <c r="D20" s="21">
        <v>13209.0</v>
      </c>
      <c r="E20" s="22" t="s">
        <v>609</v>
      </c>
      <c r="F20" s="23"/>
      <c r="G20" s="23"/>
      <c r="H20" s="25"/>
      <c r="I20" s="30">
        <v>2500.0</v>
      </c>
      <c r="J20" s="25"/>
      <c r="K20" s="23"/>
      <c r="L20" s="23"/>
      <c r="M20" s="24"/>
      <c r="N20" s="23"/>
      <c r="O20" s="23"/>
      <c r="P20" s="26">
        <v>2500.0</v>
      </c>
      <c r="Q20" s="27">
        <f t="shared" si="1"/>
        <v>0</v>
      </c>
      <c r="R20" s="26" t="s">
        <v>26</v>
      </c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19">
        <v>45767.0</v>
      </c>
      <c r="C21" s="20" t="s">
        <v>610</v>
      </c>
      <c r="D21" s="21">
        <v>75045.0</v>
      </c>
      <c r="E21" s="22" t="s">
        <v>611</v>
      </c>
      <c r="F21" s="25">
        <v>2500.0</v>
      </c>
      <c r="G21" s="23"/>
      <c r="H21" s="25"/>
      <c r="I21" s="30"/>
      <c r="J21" s="25"/>
      <c r="K21" s="23"/>
      <c r="L21" s="23"/>
      <c r="M21" s="24"/>
      <c r="N21" s="23"/>
      <c r="O21" s="23"/>
      <c r="P21" s="26">
        <v>2500.0</v>
      </c>
      <c r="Q21" s="27">
        <f t="shared" si="1"/>
        <v>0</v>
      </c>
      <c r="R21" s="26" t="s">
        <v>26</v>
      </c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19">
        <v>45767.0</v>
      </c>
      <c r="C22" s="20" t="s">
        <v>612</v>
      </c>
      <c r="D22" s="21">
        <v>82780.0</v>
      </c>
      <c r="E22" s="22" t="s">
        <v>613</v>
      </c>
      <c r="F22" s="23"/>
      <c r="G22" s="23"/>
      <c r="H22" s="25"/>
      <c r="I22" s="30"/>
      <c r="J22" s="25"/>
      <c r="K22" s="25"/>
      <c r="L22" s="23"/>
      <c r="M22" s="30">
        <v>1450.0</v>
      </c>
      <c r="N22" s="23"/>
      <c r="O22" s="23"/>
      <c r="P22" s="26">
        <v>1450.0</v>
      </c>
      <c r="Q22" s="27">
        <f t="shared" si="1"/>
        <v>0</v>
      </c>
      <c r="R22" s="26" t="s">
        <v>26</v>
      </c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19">
        <v>45767.0</v>
      </c>
      <c r="C23" s="20" t="s">
        <v>614</v>
      </c>
      <c r="D23" s="21">
        <v>81420.0</v>
      </c>
      <c r="E23" s="22" t="s">
        <v>615</v>
      </c>
      <c r="F23" s="23"/>
      <c r="G23" s="23"/>
      <c r="H23" s="25"/>
      <c r="I23" s="30"/>
      <c r="J23" s="25"/>
      <c r="K23" s="23"/>
      <c r="L23" s="23"/>
      <c r="M23" s="30">
        <v>1450.0</v>
      </c>
      <c r="N23" s="23"/>
      <c r="O23" s="23"/>
      <c r="P23" s="26">
        <v>1450.0</v>
      </c>
      <c r="Q23" s="27">
        <f t="shared" si="1"/>
        <v>0</v>
      </c>
      <c r="R23" s="26" t="s">
        <v>26</v>
      </c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19">
        <v>45767.0</v>
      </c>
      <c r="C24" s="20" t="s">
        <v>616</v>
      </c>
      <c r="D24" s="21">
        <v>36885.0</v>
      </c>
      <c r="E24" s="22" t="s">
        <v>617</v>
      </c>
      <c r="F24" s="23"/>
      <c r="G24" s="23"/>
      <c r="H24" s="25"/>
      <c r="I24" s="30"/>
      <c r="J24" s="25"/>
      <c r="K24" s="25"/>
      <c r="L24" s="23"/>
      <c r="M24" s="30">
        <v>2400.0</v>
      </c>
      <c r="N24" s="23"/>
      <c r="O24" s="23"/>
      <c r="P24" s="26">
        <v>2400.0</v>
      </c>
      <c r="Q24" s="27">
        <f t="shared" si="1"/>
        <v>0</v>
      </c>
      <c r="R24" s="26" t="s">
        <v>26</v>
      </c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19">
        <v>45767.0</v>
      </c>
      <c r="C25" s="20" t="s">
        <v>618</v>
      </c>
      <c r="D25" s="21">
        <v>36918.0</v>
      </c>
      <c r="E25" s="22" t="s">
        <v>619</v>
      </c>
      <c r="F25" s="23"/>
      <c r="G25" s="23"/>
      <c r="H25" s="25"/>
      <c r="I25" s="30"/>
      <c r="J25" s="25"/>
      <c r="K25" s="23"/>
      <c r="L25" s="25">
        <v>20000.0</v>
      </c>
      <c r="M25" s="30"/>
      <c r="N25" s="23"/>
      <c r="O25" s="23"/>
      <c r="P25" s="26">
        <v>20000.0</v>
      </c>
      <c r="Q25" s="27">
        <f t="shared" si="1"/>
        <v>0</v>
      </c>
      <c r="R25" s="26" t="s">
        <v>26</v>
      </c>
      <c r="S25" s="28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19">
        <v>45767.0</v>
      </c>
      <c r="C26" s="20" t="s">
        <v>620</v>
      </c>
      <c r="D26" s="21">
        <v>48631.0</v>
      </c>
      <c r="E26" s="22" t="s">
        <v>30</v>
      </c>
      <c r="F26" s="23"/>
      <c r="G26" s="23"/>
      <c r="H26" s="25"/>
      <c r="I26" s="30"/>
      <c r="J26" s="25"/>
      <c r="K26" s="25">
        <v>300.0</v>
      </c>
      <c r="L26" s="23"/>
      <c r="M26" s="30"/>
      <c r="N26" s="23"/>
      <c r="O26" s="23"/>
      <c r="P26" s="26">
        <v>300.0</v>
      </c>
      <c r="Q26" s="27">
        <f t="shared" si="1"/>
        <v>0</v>
      </c>
      <c r="R26" s="26" t="s">
        <v>36</v>
      </c>
      <c r="S26" s="28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19">
        <v>45767.0</v>
      </c>
      <c r="C27" s="20" t="s">
        <v>621</v>
      </c>
      <c r="D27" s="21">
        <v>47787.0</v>
      </c>
      <c r="E27" s="22" t="s">
        <v>172</v>
      </c>
      <c r="F27" s="23"/>
      <c r="G27" s="25">
        <v>4500.0</v>
      </c>
      <c r="H27" s="25"/>
      <c r="I27" s="30"/>
      <c r="J27" s="25"/>
      <c r="K27" s="25"/>
      <c r="L27" s="23"/>
      <c r="M27" s="30"/>
      <c r="N27" s="23"/>
      <c r="O27" s="23"/>
      <c r="P27" s="26">
        <v>4500.0</v>
      </c>
      <c r="Q27" s="27">
        <f t="shared" si="1"/>
        <v>0</v>
      </c>
      <c r="R27" s="26" t="s">
        <v>26</v>
      </c>
      <c r="S27" s="28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19">
        <v>45767.0</v>
      </c>
      <c r="C28" s="20" t="s">
        <v>622</v>
      </c>
      <c r="D28" s="21">
        <v>87467.0</v>
      </c>
      <c r="E28" s="22" t="s">
        <v>623</v>
      </c>
      <c r="F28" s="23"/>
      <c r="G28" s="23"/>
      <c r="H28" s="25"/>
      <c r="I28" s="30">
        <v>2700.0</v>
      </c>
      <c r="J28" s="25"/>
      <c r="K28" s="23"/>
      <c r="L28" s="23"/>
      <c r="M28" s="30"/>
      <c r="N28" s="23"/>
      <c r="O28" s="23"/>
      <c r="P28" s="26">
        <v>2700.0</v>
      </c>
      <c r="Q28" s="27">
        <f t="shared" si="1"/>
        <v>0</v>
      </c>
      <c r="R28" s="26" t="s">
        <v>351</v>
      </c>
      <c r="S28" s="28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>
        <v>24.0</v>
      </c>
      <c r="B29" s="19">
        <v>45767.0</v>
      </c>
      <c r="C29" s="20" t="s">
        <v>624</v>
      </c>
      <c r="D29" s="21">
        <v>80815.0</v>
      </c>
      <c r="E29" s="22" t="s">
        <v>625</v>
      </c>
      <c r="F29" s="23"/>
      <c r="G29" s="23"/>
      <c r="H29" s="25"/>
      <c r="I29" s="30">
        <v>2400.0</v>
      </c>
      <c r="J29" s="25"/>
      <c r="K29" s="23"/>
      <c r="L29" s="23"/>
      <c r="M29" s="30"/>
      <c r="N29" s="23"/>
      <c r="O29" s="23"/>
      <c r="P29" s="26">
        <v>2400.0</v>
      </c>
      <c r="Q29" s="27">
        <f t="shared" si="1"/>
        <v>0</v>
      </c>
      <c r="R29" s="26" t="s">
        <v>351</v>
      </c>
      <c r="S29" s="28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8">
        <v>25.0</v>
      </c>
      <c r="B30" s="19">
        <v>45767.0</v>
      </c>
      <c r="C30" s="20" t="s">
        <v>626</v>
      </c>
      <c r="D30" s="21">
        <v>31927.0</v>
      </c>
      <c r="E30" s="22" t="s">
        <v>627</v>
      </c>
      <c r="F30" s="23"/>
      <c r="G30" s="23"/>
      <c r="H30" s="25"/>
      <c r="I30" s="30"/>
      <c r="J30" s="25"/>
      <c r="K30" s="23"/>
      <c r="L30" s="23"/>
      <c r="M30" s="30">
        <v>2850.0</v>
      </c>
      <c r="N30" s="23"/>
      <c r="O30" s="23"/>
      <c r="P30" s="26">
        <v>2850.0</v>
      </c>
      <c r="Q30" s="27">
        <f t="shared" si="1"/>
        <v>0</v>
      </c>
      <c r="R30" s="26"/>
      <c r="S30" s="28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8">
        <v>26.0</v>
      </c>
      <c r="B31" s="19">
        <v>45767.0</v>
      </c>
      <c r="C31" s="20" t="s">
        <v>628</v>
      </c>
      <c r="D31" s="21">
        <v>75886.0</v>
      </c>
      <c r="E31" s="22" t="s">
        <v>78</v>
      </c>
      <c r="F31" s="23"/>
      <c r="G31" s="23"/>
      <c r="H31" s="25"/>
      <c r="I31" s="30"/>
      <c r="J31" s="25"/>
      <c r="K31" s="23"/>
      <c r="L31" s="23"/>
      <c r="M31" s="30">
        <v>450.0</v>
      </c>
      <c r="N31" s="23"/>
      <c r="O31" s="23"/>
      <c r="P31" s="26">
        <v>450.0</v>
      </c>
      <c r="Q31" s="27">
        <f t="shared" si="1"/>
        <v>0</v>
      </c>
      <c r="R31" s="26"/>
      <c r="S31" s="28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18"/>
      <c r="B32" s="19"/>
      <c r="C32" s="20"/>
      <c r="D32" s="21"/>
      <c r="E32" s="22"/>
      <c r="F32" s="23"/>
      <c r="G32" s="23"/>
      <c r="H32" s="25"/>
      <c r="I32" s="30"/>
      <c r="J32" s="25"/>
      <c r="K32" s="23"/>
      <c r="L32" s="23"/>
      <c r="M32" s="30"/>
      <c r="N32" s="23"/>
      <c r="O32" s="23"/>
      <c r="P32" s="26"/>
      <c r="Q32" s="27"/>
      <c r="R32" s="26"/>
      <c r="S32" s="28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customHeight="1">
      <c r="A33" s="34"/>
      <c r="B33" s="35"/>
      <c r="C33" s="36"/>
      <c r="D33" s="37"/>
      <c r="E33" s="37"/>
      <c r="F33" s="38">
        <f t="shared" ref="F33:Q33" si="2">SUM(F6:F32)</f>
        <v>2500</v>
      </c>
      <c r="G33" s="38">
        <f t="shared" si="2"/>
        <v>30500</v>
      </c>
      <c r="H33" s="38">
        <f t="shared" si="2"/>
        <v>0</v>
      </c>
      <c r="I33" s="38">
        <f t="shared" si="2"/>
        <v>30300</v>
      </c>
      <c r="J33" s="38">
        <f t="shared" si="2"/>
        <v>42100</v>
      </c>
      <c r="K33" s="38">
        <f t="shared" si="2"/>
        <v>400</v>
      </c>
      <c r="L33" s="38">
        <f t="shared" si="2"/>
        <v>20000</v>
      </c>
      <c r="M33" s="38">
        <f t="shared" si="2"/>
        <v>8600</v>
      </c>
      <c r="N33" s="38">
        <f t="shared" si="2"/>
        <v>0</v>
      </c>
      <c r="O33" s="38">
        <f t="shared" si="2"/>
        <v>0</v>
      </c>
      <c r="P33" s="38">
        <f t="shared" si="2"/>
        <v>134400</v>
      </c>
      <c r="Q33" s="38">
        <f t="shared" si="2"/>
        <v>0</v>
      </c>
      <c r="R33" s="37"/>
      <c r="S33" s="40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</row>
    <row r="34" ht="42.0" customHeight="1">
      <c r="A34" s="42"/>
      <c r="B34" s="43"/>
      <c r="C34" s="44"/>
      <c r="D34" s="44"/>
      <c r="E34" s="44"/>
      <c r="F34" s="45">
        <f>F33+G33+H33+I33+J33+K33+L33+M33+N33+O33</f>
        <v>134400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6"/>
      <c r="R34" s="44"/>
      <c r="S34" s="47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</row>
    <row r="35" ht="42.0" customHeight="1">
      <c r="A35" s="2"/>
      <c r="B35" s="2"/>
      <c r="C35" s="2"/>
      <c r="D35" s="2"/>
      <c r="E35" s="126"/>
      <c r="F35" s="12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115" t="s">
        <v>103</v>
      </c>
      <c r="F36" s="118" t="s">
        <v>267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115" t="s">
        <v>105</v>
      </c>
      <c r="F37" s="118" t="s">
        <v>110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115" t="s">
        <v>106</v>
      </c>
      <c r="F38" s="118" t="s">
        <v>110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115" t="s">
        <v>107</v>
      </c>
      <c r="F39" s="118" t="s">
        <v>110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115" t="s">
        <v>629</v>
      </c>
      <c r="F40" s="118" t="s">
        <v>110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115" t="s">
        <v>109</v>
      </c>
      <c r="F41" s="118" t="s">
        <v>110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115" t="s">
        <v>111</v>
      </c>
      <c r="F42" s="118" t="s">
        <v>112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4:P34"/>
    <mergeCell ref="F3:Q3"/>
    <mergeCell ref="R3:R5"/>
    <mergeCell ref="F4:F5"/>
    <mergeCell ref="G4:H4"/>
    <mergeCell ref="I4:J4"/>
    <mergeCell ref="K4:K5"/>
    <mergeCell ref="O4:O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15.63"/>
    <col customWidth="1" min="10" max="10" width="15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16.88"/>
    <col customWidth="1" min="19" max="19" width="24.5"/>
    <col customWidth="1" min="20" max="36" width="15.75"/>
  </cols>
  <sheetData>
    <row r="1" ht="114.0" customHeight="1">
      <c r="A1" s="1" t="s">
        <v>630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45767.0</v>
      </c>
      <c r="C6" s="20" t="s">
        <v>631</v>
      </c>
      <c r="D6" s="21">
        <v>87469.0</v>
      </c>
      <c r="E6" s="22" t="s">
        <v>632</v>
      </c>
      <c r="F6" s="23"/>
      <c r="G6" s="25"/>
      <c r="H6" s="23"/>
      <c r="I6" s="30">
        <v>400.0</v>
      </c>
      <c r="J6" s="25"/>
      <c r="K6" s="25"/>
      <c r="L6" s="23"/>
      <c r="M6" s="30"/>
      <c r="N6" s="23"/>
      <c r="O6" s="23"/>
      <c r="P6" s="26">
        <v>400.0</v>
      </c>
      <c r="Q6" s="27">
        <f t="shared" ref="Q6:Q22" si="1">F6+G6+H6+I6+J6+K6+L6+M6+N6+O6-P6</f>
        <v>0</v>
      </c>
      <c r="R6" s="26" t="s">
        <v>36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45767.0</v>
      </c>
      <c r="C7" s="20" t="s">
        <v>633</v>
      </c>
      <c r="D7" s="21">
        <v>51301.0</v>
      </c>
      <c r="E7" s="22" t="s">
        <v>634</v>
      </c>
      <c r="F7" s="25"/>
      <c r="G7" s="25"/>
      <c r="H7" s="23"/>
      <c r="I7" s="30">
        <v>1450.0</v>
      </c>
      <c r="J7" s="23"/>
      <c r="K7" s="25"/>
      <c r="L7" s="23"/>
      <c r="M7" s="30"/>
      <c r="N7" s="23"/>
      <c r="O7" s="23"/>
      <c r="P7" s="26">
        <v>1450.0</v>
      </c>
      <c r="Q7" s="27">
        <f t="shared" si="1"/>
        <v>0</v>
      </c>
      <c r="R7" s="26" t="s">
        <v>36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45768.0</v>
      </c>
      <c r="C8" s="20" t="s">
        <v>635</v>
      </c>
      <c r="D8" s="21">
        <v>73239.0</v>
      </c>
      <c r="E8" s="22" t="s">
        <v>636</v>
      </c>
      <c r="F8" s="25"/>
      <c r="G8" s="25"/>
      <c r="H8" s="23"/>
      <c r="I8" s="30">
        <v>5100.0</v>
      </c>
      <c r="J8" s="25"/>
      <c r="K8" s="25"/>
      <c r="L8" s="23"/>
      <c r="M8" s="24"/>
      <c r="N8" s="23"/>
      <c r="O8" s="23"/>
      <c r="P8" s="26">
        <v>5100.0</v>
      </c>
      <c r="Q8" s="27">
        <f t="shared" si="1"/>
        <v>0</v>
      </c>
      <c r="R8" s="26" t="s">
        <v>36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45768.0</v>
      </c>
      <c r="C9" s="20" t="s">
        <v>637</v>
      </c>
      <c r="D9" s="21">
        <v>21828.0</v>
      </c>
      <c r="E9" s="22" t="s">
        <v>28</v>
      </c>
      <c r="F9" s="25">
        <v>5000.0</v>
      </c>
      <c r="G9" s="25"/>
      <c r="H9" s="23"/>
      <c r="I9" s="30"/>
      <c r="J9" s="25"/>
      <c r="K9" s="25"/>
      <c r="L9" s="23"/>
      <c r="M9" s="24"/>
      <c r="N9" s="23"/>
      <c r="O9" s="23"/>
      <c r="P9" s="26">
        <v>5000.0</v>
      </c>
      <c r="Q9" s="27">
        <f t="shared" si="1"/>
        <v>0</v>
      </c>
      <c r="R9" s="26" t="s">
        <v>36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45768.0</v>
      </c>
      <c r="C10" s="20" t="s">
        <v>638</v>
      </c>
      <c r="D10" s="21">
        <v>22332.0</v>
      </c>
      <c r="E10" s="22" t="s">
        <v>137</v>
      </c>
      <c r="F10" s="25"/>
      <c r="G10" s="23"/>
      <c r="H10" s="23"/>
      <c r="I10" s="30">
        <v>5100.0</v>
      </c>
      <c r="J10" s="25"/>
      <c r="K10" s="25"/>
      <c r="L10" s="23"/>
      <c r="M10" s="24"/>
      <c r="N10" s="23"/>
      <c r="O10" s="23"/>
      <c r="P10" s="26">
        <v>5100.0</v>
      </c>
      <c r="Q10" s="27">
        <f t="shared" si="1"/>
        <v>0</v>
      </c>
      <c r="R10" s="26" t="s">
        <v>36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45768.0</v>
      </c>
      <c r="C11" s="20" t="s">
        <v>639</v>
      </c>
      <c r="D11" s="21">
        <v>13781.0</v>
      </c>
      <c r="E11" s="22" t="s">
        <v>244</v>
      </c>
      <c r="F11" s="23"/>
      <c r="G11" s="25">
        <v>11450.0</v>
      </c>
      <c r="H11" s="23"/>
      <c r="I11" s="30"/>
      <c r="J11" s="25"/>
      <c r="K11" s="25"/>
      <c r="L11" s="23"/>
      <c r="M11" s="24"/>
      <c r="N11" s="23"/>
      <c r="O11" s="23"/>
      <c r="P11" s="26">
        <v>11450.0</v>
      </c>
      <c r="Q11" s="27">
        <f t="shared" si="1"/>
        <v>0</v>
      </c>
      <c r="R11" s="26" t="s">
        <v>36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45768.0</v>
      </c>
      <c r="C12" s="20" t="s">
        <v>640</v>
      </c>
      <c r="D12" s="21">
        <v>13781.0</v>
      </c>
      <c r="E12" s="22" t="s">
        <v>244</v>
      </c>
      <c r="F12" s="25"/>
      <c r="G12" s="25">
        <v>10000.0</v>
      </c>
      <c r="H12" s="23"/>
      <c r="I12" s="30"/>
      <c r="J12" s="25"/>
      <c r="K12" s="25"/>
      <c r="L12" s="23"/>
      <c r="M12" s="24"/>
      <c r="N12" s="23"/>
      <c r="O12" s="23"/>
      <c r="P12" s="26">
        <v>10000.0</v>
      </c>
      <c r="Q12" s="27">
        <f t="shared" si="1"/>
        <v>0</v>
      </c>
      <c r="R12" s="26" t="s">
        <v>36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45768.0</v>
      </c>
      <c r="C13" s="20" t="s">
        <v>641</v>
      </c>
      <c r="D13" s="21">
        <v>81108.0</v>
      </c>
      <c r="E13" s="22" t="s">
        <v>162</v>
      </c>
      <c r="F13" s="23"/>
      <c r="G13" s="23"/>
      <c r="H13" s="23"/>
      <c r="I13" s="30">
        <v>9150.0</v>
      </c>
      <c r="J13" s="23"/>
      <c r="K13" s="25"/>
      <c r="L13" s="23"/>
      <c r="M13" s="30"/>
      <c r="N13" s="23"/>
      <c r="O13" s="23"/>
      <c r="P13" s="26">
        <v>9150.0</v>
      </c>
      <c r="Q13" s="27">
        <f t="shared" si="1"/>
        <v>0</v>
      </c>
      <c r="R13" s="26" t="s">
        <v>36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45768.0</v>
      </c>
      <c r="C14" s="20" t="s">
        <v>642</v>
      </c>
      <c r="D14" s="21">
        <v>10701.0</v>
      </c>
      <c r="E14" s="22" t="s">
        <v>643</v>
      </c>
      <c r="F14" s="25"/>
      <c r="G14" s="23"/>
      <c r="H14" s="25"/>
      <c r="I14" s="30">
        <v>8750.0</v>
      </c>
      <c r="J14" s="25"/>
      <c r="K14" s="23"/>
      <c r="L14" s="23"/>
      <c r="M14" s="25"/>
      <c r="N14" s="23"/>
      <c r="O14" s="23"/>
      <c r="P14" s="26">
        <v>8750.0</v>
      </c>
      <c r="Q14" s="27">
        <f t="shared" si="1"/>
        <v>0</v>
      </c>
      <c r="R14" s="26" t="s">
        <v>26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45768.0</v>
      </c>
      <c r="C15" s="20" t="s">
        <v>644</v>
      </c>
      <c r="D15" s="21">
        <v>19688.0</v>
      </c>
      <c r="E15" s="22" t="s">
        <v>51</v>
      </c>
      <c r="F15" s="23"/>
      <c r="G15" s="23"/>
      <c r="H15" s="25"/>
      <c r="I15" s="30"/>
      <c r="J15" s="25">
        <v>2600.0</v>
      </c>
      <c r="K15" s="25"/>
      <c r="L15" s="23"/>
      <c r="M15" s="30"/>
      <c r="N15" s="23"/>
      <c r="O15" s="23"/>
      <c r="P15" s="26">
        <v>2600.0</v>
      </c>
      <c r="Q15" s="27">
        <f t="shared" si="1"/>
        <v>0</v>
      </c>
      <c r="R15" s="26" t="s">
        <v>26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45768.0</v>
      </c>
      <c r="C16" s="20" t="s">
        <v>645</v>
      </c>
      <c r="D16" s="21">
        <v>77582.0</v>
      </c>
      <c r="E16" s="22" t="s">
        <v>646</v>
      </c>
      <c r="F16" s="23"/>
      <c r="G16" s="23"/>
      <c r="H16" s="25"/>
      <c r="I16" s="30"/>
      <c r="J16" s="25">
        <v>5050.0</v>
      </c>
      <c r="K16" s="25"/>
      <c r="L16" s="23"/>
      <c r="M16" s="24"/>
      <c r="N16" s="23"/>
      <c r="O16" s="23"/>
      <c r="P16" s="26">
        <v>5050.0</v>
      </c>
      <c r="Q16" s="27">
        <f t="shared" si="1"/>
        <v>0</v>
      </c>
      <c r="R16" s="26" t="s">
        <v>26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19">
        <v>45768.0</v>
      </c>
      <c r="C17" s="20" t="s">
        <v>647</v>
      </c>
      <c r="D17" s="21">
        <v>22727.0</v>
      </c>
      <c r="E17" s="22" t="s">
        <v>598</v>
      </c>
      <c r="F17" s="23"/>
      <c r="G17" s="23"/>
      <c r="H17" s="25"/>
      <c r="I17" s="30">
        <v>4500.0</v>
      </c>
      <c r="J17" s="25"/>
      <c r="K17" s="25"/>
      <c r="L17" s="23"/>
      <c r="M17" s="24"/>
      <c r="N17" s="23"/>
      <c r="O17" s="23"/>
      <c r="P17" s="26">
        <v>4500.0</v>
      </c>
      <c r="Q17" s="27">
        <f t="shared" si="1"/>
        <v>0</v>
      </c>
      <c r="R17" s="26" t="s">
        <v>26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19">
        <v>45768.0</v>
      </c>
      <c r="C18" s="20" t="s">
        <v>648</v>
      </c>
      <c r="D18" s="21">
        <v>49864.0</v>
      </c>
      <c r="E18" s="22" t="s">
        <v>649</v>
      </c>
      <c r="F18" s="23"/>
      <c r="G18" s="23"/>
      <c r="H18" s="25"/>
      <c r="I18" s="30">
        <v>100.0</v>
      </c>
      <c r="J18" s="25"/>
      <c r="K18" s="25"/>
      <c r="L18" s="23"/>
      <c r="M18" s="25"/>
      <c r="N18" s="23"/>
      <c r="O18" s="23"/>
      <c r="P18" s="26">
        <v>100.0</v>
      </c>
      <c r="Q18" s="27">
        <f t="shared" si="1"/>
        <v>0</v>
      </c>
      <c r="R18" s="26" t="s">
        <v>31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19">
        <v>45768.0</v>
      </c>
      <c r="C19" s="20" t="s">
        <v>650</v>
      </c>
      <c r="D19" s="21">
        <v>50148.0</v>
      </c>
      <c r="E19" s="22" t="s">
        <v>259</v>
      </c>
      <c r="F19" s="23"/>
      <c r="G19" s="23"/>
      <c r="H19" s="25">
        <v>5000.0</v>
      </c>
      <c r="I19" s="30"/>
      <c r="J19" s="25"/>
      <c r="K19" s="25"/>
      <c r="L19" s="23"/>
      <c r="M19" s="30"/>
      <c r="N19" s="23"/>
      <c r="O19" s="23"/>
      <c r="P19" s="26">
        <v>5000.0</v>
      </c>
      <c r="Q19" s="27">
        <f t="shared" si="1"/>
        <v>0</v>
      </c>
      <c r="R19" s="26"/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19">
        <v>45768.0</v>
      </c>
      <c r="C20" s="20" t="s">
        <v>651</v>
      </c>
      <c r="D20" s="21">
        <v>55446.0</v>
      </c>
      <c r="E20" s="22" t="s">
        <v>487</v>
      </c>
      <c r="F20" s="23"/>
      <c r="G20" s="23"/>
      <c r="H20" s="25">
        <v>5100.0</v>
      </c>
      <c r="I20" s="30"/>
      <c r="J20" s="25"/>
      <c r="K20" s="23"/>
      <c r="L20" s="23"/>
      <c r="M20" s="24"/>
      <c r="N20" s="23"/>
      <c r="O20" s="23"/>
      <c r="P20" s="26">
        <v>5100.0</v>
      </c>
      <c r="Q20" s="27">
        <f t="shared" si="1"/>
        <v>0</v>
      </c>
      <c r="R20" s="26"/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19">
        <v>45768.0</v>
      </c>
      <c r="C21" s="20" t="s">
        <v>652</v>
      </c>
      <c r="D21" s="21">
        <v>25541.0</v>
      </c>
      <c r="E21" s="22" t="s">
        <v>653</v>
      </c>
      <c r="F21" s="25"/>
      <c r="G21" s="23"/>
      <c r="H21" s="25">
        <v>7530.0</v>
      </c>
      <c r="I21" s="30"/>
      <c r="J21" s="25"/>
      <c r="K21" s="23"/>
      <c r="L21" s="23"/>
      <c r="M21" s="24"/>
      <c r="N21" s="23"/>
      <c r="O21" s="23"/>
      <c r="P21" s="26">
        <v>7530.0</v>
      </c>
      <c r="Q21" s="27">
        <f t="shared" si="1"/>
        <v>0</v>
      </c>
      <c r="R21" s="26"/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19">
        <v>45768.0</v>
      </c>
      <c r="C22" s="20" t="s">
        <v>654</v>
      </c>
      <c r="D22" s="21">
        <v>25541.0</v>
      </c>
      <c r="E22" s="22" t="s">
        <v>653</v>
      </c>
      <c r="F22" s="23"/>
      <c r="G22" s="23"/>
      <c r="H22" s="25">
        <v>4500.0</v>
      </c>
      <c r="I22" s="30"/>
      <c r="J22" s="25"/>
      <c r="K22" s="25"/>
      <c r="L22" s="23"/>
      <c r="M22" s="30"/>
      <c r="N22" s="23"/>
      <c r="O22" s="23"/>
      <c r="P22" s="26">
        <v>4500.0</v>
      </c>
      <c r="Q22" s="27">
        <f t="shared" si="1"/>
        <v>0</v>
      </c>
      <c r="R22" s="26"/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/>
      <c r="B23" s="19"/>
      <c r="C23" s="20"/>
      <c r="D23" s="21"/>
      <c r="E23" s="22"/>
      <c r="F23" s="23"/>
      <c r="G23" s="23"/>
      <c r="H23" s="25"/>
      <c r="I23" s="30"/>
      <c r="J23" s="25"/>
      <c r="K23" s="23"/>
      <c r="L23" s="23"/>
      <c r="M23" s="30"/>
      <c r="N23" s="23"/>
      <c r="O23" s="23"/>
      <c r="P23" s="26"/>
      <c r="Q23" s="27"/>
      <c r="R23" s="26"/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34"/>
      <c r="B24" s="35"/>
      <c r="C24" s="36"/>
      <c r="D24" s="37"/>
      <c r="E24" s="37"/>
      <c r="F24" s="38">
        <f t="shared" ref="F24:Q24" si="2">SUM(F6:F23)</f>
        <v>5000</v>
      </c>
      <c r="G24" s="38">
        <f t="shared" si="2"/>
        <v>21450</v>
      </c>
      <c r="H24" s="38">
        <f t="shared" si="2"/>
        <v>22130</v>
      </c>
      <c r="I24" s="38">
        <f t="shared" si="2"/>
        <v>34550</v>
      </c>
      <c r="J24" s="38">
        <f t="shared" si="2"/>
        <v>7650</v>
      </c>
      <c r="K24" s="38">
        <f t="shared" si="2"/>
        <v>0</v>
      </c>
      <c r="L24" s="38">
        <f t="shared" si="2"/>
        <v>0</v>
      </c>
      <c r="M24" s="38">
        <f t="shared" si="2"/>
        <v>0</v>
      </c>
      <c r="N24" s="38">
        <f t="shared" si="2"/>
        <v>0</v>
      </c>
      <c r="O24" s="38">
        <f t="shared" si="2"/>
        <v>0</v>
      </c>
      <c r="P24" s="38">
        <f t="shared" si="2"/>
        <v>90780</v>
      </c>
      <c r="Q24" s="38">
        <f t="shared" si="2"/>
        <v>0</v>
      </c>
      <c r="R24" s="37"/>
      <c r="S24" s="40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</row>
    <row r="25" ht="42.0" customHeight="1">
      <c r="A25" s="42"/>
      <c r="B25" s="43"/>
      <c r="C25" s="44"/>
      <c r="D25" s="44"/>
      <c r="E25" s="44"/>
      <c r="F25" s="45">
        <f>F24+G24+H24+I24+J24+K24+L24+M24+N24+O24</f>
        <v>90780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6"/>
      <c r="R25" s="44"/>
      <c r="S25" s="47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</row>
    <row r="26" ht="42.0" customHeight="1">
      <c r="A26" s="2"/>
      <c r="B26" s="2"/>
      <c r="C26" s="2"/>
      <c r="D26" s="2"/>
      <c r="E26" s="126"/>
      <c r="F26" s="127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42.0" customHeight="1">
      <c r="A27" s="79" t="s">
        <v>92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5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80" t="s">
        <v>2</v>
      </c>
      <c r="B28" s="81" t="s">
        <v>3</v>
      </c>
      <c r="C28" s="81" t="s">
        <v>4</v>
      </c>
      <c r="D28" s="81" t="s">
        <v>5</v>
      </c>
      <c r="E28" s="81" t="s">
        <v>6</v>
      </c>
      <c r="F28" s="82" t="s">
        <v>7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10"/>
      <c r="R28" s="81" t="s">
        <v>8</v>
      </c>
      <c r="S28" s="81" t="s">
        <v>9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11"/>
      <c r="B29" s="12"/>
      <c r="C29" s="12"/>
      <c r="D29" s="12"/>
      <c r="E29" s="12"/>
      <c r="F29" s="83" t="s">
        <v>10</v>
      </c>
      <c r="G29" s="84" t="s">
        <v>11</v>
      </c>
      <c r="H29" s="10"/>
      <c r="I29" s="84" t="s">
        <v>12</v>
      </c>
      <c r="J29" s="10"/>
      <c r="K29" s="81" t="s">
        <v>13</v>
      </c>
      <c r="L29" s="85"/>
      <c r="M29" s="85"/>
      <c r="N29" s="85"/>
      <c r="O29" s="86" t="s">
        <v>655</v>
      </c>
      <c r="P29" s="81" t="s">
        <v>15</v>
      </c>
      <c r="Q29" s="81" t="s">
        <v>16</v>
      </c>
      <c r="R29" s="12"/>
      <c r="S29" s="1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16"/>
      <c r="B30" s="10"/>
      <c r="C30" s="10"/>
      <c r="D30" s="10"/>
      <c r="E30" s="10"/>
      <c r="F30" s="10"/>
      <c r="G30" s="87" t="s">
        <v>17</v>
      </c>
      <c r="H30" s="87" t="s">
        <v>18</v>
      </c>
      <c r="I30" s="87" t="s">
        <v>19</v>
      </c>
      <c r="J30" s="87" t="s">
        <v>20</v>
      </c>
      <c r="K30" s="10"/>
      <c r="L30" s="87" t="s">
        <v>21</v>
      </c>
      <c r="M30" s="87" t="s">
        <v>22</v>
      </c>
      <c r="N30" s="87" t="s">
        <v>23</v>
      </c>
      <c r="O30" s="10"/>
      <c r="P30" s="10"/>
      <c r="Q30" s="10"/>
      <c r="R30" s="10"/>
      <c r="S30" s="10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88">
        <v>1.0</v>
      </c>
      <c r="B31" s="32">
        <v>45768.0</v>
      </c>
      <c r="C31" s="21" t="s">
        <v>656</v>
      </c>
      <c r="D31" s="89">
        <v>73239.0</v>
      </c>
      <c r="E31" s="90" t="s">
        <v>657</v>
      </c>
      <c r="F31" s="93"/>
      <c r="G31" s="91"/>
      <c r="H31" s="120"/>
      <c r="I31" s="93">
        <v>200.0</v>
      </c>
      <c r="J31" s="93"/>
      <c r="K31" s="91"/>
      <c r="L31" s="93"/>
      <c r="M31" s="91"/>
      <c r="N31" s="91"/>
      <c r="O31" s="91"/>
      <c r="P31" s="93">
        <v>200.0</v>
      </c>
      <c r="Q31" s="95">
        <v>0.0</v>
      </c>
      <c r="R31" s="26" t="s">
        <v>36</v>
      </c>
      <c r="S31" s="6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88">
        <v>2.0</v>
      </c>
      <c r="B32" s="32">
        <v>45768.0</v>
      </c>
      <c r="C32" s="21" t="s">
        <v>658</v>
      </c>
      <c r="D32" s="89">
        <v>44035.0</v>
      </c>
      <c r="E32" s="90" t="s">
        <v>460</v>
      </c>
      <c r="F32" s="93"/>
      <c r="G32" s="91"/>
      <c r="H32" s="120">
        <v>3600.0</v>
      </c>
      <c r="I32" s="93"/>
      <c r="J32" s="91"/>
      <c r="K32" s="91"/>
      <c r="L32" s="93"/>
      <c r="M32" s="91"/>
      <c r="N32" s="91"/>
      <c r="O32" s="91"/>
      <c r="P32" s="93">
        <v>3600.0</v>
      </c>
      <c r="Q32" s="95">
        <v>0.0</v>
      </c>
      <c r="R32" s="26"/>
      <c r="S32" s="6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88"/>
      <c r="B33" s="32"/>
      <c r="C33" s="21"/>
      <c r="D33" s="89"/>
      <c r="E33" s="90"/>
      <c r="F33" s="93"/>
      <c r="G33" s="91"/>
      <c r="H33" s="120"/>
      <c r="I33" s="91"/>
      <c r="J33" s="91"/>
      <c r="K33" s="91"/>
      <c r="L33" s="93"/>
      <c r="M33" s="91"/>
      <c r="N33" s="91"/>
      <c r="O33" s="91"/>
      <c r="P33" s="93"/>
      <c r="Q33" s="95"/>
      <c r="R33" s="26"/>
      <c r="S33" s="6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102"/>
      <c r="B34" s="103"/>
      <c r="C34" s="104"/>
      <c r="D34" s="105" t="s">
        <v>91</v>
      </c>
      <c r="E34" s="106"/>
      <c r="F34" s="121">
        <f t="shared" ref="F34:G34" si="3">SUM(F32)</f>
        <v>0</v>
      </c>
      <c r="G34" s="121">
        <f t="shared" si="3"/>
        <v>0</v>
      </c>
      <c r="H34" s="121">
        <v>3600.0</v>
      </c>
      <c r="I34" s="121">
        <f>SUM(I31:I32)</f>
        <v>200</v>
      </c>
      <c r="J34" s="121">
        <v>0.0</v>
      </c>
      <c r="K34" s="121">
        <f>SUM(K32)</f>
        <v>0</v>
      </c>
      <c r="L34" s="122">
        <f>SUM(L31:L33)</f>
        <v>0</v>
      </c>
      <c r="M34" s="121">
        <f t="shared" ref="M34:O34" si="4">SUM(M32)</f>
        <v>0</v>
      </c>
      <c r="N34" s="121">
        <f t="shared" si="4"/>
        <v>0</v>
      </c>
      <c r="O34" s="121">
        <f t="shared" si="4"/>
        <v>0</v>
      </c>
      <c r="P34" s="122">
        <f>SUM(P31:P33)</f>
        <v>3800</v>
      </c>
      <c r="Q34" s="108">
        <v>0.0</v>
      </c>
      <c r="R34" s="106"/>
      <c r="S34" s="109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110"/>
      <c r="B35" s="111"/>
      <c r="C35" s="111"/>
      <c r="D35" s="111"/>
      <c r="E35" s="111"/>
      <c r="F35" s="112">
        <v>3800.0</v>
      </c>
      <c r="G35" s="4"/>
      <c r="H35" s="4"/>
      <c r="I35" s="4"/>
      <c r="J35" s="4"/>
      <c r="K35" s="4"/>
      <c r="L35" s="4"/>
      <c r="M35" s="4"/>
      <c r="N35" s="4"/>
      <c r="O35" s="4"/>
      <c r="P35" s="113"/>
      <c r="Q35" s="113"/>
      <c r="R35" s="111"/>
      <c r="S35" s="114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48"/>
      <c r="B36" s="48"/>
      <c r="C36" s="48"/>
      <c r="D36" s="48"/>
      <c r="E36" s="77"/>
      <c r="F36" s="7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115" t="s">
        <v>103</v>
      </c>
      <c r="F37" s="118" t="s">
        <v>104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115" t="s">
        <v>105</v>
      </c>
      <c r="F38" s="118" t="s">
        <v>104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115" t="s">
        <v>106</v>
      </c>
      <c r="F39" s="118" t="s">
        <v>104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115" t="s">
        <v>107</v>
      </c>
      <c r="F40" s="118" t="s">
        <v>104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115" t="s">
        <v>659</v>
      </c>
      <c r="F41" s="118" t="s">
        <v>104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115" t="s">
        <v>109</v>
      </c>
      <c r="F42" s="118" t="s">
        <v>110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115" t="s">
        <v>111</v>
      </c>
      <c r="F43" s="118" t="s">
        <v>104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/>
    <row r="732" ht="42.0" customHeight="1"/>
    <row r="733" ht="42.0" customHeight="1"/>
    <row r="734" ht="42.0" customHeight="1"/>
    <row r="735" ht="42.0" customHeight="1"/>
    <row r="736" ht="42.0" customHeight="1"/>
    <row r="737" ht="42.0" customHeight="1"/>
    <row r="738" ht="42.0" customHeight="1"/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5:P25"/>
    <mergeCell ref="A27:S27"/>
    <mergeCell ref="A28:A30"/>
    <mergeCell ref="B28:B30"/>
    <mergeCell ref="C28:C30"/>
    <mergeCell ref="D28:D30"/>
    <mergeCell ref="E28:E30"/>
    <mergeCell ref="S28:S30"/>
    <mergeCell ref="P29:P30"/>
    <mergeCell ref="Q29:Q30"/>
    <mergeCell ref="F28:Q28"/>
    <mergeCell ref="R28:R30"/>
    <mergeCell ref="F29:F30"/>
    <mergeCell ref="G29:H29"/>
    <mergeCell ref="I29:J29"/>
    <mergeCell ref="K29:K30"/>
    <mergeCell ref="O29:O30"/>
    <mergeCell ref="F35:O3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15.63"/>
    <col customWidth="1" min="10" max="10" width="15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16.88"/>
    <col customWidth="1" min="19" max="19" width="24.5"/>
    <col customWidth="1" min="20" max="36" width="15.75"/>
  </cols>
  <sheetData>
    <row r="1" ht="114.0" customHeight="1">
      <c r="A1" s="1" t="s">
        <v>660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45768.0</v>
      </c>
      <c r="C6" s="20" t="s">
        <v>661</v>
      </c>
      <c r="D6" s="21">
        <v>84443.0</v>
      </c>
      <c r="E6" s="22" t="s">
        <v>662</v>
      </c>
      <c r="F6" s="23"/>
      <c r="G6" s="25"/>
      <c r="H6" s="23"/>
      <c r="I6" s="30">
        <v>25000.0</v>
      </c>
      <c r="J6" s="25"/>
      <c r="K6" s="25"/>
      <c r="L6" s="23"/>
      <c r="M6" s="30"/>
      <c r="N6" s="23"/>
      <c r="O6" s="23"/>
      <c r="P6" s="26">
        <v>25000.0</v>
      </c>
      <c r="Q6" s="27">
        <f t="shared" ref="Q6:Q30" si="1">F6+G6+H6+I6+J6+K6+L6+M6+N6+O6-P6</f>
        <v>0</v>
      </c>
      <c r="R6" s="26" t="s">
        <v>26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45769.0</v>
      </c>
      <c r="C7" s="20" t="s">
        <v>663</v>
      </c>
      <c r="D7" s="21">
        <v>61420.0</v>
      </c>
      <c r="E7" s="22" t="s">
        <v>602</v>
      </c>
      <c r="F7" s="25"/>
      <c r="G7" s="25"/>
      <c r="H7" s="23"/>
      <c r="I7" s="30">
        <v>10000.0</v>
      </c>
      <c r="J7" s="23"/>
      <c r="K7" s="25"/>
      <c r="L7" s="23"/>
      <c r="M7" s="30"/>
      <c r="N7" s="23"/>
      <c r="O7" s="23"/>
      <c r="P7" s="26">
        <v>10000.0</v>
      </c>
      <c r="Q7" s="27">
        <f t="shared" si="1"/>
        <v>0</v>
      </c>
      <c r="R7" s="26" t="s">
        <v>47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45769.0</v>
      </c>
      <c r="C8" s="20" t="s">
        <v>664</v>
      </c>
      <c r="D8" s="21">
        <v>87485.0</v>
      </c>
      <c r="E8" s="22" t="s">
        <v>665</v>
      </c>
      <c r="F8" s="25"/>
      <c r="G8" s="25"/>
      <c r="H8" s="23"/>
      <c r="I8" s="30"/>
      <c r="J8" s="25">
        <v>350.0</v>
      </c>
      <c r="K8" s="25"/>
      <c r="L8" s="23"/>
      <c r="M8" s="24"/>
      <c r="N8" s="23"/>
      <c r="O8" s="23"/>
      <c r="P8" s="26">
        <v>350.0</v>
      </c>
      <c r="Q8" s="27">
        <f t="shared" si="1"/>
        <v>0</v>
      </c>
      <c r="R8" s="26" t="s">
        <v>26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45769.0</v>
      </c>
      <c r="C9" s="20" t="s">
        <v>666</v>
      </c>
      <c r="D9" s="21">
        <v>46210.0</v>
      </c>
      <c r="E9" s="22" t="s">
        <v>667</v>
      </c>
      <c r="F9" s="25"/>
      <c r="G9" s="25"/>
      <c r="H9" s="23"/>
      <c r="I9" s="30">
        <v>2600.0</v>
      </c>
      <c r="J9" s="25"/>
      <c r="K9" s="25"/>
      <c r="L9" s="23"/>
      <c r="M9" s="24"/>
      <c r="N9" s="23"/>
      <c r="O9" s="23"/>
      <c r="P9" s="26">
        <v>2600.0</v>
      </c>
      <c r="Q9" s="27">
        <f t="shared" si="1"/>
        <v>0</v>
      </c>
      <c r="R9" s="26" t="s">
        <v>47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45769.0</v>
      </c>
      <c r="C10" s="20" t="s">
        <v>668</v>
      </c>
      <c r="D10" s="21">
        <v>61429.0</v>
      </c>
      <c r="E10" s="22" t="s">
        <v>669</v>
      </c>
      <c r="F10" s="25"/>
      <c r="G10" s="23"/>
      <c r="H10" s="23"/>
      <c r="I10" s="30">
        <v>2600.0</v>
      </c>
      <c r="J10" s="25"/>
      <c r="K10" s="25"/>
      <c r="L10" s="23"/>
      <c r="M10" s="24"/>
      <c r="N10" s="23"/>
      <c r="O10" s="23"/>
      <c r="P10" s="26">
        <v>2600.0</v>
      </c>
      <c r="Q10" s="27">
        <f t="shared" si="1"/>
        <v>0</v>
      </c>
      <c r="R10" s="26" t="s">
        <v>31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45769.0</v>
      </c>
      <c r="C11" s="20" t="s">
        <v>670</v>
      </c>
      <c r="D11" s="21">
        <v>34912.0</v>
      </c>
      <c r="E11" s="22" t="s">
        <v>671</v>
      </c>
      <c r="F11" s="23"/>
      <c r="G11" s="25"/>
      <c r="H11" s="23"/>
      <c r="I11" s="30">
        <v>12000.0</v>
      </c>
      <c r="J11" s="25"/>
      <c r="K11" s="25"/>
      <c r="L11" s="23"/>
      <c r="M11" s="24"/>
      <c r="N11" s="23"/>
      <c r="O11" s="23"/>
      <c r="P11" s="26">
        <v>12000.0</v>
      </c>
      <c r="Q11" s="27">
        <f t="shared" si="1"/>
        <v>0</v>
      </c>
      <c r="R11" s="26" t="s">
        <v>31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45769.0</v>
      </c>
      <c r="C12" s="20" t="s">
        <v>672</v>
      </c>
      <c r="D12" s="21">
        <v>50436.0</v>
      </c>
      <c r="E12" s="22" t="s">
        <v>198</v>
      </c>
      <c r="F12" s="25"/>
      <c r="G12" s="25"/>
      <c r="H12" s="23"/>
      <c r="I12" s="30">
        <v>900.0</v>
      </c>
      <c r="J12" s="25"/>
      <c r="K12" s="25"/>
      <c r="L12" s="23"/>
      <c r="M12" s="24"/>
      <c r="N12" s="23"/>
      <c r="O12" s="23"/>
      <c r="P12" s="26">
        <v>900.0</v>
      </c>
      <c r="Q12" s="27">
        <f t="shared" si="1"/>
        <v>0</v>
      </c>
      <c r="R12" s="26" t="s">
        <v>31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45769.0</v>
      </c>
      <c r="C13" s="20" t="s">
        <v>673</v>
      </c>
      <c r="D13" s="21">
        <v>67621.0</v>
      </c>
      <c r="E13" s="22" t="s">
        <v>70</v>
      </c>
      <c r="F13" s="23"/>
      <c r="G13" s="23"/>
      <c r="H13" s="23"/>
      <c r="I13" s="30">
        <v>2400.0</v>
      </c>
      <c r="J13" s="23"/>
      <c r="K13" s="25"/>
      <c r="L13" s="23"/>
      <c r="M13" s="30"/>
      <c r="N13" s="23"/>
      <c r="O13" s="23"/>
      <c r="P13" s="26">
        <v>2400.0</v>
      </c>
      <c r="Q13" s="27">
        <f t="shared" si="1"/>
        <v>0</v>
      </c>
      <c r="R13" s="26" t="s">
        <v>31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45769.0</v>
      </c>
      <c r="C14" s="20" t="s">
        <v>674</v>
      </c>
      <c r="D14" s="21">
        <v>66770.0</v>
      </c>
      <c r="E14" s="22" t="s">
        <v>675</v>
      </c>
      <c r="F14" s="25"/>
      <c r="G14" s="23"/>
      <c r="H14" s="25"/>
      <c r="I14" s="30"/>
      <c r="J14" s="25">
        <v>8090.0</v>
      </c>
      <c r="K14" s="23"/>
      <c r="L14" s="23"/>
      <c r="M14" s="25"/>
      <c r="N14" s="23"/>
      <c r="O14" s="23"/>
      <c r="P14" s="26">
        <v>8090.0</v>
      </c>
      <c r="Q14" s="27">
        <f t="shared" si="1"/>
        <v>0</v>
      </c>
      <c r="R14" s="26" t="s">
        <v>31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45769.0</v>
      </c>
      <c r="C15" s="20" t="s">
        <v>676</v>
      </c>
      <c r="D15" s="21">
        <v>85079.0</v>
      </c>
      <c r="E15" s="22" t="s">
        <v>677</v>
      </c>
      <c r="F15" s="23"/>
      <c r="G15" s="23"/>
      <c r="H15" s="25"/>
      <c r="I15" s="30">
        <v>3100.0</v>
      </c>
      <c r="J15" s="25"/>
      <c r="K15" s="25"/>
      <c r="L15" s="23"/>
      <c r="M15" s="30"/>
      <c r="N15" s="23"/>
      <c r="O15" s="23"/>
      <c r="P15" s="26">
        <v>3100.0</v>
      </c>
      <c r="Q15" s="27">
        <f t="shared" si="1"/>
        <v>0</v>
      </c>
      <c r="R15" s="26" t="s">
        <v>31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45769.0</v>
      </c>
      <c r="C16" s="20" t="s">
        <v>678</v>
      </c>
      <c r="D16" s="21">
        <v>21384.0</v>
      </c>
      <c r="E16" s="22" t="s">
        <v>164</v>
      </c>
      <c r="F16" s="23"/>
      <c r="G16" s="23"/>
      <c r="H16" s="25"/>
      <c r="I16" s="30"/>
      <c r="J16" s="25"/>
      <c r="K16" s="25"/>
      <c r="L16" s="23"/>
      <c r="M16" s="30">
        <v>600.0</v>
      </c>
      <c r="N16" s="23"/>
      <c r="O16" s="23"/>
      <c r="P16" s="26">
        <v>600.0</v>
      </c>
      <c r="Q16" s="27">
        <f t="shared" si="1"/>
        <v>0</v>
      </c>
      <c r="R16" s="26" t="s">
        <v>31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19">
        <v>45769.0</v>
      </c>
      <c r="C17" s="20" t="s">
        <v>679</v>
      </c>
      <c r="D17" s="21">
        <v>87486.0</v>
      </c>
      <c r="E17" s="22" t="s">
        <v>680</v>
      </c>
      <c r="F17" s="25">
        <v>2950.0</v>
      </c>
      <c r="G17" s="23"/>
      <c r="H17" s="25"/>
      <c r="I17" s="30"/>
      <c r="J17" s="25"/>
      <c r="K17" s="25"/>
      <c r="L17" s="23"/>
      <c r="M17" s="24"/>
      <c r="N17" s="23"/>
      <c r="O17" s="23"/>
      <c r="P17" s="26">
        <v>2950.0</v>
      </c>
      <c r="Q17" s="27">
        <f t="shared" si="1"/>
        <v>0</v>
      </c>
      <c r="R17" s="26" t="s">
        <v>31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19">
        <v>45769.0</v>
      </c>
      <c r="C18" s="20" t="s">
        <v>681</v>
      </c>
      <c r="D18" s="21">
        <v>50596.0</v>
      </c>
      <c r="E18" s="22" t="s">
        <v>519</v>
      </c>
      <c r="F18" s="23"/>
      <c r="G18" s="23"/>
      <c r="H18" s="25"/>
      <c r="I18" s="30">
        <v>450.0</v>
      </c>
      <c r="J18" s="25"/>
      <c r="K18" s="25"/>
      <c r="L18" s="23"/>
      <c r="M18" s="25"/>
      <c r="N18" s="23"/>
      <c r="O18" s="23"/>
      <c r="P18" s="26">
        <v>450.0</v>
      </c>
      <c r="Q18" s="27">
        <f t="shared" si="1"/>
        <v>0</v>
      </c>
      <c r="R18" s="26" t="s">
        <v>47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19">
        <v>45769.0</v>
      </c>
      <c r="C19" s="20" t="s">
        <v>682</v>
      </c>
      <c r="D19" s="21">
        <v>55448.0</v>
      </c>
      <c r="E19" s="22" t="s">
        <v>683</v>
      </c>
      <c r="F19" s="23"/>
      <c r="G19" s="23"/>
      <c r="H19" s="25"/>
      <c r="I19" s="30">
        <v>25000.0</v>
      </c>
      <c r="J19" s="25"/>
      <c r="K19" s="25"/>
      <c r="L19" s="23"/>
      <c r="M19" s="30"/>
      <c r="N19" s="23"/>
      <c r="O19" s="23"/>
      <c r="P19" s="26">
        <v>25000.0</v>
      </c>
      <c r="Q19" s="27">
        <f t="shared" si="1"/>
        <v>0</v>
      </c>
      <c r="R19" s="26" t="s">
        <v>47</v>
      </c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19">
        <v>45769.0</v>
      </c>
      <c r="C20" s="20" t="s">
        <v>684</v>
      </c>
      <c r="D20" s="21">
        <v>13762.0</v>
      </c>
      <c r="E20" s="22" t="s">
        <v>557</v>
      </c>
      <c r="F20" s="25">
        <v>30000.0</v>
      </c>
      <c r="G20" s="23"/>
      <c r="H20" s="25"/>
      <c r="I20" s="30"/>
      <c r="J20" s="25">
        <v>70000.0</v>
      </c>
      <c r="K20" s="23"/>
      <c r="L20" s="23"/>
      <c r="M20" s="24"/>
      <c r="N20" s="23"/>
      <c r="O20" s="23"/>
      <c r="P20" s="26">
        <v>100000.0</v>
      </c>
      <c r="Q20" s="27">
        <f t="shared" si="1"/>
        <v>0</v>
      </c>
      <c r="R20" s="26" t="s">
        <v>26</v>
      </c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19">
        <v>45769.0</v>
      </c>
      <c r="C21" s="20" t="s">
        <v>685</v>
      </c>
      <c r="D21" s="21">
        <v>20541.0</v>
      </c>
      <c r="E21" s="22" t="s">
        <v>501</v>
      </c>
      <c r="F21" s="25"/>
      <c r="G21" s="23"/>
      <c r="H21" s="25"/>
      <c r="I21" s="30">
        <v>4500.0</v>
      </c>
      <c r="J21" s="25"/>
      <c r="K21" s="23"/>
      <c r="L21" s="23"/>
      <c r="M21" s="24"/>
      <c r="N21" s="23"/>
      <c r="O21" s="23"/>
      <c r="P21" s="26">
        <v>4500.0</v>
      </c>
      <c r="Q21" s="27">
        <f t="shared" si="1"/>
        <v>0</v>
      </c>
      <c r="R21" s="26" t="s">
        <v>26</v>
      </c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19">
        <v>45769.0</v>
      </c>
      <c r="C22" s="20" t="s">
        <v>686</v>
      </c>
      <c r="D22" s="21">
        <v>81891.0</v>
      </c>
      <c r="E22" s="22" t="s">
        <v>687</v>
      </c>
      <c r="F22" s="23"/>
      <c r="G22" s="23"/>
      <c r="H22" s="25"/>
      <c r="I22" s="30"/>
      <c r="J22" s="25"/>
      <c r="K22" s="25"/>
      <c r="L22" s="23"/>
      <c r="M22" s="30">
        <v>2400.0</v>
      </c>
      <c r="N22" s="23"/>
      <c r="O22" s="23"/>
      <c r="P22" s="26">
        <v>2400.0</v>
      </c>
      <c r="Q22" s="27">
        <f t="shared" si="1"/>
        <v>0</v>
      </c>
      <c r="R22" s="26" t="s">
        <v>26</v>
      </c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19">
        <v>45769.0</v>
      </c>
      <c r="C23" s="20" t="s">
        <v>688</v>
      </c>
      <c r="D23" s="21">
        <v>84490.0</v>
      </c>
      <c r="E23" s="22" t="s">
        <v>528</v>
      </c>
      <c r="F23" s="23"/>
      <c r="G23" s="23"/>
      <c r="H23" s="25"/>
      <c r="I23" s="30">
        <v>550.0</v>
      </c>
      <c r="J23" s="25"/>
      <c r="K23" s="25"/>
      <c r="L23" s="23"/>
      <c r="M23" s="30"/>
      <c r="N23" s="23"/>
      <c r="O23" s="23"/>
      <c r="P23" s="26">
        <v>550.0</v>
      </c>
      <c r="Q23" s="27">
        <f t="shared" si="1"/>
        <v>0</v>
      </c>
      <c r="R23" s="26" t="s">
        <v>31</v>
      </c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19">
        <v>45769.0</v>
      </c>
      <c r="C24" s="20" t="s">
        <v>689</v>
      </c>
      <c r="D24" s="21">
        <v>52083.0</v>
      </c>
      <c r="E24" s="22" t="s">
        <v>248</v>
      </c>
      <c r="F24" s="25"/>
      <c r="G24" s="23"/>
      <c r="H24" s="25"/>
      <c r="I24" s="30">
        <v>5000.0</v>
      </c>
      <c r="J24" s="25"/>
      <c r="K24" s="25"/>
      <c r="L24" s="23"/>
      <c r="M24" s="30"/>
      <c r="N24" s="23"/>
      <c r="O24" s="23"/>
      <c r="P24" s="26">
        <v>5000.0</v>
      </c>
      <c r="Q24" s="27">
        <f t="shared" si="1"/>
        <v>0</v>
      </c>
      <c r="R24" s="26" t="s">
        <v>31</v>
      </c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19">
        <v>45769.0</v>
      </c>
      <c r="C25" s="20" t="s">
        <v>690</v>
      </c>
      <c r="D25" s="21">
        <v>81891.0</v>
      </c>
      <c r="E25" s="22" t="s">
        <v>687</v>
      </c>
      <c r="F25" s="25">
        <v>300.0</v>
      </c>
      <c r="G25" s="23"/>
      <c r="H25" s="25"/>
      <c r="I25" s="30"/>
      <c r="J25" s="25"/>
      <c r="K25" s="25"/>
      <c r="L25" s="23"/>
      <c r="M25" s="30"/>
      <c r="N25" s="23"/>
      <c r="O25" s="23"/>
      <c r="P25" s="26">
        <v>300.0</v>
      </c>
      <c r="Q25" s="27">
        <f t="shared" si="1"/>
        <v>0</v>
      </c>
      <c r="R25" s="26" t="s">
        <v>26</v>
      </c>
      <c r="S25" s="28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19">
        <v>45769.0</v>
      </c>
      <c r="C26" s="20" t="s">
        <v>691</v>
      </c>
      <c r="D26" s="21">
        <v>87484.0</v>
      </c>
      <c r="E26" s="22" t="s">
        <v>692</v>
      </c>
      <c r="F26" s="25">
        <v>300.0</v>
      </c>
      <c r="G26" s="23"/>
      <c r="H26" s="25"/>
      <c r="I26" s="30"/>
      <c r="J26" s="25"/>
      <c r="K26" s="25"/>
      <c r="L26" s="23"/>
      <c r="M26" s="30"/>
      <c r="N26" s="23"/>
      <c r="O26" s="23"/>
      <c r="P26" s="26">
        <v>300.0</v>
      </c>
      <c r="Q26" s="27">
        <f t="shared" si="1"/>
        <v>0</v>
      </c>
      <c r="R26" s="26" t="s">
        <v>26</v>
      </c>
      <c r="S26" s="28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19">
        <v>45769.0</v>
      </c>
      <c r="C27" s="20" t="s">
        <v>693</v>
      </c>
      <c r="D27" s="21">
        <v>13762.0</v>
      </c>
      <c r="E27" s="22" t="s">
        <v>557</v>
      </c>
      <c r="F27" s="23"/>
      <c r="G27" s="23"/>
      <c r="H27" s="25"/>
      <c r="I27" s="30"/>
      <c r="J27" s="25"/>
      <c r="K27" s="25"/>
      <c r="L27" s="23"/>
      <c r="M27" s="30">
        <v>1250.0</v>
      </c>
      <c r="N27" s="23"/>
      <c r="O27" s="23"/>
      <c r="P27" s="26">
        <v>1250.0</v>
      </c>
      <c r="Q27" s="27">
        <f t="shared" si="1"/>
        <v>0</v>
      </c>
      <c r="R27" s="26" t="s">
        <v>31</v>
      </c>
      <c r="S27" s="28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19">
        <v>45769.0</v>
      </c>
      <c r="C28" s="20" t="s">
        <v>694</v>
      </c>
      <c r="D28" s="21">
        <v>52669.0</v>
      </c>
      <c r="E28" s="22" t="s">
        <v>185</v>
      </c>
      <c r="F28" s="23"/>
      <c r="G28" s="23"/>
      <c r="H28" s="25">
        <v>20000.0</v>
      </c>
      <c r="I28" s="30"/>
      <c r="J28" s="25"/>
      <c r="K28" s="25"/>
      <c r="L28" s="23"/>
      <c r="M28" s="30"/>
      <c r="N28" s="23"/>
      <c r="O28" s="23"/>
      <c r="P28" s="26">
        <v>20000.0</v>
      </c>
      <c r="Q28" s="27">
        <f t="shared" si="1"/>
        <v>0</v>
      </c>
      <c r="R28" s="26"/>
      <c r="S28" s="28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>
        <v>24.0</v>
      </c>
      <c r="B29" s="19">
        <v>45769.0</v>
      </c>
      <c r="C29" s="20" t="s">
        <v>695</v>
      </c>
      <c r="D29" s="21">
        <v>47787.0</v>
      </c>
      <c r="E29" s="22" t="s">
        <v>172</v>
      </c>
      <c r="F29" s="23"/>
      <c r="G29" s="23"/>
      <c r="H29" s="25"/>
      <c r="I29" s="30"/>
      <c r="J29" s="25"/>
      <c r="K29" s="25">
        <v>5000.0</v>
      </c>
      <c r="L29" s="23"/>
      <c r="M29" s="30"/>
      <c r="N29" s="23"/>
      <c r="O29" s="23"/>
      <c r="P29" s="26">
        <v>5000.0</v>
      </c>
      <c r="Q29" s="27">
        <f t="shared" si="1"/>
        <v>0</v>
      </c>
      <c r="R29" s="26"/>
      <c r="S29" s="28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8">
        <v>25.0</v>
      </c>
      <c r="B30" s="19">
        <v>45769.0</v>
      </c>
      <c r="C30" s="20" t="s">
        <v>696</v>
      </c>
      <c r="D30" s="21">
        <v>47787.0</v>
      </c>
      <c r="E30" s="22" t="s">
        <v>172</v>
      </c>
      <c r="F30" s="23"/>
      <c r="G30" s="23"/>
      <c r="H30" s="25"/>
      <c r="I30" s="30"/>
      <c r="J30" s="25"/>
      <c r="K30" s="25">
        <v>1050.0</v>
      </c>
      <c r="L30" s="23"/>
      <c r="M30" s="30"/>
      <c r="N30" s="23"/>
      <c r="O30" s="23"/>
      <c r="P30" s="26">
        <v>1050.0</v>
      </c>
      <c r="Q30" s="27">
        <f t="shared" si="1"/>
        <v>0</v>
      </c>
      <c r="R30" s="26"/>
      <c r="S30" s="28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8"/>
      <c r="B31" s="19"/>
      <c r="C31" s="20"/>
      <c r="D31" s="21"/>
      <c r="E31" s="22"/>
      <c r="F31" s="23"/>
      <c r="G31" s="23"/>
      <c r="H31" s="25"/>
      <c r="I31" s="30"/>
      <c r="J31" s="25"/>
      <c r="K31" s="23"/>
      <c r="L31" s="23"/>
      <c r="M31" s="30"/>
      <c r="N31" s="23"/>
      <c r="O31" s="23"/>
      <c r="P31" s="26"/>
      <c r="Q31" s="27"/>
      <c r="R31" s="26"/>
      <c r="S31" s="28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34"/>
      <c r="B32" s="35"/>
      <c r="C32" s="36"/>
      <c r="D32" s="37"/>
      <c r="E32" s="37"/>
      <c r="F32" s="38">
        <f t="shared" ref="F32:Q32" si="2">SUM(F6:F31)</f>
        <v>33550</v>
      </c>
      <c r="G32" s="38">
        <f t="shared" si="2"/>
        <v>0</v>
      </c>
      <c r="H32" s="38">
        <f t="shared" si="2"/>
        <v>20000</v>
      </c>
      <c r="I32" s="38">
        <f t="shared" si="2"/>
        <v>94100</v>
      </c>
      <c r="J32" s="38">
        <f t="shared" si="2"/>
        <v>78440</v>
      </c>
      <c r="K32" s="38">
        <f t="shared" si="2"/>
        <v>6050</v>
      </c>
      <c r="L32" s="38">
        <f t="shared" si="2"/>
        <v>0</v>
      </c>
      <c r="M32" s="38">
        <f t="shared" si="2"/>
        <v>4250</v>
      </c>
      <c r="N32" s="38">
        <f t="shared" si="2"/>
        <v>0</v>
      </c>
      <c r="O32" s="38">
        <f t="shared" si="2"/>
        <v>0</v>
      </c>
      <c r="P32" s="38">
        <f t="shared" si="2"/>
        <v>236390</v>
      </c>
      <c r="Q32" s="38">
        <f t="shared" si="2"/>
        <v>0</v>
      </c>
      <c r="R32" s="37"/>
      <c r="S32" s="40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</row>
    <row r="33" ht="42.0" customHeight="1">
      <c r="A33" s="42"/>
      <c r="B33" s="43"/>
      <c r="C33" s="44"/>
      <c r="D33" s="44"/>
      <c r="E33" s="44"/>
      <c r="F33" s="45">
        <f>F32+G32+H32+I32+J32+K32+L32+M32+N32+O32</f>
        <v>236390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6"/>
      <c r="R33" s="44"/>
      <c r="S33" s="47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</row>
    <row r="34" ht="42.0" customHeight="1">
      <c r="A34" s="2"/>
      <c r="B34" s="2"/>
      <c r="C34" s="2"/>
      <c r="D34" s="2"/>
      <c r="E34" s="126"/>
      <c r="F34" s="12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79" t="s">
        <v>92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5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80" t="s">
        <v>2</v>
      </c>
      <c r="B36" s="81" t="s">
        <v>3</v>
      </c>
      <c r="C36" s="81" t="s">
        <v>4</v>
      </c>
      <c r="D36" s="81" t="s">
        <v>5</v>
      </c>
      <c r="E36" s="81" t="s">
        <v>6</v>
      </c>
      <c r="F36" s="82" t="s">
        <v>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10"/>
      <c r="R36" s="81" t="s">
        <v>8</v>
      </c>
      <c r="S36" s="81" t="s">
        <v>9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11"/>
      <c r="B37" s="12"/>
      <c r="C37" s="12"/>
      <c r="D37" s="12"/>
      <c r="E37" s="12"/>
      <c r="F37" s="83" t="s">
        <v>10</v>
      </c>
      <c r="G37" s="84" t="s">
        <v>11</v>
      </c>
      <c r="H37" s="10"/>
      <c r="I37" s="84" t="s">
        <v>12</v>
      </c>
      <c r="J37" s="10"/>
      <c r="K37" s="81" t="s">
        <v>13</v>
      </c>
      <c r="L37" s="85"/>
      <c r="M37" s="85"/>
      <c r="N37" s="85"/>
      <c r="O37" s="86" t="s">
        <v>697</v>
      </c>
      <c r="P37" s="81" t="s">
        <v>15</v>
      </c>
      <c r="Q37" s="81" t="s">
        <v>16</v>
      </c>
      <c r="R37" s="12"/>
      <c r="S37" s="1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16"/>
      <c r="B38" s="10"/>
      <c r="C38" s="10"/>
      <c r="D38" s="10"/>
      <c r="E38" s="10"/>
      <c r="F38" s="10"/>
      <c r="G38" s="87" t="s">
        <v>17</v>
      </c>
      <c r="H38" s="87" t="s">
        <v>18</v>
      </c>
      <c r="I38" s="87" t="s">
        <v>19</v>
      </c>
      <c r="J38" s="87" t="s">
        <v>20</v>
      </c>
      <c r="K38" s="10"/>
      <c r="L38" s="87" t="s">
        <v>21</v>
      </c>
      <c r="M38" s="87" t="s">
        <v>22</v>
      </c>
      <c r="N38" s="87" t="s">
        <v>23</v>
      </c>
      <c r="O38" s="10"/>
      <c r="P38" s="10"/>
      <c r="Q38" s="10"/>
      <c r="R38" s="10"/>
      <c r="S38" s="10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88">
        <v>1.0</v>
      </c>
      <c r="B39" s="32">
        <v>45769.0</v>
      </c>
      <c r="C39" s="21" t="s">
        <v>698</v>
      </c>
      <c r="D39" s="89">
        <v>58257.0</v>
      </c>
      <c r="E39" s="90" t="s">
        <v>699</v>
      </c>
      <c r="F39" s="93"/>
      <c r="G39" s="91"/>
      <c r="H39" s="120"/>
      <c r="I39" s="93"/>
      <c r="J39" s="93"/>
      <c r="K39" s="91"/>
      <c r="L39" s="93">
        <v>5700.0</v>
      </c>
      <c r="M39" s="91"/>
      <c r="N39" s="91"/>
      <c r="O39" s="91"/>
      <c r="P39" s="93">
        <v>5700.0</v>
      </c>
      <c r="Q39" s="95">
        <v>0.0</v>
      </c>
      <c r="R39" s="26" t="s">
        <v>31</v>
      </c>
      <c r="S39" s="6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88">
        <v>2.0</v>
      </c>
      <c r="B40" s="32">
        <v>45769.0</v>
      </c>
      <c r="C40" s="21" t="s">
        <v>700</v>
      </c>
      <c r="D40" s="89">
        <v>23221.0</v>
      </c>
      <c r="E40" s="90" t="s">
        <v>701</v>
      </c>
      <c r="F40" s="93"/>
      <c r="G40" s="91"/>
      <c r="H40" s="120"/>
      <c r="I40" s="93"/>
      <c r="J40" s="91"/>
      <c r="K40" s="91"/>
      <c r="L40" s="93"/>
      <c r="M40" s="93">
        <v>60.0</v>
      </c>
      <c r="N40" s="91"/>
      <c r="O40" s="91"/>
      <c r="P40" s="93">
        <v>60.0</v>
      </c>
      <c r="Q40" s="95">
        <v>0.0</v>
      </c>
      <c r="R40" s="26"/>
      <c r="S40" s="6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88"/>
      <c r="B41" s="32"/>
      <c r="C41" s="21"/>
      <c r="D41" s="89"/>
      <c r="E41" s="90"/>
      <c r="F41" s="93"/>
      <c r="G41" s="91"/>
      <c r="H41" s="120"/>
      <c r="I41" s="91"/>
      <c r="J41" s="91"/>
      <c r="K41" s="91"/>
      <c r="L41" s="93"/>
      <c r="M41" s="91"/>
      <c r="N41" s="91"/>
      <c r="O41" s="91"/>
      <c r="P41" s="93"/>
      <c r="Q41" s="95"/>
      <c r="R41" s="26"/>
      <c r="S41" s="6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102"/>
      <c r="B42" s="103"/>
      <c r="C42" s="104"/>
      <c r="D42" s="105" t="s">
        <v>91</v>
      </c>
      <c r="E42" s="106"/>
      <c r="F42" s="121">
        <f t="shared" ref="F42:G42" si="3">SUM(F40)</f>
        <v>0</v>
      </c>
      <c r="G42" s="121">
        <f t="shared" si="3"/>
        <v>0</v>
      </c>
      <c r="H42" s="121"/>
      <c r="I42" s="121">
        <f>SUM(I39:I40)</f>
        <v>0</v>
      </c>
      <c r="J42" s="121">
        <v>0.0</v>
      </c>
      <c r="K42" s="121">
        <f>SUM(K40)</f>
        <v>0</v>
      </c>
      <c r="L42" s="122">
        <f>SUM(L39:L41)</f>
        <v>5700</v>
      </c>
      <c r="M42" s="121">
        <f t="shared" ref="M42:O42" si="4">SUM(M40)</f>
        <v>60</v>
      </c>
      <c r="N42" s="121">
        <f t="shared" si="4"/>
        <v>0</v>
      </c>
      <c r="O42" s="121">
        <f t="shared" si="4"/>
        <v>0</v>
      </c>
      <c r="P42" s="122">
        <f>SUM(P39:P41)</f>
        <v>5760</v>
      </c>
      <c r="Q42" s="108">
        <v>0.0</v>
      </c>
      <c r="R42" s="106"/>
      <c r="S42" s="109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110"/>
      <c r="B43" s="111"/>
      <c r="C43" s="111"/>
      <c r="D43" s="111"/>
      <c r="E43" s="111"/>
      <c r="F43" s="112">
        <f>F42+G42+H42+I42+J42+L42+K42+M42+N42</f>
        <v>5760</v>
      </c>
      <c r="G43" s="4"/>
      <c r="H43" s="4"/>
      <c r="I43" s="4"/>
      <c r="J43" s="4"/>
      <c r="K43" s="4"/>
      <c r="L43" s="4"/>
      <c r="M43" s="4"/>
      <c r="N43" s="4"/>
      <c r="O43" s="4"/>
      <c r="P43" s="113"/>
      <c r="Q43" s="113"/>
      <c r="R43" s="111"/>
      <c r="S43" s="114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48"/>
      <c r="B44" s="48"/>
      <c r="C44" s="48"/>
      <c r="D44" s="48"/>
      <c r="E44" s="77"/>
      <c r="F44" s="7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115" t="s">
        <v>103</v>
      </c>
      <c r="F45" s="118" t="s">
        <v>104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115" t="s">
        <v>105</v>
      </c>
      <c r="F46" s="118" t="s">
        <v>104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115" t="s">
        <v>106</v>
      </c>
      <c r="F47" s="118" t="s">
        <v>104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115" t="s">
        <v>107</v>
      </c>
      <c r="F48" s="118" t="s">
        <v>104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115" t="s">
        <v>702</v>
      </c>
      <c r="F49" s="118" t="s">
        <v>104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115" t="s">
        <v>109</v>
      </c>
      <c r="F50" s="118" t="s">
        <v>110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115" t="s">
        <v>111</v>
      </c>
      <c r="F51" s="118" t="s">
        <v>104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6:D38"/>
    <mergeCell ref="E36:E38"/>
    <mergeCell ref="P4:P5"/>
    <mergeCell ref="Q4:Q5"/>
    <mergeCell ref="F33:P33"/>
    <mergeCell ref="A35:S35"/>
    <mergeCell ref="A36:A38"/>
    <mergeCell ref="B36:B38"/>
    <mergeCell ref="C36:C38"/>
    <mergeCell ref="S36:S38"/>
    <mergeCell ref="P37:P38"/>
    <mergeCell ref="Q37:Q38"/>
    <mergeCell ref="F36:Q36"/>
    <mergeCell ref="R36:R38"/>
    <mergeCell ref="F37:F38"/>
    <mergeCell ref="G37:H37"/>
    <mergeCell ref="I37:J37"/>
    <mergeCell ref="K37:K38"/>
    <mergeCell ref="O37:O38"/>
    <mergeCell ref="F43:O4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15.63"/>
    <col customWidth="1" min="10" max="10" width="15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16.88"/>
    <col customWidth="1" min="19" max="19" width="24.5"/>
    <col customWidth="1" min="20" max="36" width="15.75"/>
  </cols>
  <sheetData>
    <row r="1" ht="114.0" customHeight="1">
      <c r="A1" s="1" t="s">
        <v>703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45769.0</v>
      </c>
      <c r="C6" s="20" t="s">
        <v>704</v>
      </c>
      <c r="D6" s="21">
        <v>36928.0</v>
      </c>
      <c r="E6" s="22" t="s">
        <v>193</v>
      </c>
      <c r="F6" s="23"/>
      <c r="G6" s="25"/>
      <c r="H6" s="23"/>
      <c r="I6" s="30"/>
      <c r="J6" s="25"/>
      <c r="K6" s="25">
        <v>300.0</v>
      </c>
      <c r="L6" s="23"/>
      <c r="M6" s="30"/>
      <c r="N6" s="23"/>
      <c r="O6" s="23"/>
      <c r="P6" s="26">
        <v>300.0</v>
      </c>
      <c r="Q6" s="27">
        <f t="shared" ref="Q6:Q26" si="1">F6+G6+H6+I6+J6+K6+L6+M6+N6+O6-P6</f>
        <v>0</v>
      </c>
      <c r="R6" s="26" t="s">
        <v>26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45769.0</v>
      </c>
      <c r="C7" s="20" t="s">
        <v>705</v>
      </c>
      <c r="D7" s="21">
        <v>13762.0</v>
      </c>
      <c r="E7" s="22" t="s">
        <v>557</v>
      </c>
      <c r="F7" s="25"/>
      <c r="G7" s="25"/>
      <c r="H7" s="23"/>
      <c r="I7" s="30"/>
      <c r="J7" s="23"/>
      <c r="K7" s="25"/>
      <c r="L7" s="23"/>
      <c r="M7" s="30">
        <v>750.0</v>
      </c>
      <c r="N7" s="23"/>
      <c r="O7" s="23"/>
      <c r="P7" s="26">
        <v>750.0</v>
      </c>
      <c r="Q7" s="27">
        <f t="shared" si="1"/>
        <v>0</v>
      </c>
      <c r="R7" s="26" t="s">
        <v>31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45769.0</v>
      </c>
      <c r="C8" s="20" t="s">
        <v>706</v>
      </c>
      <c r="D8" s="21">
        <v>13762.0</v>
      </c>
      <c r="E8" s="22" t="s">
        <v>557</v>
      </c>
      <c r="F8" s="25">
        <v>600.0</v>
      </c>
      <c r="G8" s="25"/>
      <c r="H8" s="23"/>
      <c r="I8" s="30"/>
      <c r="J8" s="25"/>
      <c r="K8" s="25"/>
      <c r="L8" s="23"/>
      <c r="M8" s="24"/>
      <c r="N8" s="23"/>
      <c r="O8" s="23"/>
      <c r="P8" s="26">
        <v>600.0</v>
      </c>
      <c r="Q8" s="27">
        <f t="shared" si="1"/>
        <v>0</v>
      </c>
      <c r="R8" s="26" t="s">
        <v>31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45769.0</v>
      </c>
      <c r="C9" s="20" t="s">
        <v>707</v>
      </c>
      <c r="D9" s="21">
        <v>33507.0</v>
      </c>
      <c r="E9" s="22" t="s">
        <v>708</v>
      </c>
      <c r="F9" s="25"/>
      <c r="G9" s="25"/>
      <c r="H9" s="23"/>
      <c r="I9" s="30">
        <v>10000.0</v>
      </c>
      <c r="J9" s="25"/>
      <c r="K9" s="25"/>
      <c r="L9" s="23"/>
      <c r="M9" s="24"/>
      <c r="N9" s="23"/>
      <c r="O9" s="23"/>
      <c r="P9" s="26">
        <v>10000.0</v>
      </c>
      <c r="Q9" s="27">
        <f t="shared" si="1"/>
        <v>0</v>
      </c>
      <c r="R9" s="26" t="s">
        <v>31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45769.0</v>
      </c>
      <c r="C10" s="20" t="s">
        <v>709</v>
      </c>
      <c r="D10" s="21">
        <v>13762.0</v>
      </c>
      <c r="E10" s="22" t="s">
        <v>557</v>
      </c>
      <c r="F10" s="25"/>
      <c r="G10" s="23"/>
      <c r="H10" s="23"/>
      <c r="I10" s="30"/>
      <c r="J10" s="25"/>
      <c r="K10" s="25"/>
      <c r="L10" s="23"/>
      <c r="M10" s="30">
        <v>2400.0</v>
      </c>
      <c r="N10" s="23"/>
      <c r="O10" s="23"/>
      <c r="P10" s="26">
        <v>2400.0</v>
      </c>
      <c r="Q10" s="27">
        <f t="shared" si="1"/>
        <v>0</v>
      </c>
      <c r="R10" s="26" t="s">
        <v>31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45770.0</v>
      </c>
      <c r="C11" s="20" t="s">
        <v>710</v>
      </c>
      <c r="D11" s="21">
        <v>82767.0</v>
      </c>
      <c r="E11" s="22" t="s">
        <v>711</v>
      </c>
      <c r="F11" s="23"/>
      <c r="G11" s="25"/>
      <c r="H11" s="23"/>
      <c r="I11" s="30">
        <v>4600.0</v>
      </c>
      <c r="J11" s="25"/>
      <c r="K11" s="25"/>
      <c r="L11" s="23"/>
      <c r="M11" s="24"/>
      <c r="N11" s="23"/>
      <c r="O11" s="23"/>
      <c r="P11" s="26">
        <v>4600.0</v>
      </c>
      <c r="Q11" s="27">
        <f t="shared" si="1"/>
        <v>0</v>
      </c>
      <c r="R11" s="26" t="s">
        <v>36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45770.0</v>
      </c>
      <c r="C12" s="20" t="s">
        <v>712</v>
      </c>
      <c r="D12" s="21">
        <v>67797.0</v>
      </c>
      <c r="E12" s="22" t="s">
        <v>713</v>
      </c>
      <c r="F12" s="25"/>
      <c r="G12" s="25"/>
      <c r="H12" s="23"/>
      <c r="I12" s="30"/>
      <c r="J12" s="25">
        <v>34500.0</v>
      </c>
      <c r="K12" s="25"/>
      <c r="L12" s="23"/>
      <c r="M12" s="24"/>
      <c r="N12" s="23"/>
      <c r="O12" s="23"/>
      <c r="P12" s="26">
        <v>34500.0</v>
      </c>
      <c r="Q12" s="27">
        <f t="shared" si="1"/>
        <v>0</v>
      </c>
      <c r="R12" s="26" t="s">
        <v>31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45770.0</v>
      </c>
      <c r="C13" s="20" t="s">
        <v>714</v>
      </c>
      <c r="D13" s="21">
        <v>46927.0</v>
      </c>
      <c r="E13" s="22" t="s">
        <v>318</v>
      </c>
      <c r="F13" s="23"/>
      <c r="G13" s="23"/>
      <c r="H13" s="23"/>
      <c r="I13" s="30">
        <v>2600.0</v>
      </c>
      <c r="J13" s="23"/>
      <c r="K13" s="25"/>
      <c r="L13" s="23"/>
      <c r="M13" s="30"/>
      <c r="N13" s="23"/>
      <c r="O13" s="23"/>
      <c r="P13" s="26">
        <v>2600.0</v>
      </c>
      <c r="Q13" s="27">
        <f t="shared" si="1"/>
        <v>0</v>
      </c>
      <c r="R13" s="26" t="s">
        <v>31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45770.0</v>
      </c>
      <c r="C14" s="20" t="s">
        <v>715</v>
      </c>
      <c r="D14" s="21">
        <v>39385.0</v>
      </c>
      <c r="E14" s="22" t="s">
        <v>716</v>
      </c>
      <c r="F14" s="25"/>
      <c r="G14" s="23"/>
      <c r="H14" s="25"/>
      <c r="I14" s="30"/>
      <c r="J14" s="25">
        <v>2600.0</v>
      </c>
      <c r="K14" s="23"/>
      <c r="L14" s="23"/>
      <c r="M14" s="25"/>
      <c r="N14" s="23"/>
      <c r="O14" s="23"/>
      <c r="P14" s="26">
        <v>2600.0</v>
      </c>
      <c r="Q14" s="27">
        <f t="shared" si="1"/>
        <v>0</v>
      </c>
      <c r="R14" s="26" t="s">
        <v>26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45770.0</v>
      </c>
      <c r="C15" s="20" t="s">
        <v>717</v>
      </c>
      <c r="D15" s="21">
        <v>21818.0</v>
      </c>
      <c r="E15" s="22" t="s">
        <v>25</v>
      </c>
      <c r="F15" s="23"/>
      <c r="G15" s="23"/>
      <c r="H15" s="25"/>
      <c r="I15" s="30"/>
      <c r="J15" s="25"/>
      <c r="K15" s="25">
        <v>50.0</v>
      </c>
      <c r="L15" s="23"/>
      <c r="M15" s="30"/>
      <c r="N15" s="23"/>
      <c r="O15" s="23"/>
      <c r="P15" s="26">
        <v>50.0</v>
      </c>
      <c r="Q15" s="27">
        <f t="shared" si="1"/>
        <v>0</v>
      </c>
      <c r="R15" s="26" t="s">
        <v>26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45770.0</v>
      </c>
      <c r="C16" s="20" t="s">
        <v>718</v>
      </c>
      <c r="D16" s="21">
        <v>51946.0</v>
      </c>
      <c r="E16" s="22" t="s">
        <v>719</v>
      </c>
      <c r="F16" s="23"/>
      <c r="G16" s="23"/>
      <c r="H16" s="25"/>
      <c r="I16" s="30">
        <v>10000.0</v>
      </c>
      <c r="J16" s="25"/>
      <c r="K16" s="25"/>
      <c r="L16" s="23"/>
      <c r="M16" s="30"/>
      <c r="N16" s="23"/>
      <c r="O16" s="23"/>
      <c r="P16" s="26">
        <v>10000.0</v>
      </c>
      <c r="Q16" s="27">
        <f t="shared" si="1"/>
        <v>0</v>
      </c>
      <c r="R16" s="26" t="s">
        <v>36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19">
        <v>45770.0</v>
      </c>
      <c r="C17" s="20" t="s">
        <v>720</v>
      </c>
      <c r="D17" s="21">
        <v>58257.0</v>
      </c>
      <c r="E17" s="22" t="s">
        <v>699</v>
      </c>
      <c r="F17" s="25"/>
      <c r="G17" s="23"/>
      <c r="H17" s="25"/>
      <c r="I17" s="30">
        <v>5700.0</v>
      </c>
      <c r="J17" s="25"/>
      <c r="K17" s="25">
        <v>8800.0</v>
      </c>
      <c r="L17" s="23"/>
      <c r="M17" s="24"/>
      <c r="N17" s="23"/>
      <c r="O17" s="23"/>
      <c r="P17" s="26">
        <v>14500.0</v>
      </c>
      <c r="Q17" s="27">
        <f t="shared" si="1"/>
        <v>0</v>
      </c>
      <c r="R17" s="26" t="s">
        <v>47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19">
        <v>45770.0</v>
      </c>
      <c r="C18" s="20" t="s">
        <v>721</v>
      </c>
      <c r="D18" s="21">
        <v>76858.0</v>
      </c>
      <c r="E18" s="22" t="s">
        <v>722</v>
      </c>
      <c r="F18" s="23"/>
      <c r="G18" s="23"/>
      <c r="H18" s="25"/>
      <c r="I18" s="30"/>
      <c r="J18" s="25">
        <v>2600.0</v>
      </c>
      <c r="K18" s="25"/>
      <c r="L18" s="23"/>
      <c r="M18" s="25"/>
      <c r="N18" s="23"/>
      <c r="O18" s="23"/>
      <c r="P18" s="26">
        <v>2600.0</v>
      </c>
      <c r="Q18" s="27">
        <f t="shared" si="1"/>
        <v>0</v>
      </c>
      <c r="R18" s="26" t="s">
        <v>36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19">
        <v>45770.0</v>
      </c>
      <c r="C19" s="20" t="s">
        <v>723</v>
      </c>
      <c r="D19" s="21">
        <v>77107.0</v>
      </c>
      <c r="E19" s="22" t="s">
        <v>724</v>
      </c>
      <c r="F19" s="23"/>
      <c r="G19" s="23"/>
      <c r="H19" s="25"/>
      <c r="I19" s="30"/>
      <c r="J19" s="25">
        <v>5100.0</v>
      </c>
      <c r="K19" s="25"/>
      <c r="L19" s="23"/>
      <c r="M19" s="30"/>
      <c r="N19" s="23"/>
      <c r="O19" s="23"/>
      <c r="P19" s="26">
        <v>5100.0</v>
      </c>
      <c r="Q19" s="27">
        <f t="shared" si="1"/>
        <v>0</v>
      </c>
      <c r="R19" s="26" t="s">
        <v>36</v>
      </c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19">
        <v>45770.0</v>
      </c>
      <c r="C20" s="20" t="s">
        <v>725</v>
      </c>
      <c r="D20" s="21">
        <v>43955.0</v>
      </c>
      <c r="E20" s="22" t="s">
        <v>726</v>
      </c>
      <c r="F20" s="25"/>
      <c r="G20" s="23"/>
      <c r="H20" s="25"/>
      <c r="I20" s="30">
        <v>2600.0</v>
      </c>
      <c r="J20" s="25"/>
      <c r="K20" s="23"/>
      <c r="L20" s="23"/>
      <c r="M20" s="24"/>
      <c r="N20" s="23"/>
      <c r="O20" s="23"/>
      <c r="P20" s="26">
        <v>2600.0</v>
      </c>
      <c r="Q20" s="27">
        <f t="shared" si="1"/>
        <v>0</v>
      </c>
      <c r="R20" s="26" t="s">
        <v>26</v>
      </c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19">
        <v>45770.0</v>
      </c>
      <c r="C21" s="20" t="s">
        <v>727</v>
      </c>
      <c r="D21" s="21">
        <v>77582.0</v>
      </c>
      <c r="E21" s="22" t="s">
        <v>646</v>
      </c>
      <c r="F21" s="25"/>
      <c r="G21" s="23"/>
      <c r="H21" s="25"/>
      <c r="I21" s="30"/>
      <c r="J21" s="25">
        <v>2600.0</v>
      </c>
      <c r="K21" s="23"/>
      <c r="L21" s="23"/>
      <c r="M21" s="24"/>
      <c r="N21" s="23"/>
      <c r="O21" s="23"/>
      <c r="P21" s="26">
        <v>2600.0</v>
      </c>
      <c r="Q21" s="27">
        <f t="shared" si="1"/>
        <v>0</v>
      </c>
      <c r="R21" s="26" t="s">
        <v>26</v>
      </c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19">
        <v>45770.0</v>
      </c>
      <c r="C22" s="20" t="s">
        <v>728</v>
      </c>
      <c r="D22" s="21">
        <v>87521.0</v>
      </c>
      <c r="E22" s="22" t="s">
        <v>729</v>
      </c>
      <c r="F22" s="23"/>
      <c r="G22" s="23"/>
      <c r="H22" s="25"/>
      <c r="I22" s="30">
        <v>3250.0</v>
      </c>
      <c r="J22" s="25"/>
      <c r="K22" s="25"/>
      <c r="L22" s="23"/>
      <c r="M22" s="30"/>
      <c r="N22" s="23"/>
      <c r="O22" s="23"/>
      <c r="P22" s="26">
        <v>3250.0</v>
      </c>
      <c r="Q22" s="27">
        <f t="shared" si="1"/>
        <v>0</v>
      </c>
      <c r="R22" s="26" t="s">
        <v>351</v>
      </c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19">
        <v>45769.0</v>
      </c>
      <c r="C23" s="20" t="s">
        <v>730</v>
      </c>
      <c r="D23" s="21">
        <v>51017.0</v>
      </c>
      <c r="E23" s="22" t="s">
        <v>253</v>
      </c>
      <c r="F23" s="23"/>
      <c r="G23" s="23"/>
      <c r="H23" s="25">
        <v>7500.0</v>
      </c>
      <c r="I23" s="30"/>
      <c r="J23" s="25"/>
      <c r="K23" s="25"/>
      <c r="L23" s="23"/>
      <c r="M23" s="30"/>
      <c r="N23" s="23"/>
      <c r="O23" s="23"/>
      <c r="P23" s="26">
        <v>7500.0</v>
      </c>
      <c r="Q23" s="27">
        <f t="shared" si="1"/>
        <v>0</v>
      </c>
      <c r="R23" s="26"/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19">
        <v>45770.0</v>
      </c>
      <c r="C24" s="20" t="s">
        <v>731</v>
      </c>
      <c r="D24" s="21">
        <v>50148.0</v>
      </c>
      <c r="E24" s="22" t="s">
        <v>259</v>
      </c>
      <c r="F24" s="25"/>
      <c r="G24" s="23"/>
      <c r="H24" s="25"/>
      <c r="I24" s="30"/>
      <c r="J24" s="25"/>
      <c r="K24" s="25"/>
      <c r="L24" s="23"/>
      <c r="M24" s="30">
        <v>2500.0</v>
      </c>
      <c r="N24" s="23"/>
      <c r="O24" s="23"/>
      <c r="P24" s="26">
        <v>2500.0</v>
      </c>
      <c r="Q24" s="27">
        <f t="shared" si="1"/>
        <v>0</v>
      </c>
      <c r="R24" s="26"/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19">
        <v>45770.0</v>
      </c>
      <c r="C25" s="20" t="s">
        <v>732</v>
      </c>
      <c r="D25" s="21">
        <v>51406.0</v>
      </c>
      <c r="E25" s="22" t="s">
        <v>733</v>
      </c>
      <c r="F25" s="25"/>
      <c r="G25" s="23"/>
      <c r="H25" s="25">
        <v>3950.0</v>
      </c>
      <c r="I25" s="30"/>
      <c r="J25" s="25"/>
      <c r="K25" s="25"/>
      <c r="L25" s="23"/>
      <c r="M25" s="30"/>
      <c r="N25" s="23"/>
      <c r="O25" s="23"/>
      <c r="P25" s="26">
        <v>3950.0</v>
      </c>
      <c r="Q25" s="27">
        <f t="shared" si="1"/>
        <v>0</v>
      </c>
      <c r="R25" s="26"/>
      <c r="S25" s="28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19">
        <v>45770.0</v>
      </c>
      <c r="C26" s="20" t="s">
        <v>734</v>
      </c>
      <c r="D26" s="21">
        <v>47787.0</v>
      </c>
      <c r="E26" s="22" t="s">
        <v>172</v>
      </c>
      <c r="F26" s="25"/>
      <c r="G26" s="23"/>
      <c r="H26" s="25"/>
      <c r="I26" s="30"/>
      <c r="J26" s="25"/>
      <c r="K26" s="25"/>
      <c r="L26" s="23"/>
      <c r="M26" s="30">
        <v>2500.0</v>
      </c>
      <c r="N26" s="23"/>
      <c r="O26" s="23"/>
      <c r="P26" s="26">
        <v>2500.0</v>
      </c>
      <c r="Q26" s="27">
        <f t="shared" si="1"/>
        <v>0</v>
      </c>
      <c r="R26" s="26"/>
      <c r="S26" s="28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34"/>
      <c r="B27" s="35"/>
      <c r="C27" s="36"/>
      <c r="D27" s="37"/>
      <c r="E27" s="37"/>
      <c r="F27" s="38">
        <f t="shared" ref="F27:Q27" si="2">SUM(F6:F26)</f>
        <v>600</v>
      </c>
      <c r="G27" s="38">
        <f t="shared" si="2"/>
        <v>0</v>
      </c>
      <c r="H27" s="38">
        <f t="shared" si="2"/>
        <v>11450</v>
      </c>
      <c r="I27" s="38">
        <f t="shared" si="2"/>
        <v>38750</v>
      </c>
      <c r="J27" s="38">
        <f t="shared" si="2"/>
        <v>47400</v>
      </c>
      <c r="K27" s="38">
        <f t="shared" si="2"/>
        <v>9150</v>
      </c>
      <c r="L27" s="38">
        <f t="shared" si="2"/>
        <v>0</v>
      </c>
      <c r="M27" s="38">
        <f t="shared" si="2"/>
        <v>8150</v>
      </c>
      <c r="N27" s="38">
        <f t="shared" si="2"/>
        <v>0</v>
      </c>
      <c r="O27" s="38">
        <f t="shared" si="2"/>
        <v>0</v>
      </c>
      <c r="P27" s="38">
        <f t="shared" si="2"/>
        <v>115500</v>
      </c>
      <c r="Q27" s="38">
        <f t="shared" si="2"/>
        <v>0</v>
      </c>
      <c r="R27" s="37"/>
      <c r="S27" s="40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</row>
    <row r="28" ht="42.0" customHeight="1">
      <c r="A28" s="42"/>
      <c r="B28" s="43"/>
      <c r="C28" s="44"/>
      <c r="D28" s="44"/>
      <c r="E28" s="44"/>
      <c r="F28" s="45">
        <f>F27+G27+H27+I27+J27+K27+L27+M27+N27+O27</f>
        <v>115500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6"/>
      <c r="R28" s="44"/>
      <c r="S28" s="47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</row>
    <row r="29" ht="42.0" customHeight="1">
      <c r="A29" s="2"/>
      <c r="B29" s="2"/>
      <c r="C29" s="2"/>
      <c r="D29" s="2"/>
      <c r="E29" s="126"/>
      <c r="F29" s="127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79" t="s">
        <v>92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5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80" t="s">
        <v>2</v>
      </c>
      <c r="B31" s="81" t="s">
        <v>3</v>
      </c>
      <c r="C31" s="81" t="s">
        <v>4</v>
      </c>
      <c r="D31" s="81" t="s">
        <v>5</v>
      </c>
      <c r="E31" s="81" t="s">
        <v>6</v>
      </c>
      <c r="F31" s="82" t="s">
        <v>7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10"/>
      <c r="R31" s="81" t="s">
        <v>8</v>
      </c>
      <c r="S31" s="81" t="s">
        <v>9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11"/>
      <c r="B32" s="12"/>
      <c r="C32" s="12"/>
      <c r="D32" s="12"/>
      <c r="E32" s="12"/>
      <c r="F32" s="83" t="s">
        <v>10</v>
      </c>
      <c r="G32" s="84" t="s">
        <v>11</v>
      </c>
      <c r="H32" s="10"/>
      <c r="I32" s="84" t="s">
        <v>12</v>
      </c>
      <c r="J32" s="10"/>
      <c r="K32" s="81" t="s">
        <v>13</v>
      </c>
      <c r="L32" s="85"/>
      <c r="M32" s="85"/>
      <c r="N32" s="85"/>
      <c r="O32" s="86" t="s">
        <v>735</v>
      </c>
      <c r="P32" s="81" t="s">
        <v>15</v>
      </c>
      <c r="Q32" s="81" t="s">
        <v>16</v>
      </c>
      <c r="R32" s="12"/>
      <c r="S32" s="1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16"/>
      <c r="B33" s="10"/>
      <c r="C33" s="10"/>
      <c r="D33" s="10"/>
      <c r="E33" s="10"/>
      <c r="F33" s="10"/>
      <c r="G33" s="87" t="s">
        <v>17</v>
      </c>
      <c r="H33" s="87" t="s">
        <v>18</v>
      </c>
      <c r="I33" s="87" t="s">
        <v>19</v>
      </c>
      <c r="J33" s="87" t="s">
        <v>20</v>
      </c>
      <c r="K33" s="10"/>
      <c r="L33" s="87" t="s">
        <v>21</v>
      </c>
      <c r="M33" s="87" t="s">
        <v>22</v>
      </c>
      <c r="N33" s="87" t="s">
        <v>23</v>
      </c>
      <c r="O33" s="10"/>
      <c r="P33" s="10"/>
      <c r="Q33" s="10"/>
      <c r="R33" s="10"/>
      <c r="S33" s="10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88">
        <v>1.0</v>
      </c>
      <c r="B34" s="32">
        <v>45770.0</v>
      </c>
      <c r="C34" s="21" t="s">
        <v>736</v>
      </c>
      <c r="D34" s="89">
        <v>50148.0</v>
      </c>
      <c r="E34" s="90" t="s">
        <v>259</v>
      </c>
      <c r="F34" s="93"/>
      <c r="G34" s="91"/>
      <c r="H34" s="120">
        <v>1000.0</v>
      </c>
      <c r="I34" s="93"/>
      <c r="J34" s="93"/>
      <c r="K34" s="91"/>
      <c r="L34" s="93"/>
      <c r="M34" s="91"/>
      <c r="N34" s="91"/>
      <c r="O34" s="91"/>
      <c r="P34" s="93">
        <v>1000.0</v>
      </c>
      <c r="Q34" s="95">
        <v>0.0</v>
      </c>
      <c r="R34" s="26"/>
      <c r="S34" s="6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88">
        <v>2.0</v>
      </c>
      <c r="B35" s="32">
        <v>45770.0</v>
      </c>
      <c r="C35" s="21" t="s">
        <v>737</v>
      </c>
      <c r="D35" s="89">
        <v>50148.0</v>
      </c>
      <c r="E35" s="90" t="s">
        <v>259</v>
      </c>
      <c r="F35" s="93"/>
      <c r="G35" s="91"/>
      <c r="H35" s="120">
        <v>1500.0</v>
      </c>
      <c r="I35" s="93"/>
      <c r="J35" s="91"/>
      <c r="K35" s="91"/>
      <c r="L35" s="93"/>
      <c r="M35" s="93"/>
      <c r="N35" s="91"/>
      <c r="O35" s="91"/>
      <c r="P35" s="93">
        <v>1500.0</v>
      </c>
      <c r="Q35" s="95">
        <v>0.0</v>
      </c>
      <c r="R35" s="26"/>
      <c r="S35" s="6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88">
        <v>3.0</v>
      </c>
      <c r="B36" s="32">
        <v>45770.0</v>
      </c>
      <c r="C36" s="21" t="s">
        <v>738</v>
      </c>
      <c r="D36" s="89">
        <v>44035.0</v>
      </c>
      <c r="E36" s="90" t="s">
        <v>460</v>
      </c>
      <c r="F36" s="93"/>
      <c r="G36" s="91"/>
      <c r="H36" s="120">
        <v>600.0</v>
      </c>
      <c r="I36" s="91"/>
      <c r="J36" s="91"/>
      <c r="K36" s="91"/>
      <c r="L36" s="93"/>
      <c r="M36" s="91"/>
      <c r="N36" s="91"/>
      <c r="O36" s="91"/>
      <c r="P36" s="93">
        <v>600.0</v>
      </c>
      <c r="Q36" s="95">
        <v>0.0</v>
      </c>
      <c r="R36" s="26"/>
      <c r="S36" s="6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102"/>
      <c r="B37" s="103"/>
      <c r="C37" s="104"/>
      <c r="D37" s="105" t="s">
        <v>91</v>
      </c>
      <c r="E37" s="106"/>
      <c r="F37" s="121">
        <f t="shared" ref="F37:G37" si="3">SUM(F35)</f>
        <v>0</v>
      </c>
      <c r="G37" s="121">
        <f t="shared" si="3"/>
        <v>0</v>
      </c>
      <c r="H37" s="121"/>
      <c r="I37" s="121">
        <f>SUM(I34:I35)</f>
        <v>0</v>
      </c>
      <c r="J37" s="121">
        <v>0.0</v>
      </c>
      <c r="K37" s="121">
        <f>SUM(K35)</f>
        <v>0</v>
      </c>
      <c r="L37" s="122">
        <f>SUM(L34:L36)</f>
        <v>0</v>
      </c>
      <c r="M37" s="121">
        <f t="shared" ref="M37:O37" si="4">SUM(M35)</f>
        <v>0</v>
      </c>
      <c r="N37" s="121">
        <f t="shared" si="4"/>
        <v>0</v>
      </c>
      <c r="O37" s="121">
        <f t="shared" si="4"/>
        <v>0</v>
      </c>
      <c r="P37" s="122">
        <f>SUM(P34:P36)</f>
        <v>3100</v>
      </c>
      <c r="Q37" s="108">
        <v>0.0</v>
      </c>
      <c r="R37" s="106"/>
      <c r="S37" s="109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110"/>
      <c r="B38" s="111"/>
      <c r="C38" s="111"/>
      <c r="D38" s="111"/>
      <c r="E38" s="111"/>
      <c r="F38" s="112">
        <v>3100.0</v>
      </c>
      <c r="G38" s="4"/>
      <c r="H38" s="4"/>
      <c r="I38" s="4"/>
      <c r="J38" s="4"/>
      <c r="K38" s="4"/>
      <c r="L38" s="4"/>
      <c r="M38" s="4"/>
      <c r="N38" s="4"/>
      <c r="O38" s="4"/>
      <c r="P38" s="113"/>
      <c r="Q38" s="113"/>
      <c r="R38" s="111"/>
      <c r="S38" s="114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48"/>
      <c r="B39" s="48"/>
      <c r="C39" s="48"/>
      <c r="D39" s="48"/>
      <c r="E39" s="77"/>
      <c r="F39" s="7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115" t="s">
        <v>103</v>
      </c>
      <c r="F40" s="118" t="s">
        <v>104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115" t="s">
        <v>105</v>
      </c>
      <c r="F41" s="118" t="s">
        <v>104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115" t="s">
        <v>106</v>
      </c>
      <c r="F42" s="118" t="s">
        <v>104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115" t="s">
        <v>107</v>
      </c>
      <c r="F43" s="118" t="s">
        <v>104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115" t="s">
        <v>739</v>
      </c>
      <c r="F44" s="118" t="s">
        <v>104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115" t="s">
        <v>109</v>
      </c>
      <c r="F45" s="118" t="s">
        <v>110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115" t="s">
        <v>111</v>
      </c>
      <c r="F46" s="118" t="s">
        <v>104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/>
    <row r="735" ht="42.0" customHeight="1"/>
    <row r="736" ht="42.0" customHeight="1"/>
    <row r="737" ht="42.0" customHeight="1"/>
    <row r="738" ht="42.0" customHeight="1"/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1:D33"/>
    <mergeCell ref="E31:E33"/>
    <mergeCell ref="P4:P5"/>
    <mergeCell ref="Q4:Q5"/>
    <mergeCell ref="F28:P28"/>
    <mergeCell ref="A30:S30"/>
    <mergeCell ref="A31:A33"/>
    <mergeCell ref="B31:B33"/>
    <mergeCell ref="C31:C33"/>
    <mergeCell ref="S31:S33"/>
    <mergeCell ref="P32:P33"/>
    <mergeCell ref="Q32:Q33"/>
    <mergeCell ref="F31:Q31"/>
    <mergeCell ref="R31:R33"/>
    <mergeCell ref="F32:F33"/>
    <mergeCell ref="G32:H32"/>
    <mergeCell ref="I32:J32"/>
    <mergeCell ref="K32:K33"/>
    <mergeCell ref="O32:O33"/>
    <mergeCell ref="F38:O3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15.63"/>
    <col customWidth="1" min="10" max="10" width="15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16.88"/>
    <col customWidth="1" min="19" max="19" width="24.5"/>
    <col customWidth="1" min="20" max="36" width="15.75"/>
  </cols>
  <sheetData>
    <row r="1" ht="114.0" customHeight="1">
      <c r="A1" s="1" t="s">
        <v>740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45771.0</v>
      </c>
      <c r="C6" s="20" t="s">
        <v>741</v>
      </c>
      <c r="D6" s="21">
        <v>87483.0</v>
      </c>
      <c r="E6" s="22" t="s">
        <v>742</v>
      </c>
      <c r="F6" s="23"/>
      <c r="G6" s="25"/>
      <c r="H6" s="23"/>
      <c r="I6" s="30"/>
      <c r="J6" s="25">
        <v>3050.0</v>
      </c>
      <c r="K6" s="25"/>
      <c r="L6" s="23"/>
      <c r="M6" s="30"/>
      <c r="N6" s="23"/>
      <c r="O6" s="23"/>
      <c r="P6" s="26">
        <v>3050.0</v>
      </c>
      <c r="Q6" s="27">
        <f t="shared" ref="Q6:Q16" si="1">F6+G6+H6+I6+J6+K6+L6+M6+N6+O6-P6</f>
        <v>0</v>
      </c>
      <c r="R6" s="26" t="s">
        <v>31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45771.0</v>
      </c>
      <c r="C7" s="20" t="s">
        <v>743</v>
      </c>
      <c r="D7" s="21">
        <v>62815.0</v>
      </c>
      <c r="E7" s="22" t="s">
        <v>320</v>
      </c>
      <c r="F7" s="25"/>
      <c r="G7" s="25"/>
      <c r="H7" s="23"/>
      <c r="I7" s="30">
        <v>14500.0</v>
      </c>
      <c r="J7" s="23"/>
      <c r="K7" s="25"/>
      <c r="L7" s="23"/>
      <c r="M7" s="30"/>
      <c r="N7" s="23"/>
      <c r="O7" s="23"/>
      <c r="P7" s="26">
        <v>14500.0</v>
      </c>
      <c r="Q7" s="27">
        <f t="shared" si="1"/>
        <v>0</v>
      </c>
      <c r="R7" s="26" t="s">
        <v>31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45771.0</v>
      </c>
      <c r="C8" s="20" t="s">
        <v>744</v>
      </c>
      <c r="D8" s="21">
        <v>52669.0</v>
      </c>
      <c r="E8" s="22" t="s">
        <v>185</v>
      </c>
      <c r="F8" s="25"/>
      <c r="G8" s="25"/>
      <c r="H8" s="25"/>
      <c r="I8" s="30">
        <v>350.0</v>
      </c>
      <c r="J8" s="25"/>
      <c r="K8" s="25"/>
      <c r="L8" s="23"/>
      <c r="M8" s="24"/>
      <c r="N8" s="23"/>
      <c r="O8" s="23"/>
      <c r="P8" s="26">
        <v>350.0</v>
      </c>
      <c r="Q8" s="27">
        <f t="shared" si="1"/>
        <v>0</v>
      </c>
      <c r="R8" s="26" t="s">
        <v>31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45771.0</v>
      </c>
      <c r="C9" s="20" t="s">
        <v>745</v>
      </c>
      <c r="D9" s="21">
        <v>50595.0</v>
      </c>
      <c r="E9" s="22" t="s">
        <v>124</v>
      </c>
      <c r="F9" s="25"/>
      <c r="G9" s="25"/>
      <c r="H9" s="25">
        <v>11800.0</v>
      </c>
      <c r="I9" s="30"/>
      <c r="J9" s="25"/>
      <c r="K9" s="25"/>
      <c r="L9" s="23"/>
      <c r="M9" s="24"/>
      <c r="N9" s="23"/>
      <c r="O9" s="23"/>
      <c r="P9" s="26">
        <v>11800.0</v>
      </c>
      <c r="Q9" s="27">
        <f t="shared" si="1"/>
        <v>0</v>
      </c>
      <c r="R9" s="26" t="s">
        <v>31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45771.0</v>
      </c>
      <c r="C10" s="20" t="s">
        <v>746</v>
      </c>
      <c r="D10" s="21">
        <v>25650.0</v>
      </c>
      <c r="E10" s="22" t="s">
        <v>115</v>
      </c>
      <c r="F10" s="25"/>
      <c r="G10" s="25">
        <v>1600.0</v>
      </c>
      <c r="H10" s="23"/>
      <c r="I10" s="30"/>
      <c r="J10" s="25"/>
      <c r="K10" s="25"/>
      <c r="L10" s="23"/>
      <c r="M10" s="30"/>
      <c r="N10" s="23"/>
      <c r="O10" s="23"/>
      <c r="P10" s="26">
        <v>1600.0</v>
      </c>
      <c r="Q10" s="27">
        <f t="shared" si="1"/>
        <v>0</v>
      </c>
      <c r="R10" s="26" t="s">
        <v>36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45771.0</v>
      </c>
      <c r="C11" s="20" t="s">
        <v>747</v>
      </c>
      <c r="D11" s="21">
        <v>75989.0</v>
      </c>
      <c r="E11" s="22" t="s">
        <v>748</v>
      </c>
      <c r="F11" s="23"/>
      <c r="G11" s="25"/>
      <c r="H11" s="23"/>
      <c r="I11" s="30">
        <v>3950.0</v>
      </c>
      <c r="J11" s="25"/>
      <c r="K11" s="25"/>
      <c r="L11" s="23"/>
      <c r="M11" s="24"/>
      <c r="N11" s="23"/>
      <c r="O11" s="23"/>
      <c r="P11" s="26">
        <v>3950.0</v>
      </c>
      <c r="Q11" s="27">
        <f t="shared" si="1"/>
        <v>0</v>
      </c>
      <c r="R11" s="26" t="s">
        <v>36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45771.0</v>
      </c>
      <c r="C12" s="20" t="s">
        <v>749</v>
      </c>
      <c r="D12" s="21">
        <v>62146.0</v>
      </c>
      <c r="E12" s="22" t="s">
        <v>750</v>
      </c>
      <c r="F12" s="25"/>
      <c r="G12" s="25"/>
      <c r="H12" s="23"/>
      <c r="I12" s="30">
        <v>200.0</v>
      </c>
      <c r="J12" s="25"/>
      <c r="K12" s="25"/>
      <c r="L12" s="23"/>
      <c r="M12" s="24"/>
      <c r="N12" s="23"/>
      <c r="O12" s="23"/>
      <c r="P12" s="26">
        <v>200.0</v>
      </c>
      <c r="Q12" s="27">
        <f t="shared" si="1"/>
        <v>0</v>
      </c>
      <c r="R12" s="26" t="s">
        <v>31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45771.0</v>
      </c>
      <c r="C13" s="20" t="s">
        <v>751</v>
      </c>
      <c r="D13" s="21">
        <v>52083.0</v>
      </c>
      <c r="E13" s="22" t="s">
        <v>248</v>
      </c>
      <c r="F13" s="23"/>
      <c r="G13" s="23"/>
      <c r="H13" s="23"/>
      <c r="I13" s="30">
        <v>1300.0</v>
      </c>
      <c r="J13" s="23"/>
      <c r="K13" s="25"/>
      <c r="L13" s="23"/>
      <c r="M13" s="30"/>
      <c r="N13" s="23"/>
      <c r="O13" s="23"/>
      <c r="P13" s="26">
        <v>1300.0</v>
      </c>
      <c r="Q13" s="27">
        <f t="shared" si="1"/>
        <v>0</v>
      </c>
      <c r="R13" s="26" t="s">
        <v>31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10.0</v>
      </c>
      <c r="B14" s="19">
        <v>45771.0</v>
      </c>
      <c r="C14" s="20" t="s">
        <v>752</v>
      </c>
      <c r="D14" s="21">
        <v>87539.0</v>
      </c>
      <c r="E14" s="22" t="s">
        <v>753</v>
      </c>
      <c r="F14" s="23"/>
      <c r="G14" s="23"/>
      <c r="H14" s="25"/>
      <c r="I14" s="30">
        <v>3250.0</v>
      </c>
      <c r="J14" s="25"/>
      <c r="K14" s="25"/>
      <c r="L14" s="23"/>
      <c r="M14" s="30"/>
      <c r="N14" s="23"/>
      <c r="O14" s="23"/>
      <c r="P14" s="26">
        <v>3250.0</v>
      </c>
      <c r="Q14" s="27">
        <f t="shared" si="1"/>
        <v>0</v>
      </c>
      <c r="R14" s="26" t="s">
        <v>351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11.0</v>
      </c>
      <c r="B15" s="19">
        <v>45771.0</v>
      </c>
      <c r="C15" s="20" t="s">
        <v>754</v>
      </c>
      <c r="D15" s="21">
        <v>43380.0</v>
      </c>
      <c r="E15" s="22" t="s">
        <v>263</v>
      </c>
      <c r="F15" s="23"/>
      <c r="G15" s="23"/>
      <c r="H15" s="25">
        <v>10000.0</v>
      </c>
      <c r="I15" s="30"/>
      <c r="J15" s="25"/>
      <c r="K15" s="25"/>
      <c r="L15" s="23"/>
      <c r="M15" s="30"/>
      <c r="N15" s="23"/>
      <c r="O15" s="23"/>
      <c r="P15" s="26">
        <v>10000.0</v>
      </c>
      <c r="Q15" s="27">
        <f t="shared" si="1"/>
        <v>0</v>
      </c>
      <c r="R15" s="26"/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12.0</v>
      </c>
      <c r="B16" s="19">
        <v>45771.0</v>
      </c>
      <c r="C16" s="20" t="s">
        <v>755</v>
      </c>
      <c r="D16" s="21">
        <v>47787.0</v>
      </c>
      <c r="E16" s="22" t="s">
        <v>172</v>
      </c>
      <c r="F16" s="25"/>
      <c r="G16" s="23"/>
      <c r="H16" s="25"/>
      <c r="I16" s="30"/>
      <c r="J16" s="25"/>
      <c r="K16" s="25">
        <v>5000.0</v>
      </c>
      <c r="L16" s="23"/>
      <c r="M16" s="24"/>
      <c r="N16" s="23"/>
      <c r="O16" s="23"/>
      <c r="P16" s="26">
        <v>5000.0</v>
      </c>
      <c r="Q16" s="27">
        <f t="shared" si="1"/>
        <v>0</v>
      </c>
      <c r="R16" s="26"/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34"/>
      <c r="B17" s="35"/>
      <c r="C17" s="36"/>
      <c r="D17" s="37"/>
      <c r="E17" s="37"/>
      <c r="F17" s="38">
        <f t="shared" ref="F17:Q17" si="2">SUM(F6:F16)</f>
        <v>0</v>
      </c>
      <c r="G17" s="38">
        <f t="shared" si="2"/>
        <v>1600</v>
      </c>
      <c r="H17" s="38">
        <f t="shared" si="2"/>
        <v>21800</v>
      </c>
      <c r="I17" s="38">
        <f t="shared" si="2"/>
        <v>23550</v>
      </c>
      <c r="J17" s="38">
        <f t="shared" si="2"/>
        <v>3050</v>
      </c>
      <c r="K17" s="38">
        <f t="shared" si="2"/>
        <v>5000</v>
      </c>
      <c r="L17" s="38">
        <f t="shared" si="2"/>
        <v>0</v>
      </c>
      <c r="M17" s="38">
        <f t="shared" si="2"/>
        <v>0</v>
      </c>
      <c r="N17" s="38">
        <f t="shared" si="2"/>
        <v>0</v>
      </c>
      <c r="O17" s="38">
        <f t="shared" si="2"/>
        <v>0</v>
      </c>
      <c r="P17" s="38">
        <f t="shared" si="2"/>
        <v>55000</v>
      </c>
      <c r="Q17" s="38">
        <f t="shared" si="2"/>
        <v>0</v>
      </c>
      <c r="R17" s="37"/>
      <c r="S17" s="40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</row>
    <row r="18" ht="42.0" customHeight="1">
      <c r="A18" s="42"/>
      <c r="B18" s="43"/>
      <c r="C18" s="44"/>
      <c r="D18" s="44"/>
      <c r="E18" s="44"/>
      <c r="F18" s="45">
        <f>F17+G17+H17+I17+J17+K17+L17+M17+N17+O17</f>
        <v>55000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6"/>
      <c r="R18" s="44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</row>
    <row r="19" ht="42.0" customHeight="1">
      <c r="A19" s="2"/>
      <c r="B19" s="2"/>
      <c r="C19" s="2"/>
      <c r="D19" s="2"/>
      <c r="E19" s="126"/>
      <c r="F19" s="127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ht="42.0" customHeight="1">
      <c r="A20" s="2"/>
      <c r="B20" s="2"/>
      <c r="C20" s="2"/>
      <c r="D20" s="2"/>
      <c r="E20" s="115" t="s">
        <v>103</v>
      </c>
      <c r="F20" s="118" t="s">
        <v>104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ht="42.0" customHeight="1">
      <c r="A21" s="2"/>
      <c r="B21" s="2"/>
      <c r="C21" s="2"/>
      <c r="D21" s="2"/>
      <c r="E21" s="115" t="s">
        <v>105</v>
      </c>
      <c r="F21" s="118" t="s">
        <v>104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ht="42.0" customHeight="1">
      <c r="A22" s="2"/>
      <c r="B22" s="2"/>
      <c r="C22" s="2"/>
      <c r="D22" s="2"/>
      <c r="E22" s="115" t="s">
        <v>106</v>
      </c>
      <c r="F22" s="118" t="s">
        <v>104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42.0" customHeight="1">
      <c r="A23" s="2"/>
      <c r="B23" s="2"/>
      <c r="C23" s="2"/>
      <c r="D23" s="2"/>
      <c r="E23" s="115" t="s">
        <v>107</v>
      </c>
      <c r="F23" s="118" t="s">
        <v>104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42.0" customHeight="1">
      <c r="A24" s="2"/>
      <c r="B24" s="2"/>
      <c r="C24" s="2"/>
      <c r="D24" s="2"/>
      <c r="E24" s="115" t="s">
        <v>756</v>
      </c>
      <c r="F24" s="118" t="s">
        <v>104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42.0" customHeight="1">
      <c r="A25" s="2"/>
      <c r="B25" s="2"/>
      <c r="C25" s="2"/>
      <c r="D25" s="2"/>
      <c r="E25" s="115" t="s">
        <v>109</v>
      </c>
      <c r="F25" s="118" t="s">
        <v>110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42.0" customHeight="1">
      <c r="A26" s="2"/>
      <c r="B26" s="2"/>
      <c r="C26" s="2"/>
      <c r="D26" s="2"/>
      <c r="E26" s="115" t="s">
        <v>111</v>
      </c>
      <c r="F26" s="118" t="s">
        <v>112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42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/>
    <row r="715" ht="42.0" customHeight="1"/>
    <row r="716" ht="42.0" customHeight="1"/>
    <row r="717" ht="42.0" customHeight="1"/>
    <row r="718" ht="42.0" customHeight="1"/>
    <row r="719" ht="42.0" customHeight="1"/>
    <row r="720" ht="42.0" customHeight="1"/>
    <row r="721" ht="42.0" customHeight="1"/>
    <row r="722" ht="42.0" customHeight="1"/>
    <row r="723" ht="42.0" customHeight="1"/>
    <row r="724" ht="42.0" customHeight="1"/>
    <row r="725" ht="42.0" customHeight="1"/>
    <row r="726" ht="42.0" customHeight="1"/>
    <row r="727" ht="42.0" customHeight="1"/>
    <row r="728" ht="42.0" customHeight="1"/>
    <row r="729" ht="42.0" customHeight="1"/>
    <row r="730" ht="42.0" customHeight="1"/>
    <row r="731" ht="42.0" customHeight="1"/>
    <row r="732" ht="42.0" customHeight="1"/>
    <row r="733" ht="42.0" customHeight="1"/>
    <row r="734" ht="42.0" customHeight="1"/>
    <row r="735" ht="42.0" customHeight="1"/>
    <row r="736" ht="42.0" customHeight="1"/>
    <row r="737" ht="42.0" customHeight="1"/>
    <row r="738" ht="42.0" customHeight="1"/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18:P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15.63"/>
    <col customWidth="1" min="10" max="10" width="15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16.88"/>
    <col customWidth="1" min="19" max="19" width="24.5"/>
    <col customWidth="1" min="20" max="36" width="15.75"/>
  </cols>
  <sheetData>
    <row r="1" ht="114.0" customHeight="1">
      <c r="A1" s="1" t="s">
        <v>757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45772.0</v>
      </c>
      <c r="C6" s="20" t="s">
        <v>758</v>
      </c>
      <c r="D6" s="21">
        <v>84453.0</v>
      </c>
      <c r="E6" s="22" t="s">
        <v>503</v>
      </c>
      <c r="F6" s="23"/>
      <c r="G6" s="25"/>
      <c r="H6" s="23"/>
      <c r="I6" s="30"/>
      <c r="J6" s="25">
        <v>2600.0</v>
      </c>
      <c r="K6" s="25"/>
      <c r="L6" s="23"/>
      <c r="M6" s="30"/>
      <c r="N6" s="23"/>
      <c r="O6" s="23"/>
      <c r="P6" s="26">
        <v>2600.0</v>
      </c>
      <c r="Q6" s="27">
        <f t="shared" ref="Q6:Q25" si="1">F6+G6+H6+I6+J6+K6+L6+M6+N6+O6-P6</f>
        <v>0</v>
      </c>
      <c r="R6" s="26" t="s">
        <v>26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45772.0</v>
      </c>
      <c r="C7" s="20" t="s">
        <v>759</v>
      </c>
      <c r="D7" s="21">
        <v>48631.0</v>
      </c>
      <c r="E7" s="22" t="s">
        <v>30</v>
      </c>
      <c r="F7" s="25"/>
      <c r="G7" s="25"/>
      <c r="H7" s="23"/>
      <c r="I7" s="30"/>
      <c r="J7" s="25">
        <v>10000.0</v>
      </c>
      <c r="K7" s="25"/>
      <c r="L7" s="23"/>
      <c r="M7" s="30"/>
      <c r="N7" s="23"/>
      <c r="O7" s="23"/>
      <c r="P7" s="26">
        <v>10000.0</v>
      </c>
      <c r="Q7" s="27">
        <f t="shared" si="1"/>
        <v>0</v>
      </c>
      <c r="R7" s="26" t="s">
        <v>26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45772.0</v>
      </c>
      <c r="C8" s="20" t="s">
        <v>760</v>
      </c>
      <c r="D8" s="21">
        <v>59812.0</v>
      </c>
      <c r="E8" s="22" t="s">
        <v>761</v>
      </c>
      <c r="F8" s="25"/>
      <c r="G8" s="25"/>
      <c r="H8" s="25"/>
      <c r="I8" s="30">
        <v>21000.0</v>
      </c>
      <c r="J8" s="25"/>
      <c r="K8" s="25"/>
      <c r="L8" s="23"/>
      <c r="M8" s="24"/>
      <c r="N8" s="23"/>
      <c r="O8" s="23"/>
      <c r="P8" s="26">
        <v>21000.0</v>
      </c>
      <c r="Q8" s="27">
        <f t="shared" si="1"/>
        <v>0</v>
      </c>
      <c r="R8" s="26" t="s">
        <v>36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45772.0</v>
      </c>
      <c r="C9" s="20" t="s">
        <v>762</v>
      </c>
      <c r="D9" s="21">
        <v>63172.0</v>
      </c>
      <c r="E9" s="22" t="s">
        <v>763</v>
      </c>
      <c r="F9" s="25"/>
      <c r="G9" s="25"/>
      <c r="H9" s="25"/>
      <c r="I9" s="30">
        <v>10000.0</v>
      </c>
      <c r="J9" s="25"/>
      <c r="K9" s="25"/>
      <c r="L9" s="23"/>
      <c r="M9" s="24"/>
      <c r="N9" s="23"/>
      <c r="O9" s="23"/>
      <c r="P9" s="26">
        <v>10000.0</v>
      </c>
      <c r="Q9" s="27">
        <f t="shared" si="1"/>
        <v>0</v>
      </c>
      <c r="R9" s="26" t="s">
        <v>31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45772.0</v>
      </c>
      <c r="C10" s="20" t="s">
        <v>764</v>
      </c>
      <c r="D10" s="21">
        <v>66932.0</v>
      </c>
      <c r="E10" s="22" t="s">
        <v>765</v>
      </c>
      <c r="F10" s="25"/>
      <c r="G10" s="25"/>
      <c r="H10" s="23"/>
      <c r="I10" s="30">
        <v>2600.0</v>
      </c>
      <c r="J10" s="25"/>
      <c r="K10" s="25"/>
      <c r="L10" s="23"/>
      <c r="M10" s="30"/>
      <c r="N10" s="23"/>
      <c r="O10" s="23"/>
      <c r="P10" s="26">
        <v>2600.0</v>
      </c>
      <c r="Q10" s="27">
        <f t="shared" si="1"/>
        <v>0</v>
      </c>
      <c r="R10" s="26" t="s">
        <v>31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45772.0</v>
      </c>
      <c r="C11" s="20" t="s">
        <v>766</v>
      </c>
      <c r="D11" s="21">
        <v>66932.0</v>
      </c>
      <c r="E11" s="22" t="s">
        <v>765</v>
      </c>
      <c r="F11" s="23"/>
      <c r="G11" s="25"/>
      <c r="H11" s="23"/>
      <c r="I11" s="30">
        <v>8000.0</v>
      </c>
      <c r="J11" s="25"/>
      <c r="K11" s="25"/>
      <c r="L11" s="23"/>
      <c r="M11" s="24"/>
      <c r="N11" s="23"/>
      <c r="O11" s="23"/>
      <c r="P11" s="26">
        <v>8000.0</v>
      </c>
      <c r="Q11" s="27">
        <f t="shared" si="1"/>
        <v>0</v>
      </c>
      <c r="R11" s="26" t="s">
        <v>36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45772.0</v>
      </c>
      <c r="C12" s="20" t="s">
        <v>767</v>
      </c>
      <c r="D12" s="21">
        <v>48854.0</v>
      </c>
      <c r="E12" s="22" t="s">
        <v>481</v>
      </c>
      <c r="F12" s="25"/>
      <c r="G12" s="25"/>
      <c r="H12" s="23"/>
      <c r="I12" s="30"/>
      <c r="J12" s="25">
        <v>9750.0</v>
      </c>
      <c r="K12" s="25"/>
      <c r="L12" s="23"/>
      <c r="M12" s="24"/>
      <c r="N12" s="23"/>
      <c r="O12" s="23"/>
      <c r="P12" s="26">
        <v>9750.0</v>
      </c>
      <c r="Q12" s="27">
        <f t="shared" si="1"/>
        <v>0</v>
      </c>
      <c r="R12" s="26" t="s">
        <v>36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45772.0</v>
      </c>
      <c r="C13" s="20" t="s">
        <v>768</v>
      </c>
      <c r="D13" s="21">
        <v>76101.0</v>
      </c>
      <c r="E13" s="22" t="s">
        <v>229</v>
      </c>
      <c r="F13" s="23"/>
      <c r="G13" s="23"/>
      <c r="H13" s="23"/>
      <c r="I13" s="30">
        <v>6600.0</v>
      </c>
      <c r="J13" s="23"/>
      <c r="K13" s="25"/>
      <c r="L13" s="23"/>
      <c r="M13" s="30"/>
      <c r="N13" s="23"/>
      <c r="O13" s="23"/>
      <c r="P13" s="26">
        <v>6600.0</v>
      </c>
      <c r="Q13" s="27">
        <f t="shared" si="1"/>
        <v>0</v>
      </c>
      <c r="R13" s="26" t="s">
        <v>36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10.0</v>
      </c>
      <c r="B14" s="19">
        <v>45772.0</v>
      </c>
      <c r="C14" s="20" t="s">
        <v>769</v>
      </c>
      <c r="D14" s="21">
        <v>52851.0</v>
      </c>
      <c r="E14" s="22" t="s">
        <v>770</v>
      </c>
      <c r="F14" s="23"/>
      <c r="G14" s="23"/>
      <c r="H14" s="25"/>
      <c r="I14" s="30">
        <v>2600.0</v>
      </c>
      <c r="J14" s="25"/>
      <c r="K14" s="25"/>
      <c r="L14" s="23"/>
      <c r="M14" s="30"/>
      <c r="N14" s="23"/>
      <c r="O14" s="23"/>
      <c r="P14" s="26">
        <v>2600.0</v>
      </c>
      <c r="Q14" s="27">
        <f t="shared" si="1"/>
        <v>0</v>
      </c>
      <c r="R14" s="26" t="s">
        <v>36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12.0</v>
      </c>
      <c r="B15" s="19">
        <v>45772.0</v>
      </c>
      <c r="C15" s="20" t="s">
        <v>771</v>
      </c>
      <c r="D15" s="21">
        <v>69659.0</v>
      </c>
      <c r="E15" s="22" t="s">
        <v>772</v>
      </c>
      <c r="F15" s="23"/>
      <c r="G15" s="23"/>
      <c r="H15" s="25"/>
      <c r="I15" s="30">
        <v>2250.0</v>
      </c>
      <c r="J15" s="25"/>
      <c r="K15" s="25"/>
      <c r="L15" s="23"/>
      <c r="M15" s="30"/>
      <c r="N15" s="23"/>
      <c r="O15" s="23"/>
      <c r="P15" s="26">
        <v>2250.0</v>
      </c>
      <c r="Q15" s="27">
        <f t="shared" si="1"/>
        <v>0</v>
      </c>
      <c r="R15" s="26" t="s">
        <v>36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14.0</v>
      </c>
      <c r="B16" s="19">
        <v>45772.0</v>
      </c>
      <c r="C16" s="20" t="s">
        <v>773</v>
      </c>
      <c r="D16" s="21">
        <v>85995.0</v>
      </c>
      <c r="E16" s="22" t="s">
        <v>774</v>
      </c>
      <c r="F16" s="23"/>
      <c r="G16" s="23"/>
      <c r="H16" s="25"/>
      <c r="I16" s="30"/>
      <c r="J16" s="25"/>
      <c r="K16" s="25"/>
      <c r="L16" s="23"/>
      <c r="M16" s="30">
        <v>7000.0</v>
      </c>
      <c r="N16" s="23"/>
      <c r="O16" s="23"/>
      <c r="P16" s="26">
        <v>7000.0</v>
      </c>
      <c r="Q16" s="27">
        <f t="shared" si="1"/>
        <v>0</v>
      </c>
      <c r="R16" s="26" t="s">
        <v>31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16.0</v>
      </c>
      <c r="B17" s="19">
        <v>45772.0</v>
      </c>
      <c r="C17" s="20" t="s">
        <v>775</v>
      </c>
      <c r="D17" s="21">
        <v>83038.0</v>
      </c>
      <c r="E17" s="22" t="s">
        <v>776</v>
      </c>
      <c r="F17" s="23"/>
      <c r="G17" s="23"/>
      <c r="H17" s="25"/>
      <c r="I17" s="30">
        <v>560.0</v>
      </c>
      <c r="J17" s="25"/>
      <c r="K17" s="25"/>
      <c r="L17" s="23"/>
      <c r="M17" s="30"/>
      <c r="N17" s="23"/>
      <c r="O17" s="23"/>
      <c r="P17" s="26">
        <v>560.0</v>
      </c>
      <c r="Q17" s="27">
        <f t="shared" si="1"/>
        <v>0</v>
      </c>
      <c r="R17" s="26" t="s">
        <v>26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18.0</v>
      </c>
      <c r="B18" s="19">
        <v>45772.0</v>
      </c>
      <c r="C18" s="20" t="s">
        <v>777</v>
      </c>
      <c r="D18" s="21">
        <v>83038.0</v>
      </c>
      <c r="E18" s="22" t="s">
        <v>776</v>
      </c>
      <c r="F18" s="23"/>
      <c r="G18" s="23"/>
      <c r="H18" s="25"/>
      <c r="I18" s="30">
        <v>129.0</v>
      </c>
      <c r="J18" s="25"/>
      <c r="K18" s="25"/>
      <c r="L18" s="23"/>
      <c r="M18" s="30"/>
      <c r="N18" s="23"/>
      <c r="O18" s="23"/>
      <c r="P18" s="26">
        <v>129.0</v>
      </c>
      <c r="Q18" s="27">
        <f t="shared" si="1"/>
        <v>0</v>
      </c>
      <c r="R18" s="26" t="s">
        <v>26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20.0</v>
      </c>
      <c r="B19" s="19">
        <v>45772.0</v>
      </c>
      <c r="C19" s="20" t="s">
        <v>778</v>
      </c>
      <c r="D19" s="21">
        <v>59244.0</v>
      </c>
      <c r="E19" s="22" t="s">
        <v>33</v>
      </c>
      <c r="F19" s="23"/>
      <c r="G19" s="23"/>
      <c r="H19" s="25"/>
      <c r="I19" s="30">
        <v>27500.0</v>
      </c>
      <c r="J19" s="25"/>
      <c r="K19" s="25"/>
      <c r="L19" s="23"/>
      <c r="M19" s="30"/>
      <c r="N19" s="23"/>
      <c r="O19" s="23"/>
      <c r="P19" s="26">
        <v>27500.0</v>
      </c>
      <c r="Q19" s="27">
        <f t="shared" si="1"/>
        <v>0</v>
      </c>
      <c r="R19" s="26" t="s">
        <v>31</v>
      </c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22.0</v>
      </c>
      <c r="B20" s="19">
        <v>45772.0</v>
      </c>
      <c r="C20" s="20" t="s">
        <v>779</v>
      </c>
      <c r="D20" s="21">
        <v>42046.0</v>
      </c>
      <c r="E20" s="22" t="s">
        <v>80</v>
      </c>
      <c r="F20" s="23"/>
      <c r="G20" s="23"/>
      <c r="H20" s="25">
        <v>5100.0</v>
      </c>
      <c r="I20" s="30"/>
      <c r="J20" s="25"/>
      <c r="K20" s="25"/>
      <c r="L20" s="23"/>
      <c r="M20" s="30"/>
      <c r="N20" s="23"/>
      <c r="O20" s="23"/>
      <c r="P20" s="26">
        <v>5100.0</v>
      </c>
      <c r="Q20" s="27">
        <f t="shared" si="1"/>
        <v>0</v>
      </c>
      <c r="R20" s="26"/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24.0</v>
      </c>
      <c r="B21" s="19">
        <v>45772.0</v>
      </c>
      <c r="C21" s="20" t="s">
        <v>780</v>
      </c>
      <c r="D21" s="21">
        <v>48876.0</v>
      </c>
      <c r="E21" s="22" t="s">
        <v>418</v>
      </c>
      <c r="F21" s="23"/>
      <c r="G21" s="23"/>
      <c r="H21" s="25"/>
      <c r="I21" s="30"/>
      <c r="J21" s="25"/>
      <c r="K21" s="25">
        <v>5000.0</v>
      </c>
      <c r="L21" s="23"/>
      <c r="M21" s="30"/>
      <c r="N21" s="23"/>
      <c r="O21" s="23"/>
      <c r="P21" s="26">
        <v>5000.0</v>
      </c>
      <c r="Q21" s="27">
        <f t="shared" si="1"/>
        <v>0</v>
      </c>
      <c r="R21" s="26"/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26.0</v>
      </c>
      <c r="B22" s="19">
        <v>45772.0</v>
      </c>
      <c r="C22" s="20" t="s">
        <v>781</v>
      </c>
      <c r="D22" s="21">
        <v>10006.0</v>
      </c>
      <c r="E22" s="22" t="s">
        <v>214</v>
      </c>
      <c r="F22" s="23"/>
      <c r="G22" s="23"/>
      <c r="H22" s="25"/>
      <c r="I22" s="30"/>
      <c r="J22" s="25"/>
      <c r="K22" s="25">
        <v>4500.0</v>
      </c>
      <c r="L22" s="23"/>
      <c r="M22" s="30"/>
      <c r="N22" s="23"/>
      <c r="O22" s="23"/>
      <c r="P22" s="26">
        <v>4500.0</v>
      </c>
      <c r="Q22" s="27">
        <f t="shared" si="1"/>
        <v>0</v>
      </c>
      <c r="R22" s="26"/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28.0</v>
      </c>
      <c r="B23" s="19">
        <v>45772.0</v>
      </c>
      <c r="C23" s="20" t="s">
        <v>782</v>
      </c>
      <c r="D23" s="21">
        <v>10008.0</v>
      </c>
      <c r="E23" s="22" t="s">
        <v>783</v>
      </c>
      <c r="F23" s="23"/>
      <c r="G23" s="23"/>
      <c r="H23" s="25">
        <v>4500.0</v>
      </c>
      <c r="I23" s="30"/>
      <c r="J23" s="25"/>
      <c r="K23" s="25"/>
      <c r="L23" s="23"/>
      <c r="M23" s="30"/>
      <c r="N23" s="23"/>
      <c r="O23" s="23"/>
      <c r="P23" s="26">
        <v>4500.0</v>
      </c>
      <c r="Q23" s="27">
        <f t="shared" si="1"/>
        <v>0</v>
      </c>
      <c r="R23" s="26"/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30.0</v>
      </c>
      <c r="B24" s="19">
        <v>45772.0</v>
      </c>
      <c r="C24" s="20" t="s">
        <v>784</v>
      </c>
      <c r="D24" s="21">
        <v>10008.0</v>
      </c>
      <c r="E24" s="22" t="s">
        <v>783</v>
      </c>
      <c r="F24" s="23"/>
      <c r="G24" s="23"/>
      <c r="H24" s="25">
        <v>4500.0</v>
      </c>
      <c r="I24" s="30"/>
      <c r="J24" s="25"/>
      <c r="K24" s="25"/>
      <c r="L24" s="23"/>
      <c r="M24" s="30"/>
      <c r="N24" s="23"/>
      <c r="O24" s="23"/>
      <c r="P24" s="26">
        <v>4500.0</v>
      </c>
      <c r="Q24" s="27">
        <f t="shared" si="1"/>
        <v>0</v>
      </c>
      <c r="R24" s="26"/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/>
      <c r="B25" s="19"/>
      <c r="C25" s="20"/>
      <c r="D25" s="21"/>
      <c r="E25" s="22"/>
      <c r="F25" s="25"/>
      <c r="G25" s="23"/>
      <c r="H25" s="25"/>
      <c r="I25" s="30"/>
      <c r="J25" s="25"/>
      <c r="K25" s="25"/>
      <c r="L25" s="23"/>
      <c r="M25" s="24"/>
      <c r="N25" s="23"/>
      <c r="O25" s="23"/>
      <c r="P25" s="26"/>
      <c r="Q25" s="27">
        <f t="shared" si="1"/>
        <v>0</v>
      </c>
      <c r="R25" s="26"/>
      <c r="S25" s="28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34"/>
      <c r="B26" s="35"/>
      <c r="C26" s="36"/>
      <c r="D26" s="37"/>
      <c r="E26" s="37"/>
      <c r="F26" s="38">
        <f t="shared" ref="F26:Q26" si="2">SUM(F6:F25)</f>
        <v>0</v>
      </c>
      <c r="G26" s="38">
        <f t="shared" si="2"/>
        <v>0</v>
      </c>
      <c r="H26" s="38">
        <f t="shared" si="2"/>
        <v>14100</v>
      </c>
      <c r="I26" s="38">
        <f t="shared" si="2"/>
        <v>81239</v>
      </c>
      <c r="J26" s="38">
        <f t="shared" si="2"/>
        <v>22350</v>
      </c>
      <c r="K26" s="38">
        <f t="shared" si="2"/>
        <v>9500</v>
      </c>
      <c r="L26" s="38">
        <f t="shared" si="2"/>
        <v>0</v>
      </c>
      <c r="M26" s="38">
        <f t="shared" si="2"/>
        <v>7000</v>
      </c>
      <c r="N26" s="38">
        <f t="shared" si="2"/>
        <v>0</v>
      </c>
      <c r="O26" s="38">
        <f t="shared" si="2"/>
        <v>0</v>
      </c>
      <c r="P26" s="38">
        <f t="shared" si="2"/>
        <v>134189</v>
      </c>
      <c r="Q26" s="38">
        <f t="shared" si="2"/>
        <v>0</v>
      </c>
      <c r="R26" s="37"/>
      <c r="S26" s="40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</row>
    <row r="27" ht="42.0" customHeight="1">
      <c r="A27" s="42"/>
      <c r="B27" s="43"/>
      <c r="C27" s="44"/>
      <c r="D27" s="44"/>
      <c r="E27" s="44"/>
      <c r="F27" s="45">
        <f>F26+G26+H26+I26+J26+K26+L26+M26+N26+O26</f>
        <v>134189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6"/>
      <c r="R27" s="44"/>
      <c r="S27" s="47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</row>
    <row r="28" ht="42.0" customHeight="1">
      <c r="A28" s="2"/>
      <c r="B28" s="2"/>
      <c r="C28" s="2"/>
      <c r="D28" s="2"/>
      <c r="E28" s="126"/>
      <c r="F28" s="127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2"/>
      <c r="B29" s="2"/>
      <c r="C29" s="2"/>
      <c r="D29" s="2"/>
      <c r="E29" s="115" t="s">
        <v>103</v>
      </c>
      <c r="F29" s="118" t="s">
        <v>104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2"/>
      <c r="B30" s="2"/>
      <c r="C30" s="2"/>
      <c r="D30" s="2"/>
      <c r="E30" s="115" t="s">
        <v>105</v>
      </c>
      <c r="F30" s="118" t="s">
        <v>110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2"/>
      <c r="B31" s="2"/>
      <c r="C31" s="2"/>
      <c r="D31" s="2"/>
      <c r="E31" s="115" t="s">
        <v>106</v>
      </c>
      <c r="F31" s="118" t="s">
        <v>110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2"/>
      <c r="B32" s="2"/>
      <c r="C32" s="2"/>
      <c r="D32" s="2"/>
      <c r="E32" s="115" t="s">
        <v>107</v>
      </c>
      <c r="F32" s="118" t="s">
        <v>110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2"/>
      <c r="B33" s="2"/>
      <c r="C33" s="2"/>
      <c r="D33" s="2"/>
      <c r="E33" s="115" t="s">
        <v>785</v>
      </c>
      <c r="F33" s="118" t="s">
        <v>110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2"/>
      <c r="B34" s="2"/>
      <c r="C34" s="2"/>
      <c r="D34" s="2"/>
      <c r="E34" s="115" t="s">
        <v>109</v>
      </c>
      <c r="F34" s="118" t="s">
        <v>110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115" t="s">
        <v>111</v>
      </c>
      <c r="F35" s="118" t="s">
        <v>112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/>
    <row r="724" ht="42.0" customHeight="1"/>
    <row r="725" ht="42.0" customHeight="1"/>
    <row r="726" ht="42.0" customHeight="1"/>
    <row r="727" ht="42.0" customHeight="1"/>
    <row r="728" ht="42.0" customHeight="1"/>
    <row r="729" ht="42.0" customHeight="1"/>
    <row r="730" ht="42.0" customHeight="1"/>
    <row r="731" ht="42.0" customHeight="1"/>
    <row r="732" ht="42.0" customHeight="1"/>
    <row r="733" ht="42.0" customHeight="1"/>
    <row r="734" ht="42.0" customHeight="1"/>
    <row r="735" ht="42.0" customHeight="1"/>
    <row r="736" ht="42.0" customHeight="1"/>
    <row r="737" ht="42.0" customHeight="1"/>
    <row r="738" ht="42.0" customHeight="1"/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27:P27"/>
    <mergeCell ref="F3:Q3"/>
    <mergeCell ref="R3:R5"/>
    <mergeCell ref="F4:F5"/>
    <mergeCell ref="G4:H4"/>
    <mergeCell ref="I4:J4"/>
    <mergeCell ref="K4:K5"/>
    <mergeCell ref="O4:O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15.63"/>
    <col customWidth="1" min="10" max="10" width="15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16.88"/>
    <col customWidth="1" min="19" max="19" width="24.5"/>
    <col customWidth="1" min="20" max="36" width="15.75"/>
  </cols>
  <sheetData>
    <row r="1" ht="114.0" customHeight="1">
      <c r="A1" s="1" t="s">
        <v>786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45772.0</v>
      </c>
      <c r="C6" s="20" t="s">
        <v>787</v>
      </c>
      <c r="D6" s="21">
        <v>57499.0</v>
      </c>
      <c r="E6" s="22" t="s">
        <v>788</v>
      </c>
      <c r="F6" s="23"/>
      <c r="G6" s="25"/>
      <c r="H6" s="23"/>
      <c r="I6" s="30"/>
      <c r="J6" s="25">
        <v>500.0</v>
      </c>
      <c r="K6" s="25"/>
      <c r="L6" s="23"/>
      <c r="M6" s="30"/>
      <c r="N6" s="23"/>
      <c r="O6" s="23"/>
      <c r="P6" s="26">
        <v>500.0</v>
      </c>
      <c r="Q6" s="27">
        <f t="shared" ref="Q6:Q30" si="1">F6+G6+H6+I6+J6+K6+L6+M6+N6+O6-P6</f>
        <v>0</v>
      </c>
      <c r="R6" s="26" t="s">
        <v>26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45773.0</v>
      </c>
      <c r="C7" s="20" t="s">
        <v>789</v>
      </c>
      <c r="D7" s="21">
        <v>50436.0</v>
      </c>
      <c r="E7" s="22" t="s">
        <v>198</v>
      </c>
      <c r="F7" s="25"/>
      <c r="G7" s="25"/>
      <c r="H7" s="23"/>
      <c r="I7" s="30">
        <v>20600.0</v>
      </c>
      <c r="J7" s="25"/>
      <c r="K7" s="25"/>
      <c r="L7" s="23"/>
      <c r="M7" s="30"/>
      <c r="N7" s="23"/>
      <c r="O7" s="23"/>
      <c r="P7" s="26">
        <v>20600.0</v>
      </c>
      <c r="Q7" s="27">
        <f t="shared" si="1"/>
        <v>0</v>
      </c>
      <c r="R7" s="26" t="s">
        <v>36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45773.0</v>
      </c>
      <c r="C8" s="20" t="s">
        <v>790</v>
      </c>
      <c r="D8" s="21">
        <v>43088.0</v>
      </c>
      <c r="E8" s="22" t="s">
        <v>791</v>
      </c>
      <c r="F8" s="25"/>
      <c r="G8" s="25"/>
      <c r="H8" s="25"/>
      <c r="I8" s="30">
        <v>1000.0</v>
      </c>
      <c r="J8" s="25"/>
      <c r="K8" s="25"/>
      <c r="L8" s="23"/>
      <c r="M8" s="24"/>
      <c r="N8" s="23"/>
      <c r="O8" s="23"/>
      <c r="P8" s="26">
        <v>1000.0</v>
      </c>
      <c r="Q8" s="27">
        <f t="shared" si="1"/>
        <v>0</v>
      </c>
      <c r="R8" s="26" t="s">
        <v>31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45773.0</v>
      </c>
      <c r="C9" s="20" t="s">
        <v>792</v>
      </c>
      <c r="D9" s="21">
        <v>70684.0</v>
      </c>
      <c r="E9" s="22" t="s">
        <v>592</v>
      </c>
      <c r="F9" s="25"/>
      <c r="G9" s="25"/>
      <c r="H9" s="25"/>
      <c r="I9" s="30"/>
      <c r="J9" s="25">
        <v>25000.0</v>
      </c>
      <c r="K9" s="25"/>
      <c r="L9" s="23"/>
      <c r="M9" s="24"/>
      <c r="N9" s="23"/>
      <c r="O9" s="23"/>
      <c r="P9" s="26">
        <v>25000.0</v>
      </c>
      <c r="Q9" s="27">
        <f t="shared" si="1"/>
        <v>0</v>
      </c>
      <c r="R9" s="26" t="s">
        <v>31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45773.0</v>
      </c>
      <c r="C10" s="20" t="s">
        <v>793</v>
      </c>
      <c r="D10" s="21">
        <v>44149.0</v>
      </c>
      <c r="E10" s="22" t="s">
        <v>507</v>
      </c>
      <c r="F10" s="25"/>
      <c r="G10" s="25"/>
      <c r="H10" s="23"/>
      <c r="I10" s="30">
        <v>9500.0</v>
      </c>
      <c r="J10" s="25"/>
      <c r="K10" s="25"/>
      <c r="L10" s="23"/>
      <c r="M10" s="30"/>
      <c r="N10" s="23"/>
      <c r="O10" s="23"/>
      <c r="P10" s="26">
        <v>9500.0</v>
      </c>
      <c r="Q10" s="27">
        <f t="shared" si="1"/>
        <v>0</v>
      </c>
      <c r="R10" s="26" t="s">
        <v>31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45773.0</v>
      </c>
      <c r="C11" s="20" t="s">
        <v>794</v>
      </c>
      <c r="D11" s="21">
        <v>61420.0</v>
      </c>
      <c r="E11" s="22" t="s">
        <v>602</v>
      </c>
      <c r="F11" s="23"/>
      <c r="G11" s="25"/>
      <c r="H11" s="23"/>
      <c r="I11" s="30">
        <v>4000.0</v>
      </c>
      <c r="J11" s="25"/>
      <c r="K11" s="25"/>
      <c r="L11" s="23"/>
      <c r="M11" s="24"/>
      <c r="N11" s="23"/>
      <c r="O11" s="23"/>
      <c r="P11" s="26">
        <v>4000.0</v>
      </c>
      <c r="Q11" s="27">
        <f t="shared" si="1"/>
        <v>0</v>
      </c>
      <c r="R11" s="26" t="s">
        <v>31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45773.0</v>
      </c>
      <c r="C12" s="20" t="s">
        <v>795</v>
      </c>
      <c r="D12" s="21">
        <v>79673.0</v>
      </c>
      <c r="E12" s="22" t="s">
        <v>796</v>
      </c>
      <c r="F12" s="25"/>
      <c r="G12" s="25"/>
      <c r="H12" s="23"/>
      <c r="I12" s="30">
        <v>2600.0</v>
      </c>
      <c r="J12" s="25"/>
      <c r="K12" s="25"/>
      <c r="L12" s="23"/>
      <c r="M12" s="24"/>
      <c r="N12" s="23"/>
      <c r="O12" s="23"/>
      <c r="P12" s="26">
        <v>2600.0</v>
      </c>
      <c r="Q12" s="27">
        <f t="shared" si="1"/>
        <v>0</v>
      </c>
      <c r="R12" s="26" t="s">
        <v>31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45773.0</v>
      </c>
      <c r="C13" s="20" t="s">
        <v>797</v>
      </c>
      <c r="D13" s="21">
        <v>52083.0</v>
      </c>
      <c r="E13" s="22" t="s">
        <v>248</v>
      </c>
      <c r="F13" s="23"/>
      <c r="G13" s="23"/>
      <c r="H13" s="23"/>
      <c r="I13" s="30">
        <v>3400.0</v>
      </c>
      <c r="J13" s="23"/>
      <c r="K13" s="25"/>
      <c r="L13" s="23"/>
      <c r="M13" s="30"/>
      <c r="N13" s="23"/>
      <c r="O13" s="23"/>
      <c r="P13" s="26">
        <v>3400.0</v>
      </c>
      <c r="Q13" s="27">
        <f t="shared" si="1"/>
        <v>0</v>
      </c>
      <c r="R13" s="26" t="s">
        <v>31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45773.0</v>
      </c>
      <c r="C14" s="20" t="s">
        <v>798</v>
      </c>
      <c r="D14" s="21">
        <v>73862.0</v>
      </c>
      <c r="E14" s="22" t="s">
        <v>799</v>
      </c>
      <c r="F14" s="23"/>
      <c r="G14" s="23"/>
      <c r="H14" s="25"/>
      <c r="I14" s="30">
        <v>2600.0</v>
      </c>
      <c r="J14" s="25"/>
      <c r="K14" s="25"/>
      <c r="L14" s="23"/>
      <c r="M14" s="30"/>
      <c r="N14" s="23"/>
      <c r="O14" s="23"/>
      <c r="P14" s="26">
        <v>2600.0</v>
      </c>
      <c r="Q14" s="27">
        <f t="shared" si="1"/>
        <v>0</v>
      </c>
      <c r="R14" s="26" t="s">
        <v>31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45773.0</v>
      </c>
      <c r="C15" s="20" t="s">
        <v>800</v>
      </c>
      <c r="D15" s="21">
        <v>59812.0</v>
      </c>
      <c r="E15" s="22" t="s">
        <v>761</v>
      </c>
      <c r="F15" s="23"/>
      <c r="G15" s="23"/>
      <c r="H15" s="25"/>
      <c r="I15" s="30">
        <v>5100.0</v>
      </c>
      <c r="J15" s="25"/>
      <c r="K15" s="25"/>
      <c r="L15" s="23"/>
      <c r="M15" s="30"/>
      <c r="N15" s="23"/>
      <c r="O15" s="23"/>
      <c r="P15" s="26">
        <v>5100.0</v>
      </c>
      <c r="Q15" s="27">
        <f t="shared" si="1"/>
        <v>0</v>
      </c>
      <c r="R15" s="26" t="s">
        <v>31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45773.0</v>
      </c>
      <c r="C16" s="20" t="s">
        <v>801</v>
      </c>
      <c r="D16" s="21">
        <v>50436.0</v>
      </c>
      <c r="E16" s="22" t="s">
        <v>198</v>
      </c>
      <c r="F16" s="23"/>
      <c r="G16" s="23"/>
      <c r="H16" s="25"/>
      <c r="I16" s="30">
        <v>900.0</v>
      </c>
      <c r="J16" s="25"/>
      <c r="K16" s="25"/>
      <c r="L16" s="23"/>
      <c r="M16" s="30"/>
      <c r="N16" s="23"/>
      <c r="O16" s="23"/>
      <c r="P16" s="26">
        <v>900.0</v>
      </c>
      <c r="Q16" s="27">
        <f t="shared" si="1"/>
        <v>0</v>
      </c>
      <c r="R16" s="26" t="s">
        <v>31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19">
        <v>45773.0</v>
      </c>
      <c r="C17" s="20" t="s">
        <v>802</v>
      </c>
      <c r="D17" s="21">
        <v>72839.0</v>
      </c>
      <c r="E17" s="22" t="s">
        <v>803</v>
      </c>
      <c r="F17" s="23"/>
      <c r="G17" s="23"/>
      <c r="H17" s="25"/>
      <c r="I17" s="30">
        <v>4500.0</v>
      </c>
      <c r="J17" s="25"/>
      <c r="K17" s="25"/>
      <c r="L17" s="23"/>
      <c r="M17" s="30"/>
      <c r="N17" s="23"/>
      <c r="O17" s="23"/>
      <c r="P17" s="26">
        <v>4500.0</v>
      </c>
      <c r="Q17" s="27">
        <f t="shared" si="1"/>
        <v>0</v>
      </c>
      <c r="R17" s="26" t="s">
        <v>31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19">
        <v>45773.0</v>
      </c>
      <c r="C18" s="20" t="s">
        <v>804</v>
      </c>
      <c r="D18" s="21">
        <v>78726.0</v>
      </c>
      <c r="E18" s="22" t="s">
        <v>805</v>
      </c>
      <c r="F18" s="23"/>
      <c r="G18" s="23"/>
      <c r="H18" s="25"/>
      <c r="I18" s="30">
        <v>5000.0</v>
      </c>
      <c r="J18" s="25"/>
      <c r="K18" s="25"/>
      <c r="L18" s="23"/>
      <c r="M18" s="30"/>
      <c r="N18" s="23"/>
      <c r="O18" s="23"/>
      <c r="P18" s="26">
        <v>5000.0</v>
      </c>
      <c r="Q18" s="27">
        <f t="shared" si="1"/>
        <v>0</v>
      </c>
      <c r="R18" s="26" t="s">
        <v>31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19">
        <v>45773.0</v>
      </c>
      <c r="C19" s="20" t="s">
        <v>806</v>
      </c>
      <c r="D19" s="21">
        <v>80132.0</v>
      </c>
      <c r="E19" s="22" t="s">
        <v>807</v>
      </c>
      <c r="F19" s="23"/>
      <c r="G19" s="23"/>
      <c r="H19" s="25"/>
      <c r="I19" s="30"/>
      <c r="J19" s="25">
        <v>5000.0</v>
      </c>
      <c r="K19" s="25"/>
      <c r="L19" s="23"/>
      <c r="M19" s="30"/>
      <c r="N19" s="23"/>
      <c r="O19" s="23"/>
      <c r="P19" s="26">
        <v>5000.0</v>
      </c>
      <c r="Q19" s="27">
        <f t="shared" si="1"/>
        <v>0</v>
      </c>
      <c r="R19" s="26" t="s">
        <v>36</v>
      </c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19">
        <v>45773.0</v>
      </c>
      <c r="C20" s="20" t="s">
        <v>808</v>
      </c>
      <c r="D20" s="21">
        <v>80132.0</v>
      </c>
      <c r="E20" s="22" t="s">
        <v>807</v>
      </c>
      <c r="F20" s="23"/>
      <c r="G20" s="23"/>
      <c r="H20" s="25"/>
      <c r="I20" s="30"/>
      <c r="J20" s="25">
        <v>5000.0</v>
      </c>
      <c r="K20" s="25"/>
      <c r="L20" s="23"/>
      <c r="M20" s="30"/>
      <c r="N20" s="23"/>
      <c r="O20" s="23"/>
      <c r="P20" s="26">
        <v>5000.0</v>
      </c>
      <c r="Q20" s="27">
        <f t="shared" si="1"/>
        <v>0</v>
      </c>
      <c r="R20" s="26" t="s">
        <v>36</v>
      </c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19">
        <v>45773.0</v>
      </c>
      <c r="C21" s="20" t="s">
        <v>809</v>
      </c>
      <c r="D21" s="21">
        <v>50596.0</v>
      </c>
      <c r="E21" s="22" t="s">
        <v>519</v>
      </c>
      <c r="F21" s="23"/>
      <c r="G21" s="23"/>
      <c r="H21" s="25"/>
      <c r="I21" s="30">
        <v>5200.0</v>
      </c>
      <c r="J21" s="25"/>
      <c r="K21" s="25"/>
      <c r="L21" s="23"/>
      <c r="M21" s="30"/>
      <c r="N21" s="23"/>
      <c r="O21" s="23"/>
      <c r="P21" s="26">
        <v>5200.0</v>
      </c>
      <c r="Q21" s="27">
        <f t="shared" si="1"/>
        <v>0</v>
      </c>
      <c r="R21" s="26" t="s">
        <v>31</v>
      </c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19">
        <v>45773.0</v>
      </c>
      <c r="C22" s="20" t="s">
        <v>810</v>
      </c>
      <c r="D22" s="21">
        <v>79311.0</v>
      </c>
      <c r="E22" s="22" t="s">
        <v>811</v>
      </c>
      <c r="F22" s="23"/>
      <c r="G22" s="23"/>
      <c r="H22" s="25"/>
      <c r="I22" s="30">
        <v>1550.0</v>
      </c>
      <c r="J22" s="25"/>
      <c r="K22" s="25"/>
      <c r="L22" s="23"/>
      <c r="M22" s="30"/>
      <c r="N22" s="23"/>
      <c r="O22" s="23"/>
      <c r="P22" s="26">
        <v>1550.0</v>
      </c>
      <c r="Q22" s="27">
        <f t="shared" si="1"/>
        <v>0</v>
      </c>
      <c r="R22" s="26" t="s">
        <v>36</v>
      </c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19">
        <v>45773.0</v>
      </c>
      <c r="C23" s="20" t="s">
        <v>812</v>
      </c>
      <c r="D23" s="21">
        <v>16043.0</v>
      </c>
      <c r="E23" s="22" t="s">
        <v>813</v>
      </c>
      <c r="F23" s="23"/>
      <c r="G23" s="23"/>
      <c r="H23" s="25"/>
      <c r="I23" s="30">
        <v>7420.0</v>
      </c>
      <c r="J23" s="25"/>
      <c r="K23" s="25"/>
      <c r="L23" s="23"/>
      <c r="M23" s="30"/>
      <c r="N23" s="23"/>
      <c r="O23" s="23"/>
      <c r="P23" s="26">
        <v>7420.0</v>
      </c>
      <c r="Q23" s="27">
        <f t="shared" si="1"/>
        <v>0</v>
      </c>
      <c r="R23" s="26" t="s">
        <v>36</v>
      </c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19">
        <v>45773.0</v>
      </c>
      <c r="C24" s="20" t="s">
        <v>814</v>
      </c>
      <c r="D24" s="21">
        <v>50136.0</v>
      </c>
      <c r="E24" s="22" t="s">
        <v>815</v>
      </c>
      <c r="F24" s="23"/>
      <c r="G24" s="23"/>
      <c r="H24" s="25"/>
      <c r="I24" s="30">
        <v>4500.0</v>
      </c>
      <c r="J24" s="25"/>
      <c r="K24" s="25"/>
      <c r="L24" s="23"/>
      <c r="M24" s="30"/>
      <c r="N24" s="23"/>
      <c r="O24" s="23"/>
      <c r="P24" s="26">
        <v>4500.0</v>
      </c>
      <c r="Q24" s="27">
        <f t="shared" si="1"/>
        <v>0</v>
      </c>
      <c r="R24" s="26" t="s">
        <v>31</v>
      </c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19">
        <v>45773.0</v>
      </c>
      <c r="C25" s="20" t="s">
        <v>816</v>
      </c>
      <c r="D25" s="21">
        <v>74492.0</v>
      </c>
      <c r="E25" s="22" t="s">
        <v>817</v>
      </c>
      <c r="F25" s="25"/>
      <c r="G25" s="23"/>
      <c r="H25" s="25"/>
      <c r="I25" s="30">
        <v>11250.0</v>
      </c>
      <c r="J25" s="25"/>
      <c r="K25" s="25"/>
      <c r="L25" s="23"/>
      <c r="M25" s="24"/>
      <c r="N25" s="23"/>
      <c r="O25" s="23"/>
      <c r="P25" s="26">
        <v>11250.0</v>
      </c>
      <c r="Q25" s="27">
        <f t="shared" si="1"/>
        <v>0</v>
      </c>
      <c r="R25" s="26" t="s">
        <v>36</v>
      </c>
      <c r="S25" s="28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19">
        <v>45773.0</v>
      </c>
      <c r="C26" s="20" t="s">
        <v>818</v>
      </c>
      <c r="D26" s="21">
        <v>10001.0</v>
      </c>
      <c r="E26" s="22" t="s">
        <v>141</v>
      </c>
      <c r="F26" s="25"/>
      <c r="G26" s="23"/>
      <c r="H26" s="25"/>
      <c r="I26" s="30">
        <v>4400.0</v>
      </c>
      <c r="J26" s="25"/>
      <c r="K26" s="25"/>
      <c r="L26" s="23"/>
      <c r="M26" s="24"/>
      <c r="N26" s="23"/>
      <c r="O26" s="23"/>
      <c r="P26" s="26">
        <v>4400.0</v>
      </c>
      <c r="Q26" s="27">
        <f t="shared" si="1"/>
        <v>0</v>
      </c>
      <c r="R26" s="26" t="s">
        <v>31</v>
      </c>
      <c r="S26" s="28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19">
        <v>45772.0</v>
      </c>
      <c r="C27" s="20" t="s">
        <v>819</v>
      </c>
      <c r="D27" s="21">
        <v>77283.0</v>
      </c>
      <c r="E27" s="22" t="s">
        <v>820</v>
      </c>
      <c r="F27" s="25"/>
      <c r="G27" s="23"/>
      <c r="H27" s="25"/>
      <c r="I27" s="30"/>
      <c r="J27" s="25"/>
      <c r="K27" s="25"/>
      <c r="L27" s="23"/>
      <c r="M27" s="30">
        <v>5100.0</v>
      </c>
      <c r="N27" s="23"/>
      <c r="O27" s="23"/>
      <c r="P27" s="26">
        <v>5100.0</v>
      </c>
      <c r="Q27" s="27">
        <f t="shared" si="1"/>
        <v>0</v>
      </c>
      <c r="R27" s="26"/>
      <c r="S27" s="28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19">
        <v>45772.0</v>
      </c>
      <c r="C28" s="20" t="s">
        <v>821</v>
      </c>
      <c r="D28" s="21">
        <v>79382.0</v>
      </c>
      <c r="E28" s="22" t="s">
        <v>822</v>
      </c>
      <c r="F28" s="25"/>
      <c r="G28" s="23"/>
      <c r="H28" s="25"/>
      <c r="I28" s="30"/>
      <c r="J28" s="25"/>
      <c r="K28" s="25"/>
      <c r="L28" s="23"/>
      <c r="M28" s="30">
        <v>2600.0</v>
      </c>
      <c r="N28" s="23"/>
      <c r="O28" s="23"/>
      <c r="P28" s="26">
        <v>2600.0</v>
      </c>
      <c r="Q28" s="27">
        <f t="shared" si="1"/>
        <v>0</v>
      </c>
      <c r="R28" s="26"/>
      <c r="S28" s="28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>
        <v>24.0</v>
      </c>
      <c r="B29" s="19">
        <v>45772.0</v>
      </c>
      <c r="C29" s="20" t="s">
        <v>823</v>
      </c>
      <c r="D29" s="21">
        <v>51017.0</v>
      </c>
      <c r="E29" s="22" t="s">
        <v>253</v>
      </c>
      <c r="F29" s="25"/>
      <c r="G29" s="23"/>
      <c r="H29" s="25">
        <v>5000.0</v>
      </c>
      <c r="I29" s="30"/>
      <c r="J29" s="25"/>
      <c r="K29" s="25"/>
      <c r="L29" s="23"/>
      <c r="M29" s="24"/>
      <c r="N29" s="23"/>
      <c r="O29" s="23"/>
      <c r="P29" s="26">
        <v>5000.0</v>
      </c>
      <c r="Q29" s="27">
        <f t="shared" si="1"/>
        <v>0</v>
      </c>
      <c r="R29" s="26"/>
      <c r="S29" s="28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8">
        <v>25.0</v>
      </c>
      <c r="B30" s="19">
        <v>45773.0</v>
      </c>
      <c r="C30" s="20" t="s">
        <v>824</v>
      </c>
      <c r="D30" s="21">
        <v>51782.0</v>
      </c>
      <c r="E30" s="22" t="s">
        <v>825</v>
      </c>
      <c r="F30" s="25"/>
      <c r="G30" s="23"/>
      <c r="H30" s="25">
        <v>2700.0</v>
      </c>
      <c r="I30" s="30"/>
      <c r="J30" s="25"/>
      <c r="K30" s="25"/>
      <c r="L30" s="23"/>
      <c r="M30" s="24"/>
      <c r="N30" s="23"/>
      <c r="O30" s="23"/>
      <c r="P30" s="26">
        <v>2700.0</v>
      </c>
      <c r="Q30" s="27">
        <f t="shared" si="1"/>
        <v>0</v>
      </c>
      <c r="R30" s="26"/>
      <c r="S30" s="28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8"/>
      <c r="B31" s="19"/>
      <c r="C31" s="20"/>
      <c r="D31" s="21"/>
      <c r="E31" s="22"/>
      <c r="F31" s="25"/>
      <c r="G31" s="23"/>
      <c r="H31" s="25"/>
      <c r="I31" s="30"/>
      <c r="J31" s="25"/>
      <c r="K31" s="25"/>
      <c r="L31" s="23"/>
      <c r="M31" s="24"/>
      <c r="N31" s="23"/>
      <c r="O31" s="23"/>
      <c r="P31" s="26"/>
      <c r="Q31" s="27"/>
      <c r="R31" s="26"/>
      <c r="S31" s="28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34"/>
      <c r="B32" s="35"/>
      <c r="C32" s="36"/>
      <c r="D32" s="37"/>
      <c r="E32" s="37"/>
      <c r="F32" s="38">
        <f t="shared" ref="F32:Q32" si="2">SUM(F6:F31)</f>
        <v>0</v>
      </c>
      <c r="G32" s="38">
        <f t="shared" si="2"/>
        <v>0</v>
      </c>
      <c r="H32" s="38">
        <f t="shared" si="2"/>
        <v>7700</v>
      </c>
      <c r="I32" s="38">
        <f t="shared" si="2"/>
        <v>93520</v>
      </c>
      <c r="J32" s="38">
        <f t="shared" si="2"/>
        <v>35500</v>
      </c>
      <c r="K32" s="38">
        <f t="shared" si="2"/>
        <v>0</v>
      </c>
      <c r="L32" s="38">
        <f t="shared" si="2"/>
        <v>0</v>
      </c>
      <c r="M32" s="38">
        <f t="shared" si="2"/>
        <v>7700</v>
      </c>
      <c r="N32" s="38">
        <f t="shared" si="2"/>
        <v>0</v>
      </c>
      <c r="O32" s="38">
        <f t="shared" si="2"/>
        <v>0</v>
      </c>
      <c r="P32" s="38">
        <f t="shared" si="2"/>
        <v>144420</v>
      </c>
      <c r="Q32" s="38">
        <f t="shared" si="2"/>
        <v>0</v>
      </c>
      <c r="R32" s="37"/>
      <c r="S32" s="40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</row>
    <row r="33" ht="42.0" customHeight="1">
      <c r="A33" s="42"/>
      <c r="B33" s="43"/>
      <c r="C33" s="44"/>
      <c r="D33" s="44"/>
      <c r="E33" s="44"/>
      <c r="F33" s="45">
        <f>F32+G32+H32+I32+J32+K32+L32+M32+N32+O32</f>
        <v>144420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6"/>
      <c r="R33" s="44"/>
      <c r="S33" s="47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</row>
    <row r="34" ht="42.0" customHeight="1">
      <c r="A34" s="2"/>
      <c r="B34" s="2"/>
      <c r="C34" s="2"/>
      <c r="D34" s="2"/>
      <c r="E34" s="126"/>
      <c r="F34" s="12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79" t="s">
        <v>92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5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80" t="s">
        <v>2</v>
      </c>
      <c r="B36" s="81" t="s">
        <v>3</v>
      </c>
      <c r="C36" s="81" t="s">
        <v>4</v>
      </c>
      <c r="D36" s="81" t="s">
        <v>5</v>
      </c>
      <c r="E36" s="81" t="s">
        <v>6</v>
      </c>
      <c r="F36" s="82" t="s">
        <v>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10"/>
      <c r="R36" s="81" t="s">
        <v>8</v>
      </c>
      <c r="S36" s="81" t="s">
        <v>9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11"/>
      <c r="B37" s="12"/>
      <c r="C37" s="12"/>
      <c r="D37" s="12"/>
      <c r="E37" s="12"/>
      <c r="F37" s="83" t="s">
        <v>10</v>
      </c>
      <c r="G37" s="84" t="s">
        <v>11</v>
      </c>
      <c r="H37" s="10"/>
      <c r="I37" s="84" t="s">
        <v>12</v>
      </c>
      <c r="J37" s="10"/>
      <c r="K37" s="81" t="s">
        <v>13</v>
      </c>
      <c r="L37" s="85"/>
      <c r="M37" s="85"/>
      <c r="N37" s="85"/>
      <c r="O37" s="86" t="s">
        <v>826</v>
      </c>
      <c r="P37" s="81" t="s">
        <v>15</v>
      </c>
      <c r="Q37" s="81" t="s">
        <v>16</v>
      </c>
      <c r="R37" s="12"/>
      <c r="S37" s="1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16"/>
      <c r="B38" s="10"/>
      <c r="C38" s="10"/>
      <c r="D38" s="10"/>
      <c r="E38" s="10"/>
      <c r="F38" s="10"/>
      <c r="G38" s="87" t="s">
        <v>17</v>
      </c>
      <c r="H38" s="87" t="s">
        <v>18</v>
      </c>
      <c r="I38" s="87" t="s">
        <v>19</v>
      </c>
      <c r="J38" s="87" t="s">
        <v>20</v>
      </c>
      <c r="K38" s="10"/>
      <c r="L38" s="87" t="s">
        <v>21</v>
      </c>
      <c r="M38" s="87" t="s">
        <v>22</v>
      </c>
      <c r="N38" s="87" t="s">
        <v>23</v>
      </c>
      <c r="O38" s="10"/>
      <c r="P38" s="10"/>
      <c r="Q38" s="10"/>
      <c r="R38" s="10"/>
      <c r="S38" s="10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88">
        <v>1.0</v>
      </c>
      <c r="B39" s="32">
        <v>45773.0</v>
      </c>
      <c r="C39" s="21" t="s">
        <v>827</v>
      </c>
      <c r="D39" s="89">
        <v>48631.0</v>
      </c>
      <c r="E39" s="90" t="s">
        <v>306</v>
      </c>
      <c r="F39" s="93"/>
      <c r="G39" s="91"/>
      <c r="H39" s="120"/>
      <c r="I39" s="93"/>
      <c r="J39" s="93"/>
      <c r="K39" s="91"/>
      <c r="L39" s="93"/>
      <c r="M39" s="93">
        <v>8500.0</v>
      </c>
      <c r="N39" s="91"/>
      <c r="O39" s="91"/>
      <c r="P39" s="93">
        <v>8500.0</v>
      </c>
      <c r="Q39" s="95">
        <v>0.0</v>
      </c>
      <c r="R39" s="26" t="s">
        <v>31</v>
      </c>
      <c r="S39" s="6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88"/>
      <c r="B40" s="32"/>
      <c r="C40" s="21"/>
      <c r="D40" s="89"/>
      <c r="E40" s="90"/>
      <c r="F40" s="93"/>
      <c r="G40" s="91"/>
      <c r="H40" s="120"/>
      <c r="I40" s="93"/>
      <c r="J40" s="91"/>
      <c r="K40" s="91"/>
      <c r="L40" s="93"/>
      <c r="M40" s="93"/>
      <c r="N40" s="91"/>
      <c r="O40" s="91"/>
      <c r="P40" s="93"/>
      <c r="Q40" s="95"/>
      <c r="R40" s="26"/>
      <c r="S40" s="6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88"/>
      <c r="B41" s="32"/>
      <c r="C41" s="21"/>
      <c r="D41" s="89"/>
      <c r="E41" s="90"/>
      <c r="F41" s="93"/>
      <c r="G41" s="91"/>
      <c r="H41" s="120"/>
      <c r="I41" s="91"/>
      <c r="J41" s="91"/>
      <c r="K41" s="91"/>
      <c r="L41" s="93"/>
      <c r="M41" s="91"/>
      <c r="N41" s="91"/>
      <c r="O41" s="91"/>
      <c r="P41" s="93"/>
      <c r="Q41" s="95"/>
      <c r="R41" s="26"/>
      <c r="S41" s="6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102"/>
      <c r="B42" s="103"/>
      <c r="C42" s="104"/>
      <c r="D42" s="105" t="s">
        <v>91</v>
      </c>
      <c r="E42" s="106"/>
      <c r="F42" s="121">
        <f t="shared" ref="F42:G42" si="3">SUM(F40)</f>
        <v>0</v>
      </c>
      <c r="G42" s="121">
        <f t="shared" si="3"/>
        <v>0</v>
      </c>
      <c r="H42" s="121"/>
      <c r="I42" s="121">
        <f>SUM(I39:I40)</f>
        <v>0</v>
      </c>
      <c r="J42" s="121">
        <v>0.0</v>
      </c>
      <c r="K42" s="121">
        <f>SUM(K40)</f>
        <v>0</v>
      </c>
      <c r="L42" s="122">
        <f>SUM(L39:L41)</f>
        <v>0</v>
      </c>
      <c r="M42" s="121">
        <f t="shared" ref="M42:O42" si="4">SUM(M40)</f>
        <v>0</v>
      </c>
      <c r="N42" s="121">
        <f t="shared" si="4"/>
        <v>0</v>
      </c>
      <c r="O42" s="121">
        <f t="shared" si="4"/>
        <v>0</v>
      </c>
      <c r="P42" s="122">
        <f>SUM(P39:P41)</f>
        <v>8500</v>
      </c>
      <c r="Q42" s="108">
        <v>0.0</v>
      </c>
      <c r="R42" s="106"/>
      <c r="S42" s="109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110"/>
      <c r="B43" s="111"/>
      <c r="C43" s="111"/>
      <c r="D43" s="111"/>
      <c r="E43" s="111"/>
      <c r="F43" s="112">
        <v>8500.0</v>
      </c>
      <c r="G43" s="4"/>
      <c r="H43" s="4"/>
      <c r="I43" s="4"/>
      <c r="J43" s="4"/>
      <c r="K43" s="4"/>
      <c r="L43" s="4"/>
      <c r="M43" s="4"/>
      <c r="N43" s="4"/>
      <c r="O43" s="4"/>
      <c r="P43" s="113"/>
      <c r="Q43" s="113"/>
      <c r="R43" s="111"/>
      <c r="S43" s="114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48"/>
      <c r="B44" s="48"/>
      <c r="C44" s="48"/>
      <c r="D44" s="48"/>
      <c r="E44" s="77"/>
      <c r="F44" s="7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115" t="s">
        <v>103</v>
      </c>
      <c r="F45" s="118" t="s">
        <v>104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115" t="s">
        <v>105</v>
      </c>
      <c r="F46" s="118" t="s">
        <v>104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115" t="s">
        <v>106</v>
      </c>
      <c r="F47" s="118" t="s">
        <v>104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115" t="s">
        <v>107</v>
      </c>
      <c r="F48" s="118" t="s">
        <v>104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115" t="s">
        <v>828</v>
      </c>
      <c r="F49" s="118" t="s">
        <v>104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115" t="s">
        <v>109</v>
      </c>
      <c r="F50" s="118" t="s">
        <v>110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115" t="s">
        <v>111</v>
      </c>
      <c r="F51" s="118" t="s">
        <v>104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/>
    <row r="730" ht="42.0" customHeight="1"/>
    <row r="731" ht="42.0" customHeight="1"/>
    <row r="732" ht="42.0" customHeight="1"/>
    <row r="733" ht="42.0" customHeight="1"/>
    <row r="734" ht="42.0" customHeight="1"/>
    <row r="735" ht="42.0" customHeight="1"/>
    <row r="736" ht="42.0" customHeight="1"/>
    <row r="737" ht="42.0" customHeight="1"/>
    <row r="738" ht="42.0" customHeight="1"/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6:D38"/>
    <mergeCell ref="E36:E38"/>
    <mergeCell ref="P4:P5"/>
    <mergeCell ref="Q4:Q5"/>
    <mergeCell ref="F33:P33"/>
    <mergeCell ref="A35:S35"/>
    <mergeCell ref="A36:A38"/>
    <mergeCell ref="B36:B38"/>
    <mergeCell ref="C36:C38"/>
    <mergeCell ref="S36:S38"/>
    <mergeCell ref="P37:P38"/>
    <mergeCell ref="Q37:Q38"/>
    <mergeCell ref="F36:Q36"/>
    <mergeCell ref="R36:R38"/>
    <mergeCell ref="F37:F38"/>
    <mergeCell ref="G37:H37"/>
    <mergeCell ref="I37:J37"/>
    <mergeCell ref="K37:K38"/>
    <mergeCell ref="O37:O38"/>
    <mergeCell ref="F43:O4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15.63"/>
    <col customWidth="1" min="10" max="10" width="15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16.88"/>
    <col customWidth="1" min="19" max="19" width="24.5"/>
    <col customWidth="1" min="20" max="36" width="15.75"/>
  </cols>
  <sheetData>
    <row r="1" ht="114.0" customHeight="1">
      <c r="A1" s="1" t="s">
        <v>829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45773.0</v>
      </c>
      <c r="C6" s="20" t="s">
        <v>830</v>
      </c>
      <c r="D6" s="21">
        <v>87605.0</v>
      </c>
      <c r="E6" s="22" t="s">
        <v>831</v>
      </c>
      <c r="F6" s="23"/>
      <c r="G6" s="25"/>
      <c r="H6" s="23"/>
      <c r="I6" s="30">
        <v>300.0</v>
      </c>
      <c r="J6" s="25"/>
      <c r="K6" s="25"/>
      <c r="L6" s="23"/>
      <c r="M6" s="30"/>
      <c r="N6" s="23"/>
      <c r="O6" s="23"/>
      <c r="P6" s="26">
        <v>300.0</v>
      </c>
      <c r="Q6" s="27">
        <f t="shared" ref="Q6:Q20" si="1">F6+G6+H6+I6+J6+K6+L6+M6+N6+O6-P6</f>
        <v>0</v>
      </c>
      <c r="R6" s="26" t="s">
        <v>31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45774.0</v>
      </c>
      <c r="C7" s="20" t="s">
        <v>832</v>
      </c>
      <c r="D7" s="21">
        <v>52083.0</v>
      </c>
      <c r="E7" s="22" t="s">
        <v>248</v>
      </c>
      <c r="F7" s="25"/>
      <c r="G7" s="25"/>
      <c r="H7" s="23"/>
      <c r="I7" s="30">
        <v>2700.0</v>
      </c>
      <c r="J7" s="25"/>
      <c r="K7" s="25"/>
      <c r="L7" s="23"/>
      <c r="M7" s="30"/>
      <c r="N7" s="23"/>
      <c r="O7" s="23"/>
      <c r="P7" s="26">
        <v>2700.0</v>
      </c>
      <c r="Q7" s="27">
        <f t="shared" si="1"/>
        <v>0</v>
      </c>
      <c r="R7" s="26" t="s">
        <v>26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45774.0</v>
      </c>
      <c r="C8" s="20" t="s">
        <v>833</v>
      </c>
      <c r="D8" s="21">
        <v>37078.0</v>
      </c>
      <c r="E8" s="22" t="s">
        <v>120</v>
      </c>
      <c r="F8" s="25"/>
      <c r="G8" s="25"/>
      <c r="H8" s="25"/>
      <c r="I8" s="30">
        <v>4600.0</v>
      </c>
      <c r="J8" s="25"/>
      <c r="K8" s="25"/>
      <c r="L8" s="23"/>
      <c r="M8" s="24"/>
      <c r="N8" s="23"/>
      <c r="O8" s="23"/>
      <c r="P8" s="26">
        <v>4600.0</v>
      </c>
      <c r="Q8" s="27">
        <f t="shared" si="1"/>
        <v>0</v>
      </c>
      <c r="R8" s="26" t="s">
        <v>36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45774.0</v>
      </c>
      <c r="C9" s="20" t="s">
        <v>834</v>
      </c>
      <c r="D9" s="21">
        <v>59627.0</v>
      </c>
      <c r="E9" s="22" t="s">
        <v>835</v>
      </c>
      <c r="F9" s="25"/>
      <c r="G9" s="25"/>
      <c r="H9" s="25"/>
      <c r="I9" s="30">
        <v>4600.0</v>
      </c>
      <c r="J9" s="25"/>
      <c r="K9" s="25"/>
      <c r="L9" s="23"/>
      <c r="M9" s="24"/>
      <c r="N9" s="23"/>
      <c r="O9" s="23"/>
      <c r="P9" s="26">
        <v>4600.0</v>
      </c>
      <c r="Q9" s="27">
        <f t="shared" si="1"/>
        <v>0</v>
      </c>
      <c r="R9" s="26" t="s">
        <v>36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45774.0</v>
      </c>
      <c r="C10" s="20" t="s">
        <v>836</v>
      </c>
      <c r="D10" s="21">
        <v>42046.0</v>
      </c>
      <c r="E10" s="22" t="s">
        <v>80</v>
      </c>
      <c r="F10" s="25"/>
      <c r="G10" s="25"/>
      <c r="H10" s="25">
        <v>10000.0</v>
      </c>
      <c r="I10" s="30"/>
      <c r="J10" s="25"/>
      <c r="K10" s="25"/>
      <c r="L10" s="23"/>
      <c r="M10" s="30"/>
      <c r="N10" s="23"/>
      <c r="O10" s="23"/>
      <c r="P10" s="26">
        <v>10000.0</v>
      </c>
      <c r="Q10" s="27">
        <f t="shared" si="1"/>
        <v>0</v>
      </c>
      <c r="R10" s="26" t="s">
        <v>26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45774.0</v>
      </c>
      <c r="C11" s="20" t="s">
        <v>837</v>
      </c>
      <c r="D11" s="21">
        <v>47787.0</v>
      </c>
      <c r="E11" s="22" t="s">
        <v>172</v>
      </c>
      <c r="F11" s="23"/>
      <c r="G11" s="25"/>
      <c r="H11" s="23"/>
      <c r="I11" s="30">
        <v>5000.0</v>
      </c>
      <c r="J11" s="25"/>
      <c r="K11" s="25"/>
      <c r="L11" s="23"/>
      <c r="M11" s="24"/>
      <c r="N11" s="23"/>
      <c r="O11" s="23"/>
      <c r="P11" s="26">
        <v>5000.0</v>
      </c>
      <c r="Q11" s="27">
        <f t="shared" si="1"/>
        <v>0</v>
      </c>
      <c r="R11" s="26" t="s">
        <v>36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45774.0</v>
      </c>
      <c r="C12" s="20" t="s">
        <v>838</v>
      </c>
      <c r="D12" s="21">
        <v>21828.0</v>
      </c>
      <c r="E12" s="22" t="s">
        <v>28</v>
      </c>
      <c r="F12" s="25"/>
      <c r="G12" s="25">
        <v>8050.0</v>
      </c>
      <c r="H12" s="23"/>
      <c r="I12" s="30"/>
      <c r="J12" s="25"/>
      <c r="K12" s="25"/>
      <c r="L12" s="23"/>
      <c r="M12" s="24"/>
      <c r="N12" s="23"/>
      <c r="O12" s="23"/>
      <c r="P12" s="26">
        <v>8050.0</v>
      </c>
      <c r="Q12" s="27">
        <f t="shared" si="1"/>
        <v>0</v>
      </c>
      <c r="R12" s="26" t="s">
        <v>36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45774.0</v>
      </c>
      <c r="C13" s="20" t="s">
        <v>839</v>
      </c>
      <c r="D13" s="21">
        <v>22727.0</v>
      </c>
      <c r="E13" s="22" t="s">
        <v>598</v>
      </c>
      <c r="F13" s="23"/>
      <c r="G13" s="23"/>
      <c r="H13" s="23"/>
      <c r="I13" s="30">
        <v>2800.0</v>
      </c>
      <c r="J13" s="23"/>
      <c r="K13" s="25"/>
      <c r="L13" s="23"/>
      <c r="M13" s="30"/>
      <c r="N13" s="23"/>
      <c r="O13" s="23"/>
      <c r="P13" s="26">
        <v>2800.0</v>
      </c>
      <c r="Q13" s="27">
        <f t="shared" si="1"/>
        <v>0</v>
      </c>
      <c r="R13" s="26" t="s">
        <v>36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45774.0</v>
      </c>
      <c r="C14" s="20" t="s">
        <v>840</v>
      </c>
      <c r="D14" s="21">
        <v>76328.0</v>
      </c>
      <c r="E14" s="22" t="s">
        <v>224</v>
      </c>
      <c r="F14" s="23"/>
      <c r="G14" s="23"/>
      <c r="H14" s="25"/>
      <c r="I14" s="30">
        <v>320.0</v>
      </c>
      <c r="J14" s="25"/>
      <c r="K14" s="25"/>
      <c r="L14" s="23"/>
      <c r="M14" s="30"/>
      <c r="N14" s="23"/>
      <c r="O14" s="23"/>
      <c r="P14" s="26">
        <v>320.0</v>
      </c>
      <c r="Q14" s="27">
        <f t="shared" si="1"/>
        <v>0</v>
      </c>
      <c r="R14" s="26" t="s">
        <v>26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45774.0</v>
      </c>
      <c r="C15" s="20" t="s">
        <v>841</v>
      </c>
      <c r="D15" s="21">
        <v>36918.0</v>
      </c>
      <c r="E15" s="22" t="s">
        <v>619</v>
      </c>
      <c r="F15" s="23"/>
      <c r="G15" s="23"/>
      <c r="H15" s="25"/>
      <c r="I15" s="30">
        <v>10000.0</v>
      </c>
      <c r="J15" s="25"/>
      <c r="K15" s="25"/>
      <c r="L15" s="23"/>
      <c r="M15" s="30"/>
      <c r="N15" s="23"/>
      <c r="O15" s="23"/>
      <c r="P15" s="26">
        <v>10000.0</v>
      </c>
      <c r="Q15" s="27">
        <f t="shared" si="1"/>
        <v>0</v>
      </c>
      <c r="R15" s="26" t="s">
        <v>26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45774.0</v>
      </c>
      <c r="C16" s="20" t="s">
        <v>842</v>
      </c>
      <c r="D16" s="21">
        <v>13781.0</v>
      </c>
      <c r="E16" s="22" t="s">
        <v>244</v>
      </c>
      <c r="F16" s="23"/>
      <c r="G16" s="23"/>
      <c r="H16" s="25"/>
      <c r="I16" s="30">
        <v>2250.0</v>
      </c>
      <c r="J16" s="25"/>
      <c r="K16" s="25"/>
      <c r="L16" s="23"/>
      <c r="M16" s="30"/>
      <c r="N16" s="23"/>
      <c r="O16" s="23"/>
      <c r="P16" s="26">
        <v>2250.0</v>
      </c>
      <c r="Q16" s="27">
        <f t="shared" si="1"/>
        <v>0</v>
      </c>
      <c r="R16" s="26" t="s">
        <v>26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19">
        <v>45774.0</v>
      </c>
      <c r="C17" s="20" t="s">
        <v>843</v>
      </c>
      <c r="D17" s="21">
        <v>21818.0</v>
      </c>
      <c r="E17" s="22" t="s">
        <v>25</v>
      </c>
      <c r="F17" s="23"/>
      <c r="G17" s="23"/>
      <c r="H17" s="25"/>
      <c r="I17" s="30"/>
      <c r="J17" s="25"/>
      <c r="K17" s="25">
        <v>4000.0</v>
      </c>
      <c r="L17" s="23"/>
      <c r="M17" s="30"/>
      <c r="N17" s="23"/>
      <c r="O17" s="23"/>
      <c r="P17" s="26">
        <v>4000.0</v>
      </c>
      <c r="Q17" s="27">
        <f t="shared" si="1"/>
        <v>0</v>
      </c>
      <c r="R17" s="26" t="s">
        <v>26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19">
        <v>45774.0</v>
      </c>
      <c r="C18" s="20" t="s">
        <v>844</v>
      </c>
      <c r="D18" s="21">
        <v>71126.0</v>
      </c>
      <c r="E18" s="22" t="s">
        <v>845</v>
      </c>
      <c r="F18" s="23"/>
      <c r="G18" s="23"/>
      <c r="H18" s="25">
        <v>29500.0</v>
      </c>
      <c r="I18" s="30"/>
      <c r="J18" s="25"/>
      <c r="K18" s="25"/>
      <c r="L18" s="23"/>
      <c r="M18" s="30"/>
      <c r="N18" s="23"/>
      <c r="O18" s="23"/>
      <c r="P18" s="26">
        <v>29500.0</v>
      </c>
      <c r="Q18" s="27">
        <f t="shared" si="1"/>
        <v>0</v>
      </c>
      <c r="R18" s="26"/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19">
        <v>45774.0</v>
      </c>
      <c r="C19" s="20" t="s">
        <v>846</v>
      </c>
      <c r="D19" s="21">
        <v>10250.0</v>
      </c>
      <c r="E19" s="22" t="s">
        <v>257</v>
      </c>
      <c r="F19" s="23"/>
      <c r="G19" s="23"/>
      <c r="H19" s="25">
        <v>18100.0</v>
      </c>
      <c r="I19" s="30"/>
      <c r="J19" s="25"/>
      <c r="K19" s="25"/>
      <c r="L19" s="23"/>
      <c r="M19" s="30"/>
      <c r="N19" s="23"/>
      <c r="O19" s="23"/>
      <c r="P19" s="26">
        <v>18100.0</v>
      </c>
      <c r="Q19" s="27">
        <f t="shared" si="1"/>
        <v>0</v>
      </c>
      <c r="R19" s="26"/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19">
        <v>45774.0</v>
      </c>
      <c r="C20" s="20" t="s">
        <v>847</v>
      </c>
      <c r="D20" s="21">
        <v>59793.0</v>
      </c>
      <c r="E20" s="22" t="s">
        <v>413</v>
      </c>
      <c r="F20" s="23"/>
      <c r="G20" s="23"/>
      <c r="H20" s="25">
        <v>300.0</v>
      </c>
      <c r="I20" s="30"/>
      <c r="J20" s="25"/>
      <c r="K20" s="25"/>
      <c r="L20" s="23"/>
      <c r="M20" s="30"/>
      <c r="N20" s="23"/>
      <c r="O20" s="23"/>
      <c r="P20" s="26">
        <v>300.0</v>
      </c>
      <c r="Q20" s="27">
        <f t="shared" si="1"/>
        <v>0</v>
      </c>
      <c r="R20" s="26"/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/>
      <c r="B21" s="19"/>
      <c r="C21" s="20"/>
      <c r="D21" s="21"/>
      <c r="E21" s="22"/>
      <c r="F21" s="25"/>
      <c r="G21" s="23"/>
      <c r="H21" s="25"/>
      <c r="I21" s="30"/>
      <c r="J21" s="25"/>
      <c r="K21" s="25"/>
      <c r="L21" s="23"/>
      <c r="M21" s="24"/>
      <c r="N21" s="23"/>
      <c r="O21" s="23"/>
      <c r="P21" s="26"/>
      <c r="Q21" s="27"/>
      <c r="R21" s="26"/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34"/>
      <c r="B22" s="35"/>
      <c r="C22" s="36"/>
      <c r="D22" s="37"/>
      <c r="E22" s="37"/>
      <c r="F22" s="38">
        <f t="shared" ref="F22:Q22" si="2">SUM(F6:F21)</f>
        <v>0</v>
      </c>
      <c r="G22" s="38">
        <f t="shared" si="2"/>
        <v>8050</v>
      </c>
      <c r="H22" s="38">
        <f t="shared" si="2"/>
        <v>57900</v>
      </c>
      <c r="I22" s="38">
        <f t="shared" si="2"/>
        <v>32570</v>
      </c>
      <c r="J22" s="38">
        <f t="shared" si="2"/>
        <v>0</v>
      </c>
      <c r="K22" s="38">
        <f t="shared" si="2"/>
        <v>4000</v>
      </c>
      <c r="L22" s="38">
        <f t="shared" si="2"/>
        <v>0</v>
      </c>
      <c r="M22" s="38">
        <f t="shared" si="2"/>
        <v>0</v>
      </c>
      <c r="N22" s="38">
        <f t="shared" si="2"/>
        <v>0</v>
      </c>
      <c r="O22" s="38">
        <f t="shared" si="2"/>
        <v>0</v>
      </c>
      <c r="P22" s="38">
        <f t="shared" si="2"/>
        <v>102520</v>
      </c>
      <c r="Q22" s="38">
        <f t="shared" si="2"/>
        <v>0</v>
      </c>
      <c r="R22" s="37"/>
      <c r="S22" s="40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</row>
    <row r="23" ht="42.0" customHeight="1">
      <c r="A23" s="42"/>
      <c r="B23" s="43"/>
      <c r="C23" s="44"/>
      <c r="D23" s="44"/>
      <c r="E23" s="44"/>
      <c r="F23" s="45">
        <f>F22+G22+H22+I22+J22+K22+L22+M22+N22+O22</f>
        <v>102520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6"/>
      <c r="R23" s="44"/>
      <c r="S23" s="4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42.0" customHeight="1">
      <c r="A24" s="2"/>
      <c r="B24" s="2"/>
      <c r="C24" s="2"/>
      <c r="D24" s="2"/>
      <c r="E24" s="126"/>
      <c r="F24" s="127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42.0" customHeight="1">
      <c r="A25" s="79" t="s">
        <v>92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5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42.0" customHeight="1">
      <c r="A26" s="80" t="s">
        <v>2</v>
      </c>
      <c r="B26" s="81" t="s">
        <v>3</v>
      </c>
      <c r="C26" s="81" t="s">
        <v>4</v>
      </c>
      <c r="D26" s="81" t="s">
        <v>5</v>
      </c>
      <c r="E26" s="81" t="s">
        <v>6</v>
      </c>
      <c r="F26" s="82" t="s">
        <v>7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10"/>
      <c r="R26" s="81" t="s">
        <v>8</v>
      </c>
      <c r="S26" s="81" t="s">
        <v>9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42.0" customHeight="1">
      <c r="A27" s="11"/>
      <c r="B27" s="12"/>
      <c r="C27" s="12"/>
      <c r="D27" s="12"/>
      <c r="E27" s="12"/>
      <c r="F27" s="83" t="s">
        <v>10</v>
      </c>
      <c r="G27" s="84" t="s">
        <v>11</v>
      </c>
      <c r="H27" s="10"/>
      <c r="I27" s="84" t="s">
        <v>12</v>
      </c>
      <c r="J27" s="10"/>
      <c r="K27" s="81" t="s">
        <v>13</v>
      </c>
      <c r="L27" s="85"/>
      <c r="M27" s="85"/>
      <c r="N27" s="85"/>
      <c r="O27" s="86" t="s">
        <v>848</v>
      </c>
      <c r="P27" s="81" t="s">
        <v>15</v>
      </c>
      <c r="Q27" s="81" t="s">
        <v>16</v>
      </c>
      <c r="R27" s="12"/>
      <c r="S27" s="1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16"/>
      <c r="B28" s="10"/>
      <c r="C28" s="10"/>
      <c r="D28" s="10"/>
      <c r="E28" s="10"/>
      <c r="F28" s="10"/>
      <c r="G28" s="87" t="s">
        <v>17</v>
      </c>
      <c r="H28" s="87" t="s">
        <v>18</v>
      </c>
      <c r="I28" s="87" t="s">
        <v>19</v>
      </c>
      <c r="J28" s="87" t="s">
        <v>20</v>
      </c>
      <c r="K28" s="10"/>
      <c r="L28" s="87" t="s">
        <v>21</v>
      </c>
      <c r="M28" s="87" t="s">
        <v>22</v>
      </c>
      <c r="N28" s="87" t="s">
        <v>23</v>
      </c>
      <c r="O28" s="10"/>
      <c r="P28" s="10"/>
      <c r="Q28" s="10"/>
      <c r="R28" s="10"/>
      <c r="S28" s="10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88">
        <v>1.0</v>
      </c>
      <c r="B29" s="19">
        <v>45774.0</v>
      </c>
      <c r="C29" s="21" t="s">
        <v>849</v>
      </c>
      <c r="D29" s="89">
        <v>48631.0</v>
      </c>
      <c r="E29" s="90" t="s">
        <v>306</v>
      </c>
      <c r="F29" s="93"/>
      <c r="G29" s="91"/>
      <c r="H29" s="120"/>
      <c r="I29" s="93"/>
      <c r="J29" s="93">
        <v>7500.0</v>
      </c>
      <c r="K29" s="91"/>
      <c r="L29" s="93"/>
      <c r="M29" s="93"/>
      <c r="N29" s="91"/>
      <c r="O29" s="91"/>
      <c r="P29" s="93">
        <v>7500.0</v>
      </c>
      <c r="Q29" s="95">
        <v>0.0</v>
      </c>
      <c r="R29" s="26" t="s">
        <v>36</v>
      </c>
      <c r="S29" s="6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88"/>
      <c r="B30" s="32"/>
      <c r="C30" s="21"/>
      <c r="D30" s="89"/>
      <c r="E30" s="90"/>
      <c r="F30" s="93"/>
      <c r="G30" s="91"/>
      <c r="H30" s="120"/>
      <c r="I30" s="93"/>
      <c r="J30" s="91"/>
      <c r="K30" s="91"/>
      <c r="L30" s="93"/>
      <c r="M30" s="93"/>
      <c r="N30" s="91"/>
      <c r="O30" s="91"/>
      <c r="P30" s="93"/>
      <c r="Q30" s="95"/>
      <c r="R30" s="26"/>
      <c r="S30" s="6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88"/>
      <c r="B31" s="32"/>
      <c r="C31" s="21"/>
      <c r="D31" s="89"/>
      <c r="E31" s="90"/>
      <c r="F31" s="93"/>
      <c r="G31" s="91"/>
      <c r="H31" s="120"/>
      <c r="I31" s="91"/>
      <c r="J31" s="91"/>
      <c r="K31" s="91"/>
      <c r="L31" s="93"/>
      <c r="M31" s="91"/>
      <c r="N31" s="91"/>
      <c r="O31" s="91"/>
      <c r="P31" s="93"/>
      <c r="Q31" s="95"/>
      <c r="R31" s="26"/>
      <c r="S31" s="6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102"/>
      <c r="B32" s="103"/>
      <c r="C32" s="104"/>
      <c r="D32" s="105" t="s">
        <v>91</v>
      </c>
      <c r="E32" s="106"/>
      <c r="F32" s="121">
        <f t="shared" ref="F32:G32" si="3">SUM(F30)</f>
        <v>0</v>
      </c>
      <c r="G32" s="121">
        <f t="shared" si="3"/>
        <v>0</v>
      </c>
      <c r="H32" s="121"/>
      <c r="I32" s="121">
        <f>SUM(I29:I30)</f>
        <v>0</v>
      </c>
      <c r="J32" s="121">
        <v>0.0</v>
      </c>
      <c r="K32" s="121">
        <f>SUM(K30)</f>
        <v>0</v>
      </c>
      <c r="L32" s="122">
        <f>SUM(L29:L31)</f>
        <v>0</v>
      </c>
      <c r="M32" s="121">
        <f t="shared" ref="M32:O32" si="4">SUM(M30)</f>
        <v>0</v>
      </c>
      <c r="N32" s="121">
        <f t="shared" si="4"/>
        <v>0</v>
      </c>
      <c r="O32" s="121">
        <f t="shared" si="4"/>
        <v>0</v>
      </c>
      <c r="P32" s="122">
        <f>SUM(P29:P31)</f>
        <v>7500</v>
      </c>
      <c r="Q32" s="108">
        <v>0.0</v>
      </c>
      <c r="R32" s="106"/>
      <c r="S32" s="109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110"/>
      <c r="B33" s="111"/>
      <c r="C33" s="111"/>
      <c r="D33" s="111"/>
      <c r="E33" s="111"/>
      <c r="F33" s="112"/>
      <c r="G33" s="4"/>
      <c r="H33" s="4"/>
      <c r="I33" s="4"/>
      <c r="J33" s="4"/>
      <c r="K33" s="4"/>
      <c r="L33" s="4"/>
      <c r="M33" s="4"/>
      <c r="N33" s="4"/>
      <c r="O33" s="4"/>
      <c r="P33" s="113"/>
      <c r="Q33" s="113"/>
      <c r="R33" s="111"/>
      <c r="S33" s="114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48"/>
      <c r="B34" s="48"/>
      <c r="C34" s="48"/>
      <c r="D34" s="48"/>
      <c r="E34" s="77"/>
      <c r="F34" s="7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115" t="s">
        <v>103</v>
      </c>
      <c r="F35" s="118" t="s">
        <v>110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115" t="s">
        <v>105</v>
      </c>
      <c r="F36" s="118" t="s">
        <v>110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115" t="s">
        <v>106</v>
      </c>
      <c r="F37" s="118" t="s">
        <v>110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115" t="s">
        <v>107</v>
      </c>
      <c r="F38" s="118" t="s">
        <v>267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115" t="s">
        <v>850</v>
      </c>
      <c r="F39" s="118" t="s">
        <v>267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115" t="s">
        <v>109</v>
      </c>
      <c r="F40" s="118" t="s">
        <v>110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115" t="s">
        <v>111</v>
      </c>
      <c r="F41" s="118" t="s">
        <v>110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/>
    <row r="720" ht="42.0" customHeight="1"/>
    <row r="721" ht="42.0" customHeight="1"/>
    <row r="722" ht="42.0" customHeight="1"/>
    <row r="723" ht="42.0" customHeight="1"/>
    <row r="724" ht="42.0" customHeight="1"/>
    <row r="725" ht="42.0" customHeight="1"/>
    <row r="726" ht="42.0" customHeight="1"/>
    <row r="727" ht="42.0" customHeight="1"/>
    <row r="728" ht="42.0" customHeight="1"/>
    <row r="729" ht="42.0" customHeight="1"/>
    <row r="730" ht="42.0" customHeight="1"/>
    <row r="731" ht="42.0" customHeight="1"/>
    <row r="732" ht="42.0" customHeight="1"/>
    <row r="733" ht="42.0" customHeight="1"/>
    <row r="734" ht="42.0" customHeight="1"/>
    <row r="735" ht="42.0" customHeight="1"/>
    <row r="736" ht="42.0" customHeight="1"/>
    <row r="737" ht="42.0" customHeight="1"/>
    <row r="738" ht="42.0" customHeight="1"/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3:P23"/>
    <mergeCell ref="A25:S25"/>
    <mergeCell ref="A26:A28"/>
    <mergeCell ref="B26:B28"/>
    <mergeCell ref="C26:C28"/>
    <mergeCell ref="D26:D28"/>
    <mergeCell ref="E26:E28"/>
    <mergeCell ref="S26:S28"/>
    <mergeCell ref="P27:P28"/>
    <mergeCell ref="Q27:Q28"/>
    <mergeCell ref="F26:Q26"/>
    <mergeCell ref="R26:R28"/>
    <mergeCell ref="F27:F28"/>
    <mergeCell ref="G27:H27"/>
    <mergeCell ref="I27:J27"/>
    <mergeCell ref="K27:K28"/>
    <mergeCell ref="O27:O28"/>
    <mergeCell ref="F33:O3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15.63"/>
    <col customWidth="1" min="10" max="10" width="15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16.88"/>
    <col customWidth="1" min="19" max="19" width="24.5"/>
    <col customWidth="1" min="20" max="36" width="15.75"/>
  </cols>
  <sheetData>
    <row r="1" ht="114.0" customHeight="1">
      <c r="A1" s="1" t="s">
        <v>851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45774.0</v>
      </c>
      <c r="C6" s="20" t="s">
        <v>852</v>
      </c>
      <c r="D6" s="21">
        <v>59244.0</v>
      </c>
      <c r="E6" s="22" t="s">
        <v>33</v>
      </c>
      <c r="F6" s="23"/>
      <c r="G6" s="25"/>
      <c r="H6" s="25"/>
      <c r="I6" s="30">
        <v>280.0</v>
      </c>
      <c r="J6" s="25"/>
      <c r="K6" s="25"/>
      <c r="L6" s="23"/>
      <c r="M6" s="30"/>
      <c r="N6" s="23"/>
      <c r="O6" s="23"/>
      <c r="P6" s="26">
        <v>280.0</v>
      </c>
      <c r="Q6" s="27">
        <f t="shared" ref="Q6:Q24" si="1">F6+G6+H6+I6+J6+K6+L6+M6+N6+O6-P6</f>
        <v>0</v>
      </c>
      <c r="R6" s="26" t="s">
        <v>26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45775.0</v>
      </c>
      <c r="C7" s="20" t="s">
        <v>853</v>
      </c>
      <c r="D7" s="21">
        <v>66770.0</v>
      </c>
      <c r="E7" s="22" t="s">
        <v>675</v>
      </c>
      <c r="F7" s="25"/>
      <c r="G7" s="25"/>
      <c r="H7" s="23"/>
      <c r="I7" s="30"/>
      <c r="J7" s="25">
        <v>2500.0</v>
      </c>
      <c r="K7" s="25"/>
      <c r="L7" s="23"/>
      <c r="M7" s="30"/>
      <c r="N7" s="23"/>
      <c r="O7" s="23"/>
      <c r="P7" s="26">
        <v>2500.0</v>
      </c>
      <c r="Q7" s="27">
        <f t="shared" si="1"/>
        <v>0</v>
      </c>
      <c r="R7" s="26" t="s">
        <v>36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45775.0</v>
      </c>
      <c r="C8" s="20" t="s">
        <v>854</v>
      </c>
      <c r="D8" s="21">
        <v>44149.0</v>
      </c>
      <c r="E8" s="22" t="s">
        <v>507</v>
      </c>
      <c r="F8" s="25"/>
      <c r="G8" s="25"/>
      <c r="H8" s="25"/>
      <c r="I8" s="30">
        <v>10000.0</v>
      </c>
      <c r="J8" s="25"/>
      <c r="K8" s="25"/>
      <c r="L8" s="23"/>
      <c r="M8" s="24"/>
      <c r="N8" s="23"/>
      <c r="O8" s="23"/>
      <c r="P8" s="26">
        <v>10000.0</v>
      </c>
      <c r="Q8" s="27">
        <f t="shared" si="1"/>
        <v>0</v>
      </c>
      <c r="R8" s="26" t="s">
        <v>31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45775.0</v>
      </c>
      <c r="C9" s="20" t="s">
        <v>855</v>
      </c>
      <c r="D9" s="21">
        <v>61160.0</v>
      </c>
      <c r="E9" s="22" t="s">
        <v>856</v>
      </c>
      <c r="F9" s="25"/>
      <c r="G9" s="25"/>
      <c r="H9" s="25"/>
      <c r="I9" s="30"/>
      <c r="J9" s="25">
        <v>15000.0</v>
      </c>
      <c r="K9" s="25"/>
      <c r="L9" s="23"/>
      <c r="M9" s="24"/>
      <c r="N9" s="23"/>
      <c r="O9" s="23"/>
      <c r="P9" s="26">
        <v>15000.0</v>
      </c>
      <c r="Q9" s="27">
        <f t="shared" si="1"/>
        <v>0</v>
      </c>
      <c r="R9" s="26" t="s">
        <v>36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45775.0</v>
      </c>
      <c r="C10" s="20" t="s">
        <v>857</v>
      </c>
      <c r="D10" s="21">
        <v>35227.0</v>
      </c>
      <c r="E10" s="22" t="s">
        <v>168</v>
      </c>
      <c r="F10" s="25"/>
      <c r="G10" s="25"/>
      <c r="H10" s="25"/>
      <c r="I10" s="30">
        <v>4500.0</v>
      </c>
      <c r="J10" s="25"/>
      <c r="K10" s="25"/>
      <c r="L10" s="23"/>
      <c r="M10" s="30"/>
      <c r="N10" s="23"/>
      <c r="O10" s="23"/>
      <c r="P10" s="26">
        <v>4500.0</v>
      </c>
      <c r="Q10" s="27">
        <f t="shared" si="1"/>
        <v>0</v>
      </c>
      <c r="R10" s="26" t="s">
        <v>31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45775.0</v>
      </c>
      <c r="C11" s="20" t="s">
        <v>858</v>
      </c>
      <c r="D11" s="21">
        <v>10281.0</v>
      </c>
      <c r="E11" s="22" t="s">
        <v>859</v>
      </c>
      <c r="F11" s="23"/>
      <c r="G11" s="25"/>
      <c r="H11" s="23"/>
      <c r="I11" s="30">
        <v>0.0</v>
      </c>
      <c r="J11" s="25"/>
      <c r="K11" s="25"/>
      <c r="L11" s="23"/>
      <c r="M11" s="24"/>
      <c r="N11" s="23"/>
      <c r="O11" s="23"/>
      <c r="P11" s="26">
        <v>4500.0</v>
      </c>
      <c r="Q11" s="27">
        <f t="shared" si="1"/>
        <v>-4500</v>
      </c>
      <c r="R11" s="26" t="s">
        <v>26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45775.0</v>
      </c>
      <c r="C12" s="20" t="s">
        <v>860</v>
      </c>
      <c r="D12" s="21">
        <v>48910.0</v>
      </c>
      <c r="E12" s="22" t="s">
        <v>861</v>
      </c>
      <c r="F12" s="25"/>
      <c r="G12" s="25"/>
      <c r="H12" s="23"/>
      <c r="I12" s="30">
        <v>2600.0</v>
      </c>
      <c r="J12" s="25"/>
      <c r="K12" s="25"/>
      <c r="L12" s="23"/>
      <c r="M12" s="24"/>
      <c r="N12" s="23"/>
      <c r="O12" s="23"/>
      <c r="P12" s="26">
        <v>2600.0</v>
      </c>
      <c r="Q12" s="27">
        <f t="shared" si="1"/>
        <v>0</v>
      </c>
      <c r="R12" s="26" t="s">
        <v>31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45775.0</v>
      </c>
      <c r="C13" s="20" t="s">
        <v>862</v>
      </c>
      <c r="D13" s="21">
        <v>59531.0</v>
      </c>
      <c r="E13" s="22" t="s">
        <v>863</v>
      </c>
      <c r="F13" s="23"/>
      <c r="G13" s="23"/>
      <c r="H13" s="23"/>
      <c r="I13" s="30">
        <v>10000.0</v>
      </c>
      <c r="J13" s="23"/>
      <c r="K13" s="25"/>
      <c r="L13" s="23"/>
      <c r="M13" s="30"/>
      <c r="N13" s="23"/>
      <c r="O13" s="23"/>
      <c r="P13" s="26">
        <v>10000.0</v>
      </c>
      <c r="Q13" s="27">
        <f t="shared" si="1"/>
        <v>0</v>
      </c>
      <c r="R13" s="26" t="s">
        <v>36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45775.0</v>
      </c>
      <c r="C14" s="20" t="s">
        <v>864</v>
      </c>
      <c r="D14" s="21">
        <v>76637.0</v>
      </c>
      <c r="E14" s="22" t="s">
        <v>465</v>
      </c>
      <c r="F14" s="23"/>
      <c r="G14" s="23"/>
      <c r="H14" s="25"/>
      <c r="I14" s="30">
        <v>6650.0</v>
      </c>
      <c r="J14" s="25"/>
      <c r="K14" s="25"/>
      <c r="L14" s="23"/>
      <c r="M14" s="30"/>
      <c r="N14" s="23"/>
      <c r="O14" s="23"/>
      <c r="P14" s="26">
        <v>6650.0</v>
      </c>
      <c r="Q14" s="27">
        <f t="shared" si="1"/>
        <v>0</v>
      </c>
      <c r="R14" s="26" t="s">
        <v>36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45775.0</v>
      </c>
      <c r="C15" s="20" t="s">
        <v>865</v>
      </c>
      <c r="D15" s="21">
        <v>81108.0</v>
      </c>
      <c r="E15" s="22" t="s">
        <v>162</v>
      </c>
      <c r="F15" s="23"/>
      <c r="G15" s="23"/>
      <c r="H15" s="25"/>
      <c r="I15" s="30">
        <v>9700.0</v>
      </c>
      <c r="J15" s="25"/>
      <c r="K15" s="25"/>
      <c r="L15" s="23"/>
      <c r="M15" s="30"/>
      <c r="N15" s="23"/>
      <c r="O15" s="23"/>
      <c r="P15" s="26">
        <v>9700.0</v>
      </c>
      <c r="Q15" s="27">
        <f t="shared" si="1"/>
        <v>0</v>
      </c>
      <c r="R15" s="26" t="s">
        <v>36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45775.0</v>
      </c>
      <c r="C16" s="20" t="s">
        <v>866</v>
      </c>
      <c r="D16" s="21">
        <v>53054.0</v>
      </c>
      <c r="E16" s="22" t="s">
        <v>867</v>
      </c>
      <c r="F16" s="23"/>
      <c r="G16" s="23"/>
      <c r="H16" s="25"/>
      <c r="I16" s="30">
        <v>5100.0</v>
      </c>
      <c r="J16" s="25"/>
      <c r="K16" s="25"/>
      <c r="L16" s="23"/>
      <c r="M16" s="30"/>
      <c r="N16" s="23"/>
      <c r="O16" s="23"/>
      <c r="P16" s="26">
        <v>5100.0</v>
      </c>
      <c r="Q16" s="27">
        <f t="shared" si="1"/>
        <v>0</v>
      </c>
      <c r="R16" s="26" t="s">
        <v>36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19">
        <v>45775.0</v>
      </c>
      <c r="C17" s="20" t="s">
        <v>868</v>
      </c>
      <c r="D17" s="21">
        <v>45096.0</v>
      </c>
      <c r="E17" s="22" t="s">
        <v>236</v>
      </c>
      <c r="F17" s="23"/>
      <c r="G17" s="23"/>
      <c r="H17" s="25"/>
      <c r="I17" s="30">
        <v>300.0</v>
      </c>
      <c r="J17" s="25"/>
      <c r="K17" s="25"/>
      <c r="L17" s="23"/>
      <c r="M17" s="30"/>
      <c r="N17" s="23"/>
      <c r="O17" s="23"/>
      <c r="P17" s="26">
        <v>300.0</v>
      </c>
      <c r="Q17" s="27">
        <f t="shared" si="1"/>
        <v>0</v>
      </c>
      <c r="R17" s="26" t="s">
        <v>36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19">
        <v>45775.0</v>
      </c>
      <c r="C18" s="20" t="s">
        <v>869</v>
      </c>
      <c r="D18" s="21">
        <v>21818.0</v>
      </c>
      <c r="E18" s="22" t="s">
        <v>25</v>
      </c>
      <c r="F18" s="23"/>
      <c r="G18" s="23"/>
      <c r="H18" s="25"/>
      <c r="I18" s="30"/>
      <c r="J18" s="25"/>
      <c r="K18" s="25">
        <v>3200.0</v>
      </c>
      <c r="L18" s="23"/>
      <c r="M18" s="30"/>
      <c r="N18" s="23"/>
      <c r="O18" s="23"/>
      <c r="P18" s="26">
        <v>3200.0</v>
      </c>
      <c r="Q18" s="27">
        <f t="shared" si="1"/>
        <v>0</v>
      </c>
      <c r="R18" s="26" t="s">
        <v>36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19">
        <v>45775.0</v>
      </c>
      <c r="C19" s="20" t="s">
        <v>870</v>
      </c>
      <c r="D19" s="21">
        <v>70020.0</v>
      </c>
      <c r="E19" s="22" t="s">
        <v>871</v>
      </c>
      <c r="F19" s="23"/>
      <c r="G19" s="23"/>
      <c r="H19" s="25"/>
      <c r="I19" s="30"/>
      <c r="J19" s="25">
        <v>450.0</v>
      </c>
      <c r="K19" s="25"/>
      <c r="L19" s="23"/>
      <c r="M19" s="30"/>
      <c r="N19" s="23"/>
      <c r="O19" s="23"/>
      <c r="P19" s="26">
        <v>450.0</v>
      </c>
      <c r="Q19" s="27">
        <f t="shared" si="1"/>
        <v>0</v>
      </c>
      <c r="R19" s="26" t="s">
        <v>36</v>
      </c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19">
        <v>45775.0</v>
      </c>
      <c r="C20" s="20" t="s">
        <v>872</v>
      </c>
      <c r="D20" s="21">
        <v>47787.0</v>
      </c>
      <c r="E20" s="22" t="s">
        <v>172</v>
      </c>
      <c r="F20" s="23"/>
      <c r="G20" s="23"/>
      <c r="H20" s="25"/>
      <c r="I20" s="30">
        <v>5000.0</v>
      </c>
      <c r="J20" s="25"/>
      <c r="K20" s="25"/>
      <c r="L20" s="23"/>
      <c r="M20" s="30"/>
      <c r="N20" s="23"/>
      <c r="O20" s="23"/>
      <c r="P20" s="26">
        <v>5000.0</v>
      </c>
      <c r="Q20" s="27">
        <f t="shared" si="1"/>
        <v>0</v>
      </c>
      <c r="R20" s="26" t="s">
        <v>31</v>
      </c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19">
        <v>45775.0</v>
      </c>
      <c r="C21" s="20" t="s">
        <v>873</v>
      </c>
      <c r="D21" s="21">
        <v>87647.0</v>
      </c>
      <c r="E21" s="22" t="s">
        <v>874</v>
      </c>
      <c r="F21" s="23"/>
      <c r="G21" s="23"/>
      <c r="H21" s="25"/>
      <c r="I21" s="30">
        <v>3250.0</v>
      </c>
      <c r="J21" s="25"/>
      <c r="K21" s="25"/>
      <c r="L21" s="23"/>
      <c r="M21" s="30"/>
      <c r="N21" s="23"/>
      <c r="O21" s="23"/>
      <c r="P21" s="26">
        <v>3250.0</v>
      </c>
      <c r="Q21" s="27">
        <f t="shared" si="1"/>
        <v>0</v>
      </c>
      <c r="R21" s="26"/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19">
        <v>45774.0</v>
      </c>
      <c r="C22" s="20" t="s">
        <v>875</v>
      </c>
      <c r="D22" s="21">
        <v>83056.0</v>
      </c>
      <c r="E22" s="22" t="s">
        <v>876</v>
      </c>
      <c r="F22" s="23"/>
      <c r="G22" s="23"/>
      <c r="H22" s="25"/>
      <c r="I22" s="30"/>
      <c r="J22" s="25"/>
      <c r="K22" s="25">
        <v>4500.0</v>
      </c>
      <c r="L22" s="23"/>
      <c r="M22" s="30"/>
      <c r="N22" s="23"/>
      <c r="O22" s="23"/>
      <c r="P22" s="26">
        <v>4500.0</v>
      </c>
      <c r="Q22" s="27">
        <f t="shared" si="1"/>
        <v>0</v>
      </c>
      <c r="R22" s="26"/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19">
        <v>45775.0</v>
      </c>
      <c r="C23" s="20" t="s">
        <v>877</v>
      </c>
      <c r="D23" s="21">
        <v>52669.0</v>
      </c>
      <c r="E23" s="22" t="s">
        <v>185</v>
      </c>
      <c r="F23" s="23"/>
      <c r="G23" s="23"/>
      <c r="H23" s="25">
        <v>17250.0</v>
      </c>
      <c r="I23" s="30"/>
      <c r="J23" s="25"/>
      <c r="K23" s="25"/>
      <c r="L23" s="23"/>
      <c r="M23" s="30"/>
      <c r="N23" s="23"/>
      <c r="O23" s="23"/>
      <c r="P23" s="26">
        <v>17250.0</v>
      </c>
      <c r="Q23" s="27">
        <f t="shared" si="1"/>
        <v>0</v>
      </c>
      <c r="R23" s="26"/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19">
        <v>45775.0</v>
      </c>
      <c r="C24" s="20" t="s">
        <v>878</v>
      </c>
      <c r="D24" s="21">
        <v>48876.0</v>
      </c>
      <c r="E24" s="22" t="s">
        <v>418</v>
      </c>
      <c r="F24" s="23"/>
      <c r="G24" s="23"/>
      <c r="H24" s="25"/>
      <c r="I24" s="30"/>
      <c r="J24" s="25"/>
      <c r="K24" s="25">
        <v>350.0</v>
      </c>
      <c r="L24" s="23"/>
      <c r="M24" s="30"/>
      <c r="N24" s="23"/>
      <c r="O24" s="23"/>
      <c r="P24" s="26">
        <v>350.0</v>
      </c>
      <c r="Q24" s="27">
        <f t="shared" si="1"/>
        <v>0</v>
      </c>
      <c r="R24" s="26"/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34"/>
      <c r="B25" s="35"/>
      <c r="C25" s="36"/>
      <c r="D25" s="37"/>
      <c r="E25" s="37"/>
      <c r="F25" s="38">
        <f t="shared" ref="F25:Q25" si="2">SUM(F6:F24)</f>
        <v>0</v>
      </c>
      <c r="G25" s="38">
        <f t="shared" si="2"/>
        <v>0</v>
      </c>
      <c r="H25" s="38">
        <f t="shared" si="2"/>
        <v>17250</v>
      </c>
      <c r="I25" s="38">
        <f t="shared" si="2"/>
        <v>57380</v>
      </c>
      <c r="J25" s="38">
        <f t="shared" si="2"/>
        <v>17950</v>
      </c>
      <c r="K25" s="38">
        <f t="shared" si="2"/>
        <v>8050</v>
      </c>
      <c r="L25" s="38">
        <f t="shared" si="2"/>
        <v>0</v>
      </c>
      <c r="M25" s="38">
        <f t="shared" si="2"/>
        <v>0</v>
      </c>
      <c r="N25" s="38">
        <f t="shared" si="2"/>
        <v>0</v>
      </c>
      <c r="O25" s="38">
        <f t="shared" si="2"/>
        <v>0</v>
      </c>
      <c r="P25" s="38">
        <f t="shared" si="2"/>
        <v>105130</v>
      </c>
      <c r="Q25" s="38">
        <f t="shared" si="2"/>
        <v>-4500</v>
      </c>
      <c r="R25" s="37"/>
      <c r="S25" s="40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</row>
    <row r="26" ht="42.0" customHeight="1">
      <c r="A26" s="42"/>
      <c r="B26" s="43"/>
      <c r="C26" s="44"/>
      <c r="D26" s="44"/>
      <c r="E26" s="44"/>
      <c r="F26" s="45">
        <f>F25+G25+H25+I25+J25+K25+L25+M25+N25+O25</f>
        <v>100630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6"/>
      <c r="R26" s="44"/>
      <c r="S26" s="47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</row>
    <row r="27" ht="42.0" customHeight="1">
      <c r="A27" s="2"/>
      <c r="B27" s="2"/>
      <c r="C27" s="2"/>
      <c r="D27" s="2"/>
      <c r="E27" s="126"/>
      <c r="F27" s="127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79" t="s">
        <v>92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80" t="s">
        <v>2</v>
      </c>
      <c r="B29" s="81" t="s">
        <v>3</v>
      </c>
      <c r="C29" s="81" t="s">
        <v>4</v>
      </c>
      <c r="D29" s="81" t="s">
        <v>5</v>
      </c>
      <c r="E29" s="81" t="s">
        <v>6</v>
      </c>
      <c r="F29" s="82" t="s">
        <v>7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10"/>
      <c r="R29" s="81" t="s">
        <v>8</v>
      </c>
      <c r="S29" s="81" t="s">
        <v>9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11"/>
      <c r="B30" s="12"/>
      <c r="C30" s="12"/>
      <c r="D30" s="12"/>
      <c r="E30" s="12"/>
      <c r="F30" s="83" t="s">
        <v>10</v>
      </c>
      <c r="G30" s="84" t="s">
        <v>11</v>
      </c>
      <c r="H30" s="10"/>
      <c r="I30" s="84" t="s">
        <v>12</v>
      </c>
      <c r="J30" s="10"/>
      <c r="K30" s="81" t="s">
        <v>13</v>
      </c>
      <c r="L30" s="85"/>
      <c r="M30" s="85"/>
      <c r="N30" s="85"/>
      <c r="O30" s="86" t="s">
        <v>879</v>
      </c>
      <c r="P30" s="81" t="s">
        <v>15</v>
      </c>
      <c r="Q30" s="81" t="s">
        <v>16</v>
      </c>
      <c r="R30" s="12"/>
      <c r="S30" s="1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16"/>
      <c r="B31" s="10"/>
      <c r="C31" s="10"/>
      <c r="D31" s="10"/>
      <c r="E31" s="10"/>
      <c r="F31" s="10"/>
      <c r="G31" s="87" t="s">
        <v>17</v>
      </c>
      <c r="H31" s="87" t="s">
        <v>18</v>
      </c>
      <c r="I31" s="87" t="s">
        <v>19</v>
      </c>
      <c r="J31" s="87" t="s">
        <v>20</v>
      </c>
      <c r="K31" s="10"/>
      <c r="L31" s="87" t="s">
        <v>21</v>
      </c>
      <c r="M31" s="87" t="s">
        <v>22</v>
      </c>
      <c r="N31" s="87" t="s">
        <v>23</v>
      </c>
      <c r="O31" s="10"/>
      <c r="P31" s="10"/>
      <c r="Q31" s="10"/>
      <c r="R31" s="10"/>
      <c r="S31" s="10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88">
        <v>1.0</v>
      </c>
      <c r="B32" s="19">
        <v>45775.0</v>
      </c>
      <c r="C32" s="21" t="s">
        <v>880</v>
      </c>
      <c r="D32" s="89">
        <v>49655.0</v>
      </c>
      <c r="E32" s="90" t="s">
        <v>582</v>
      </c>
      <c r="F32" s="93"/>
      <c r="G32" s="91"/>
      <c r="H32" s="120">
        <v>400.0</v>
      </c>
      <c r="I32" s="93"/>
      <c r="J32" s="93"/>
      <c r="K32" s="91"/>
      <c r="L32" s="93"/>
      <c r="M32" s="93"/>
      <c r="N32" s="91"/>
      <c r="O32" s="91"/>
      <c r="P32" s="93">
        <v>400.0</v>
      </c>
      <c r="Q32" s="95">
        <v>0.0</v>
      </c>
      <c r="R32" s="26"/>
      <c r="S32" s="6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88">
        <v>2.0</v>
      </c>
      <c r="B33" s="32">
        <v>45775.0</v>
      </c>
      <c r="C33" s="21" t="s">
        <v>881</v>
      </c>
      <c r="D33" s="89">
        <v>48631.0</v>
      </c>
      <c r="E33" s="90" t="s">
        <v>306</v>
      </c>
      <c r="F33" s="93"/>
      <c r="G33" s="91"/>
      <c r="H33" s="120">
        <v>5000.0</v>
      </c>
      <c r="I33" s="93"/>
      <c r="J33" s="91"/>
      <c r="K33" s="91"/>
      <c r="L33" s="93"/>
      <c r="M33" s="93"/>
      <c r="N33" s="91"/>
      <c r="O33" s="91"/>
      <c r="P33" s="93">
        <v>5000.0</v>
      </c>
      <c r="Q33" s="95">
        <v>0.0</v>
      </c>
      <c r="R33" s="26"/>
      <c r="S33" s="6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88"/>
      <c r="B34" s="32"/>
      <c r="C34" s="21"/>
      <c r="D34" s="89"/>
      <c r="E34" s="90"/>
      <c r="F34" s="93"/>
      <c r="G34" s="91"/>
      <c r="H34" s="120"/>
      <c r="I34" s="91"/>
      <c r="J34" s="91"/>
      <c r="K34" s="91"/>
      <c r="L34" s="93"/>
      <c r="M34" s="91"/>
      <c r="N34" s="91"/>
      <c r="O34" s="91"/>
      <c r="P34" s="93"/>
      <c r="Q34" s="95"/>
      <c r="R34" s="26"/>
      <c r="S34" s="6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102"/>
      <c r="B35" s="103"/>
      <c r="C35" s="104"/>
      <c r="D35" s="105" t="s">
        <v>91</v>
      </c>
      <c r="E35" s="106"/>
      <c r="F35" s="121">
        <f t="shared" ref="F35:G35" si="3">SUM(F33)</f>
        <v>0</v>
      </c>
      <c r="G35" s="121">
        <f t="shared" si="3"/>
        <v>0</v>
      </c>
      <c r="H35" s="121"/>
      <c r="I35" s="121">
        <f>SUM(I32:I33)</f>
        <v>0</v>
      </c>
      <c r="J35" s="121">
        <v>0.0</v>
      </c>
      <c r="K35" s="121">
        <f>SUM(K33)</f>
        <v>0</v>
      </c>
      <c r="L35" s="122">
        <f>SUM(L32:L34)</f>
        <v>0</v>
      </c>
      <c r="M35" s="121">
        <f t="shared" ref="M35:O35" si="4">SUM(M33)</f>
        <v>0</v>
      </c>
      <c r="N35" s="121">
        <f t="shared" si="4"/>
        <v>0</v>
      </c>
      <c r="O35" s="121">
        <f t="shared" si="4"/>
        <v>0</v>
      </c>
      <c r="P35" s="122">
        <f>SUM(P32:P34)</f>
        <v>5400</v>
      </c>
      <c r="Q35" s="108">
        <v>0.0</v>
      </c>
      <c r="R35" s="106"/>
      <c r="S35" s="109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110"/>
      <c r="B36" s="111"/>
      <c r="C36" s="111"/>
      <c r="D36" s="111"/>
      <c r="E36" s="111"/>
      <c r="F36" s="112">
        <v>5400.0</v>
      </c>
      <c r="G36" s="4"/>
      <c r="H36" s="4"/>
      <c r="I36" s="4"/>
      <c r="J36" s="4"/>
      <c r="K36" s="4"/>
      <c r="L36" s="4"/>
      <c r="M36" s="4"/>
      <c r="N36" s="4"/>
      <c r="O36" s="4"/>
      <c r="P36" s="113"/>
      <c r="Q36" s="113"/>
      <c r="R36" s="111"/>
      <c r="S36" s="114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48"/>
      <c r="B37" s="48"/>
      <c r="C37" s="48"/>
      <c r="D37" s="48"/>
      <c r="E37" s="77"/>
      <c r="F37" s="7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115" t="s">
        <v>103</v>
      </c>
      <c r="F38" s="118" t="s">
        <v>104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115" t="s">
        <v>105</v>
      </c>
      <c r="F39" s="118" t="s">
        <v>104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115" t="s">
        <v>106</v>
      </c>
      <c r="F40" s="118" t="s">
        <v>104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115" t="s">
        <v>107</v>
      </c>
      <c r="F41" s="118" t="s">
        <v>104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115" t="s">
        <v>882</v>
      </c>
      <c r="F42" s="118" t="s">
        <v>104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115" t="s">
        <v>109</v>
      </c>
      <c r="F43" s="118" t="s">
        <v>110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115" t="s">
        <v>111</v>
      </c>
      <c r="F44" s="118" t="s">
        <v>104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/>
    <row r="723" ht="42.0" customHeight="1"/>
    <row r="724" ht="42.0" customHeight="1"/>
    <row r="725" ht="42.0" customHeight="1"/>
    <row r="726" ht="42.0" customHeight="1"/>
    <row r="727" ht="42.0" customHeight="1"/>
    <row r="728" ht="42.0" customHeight="1"/>
    <row r="729" ht="42.0" customHeight="1"/>
    <row r="730" ht="42.0" customHeight="1"/>
    <row r="731" ht="42.0" customHeight="1"/>
    <row r="732" ht="42.0" customHeight="1"/>
    <row r="733" ht="42.0" customHeight="1"/>
    <row r="734" ht="42.0" customHeight="1"/>
    <row r="735" ht="42.0" customHeight="1"/>
    <row r="736" ht="42.0" customHeight="1"/>
    <row r="737" ht="42.0" customHeight="1"/>
    <row r="738" ht="42.0" customHeight="1"/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29:D31"/>
    <mergeCell ref="E29:E31"/>
    <mergeCell ref="P4:P5"/>
    <mergeCell ref="Q4:Q5"/>
    <mergeCell ref="F26:P26"/>
    <mergeCell ref="A28:S28"/>
    <mergeCell ref="A29:A31"/>
    <mergeCell ref="B29:B31"/>
    <mergeCell ref="C29:C31"/>
    <mergeCell ref="S29:S31"/>
    <mergeCell ref="P30:P31"/>
    <mergeCell ref="Q30:Q31"/>
    <mergeCell ref="F29:Q29"/>
    <mergeCell ref="R29:R31"/>
    <mergeCell ref="F30:F31"/>
    <mergeCell ref="G30:H30"/>
    <mergeCell ref="I30:J30"/>
    <mergeCell ref="K30:K31"/>
    <mergeCell ref="O30:O31"/>
    <mergeCell ref="F36:O3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15.63"/>
    <col customWidth="1" min="10" max="10" width="15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16.88"/>
    <col customWidth="1" min="19" max="19" width="24.5"/>
    <col customWidth="1" min="20" max="36" width="15.75"/>
  </cols>
  <sheetData>
    <row r="1" ht="114.0" customHeight="1">
      <c r="A1" s="1" t="s">
        <v>883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45776.0</v>
      </c>
      <c r="C6" s="20" t="s">
        <v>884</v>
      </c>
      <c r="D6" s="21">
        <v>69620.0</v>
      </c>
      <c r="E6" s="22" t="s">
        <v>885</v>
      </c>
      <c r="F6" s="23"/>
      <c r="G6" s="25"/>
      <c r="H6" s="25"/>
      <c r="I6" s="30"/>
      <c r="J6" s="25">
        <v>25000.0</v>
      </c>
      <c r="K6" s="25"/>
      <c r="L6" s="23"/>
      <c r="M6" s="30"/>
      <c r="N6" s="23"/>
      <c r="O6" s="23"/>
      <c r="P6" s="26">
        <v>25000.0</v>
      </c>
      <c r="Q6" s="27">
        <f t="shared" ref="Q6:Q31" si="1">F6+G6+H6+I6+J6+K6+L6+M6+N6+O6-P6</f>
        <v>0</v>
      </c>
      <c r="R6" s="26" t="s">
        <v>26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45776.0</v>
      </c>
      <c r="C7" s="20" t="s">
        <v>886</v>
      </c>
      <c r="D7" s="21">
        <v>72839.0</v>
      </c>
      <c r="E7" s="22" t="s">
        <v>803</v>
      </c>
      <c r="F7" s="25"/>
      <c r="G7" s="25"/>
      <c r="H7" s="23"/>
      <c r="I7" s="30">
        <v>900.0</v>
      </c>
      <c r="J7" s="25"/>
      <c r="K7" s="25"/>
      <c r="L7" s="23"/>
      <c r="M7" s="30"/>
      <c r="N7" s="23"/>
      <c r="O7" s="23"/>
      <c r="P7" s="26">
        <v>900.0</v>
      </c>
      <c r="Q7" s="27">
        <f t="shared" si="1"/>
        <v>0</v>
      </c>
      <c r="R7" s="26" t="s">
        <v>26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45776.0</v>
      </c>
      <c r="C8" s="20" t="s">
        <v>887</v>
      </c>
      <c r="D8" s="21">
        <v>50613.0</v>
      </c>
      <c r="E8" s="22" t="s">
        <v>888</v>
      </c>
      <c r="F8" s="25"/>
      <c r="G8" s="25"/>
      <c r="H8" s="25"/>
      <c r="I8" s="30">
        <v>2600.0</v>
      </c>
      <c r="J8" s="25"/>
      <c r="K8" s="25"/>
      <c r="L8" s="23"/>
      <c r="M8" s="24"/>
      <c r="N8" s="23"/>
      <c r="O8" s="23"/>
      <c r="P8" s="26">
        <v>2600.0</v>
      </c>
      <c r="Q8" s="27">
        <f t="shared" si="1"/>
        <v>0</v>
      </c>
      <c r="R8" s="26" t="s">
        <v>26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45776.0</v>
      </c>
      <c r="C9" s="20" t="s">
        <v>889</v>
      </c>
      <c r="D9" s="21">
        <v>51512.0</v>
      </c>
      <c r="E9" s="22" t="s">
        <v>890</v>
      </c>
      <c r="F9" s="25"/>
      <c r="G9" s="25"/>
      <c r="H9" s="25"/>
      <c r="I9" s="30"/>
      <c r="J9" s="25">
        <v>3050.0</v>
      </c>
      <c r="K9" s="25"/>
      <c r="L9" s="23"/>
      <c r="M9" s="24"/>
      <c r="N9" s="23"/>
      <c r="O9" s="23"/>
      <c r="P9" s="26">
        <v>3050.0</v>
      </c>
      <c r="Q9" s="27">
        <f t="shared" si="1"/>
        <v>0</v>
      </c>
      <c r="R9" s="26" t="s">
        <v>26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45776.0</v>
      </c>
      <c r="C10" s="20" t="s">
        <v>891</v>
      </c>
      <c r="D10" s="21">
        <v>74492.0</v>
      </c>
      <c r="E10" s="22" t="s">
        <v>817</v>
      </c>
      <c r="F10" s="25"/>
      <c r="G10" s="25"/>
      <c r="H10" s="25"/>
      <c r="I10" s="30">
        <v>14000.0</v>
      </c>
      <c r="J10" s="25"/>
      <c r="K10" s="25"/>
      <c r="L10" s="23"/>
      <c r="M10" s="30"/>
      <c r="N10" s="23"/>
      <c r="O10" s="23"/>
      <c r="P10" s="26">
        <v>14000.0</v>
      </c>
      <c r="Q10" s="27">
        <f t="shared" si="1"/>
        <v>0</v>
      </c>
      <c r="R10" s="26" t="s">
        <v>31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45776.0</v>
      </c>
      <c r="C11" s="20" t="s">
        <v>892</v>
      </c>
      <c r="D11" s="21">
        <v>61420.0</v>
      </c>
      <c r="E11" s="22" t="s">
        <v>602</v>
      </c>
      <c r="F11" s="23"/>
      <c r="G11" s="25"/>
      <c r="H11" s="23"/>
      <c r="I11" s="30">
        <v>7000.0</v>
      </c>
      <c r="J11" s="25"/>
      <c r="K11" s="25">
        <v>100.0</v>
      </c>
      <c r="L11" s="23"/>
      <c r="M11" s="24"/>
      <c r="N11" s="23"/>
      <c r="O11" s="23"/>
      <c r="P11" s="26">
        <v>7100.0</v>
      </c>
      <c r="Q11" s="27">
        <f t="shared" si="1"/>
        <v>0</v>
      </c>
      <c r="R11" s="26" t="s">
        <v>31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45776.0</v>
      </c>
      <c r="C12" s="20" t="s">
        <v>893</v>
      </c>
      <c r="D12" s="21">
        <v>59576.0</v>
      </c>
      <c r="E12" s="22" t="s">
        <v>515</v>
      </c>
      <c r="F12" s="25"/>
      <c r="G12" s="25"/>
      <c r="H12" s="23"/>
      <c r="I12" s="30"/>
      <c r="J12" s="25">
        <v>5100.0</v>
      </c>
      <c r="K12" s="25"/>
      <c r="L12" s="23"/>
      <c r="M12" s="24"/>
      <c r="N12" s="23"/>
      <c r="O12" s="23"/>
      <c r="P12" s="26">
        <v>5100.0</v>
      </c>
      <c r="Q12" s="27">
        <f t="shared" si="1"/>
        <v>0</v>
      </c>
      <c r="R12" s="26" t="s">
        <v>31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45776.0</v>
      </c>
      <c r="C13" s="20" t="s">
        <v>894</v>
      </c>
      <c r="D13" s="21">
        <v>52083.0</v>
      </c>
      <c r="E13" s="22" t="s">
        <v>248</v>
      </c>
      <c r="F13" s="23"/>
      <c r="G13" s="23"/>
      <c r="H13" s="23"/>
      <c r="I13" s="30">
        <v>3350.0</v>
      </c>
      <c r="J13" s="23"/>
      <c r="K13" s="25"/>
      <c r="L13" s="23"/>
      <c r="M13" s="30"/>
      <c r="N13" s="23"/>
      <c r="O13" s="23"/>
      <c r="P13" s="26">
        <v>3350.0</v>
      </c>
      <c r="Q13" s="27">
        <f t="shared" si="1"/>
        <v>0</v>
      </c>
      <c r="R13" s="26" t="s">
        <v>31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45776.0</v>
      </c>
      <c r="C14" s="20" t="s">
        <v>895</v>
      </c>
      <c r="D14" s="21">
        <v>48910.0</v>
      </c>
      <c r="E14" s="22" t="s">
        <v>861</v>
      </c>
      <c r="F14" s="23"/>
      <c r="G14" s="23"/>
      <c r="H14" s="25"/>
      <c r="I14" s="30">
        <v>5100.0</v>
      </c>
      <c r="J14" s="25"/>
      <c r="K14" s="25"/>
      <c r="L14" s="23"/>
      <c r="M14" s="30"/>
      <c r="N14" s="23"/>
      <c r="O14" s="23"/>
      <c r="P14" s="26">
        <v>5100.0</v>
      </c>
      <c r="Q14" s="27">
        <f t="shared" si="1"/>
        <v>0</v>
      </c>
      <c r="R14" s="26" t="s">
        <v>31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45776.0</v>
      </c>
      <c r="C15" s="20" t="s">
        <v>896</v>
      </c>
      <c r="D15" s="21">
        <v>77501.0</v>
      </c>
      <c r="E15" s="22" t="s">
        <v>897</v>
      </c>
      <c r="F15" s="23"/>
      <c r="G15" s="23"/>
      <c r="H15" s="25"/>
      <c r="I15" s="30"/>
      <c r="J15" s="25">
        <v>5300.0</v>
      </c>
      <c r="K15" s="25"/>
      <c r="L15" s="23"/>
      <c r="M15" s="30"/>
      <c r="N15" s="23"/>
      <c r="O15" s="23"/>
      <c r="P15" s="26">
        <v>5300.0</v>
      </c>
      <c r="Q15" s="27">
        <f t="shared" si="1"/>
        <v>0</v>
      </c>
      <c r="R15" s="26" t="s">
        <v>31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45776.0</v>
      </c>
      <c r="C16" s="20" t="s">
        <v>898</v>
      </c>
      <c r="D16" s="21">
        <v>50595.0</v>
      </c>
      <c r="E16" s="22" t="s">
        <v>124</v>
      </c>
      <c r="F16" s="23"/>
      <c r="G16" s="25">
        <v>16800.0</v>
      </c>
      <c r="H16" s="25"/>
      <c r="I16" s="30"/>
      <c r="J16" s="25"/>
      <c r="K16" s="25"/>
      <c r="L16" s="23"/>
      <c r="M16" s="30"/>
      <c r="N16" s="23"/>
      <c r="O16" s="23"/>
      <c r="P16" s="26">
        <v>16800.0</v>
      </c>
      <c r="Q16" s="27">
        <f t="shared" si="1"/>
        <v>0</v>
      </c>
      <c r="R16" s="26" t="s">
        <v>31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19">
        <v>45776.0</v>
      </c>
      <c r="C17" s="20" t="s">
        <v>899</v>
      </c>
      <c r="D17" s="21">
        <v>51309.0</v>
      </c>
      <c r="E17" s="22" t="s">
        <v>363</v>
      </c>
      <c r="F17" s="23"/>
      <c r="G17" s="23"/>
      <c r="H17" s="25"/>
      <c r="I17" s="30">
        <v>5100.0</v>
      </c>
      <c r="J17" s="25"/>
      <c r="K17" s="25"/>
      <c r="L17" s="23"/>
      <c r="M17" s="30"/>
      <c r="N17" s="23"/>
      <c r="O17" s="23"/>
      <c r="P17" s="26">
        <v>5100.0</v>
      </c>
      <c r="Q17" s="27">
        <f t="shared" si="1"/>
        <v>0</v>
      </c>
      <c r="R17" s="26" t="s">
        <v>31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19">
        <v>45776.0</v>
      </c>
      <c r="C18" s="20" t="s">
        <v>900</v>
      </c>
      <c r="D18" s="21">
        <v>58758.0</v>
      </c>
      <c r="E18" s="22" t="s">
        <v>901</v>
      </c>
      <c r="F18" s="23"/>
      <c r="G18" s="23"/>
      <c r="H18" s="25"/>
      <c r="I18" s="30">
        <v>2600.0</v>
      </c>
      <c r="J18" s="25"/>
      <c r="K18" s="25"/>
      <c r="L18" s="23"/>
      <c r="M18" s="30"/>
      <c r="N18" s="23"/>
      <c r="O18" s="23"/>
      <c r="P18" s="26">
        <v>2600.0</v>
      </c>
      <c r="Q18" s="27">
        <f t="shared" si="1"/>
        <v>0</v>
      </c>
      <c r="R18" s="26" t="s">
        <v>31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19">
        <v>45776.0</v>
      </c>
      <c r="C19" s="20" t="s">
        <v>902</v>
      </c>
      <c r="D19" s="21">
        <v>87682.0</v>
      </c>
      <c r="E19" s="22" t="s">
        <v>903</v>
      </c>
      <c r="F19" s="23"/>
      <c r="G19" s="23"/>
      <c r="H19" s="25"/>
      <c r="I19" s="30">
        <v>300.0</v>
      </c>
      <c r="J19" s="25"/>
      <c r="K19" s="25"/>
      <c r="L19" s="23"/>
      <c r="M19" s="30"/>
      <c r="N19" s="23"/>
      <c r="O19" s="23"/>
      <c r="P19" s="26">
        <v>300.0</v>
      </c>
      <c r="Q19" s="27">
        <f t="shared" si="1"/>
        <v>0</v>
      </c>
      <c r="R19" s="26" t="s">
        <v>31</v>
      </c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19">
        <v>45776.0</v>
      </c>
      <c r="C20" s="20" t="s">
        <v>904</v>
      </c>
      <c r="D20" s="21">
        <v>87683.0</v>
      </c>
      <c r="E20" s="22" t="s">
        <v>905</v>
      </c>
      <c r="F20" s="23"/>
      <c r="G20" s="23"/>
      <c r="H20" s="25"/>
      <c r="I20" s="30">
        <v>300.0</v>
      </c>
      <c r="J20" s="25"/>
      <c r="K20" s="25"/>
      <c r="L20" s="23"/>
      <c r="M20" s="30"/>
      <c r="N20" s="23"/>
      <c r="O20" s="23"/>
      <c r="P20" s="26">
        <v>300.0</v>
      </c>
      <c r="Q20" s="27">
        <f t="shared" si="1"/>
        <v>0</v>
      </c>
      <c r="R20" s="26" t="s">
        <v>31</v>
      </c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19">
        <v>45776.0</v>
      </c>
      <c r="C21" s="20" t="s">
        <v>906</v>
      </c>
      <c r="D21" s="21">
        <v>59244.0</v>
      </c>
      <c r="E21" s="22" t="s">
        <v>33</v>
      </c>
      <c r="F21" s="23"/>
      <c r="G21" s="23"/>
      <c r="H21" s="25"/>
      <c r="I21" s="30">
        <v>1400.0</v>
      </c>
      <c r="J21" s="25"/>
      <c r="K21" s="25"/>
      <c r="L21" s="23"/>
      <c r="M21" s="30"/>
      <c r="N21" s="23"/>
      <c r="O21" s="23"/>
      <c r="P21" s="26">
        <v>1400.0</v>
      </c>
      <c r="Q21" s="27">
        <f t="shared" si="1"/>
        <v>0</v>
      </c>
      <c r="R21" s="26" t="s">
        <v>31</v>
      </c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19">
        <v>45776.0</v>
      </c>
      <c r="C22" s="20" t="s">
        <v>907</v>
      </c>
      <c r="D22" s="21">
        <v>46879.0</v>
      </c>
      <c r="E22" s="22" t="s">
        <v>908</v>
      </c>
      <c r="F22" s="23"/>
      <c r="G22" s="23"/>
      <c r="H22" s="25"/>
      <c r="I22" s="30">
        <v>2600.0</v>
      </c>
      <c r="J22" s="25"/>
      <c r="K22" s="25"/>
      <c r="L22" s="23"/>
      <c r="M22" s="30"/>
      <c r="N22" s="23"/>
      <c r="O22" s="23"/>
      <c r="P22" s="26">
        <v>2600.0</v>
      </c>
      <c r="Q22" s="27">
        <f t="shared" si="1"/>
        <v>0</v>
      </c>
      <c r="R22" s="26" t="s">
        <v>26</v>
      </c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19">
        <v>45776.0</v>
      </c>
      <c r="C23" s="20" t="s">
        <v>909</v>
      </c>
      <c r="D23" s="21">
        <v>50461.0</v>
      </c>
      <c r="E23" s="22" t="s">
        <v>910</v>
      </c>
      <c r="F23" s="23"/>
      <c r="G23" s="23"/>
      <c r="H23" s="25"/>
      <c r="I23" s="30">
        <v>2500.0</v>
      </c>
      <c r="J23" s="25"/>
      <c r="K23" s="25"/>
      <c r="L23" s="23"/>
      <c r="M23" s="30"/>
      <c r="N23" s="23"/>
      <c r="O23" s="23"/>
      <c r="P23" s="26">
        <v>2500.0</v>
      </c>
      <c r="Q23" s="27">
        <f t="shared" si="1"/>
        <v>0</v>
      </c>
      <c r="R23" s="26" t="s">
        <v>31</v>
      </c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19">
        <v>45776.0</v>
      </c>
      <c r="C24" s="20" t="s">
        <v>911</v>
      </c>
      <c r="D24" s="21">
        <v>10250.0</v>
      </c>
      <c r="E24" s="22" t="s">
        <v>257</v>
      </c>
      <c r="F24" s="23"/>
      <c r="G24" s="23"/>
      <c r="H24" s="25"/>
      <c r="I24" s="30">
        <v>1400.0</v>
      </c>
      <c r="J24" s="25"/>
      <c r="K24" s="25"/>
      <c r="L24" s="23"/>
      <c r="M24" s="30"/>
      <c r="N24" s="23"/>
      <c r="O24" s="23"/>
      <c r="P24" s="26">
        <v>1400.0</v>
      </c>
      <c r="Q24" s="27">
        <f t="shared" si="1"/>
        <v>0</v>
      </c>
      <c r="R24" s="26" t="s">
        <v>31</v>
      </c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19">
        <v>45776.0</v>
      </c>
      <c r="C25" s="20" t="s">
        <v>912</v>
      </c>
      <c r="D25" s="21">
        <v>10734.0</v>
      </c>
      <c r="E25" s="22" t="s">
        <v>274</v>
      </c>
      <c r="F25" s="23"/>
      <c r="G25" s="23"/>
      <c r="H25" s="25"/>
      <c r="I25" s="30">
        <v>2600.0</v>
      </c>
      <c r="J25" s="25"/>
      <c r="K25" s="25"/>
      <c r="L25" s="23"/>
      <c r="M25" s="30"/>
      <c r="N25" s="23"/>
      <c r="O25" s="23"/>
      <c r="P25" s="26">
        <v>2600.0</v>
      </c>
      <c r="Q25" s="27">
        <f t="shared" si="1"/>
        <v>0</v>
      </c>
      <c r="R25" s="26" t="s">
        <v>31</v>
      </c>
      <c r="S25" s="28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19">
        <v>45776.0</v>
      </c>
      <c r="C26" s="20" t="s">
        <v>913</v>
      </c>
      <c r="D26" s="21">
        <v>48973.0</v>
      </c>
      <c r="E26" s="22" t="s">
        <v>914</v>
      </c>
      <c r="F26" s="23"/>
      <c r="G26" s="23"/>
      <c r="H26" s="25"/>
      <c r="I26" s="30">
        <v>1000.0</v>
      </c>
      <c r="J26" s="25"/>
      <c r="K26" s="25"/>
      <c r="L26" s="23"/>
      <c r="M26" s="30"/>
      <c r="N26" s="23"/>
      <c r="O26" s="23"/>
      <c r="P26" s="26">
        <v>1000.0</v>
      </c>
      <c r="Q26" s="27">
        <f t="shared" si="1"/>
        <v>0</v>
      </c>
      <c r="R26" s="26" t="s">
        <v>31</v>
      </c>
      <c r="S26" s="28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19">
        <v>45776.0</v>
      </c>
      <c r="C27" s="20" t="s">
        <v>915</v>
      </c>
      <c r="D27" s="21">
        <v>87688.0</v>
      </c>
      <c r="E27" s="22" t="s">
        <v>916</v>
      </c>
      <c r="F27" s="23"/>
      <c r="G27" s="23"/>
      <c r="H27" s="25"/>
      <c r="I27" s="30"/>
      <c r="J27" s="25">
        <v>300.0</v>
      </c>
      <c r="K27" s="25"/>
      <c r="L27" s="23"/>
      <c r="M27" s="30"/>
      <c r="N27" s="23"/>
      <c r="O27" s="23"/>
      <c r="P27" s="26">
        <v>300.0</v>
      </c>
      <c r="Q27" s="27">
        <f t="shared" si="1"/>
        <v>0</v>
      </c>
      <c r="R27" s="26" t="s">
        <v>26</v>
      </c>
      <c r="S27" s="28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19">
        <v>45776.0</v>
      </c>
      <c r="C28" s="20" t="s">
        <v>917</v>
      </c>
      <c r="D28" s="21">
        <v>53249.0</v>
      </c>
      <c r="E28" s="22" t="s">
        <v>158</v>
      </c>
      <c r="F28" s="23"/>
      <c r="G28" s="23"/>
      <c r="H28" s="25"/>
      <c r="I28" s="30"/>
      <c r="J28" s="25">
        <v>16200.0</v>
      </c>
      <c r="K28" s="25"/>
      <c r="L28" s="23"/>
      <c r="M28" s="30"/>
      <c r="N28" s="23"/>
      <c r="O28" s="23"/>
      <c r="P28" s="26">
        <v>16200.0</v>
      </c>
      <c r="Q28" s="27">
        <f t="shared" si="1"/>
        <v>0</v>
      </c>
      <c r="R28" s="26" t="s">
        <v>26</v>
      </c>
      <c r="S28" s="28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>
        <v>24.0</v>
      </c>
      <c r="B29" s="19">
        <v>45776.0</v>
      </c>
      <c r="C29" s="20" t="s">
        <v>918</v>
      </c>
      <c r="D29" s="21">
        <v>36928.0</v>
      </c>
      <c r="E29" s="22" t="s">
        <v>193</v>
      </c>
      <c r="F29" s="23"/>
      <c r="G29" s="23"/>
      <c r="H29" s="25"/>
      <c r="I29" s="30">
        <v>5700.0</v>
      </c>
      <c r="J29" s="25"/>
      <c r="K29" s="25"/>
      <c r="L29" s="23"/>
      <c r="M29" s="30"/>
      <c r="N29" s="23"/>
      <c r="O29" s="23"/>
      <c r="P29" s="26">
        <v>5700.0</v>
      </c>
      <c r="Q29" s="27">
        <f t="shared" si="1"/>
        <v>0</v>
      </c>
      <c r="R29" s="26" t="s">
        <v>31</v>
      </c>
      <c r="S29" s="28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8">
        <v>25.0</v>
      </c>
      <c r="B30" s="19">
        <v>45775.0</v>
      </c>
      <c r="C30" s="20" t="s">
        <v>919</v>
      </c>
      <c r="D30" s="21">
        <v>51660.0</v>
      </c>
      <c r="E30" s="22" t="s">
        <v>920</v>
      </c>
      <c r="F30" s="23"/>
      <c r="G30" s="23"/>
      <c r="H30" s="25">
        <v>4600.0</v>
      </c>
      <c r="I30" s="30"/>
      <c r="J30" s="25"/>
      <c r="K30" s="25"/>
      <c r="L30" s="23"/>
      <c r="M30" s="30"/>
      <c r="N30" s="23"/>
      <c r="O30" s="23"/>
      <c r="P30" s="26">
        <v>4600.0</v>
      </c>
      <c r="Q30" s="27">
        <f t="shared" si="1"/>
        <v>0</v>
      </c>
      <c r="R30" s="26"/>
      <c r="S30" s="28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8">
        <v>26.0</v>
      </c>
      <c r="B31" s="19">
        <v>45776.0</v>
      </c>
      <c r="C31" s="20" t="s">
        <v>921</v>
      </c>
      <c r="D31" s="21">
        <v>87684.0</v>
      </c>
      <c r="E31" s="22" t="s">
        <v>922</v>
      </c>
      <c r="F31" s="23"/>
      <c r="G31" s="23"/>
      <c r="H31" s="25">
        <v>7000.0</v>
      </c>
      <c r="I31" s="30"/>
      <c r="J31" s="25"/>
      <c r="K31" s="25"/>
      <c r="L31" s="23"/>
      <c r="M31" s="30"/>
      <c r="N31" s="23"/>
      <c r="O31" s="23"/>
      <c r="P31" s="26">
        <v>7000.0</v>
      </c>
      <c r="Q31" s="27">
        <f t="shared" si="1"/>
        <v>0</v>
      </c>
      <c r="R31" s="26"/>
      <c r="S31" s="28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34"/>
      <c r="B32" s="35"/>
      <c r="C32" s="36"/>
      <c r="D32" s="37"/>
      <c r="E32" s="37"/>
      <c r="F32" s="38">
        <f t="shared" ref="F32:Q32" si="2">SUM(F6:F31)</f>
        <v>0</v>
      </c>
      <c r="G32" s="38">
        <f t="shared" si="2"/>
        <v>16800</v>
      </c>
      <c r="H32" s="38">
        <f t="shared" si="2"/>
        <v>11600</v>
      </c>
      <c r="I32" s="38">
        <f t="shared" si="2"/>
        <v>58450</v>
      </c>
      <c r="J32" s="38">
        <f t="shared" si="2"/>
        <v>54950</v>
      </c>
      <c r="K32" s="38">
        <f t="shared" si="2"/>
        <v>100</v>
      </c>
      <c r="L32" s="38">
        <f t="shared" si="2"/>
        <v>0</v>
      </c>
      <c r="M32" s="38">
        <f t="shared" si="2"/>
        <v>0</v>
      </c>
      <c r="N32" s="38">
        <f t="shared" si="2"/>
        <v>0</v>
      </c>
      <c r="O32" s="38">
        <f t="shared" si="2"/>
        <v>0</v>
      </c>
      <c r="P32" s="38">
        <f t="shared" si="2"/>
        <v>141900</v>
      </c>
      <c r="Q32" s="38">
        <f t="shared" si="2"/>
        <v>0</v>
      </c>
      <c r="R32" s="37"/>
      <c r="S32" s="40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</row>
    <row r="33" ht="42.0" customHeight="1">
      <c r="A33" s="42"/>
      <c r="B33" s="43"/>
      <c r="C33" s="44"/>
      <c r="D33" s="44"/>
      <c r="E33" s="44"/>
      <c r="F33" s="45">
        <f>F32+G32+H32+I32+J32+K32+L32+M32+N32+O32</f>
        <v>141900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6"/>
      <c r="R33" s="44"/>
      <c r="S33" s="47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</row>
    <row r="34" ht="42.0" customHeight="1">
      <c r="A34" s="2"/>
      <c r="B34" s="2"/>
      <c r="C34" s="2"/>
      <c r="D34" s="2"/>
      <c r="E34" s="126"/>
      <c r="F34" s="12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79" t="s">
        <v>92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5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80" t="s">
        <v>2</v>
      </c>
      <c r="B36" s="81" t="s">
        <v>3</v>
      </c>
      <c r="C36" s="81" t="s">
        <v>4</v>
      </c>
      <c r="D36" s="81" t="s">
        <v>5</v>
      </c>
      <c r="E36" s="81" t="s">
        <v>6</v>
      </c>
      <c r="F36" s="82" t="s">
        <v>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10"/>
      <c r="R36" s="81" t="s">
        <v>8</v>
      </c>
      <c r="S36" s="81" t="s">
        <v>9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11"/>
      <c r="B37" s="12"/>
      <c r="C37" s="12"/>
      <c r="D37" s="12"/>
      <c r="E37" s="12"/>
      <c r="F37" s="83" t="s">
        <v>10</v>
      </c>
      <c r="G37" s="84" t="s">
        <v>11</v>
      </c>
      <c r="H37" s="10"/>
      <c r="I37" s="84" t="s">
        <v>12</v>
      </c>
      <c r="J37" s="10"/>
      <c r="K37" s="81" t="s">
        <v>13</v>
      </c>
      <c r="L37" s="85"/>
      <c r="M37" s="85"/>
      <c r="N37" s="85"/>
      <c r="O37" s="86" t="s">
        <v>923</v>
      </c>
      <c r="P37" s="81" t="s">
        <v>15</v>
      </c>
      <c r="Q37" s="81" t="s">
        <v>16</v>
      </c>
      <c r="R37" s="12"/>
      <c r="S37" s="1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16"/>
      <c r="B38" s="10"/>
      <c r="C38" s="10"/>
      <c r="D38" s="10"/>
      <c r="E38" s="10"/>
      <c r="F38" s="10"/>
      <c r="G38" s="87" t="s">
        <v>17</v>
      </c>
      <c r="H38" s="87" t="s">
        <v>18</v>
      </c>
      <c r="I38" s="87" t="s">
        <v>19</v>
      </c>
      <c r="J38" s="87" t="s">
        <v>20</v>
      </c>
      <c r="K38" s="10"/>
      <c r="L38" s="87" t="s">
        <v>21</v>
      </c>
      <c r="M38" s="87" t="s">
        <v>22</v>
      </c>
      <c r="N38" s="87" t="s">
        <v>23</v>
      </c>
      <c r="O38" s="10"/>
      <c r="P38" s="10"/>
      <c r="Q38" s="10"/>
      <c r="R38" s="10"/>
      <c r="S38" s="10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88">
        <v>1.0</v>
      </c>
      <c r="B39" s="19">
        <v>45776.0</v>
      </c>
      <c r="C39" s="21" t="s">
        <v>924</v>
      </c>
      <c r="D39" s="89">
        <v>49918.0</v>
      </c>
      <c r="E39" s="90" t="s">
        <v>356</v>
      </c>
      <c r="F39" s="93"/>
      <c r="G39" s="91"/>
      <c r="H39" s="120"/>
      <c r="I39" s="93"/>
      <c r="J39" s="93"/>
      <c r="K39" s="91"/>
      <c r="L39" s="93"/>
      <c r="M39" s="93">
        <v>3230.0</v>
      </c>
      <c r="N39" s="91"/>
      <c r="O39" s="91"/>
      <c r="P39" s="93">
        <v>3230.0</v>
      </c>
      <c r="Q39" s="95"/>
      <c r="R39" s="26"/>
      <c r="S39" s="6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88"/>
      <c r="B40" s="32"/>
      <c r="C40" s="21"/>
      <c r="D40" s="89"/>
      <c r="E40" s="90"/>
      <c r="F40" s="93"/>
      <c r="G40" s="91"/>
      <c r="H40" s="120"/>
      <c r="I40" s="93"/>
      <c r="J40" s="91"/>
      <c r="K40" s="91"/>
      <c r="L40" s="93"/>
      <c r="M40" s="93"/>
      <c r="N40" s="91"/>
      <c r="O40" s="91"/>
      <c r="P40" s="93"/>
      <c r="Q40" s="95"/>
      <c r="R40" s="26"/>
      <c r="S40" s="6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102"/>
      <c r="B41" s="103"/>
      <c r="C41" s="104"/>
      <c r="D41" s="105" t="s">
        <v>91</v>
      </c>
      <c r="E41" s="106"/>
      <c r="F41" s="121">
        <f t="shared" ref="F41:G41" si="3">SUM(F40)</f>
        <v>0</v>
      </c>
      <c r="G41" s="121">
        <f t="shared" si="3"/>
        <v>0</v>
      </c>
      <c r="H41" s="121"/>
      <c r="I41" s="121">
        <f>SUM(I39:I40)</f>
        <v>0</v>
      </c>
      <c r="J41" s="121">
        <v>0.0</v>
      </c>
      <c r="K41" s="121">
        <f>SUM(K40)</f>
        <v>0</v>
      </c>
      <c r="L41" s="122">
        <f>SUM(L39:L40)</f>
        <v>0</v>
      </c>
      <c r="M41" s="121">
        <f t="shared" ref="M41:O41" si="4">SUM(M40)</f>
        <v>0</v>
      </c>
      <c r="N41" s="121">
        <f t="shared" si="4"/>
        <v>0</v>
      </c>
      <c r="O41" s="121">
        <f t="shared" si="4"/>
        <v>0</v>
      </c>
      <c r="P41" s="122">
        <f>SUM(P39:P40)</f>
        <v>3230</v>
      </c>
      <c r="Q41" s="108"/>
      <c r="R41" s="106"/>
      <c r="S41" s="109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110"/>
      <c r="B42" s="111"/>
      <c r="C42" s="111"/>
      <c r="D42" s="111"/>
      <c r="E42" s="111"/>
      <c r="F42" s="112">
        <v>3230.0</v>
      </c>
      <c r="G42" s="4"/>
      <c r="H42" s="4"/>
      <c r="I42" s="4"/>
      <c r="J42" s="4"/>
      <c r="K42" s="4"/>
      <c r="L42" s="4"/>
      <c r="M42" s="4"/>
      <c r="N42" s="4"/>
      <c r="O42" s="4"/>
      <c r="P42" s="113"/>
      <c r="Q42" s="113"/>
      <c r="R42" s="111"/>
      <c r="S42" s="114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48"/>
      <c r="B43" s="48"/>
      <c r="C43" s="48"/>
      <c r="D43" s="48"/>
      <c r="E43" s="77"/>
      <c r="F43" s="7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115" t="s">
        <v>103</v>
      </c>
      <c r="F44" s="118" t="s">
        <v>104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115" t="s">
        <v>105</v>
      </c>
      <c r="F45" s="118" t="s">
        <v>104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115" t="s">
        <v>106</v>
      </c>
      <c r="F46" s="118" t="s">
        <v>104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115" t="s">
        <v>107</v>
      </c>
      <c r="F47" s="118" t="s">
        <v>104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115" t="s">
        <v>925</v>
      </c>
      <c r="F48" s="118" t="s">
        <v>104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115" t="s">
        <v>109</v>
      </c>
      <c r="F49" s="118" t="s">
        <v>110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115" t="s">
        <v>111</v>
      </c>
      <c r="F50" s="118" t="s">
        <v>104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/>
    <row r="729" ht="42.0" customHeight="1"/>
    <row r="730" ht="42.0" customHeight="1"/>
    <row r="731" ht="42.0" customHeight="1"/>
    <row r="732" ht="42.0" customHeight="1"/>
    <row r="733" ht="42.0" customHeight="1"/>
    <row r="734" ht="42.0" customHeight="1"/>
    <row r="735" ht="42.0" customHeight="1"/>
    <row r="736" ht="42.0" customHeight="1"/>
    <row r="737" ht="42.0" customHeight="1"/>
    <row r="738" ht="42.0" customHeight="1"/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6:D38"/>
    <mergeCell ref="E36:E38"/>
    <mergeCell ref="P4:P5"/>
    <mergeCell ref="Q4:Q5"/>
    <mergeCell ref="F33:P33"/>
    <mergeCell ref="A35:S35"/>
    <mergeCell ref="A36:A38"/>
    <mergeCell ref="B36:B38"/>
    <mergeCell ref="C36:C38"/>
    <mergeCell ref="S36:S38"/>
    <mergeCell ref="P37:P38"/>
    <mergeCell ref="Q37:Q38"/>
    <mergeCell ref="F36:Q36"/>
    <mergeCell ref="R36:R38"/>
    <mergeCell ref="F37:F38"/>
    <mergeCell ref="G37:H37"/>
    <mergeCell ref="I37:J37"/>
    <mergeCell ref="K37:K38"/>
    <mergeCell ref="O37:O38"/>
    <mergeCell ref="F42:O4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15.63"/>
    <col customWidth="1" min="10" max="10" width="15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16.88"/>
    <col customWidth="1" min="19" max="19" width="24.5"/>
    <col customWidth="1" min="20" max="36" width="15.75"/>
  </cols>
  <sheetData>
    <row r="1" ht="114.0" customHeight="1">
      <c r="A1" s="1" t="s">
        <v>926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32">
        <v>45776.0</v>
      </c>
      <c r="C6" s="20" t="s">
        <v>927</v>
      </c>
      <c r="D6" s="21">
        <v>58257.0</v>
      </c>
      <c r="E6" s="22" t="s">
        <v>699</v>
      </c>
      <c r="F6" s="23"/>
      <c r="G6" s="25"/>
      <c r="H6" s="25"/>
      <c r="I6" s="30">
        <v>25000.0</v>
      </c>
      <c r="J6" s="25"/>
      <c r="K6" s="25"/>
      <c r="L6" s="23"/>
      <c r="M6" s="30"/>
      <c r="N6" s="23"/>
      <c r="O6" s="23"/>
      <c r="P6" s="26">
        <v>25000.0</v>
      </c>
      <c r="Q6" s="27">
        <f t="shared" ref="Q6:Q42" si="1">F6+G6+H6+I6+J6+K6+L6+M6+N6+O6-P6</f>
        <v>0</v>
      </c>
      <c r="R6" s="26" t="s">
        <v>26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9">
        <v>45776.0</v>
      </c>
      <c r="C7" s="20" t="s">
        <v>928</v>
      </c>
      <c r="D7" s="21">
        <v>28414.0</v>
      </c>
      <c r="E7" s="22" t="s">
        <v>929</v>
      </c>
      <c r="F7" s="25"/>
      <c r="G7" s="25"/>
      <c r="H7" s="23"/>
      <c r="I7" s="30">
        <v>20000.0</v>
      </c>
      <c r="J7" s="25"/>
      <c r="K7" s="25"/>
      <c r="L7" s="23"/>
      <c r="M7" s="30"/>
      <c r="N7" s="23"/>
      <c r="O7" s="23"/>
      <c r="P7" s="26">
        <v>20000.0</v>
      </c>
      <c r="Q7" s="27">
        <f t="shared" si="1"/>
        <v>0</v>
      </c>
      <c r="R7" s="26" t="s">
        <v>26</v>
      </c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8">
        <v>3.0</v>
      </c>
      <c r="B8" s="19">
        <v>45776.0</v>
      </c>
      <c r="C8" s="20" t="s">
        <v>930</v>
      </c>
      <c r="D8" s="21">
        <v>87691.0</v>
      </c>
      <c r="E8" s="22" t="s">
        <v>931</v>
      </c>
      <c r="F8" s="25"/>
      <c r="G8" s="25"/>
      <c r="H8" s="25"/>
      <c r="I8" s="30">
        <v>300.0</v>
      </c>
      <c r="J8" s="25"/>
      <c r="K8" s="25"/>
      <c r="L8" s="23"/>
      <c r="M8" s="24"/>
      <c r="N8" s="23"/>
      <c r="O8" s="23"/>
      <c r="P8" s="26">
        <v>300.0</v>
      </c>
      <c r="Q8" s="27">
        <f t="shared" si="1"/>
        <v>0</v>
      </c>
      <c r="R8" s="26" t="s">
        <v>26</v>
      </c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8">
        <v>4.0</v>
      </c>
      <c r="B9" s="19">
        <v>45776.0</v>
      </c>
      <c r="C9" s="20" t="s">
        <v>932</v>
      </c>
      <c r="D9" s="21">
        <v>87692.0</v>
      </c>
      <c r="E9" s="22" t="s">
        <v>933</v>
      </c>
      <c r="F9" s="25"/>
      <c r="G9" s="25"/>
      <c r="H9" s="25"/>
      <c r="I9" s="30">
        <v>300.0</v>
      </c>
      <c r="J9" s="25"/>
      <c r="K9" s="25"/>
      <c r="L9" s="23"/>
      <c r="M9" s="24"/>
      <c r="N9" s="23"/>
      <c r="O9" s="23"/>
      <c r="P9" s="26">
        <v>300.0</v>
      </c>
      <c r="Q9" s="27">
        <f t="shared" si="1"/>
        <v>0</v>
      </c>
      <c r="R9" s="26" t="s">
        <v>26</v>
      </c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8">
        <v>5.0</v>
      </c>
      <c r="B10" s="19">
        <v>45777.0</v>
      </c>
      <c r="C10" s="20" t="s">
        <v>934</v>
      </c>
      <c r="D10" s="21">
        <v>52669.0</v>
      </c>
      <c r="E10" s="22" t="s">
        <v>185</v>
      </c>
      <c r="F10" s="25"/>
      <c r="G10" s="25"/>
      <c r="H10" s="25"/>
      <c r="I10" s="30">
        <v>3050.0</v>
      </c>
      <c r="J10" s="25"/>
      <c r="K10" s="25"/>
      <c r="L10" s="23"/>
      <c r="M10" s="30"/>
      <c r="N10" s="23"/>
      <c r="O10" s="23"/>
      <c r="P10" s="26">
        <v>3050.0</v>
      </c>
      <c r="Q10" s="27">
        <f t="shared" si="1"/>
        <v>0</v>
      </c>
      <c r="R10" s="26" t="s">
        <v>31</v>
      </c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8">
        <v>6.0</v>
      </c>
      <c r="B11" s="19">
        <v>45777.0</v>
      </c>
      <c r="C11" s="20" t="s">
        <v>935</v>
      </c>
      <c r="D11" s="21">
        <v>47787.0</v>
      </c>
      <c r="E11" s="22" t="s">
        <v>172</v>
      </c>
      <c r="F11" s="23"/>
      <c r="G11" s="25"/>
      <c r="H11" s="23"/>
      <c r="I11" s="30">
        <v>10000.0</v>
      </c>
      <c r="J11" s="25"/>
      <c r="K11" s="25"/>
      <c r="L11" s="23"/>
      <c r="M11" s="24"/>
      <c r="N11" s="23"/>
      <c r="O11" s="23"/>
      <c r="P11" s="26">
        <v>10000.0</v>
      </c>
      <c r="Q11" s="27">
        <f t="shared" si="1"/>
        <v>0</v>
      </c>
      <c r="R11" s="26" t="s">
        <v>31</v>
      </c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8">
        <v>7.0</v>
      </c>
      <c r="B12" s="19">
        <v>45777.0</v>
      </c>
      <c r="C12" s="20" t="s">
        <v>936</v>
      </c>
      <c r="D12" s="21">
        <v>59244.0</v>
      </c>
      <c r="E12" s="22" t="s">
        <v>33</v>
      </c>
      <c r="F12" s="25"/>
      <c r="G12" s="25"/>
      <c r="H12" s="23"/>
      <c r="I12" s="30">
        <v>19500.0</v>
      </c>
      <c r="J12" s="25"/>
      <c r="K12" s="25"/>
      <c r="L12" s="23"/>
      <c r="M12" s="24"/>
      <c r="N12" s="23"/>
      <c r="O12" s="23"/>
      <c r="P12" s="26">
        <v>19500.0</v>
      </c>
      <c r="Q12" s="27">
        <f t="shared" si="1"/>
        <v>0</v>
      </c>
      <c r="R12" s="26" t="s">
        <v>36</v>
      </c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8">
        <v>8.0</v>
      </c>
      <c r="B13" s="19">
        <v>45777.0</v>
      </c>
      <c r="C13" s="20" t="s">
        <v>937</v>
      </c>
      <c r="D13" s="21">
        <v>42046.0</v>
      </c>
      <c r="E13" s="22" t="s">
        <v>80</v>
      </c>
      <c r="F13" s="23"/>
      <c r="G13" s="23"/>
      <c r="H13" s="23"/>
      <c r="I13" s="30">
        <v>1590.0</v>
      </c>
      <c r="J13" s="23"/>
      <c r="K13" s="25"/>
      <c r="L13" s="23"/>
      <c r="M13" s="30"/>
      <c r="N13" s="23"/>
      <c r="O13" s="23"/>
      <c r="P13" s="26">
        <v>1590.0</v>
      </c>
      <c r="Q13" s="27">
        <f t="shared" si="1"/>
        <v>0</v>
      </c>
      <c r="R13" s="26" t="s">
        <v>26</v>
      </c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8">
        <v>9.0</v>
      </c>
      <c r="B14" s="19">
        <v>45777.0</v>
      </c>
      <c r="C14" s="20" t="s">
        <v>938</v>
      </c>
      <c r="D14" s="21">
        <v>42052.0</v>
      </c>
      <c r="E14" s="22" t="s">
        <v>547</v>
      </c>
      <c r="F14" s="23"/>
      <c r="G14" s="23"/>
      <c r="H14" s="25"/>
      <c r="I14" s="30">
        <v>4600.0</v>
      </c>
      <c r="J14" s="25"/>
      <c r="K14" s="25"/>
      <c r="L14" s="23"/>
      <c r="M14" s="30"/>
      <c r="N14" s="23"/>
      <c r="O14" s="23"/>
      <c r="P14" s="26">
        <v>4600.0</v>
      </c>
      <c r="Q14" s="27">
        <f t="shared" si="1"/>
        <v>0</v>
      </c>
      <c r="R14" s="26" t="s">
        <v>26</v>
      </c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8">
        <v>10.0</v>
      </c>
      <c r="B15" s="19">
        <v>45777.0</v>
      </c>
      <c r="C15" s="20" t="s">
        <v>939</v>
      </c>
      <c r="D15" s="21">
        <v>77578.0</v>
      </c>
      <c r="E15" s="22" t="s">
        <v>940</v>
      </c>
      <c r="F15" s="23"/>
      <c r="G15" s="23"/>
      <c r="H15" s="25"/>
      <c r="I15" s="30">
        <v>5100.0</v>
      </c>
      <c r="J15" s="25"/>
      <c r="K15" s="25"/>
      <c r="L15" s="23"/>
      <c r="M15" s="30"/>
      <c r="N15" s="23"/>
      <c r="O15" s="23"/>
      <c r="P15" s="26">
        <v>5100.0</v>
      </c>
      <c r="Q15" s="27">
        <f t="shared" si="1"/>
        <v>0</v>
      </c>
      <c r="R15" s="26" t="s">
        <v>26</v>
      </c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8">
        <v>11.0</v>
      </c>
      <c r="B16" s="19">
        <v>45777.0</v>
      </c>
      <c r="C16" s="20" t="s">
        <v>941</v>
      </c>
      <c r="D16" s="21">
        <v>61420.0</v>
      </c>
      <c r="E16" s="22" t="s">
        <v>602</v>
      </c>
      <c r="F16" s="23"/>
      <c r="G16" s="25"/>
      <c r="H16" s="25"/>
      <c r="I16" s="30">
        <v>300.0</v>
      </c>
      <c r="J16" s="25"/>
      <c r="K16" s="25"/>
      <c r="L16" s="23"/>
      <c r="M16" s="30"/>
      <c r="N16" s="23"/>
      <c r="O16" s="23"/>
      <c r="P16" s="26">
        <v>300.0</v>
      </c>
      <c r="Q16" s="27">
        <f t="shared" si="1"/>
        <v>0</v>
      </c>
      <c r="R16" s="26" t="s">
        <v>26</v>
      </c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8">
        <v>12.0</v>
      </c>
      <c r="B17" s="19">
        <v>45777.0</v>
      </c>
      <c r="C17" s="20" t="s">
        <v>942</v>
      </c>
      <c r="D17" s="21">
        <v>36918.0</v>
      </c>
      <c r="E17" s="22" t="s">
        <v>619</v>
      </c>
      <c r="F17" s="23"/>
      <c r="G17" s="23"/>
      <c r="H17" s="25"/>
      <c r="I17" s="30">
        <v>11200.0</v>
      </c>
      <c r="J17" s="25"/>
      <c r="K17" s="25"/>
      <c r="L17" s="23"/>
      <c r="M17" s="30"/>
      <c r="N17" s="23"/>
      <c r="O17" s="23"/>
      <c r="P17" s="26">
        <v>11200.0</v>
      </c>
      <c r="Q17" s="27">
        <f t="shared" si="1"/>
        <v>0</v>
      </c>
      <c r="R17" s="26" t="s">
        <v>26</v>
      </c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8">
        <v>13.0</v>
      </c>
      <c r="B18" s="19">
        <v>45777.0</v>
      </c>
      <c r="C18" s="20" t="s">
        <v>943</v>
      </c>
      <c r="D18" s="21">
        <v>54211.0</v>
      </c>
      <c r="E18" s="22" t="s">
        <v>944</v>
      </c>
      <c r="F18" s="23"/>
      <c r="G18" s="23"/>
      <c r="H18" s="25"/>
      <c r="I18" s="30">
        <v>13400.0</v>
      </c>
      <c r="J18" s="25"/>
      <c r="K18" s="25"/>
      <c r="L18" s="23"/>
      <c r="M18" s="30"/>
      <c r="N18" s="23"/>
      <c r="O18" s="23"/>
      <c r="P18" s="26">
        <v>13400.0</v>
      </c>
      <c r="Q18" s="27">
        <f t="shared" si="1"/>
        <v>0</v>
      </c>
      <c r="R18" s="26" t="s">
        <v>31</v>
      </c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8">
        <v>14.0</v>
      </c>
      <c r="B19" s="19">
        <v>45777.0</v>
      </c>
      <c r="C19" s="20" t="s">
        <v>945</v>
      </c>
      <c r="D19" s="21">
        <v>57659.0</v>
      </c>
      <c r="E19" s="22" t="s">
        <v>393</v>
      </c>
      <c r="F19" s="23"/>
      <c r="G19" s="23"/>
      <c r="H19" s="25"/>
      <c r="I19" s="30"/>
      <c r="J19" s="25">
        <v>2600.0</v>
      </c>
      <c r="K19" s="25"/>
      <c r="L19" s="23"/>
      <c r="M19" s="30"/>
      <c r="N19" s="23"/>
      <c r="O19" s="23"/>
      <c r="P19" s="26">
        <v>2600.0</v>
      </c>
      <c r="Q19" s="27">
        <f t="shared" si="1"/>
        <v>0</v>
      </c>
      <c r="R19" s="26" t="s">
        <v>26</v>
      </c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8">
        <v>15.0</v>
      </c>
      <c r="B20" s="19">
        <v>45777.0</v>
      </c>
      <c r="C20" s="20" t="s">
        <v>946</v>
      </c>
      <c r="D20" s="21">
        <v>35227.0</v>
      </c>
      <c r="E20" s="22" t="s">
        <v>168</v>
      </c>
      <c r="F20" s="23"/>
      <c r="G20" s="23"/>
      <c r="H20" s="25"/>
      <c r="I20" s="30">
        <v>900.0</v>
      </c>
      <c r="J20" s="25"/>
      <c r="K20" s="25"/>
      <c r="L20" s="23"/>
      <c r="M20" s="30"/>
      <c r="N20" s="23"/>
      <c r="O20" s="23"/>
      <c r="P20" s="26">
        <v>900.0</v>
      </c>
      <c r="Q20" s="27">
        <f t="shared" si="1"/>
        <v>0</v>
      </c>
      <c r="R20" s="26" t="s">
        <v>31</v>
      </c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8">
        <v>16.0</v>
      </c>
      <c r="B21" s="19">
        <v>45777.0</v>
      </c>
      <c r="C21" s="20" t="s">
        <v>947</v>
      </c>
      <c r="D21" s="21">
        <v>66962.0</v>
      </c>
      <c r="E21" s="22" t="s">
        <v>948</v>
      </c>
      <c r="F21" s="23"/>
      <c r="G21" s="23"/>
      <c r="H21" s="25"/>
      <c r="I21" s="30"/>
      <c r="J21" s="25"/>
      <c r="K21" s="25"/>
      <c r="L21" s="23"/>
      <c r="M21" s="30">
        <v>4500.0</v>
      </c>
      <c r="N21" s="23"/>
      <c r="O21" s="23"/>
      <c r="P21" s="26">
        <v>4500.0</v>
      </c>
      <c r="Q21" s="27">
        <f t="shared" si="1"/>
        <v>0</v>
      </c>
      <c r="R21" s="26" t="s">
        <v>26</v>
      </c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8">
        <v>17.0</v>
      </c>
      <c r="B22" s="19">
        <v>45777.0</v>
      </c>
      <c r="C22" s="20" t="s">
        <v>949</v>
      </c>
      <c r="D22" s="21">
        <v>66962.0</v>
      </c>
      <c r="E22" s="22" t="s">
        <v>948</v>
      </c>
      <c r="F22" s="23"/>
      <c r="G22" s="23"/>
      <c r="H22" s="25"/>
      <c r="I22" s="30"/>
      <c r="J22" s="25"/>
      <c r="K22" s="25"/>
      <c r="L22" s="23"/>
      <c r="M22" s="30">
        <v>4500.0</v>
      </c>
      <c r="N22" s="23"/>
      <c r="O22" s="23"/>
      <c r="P22" s="26">
        <v>4500.0</v>
      </c>
      <c r="Q22" s="27">
        <f t="shared" si="1"/>
        <v>0</v>
      </c>
      <c r="R22" s="26" t="s">
        <v>26</v>
      </c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8">
        <v>18.0</v>
      </c>
      <c r="B23" s="19">
        <v>45777.0</v>
      </c>
      <c r="C23" s="20" t="s">
        <v>950</v>
      </c>
      <c r="D23" s="21">
        <v>52083.0</v>
      </c>
      <c r="E23" s="22" t="s">
        <v>248</v>
      </c>
      <c r="F23" s="23"/>
      <c r="G23" s="23"/>
      <c r="H23" s="25"/>
      <c r="I23" s="30">
        <v>2500.0</v>
      </c>
      <c r="J23" s="25"/>
      <c r="K23" s="25"/>
      <c r="L23" s="23"/>
      <c r="M23" s="30"/>
      <c r="N23" s="23"/>
      <c r="O23" s="23"/>
      <c r="P23" s="26">
        <v>2500.0</v>
      </c>
      <c r="Q23" s="27">
        <f t="shared" si="1"/>
        <v>0</v>
      </c>
      <c r="R23" s="26" t="s">
        <v>36</v>
      </c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8">
        <v>19.0</v>
      </c>
      <c r="B24" s="19">
        <v>45777.0</v>
      </c>
      <c r="C24" s="20" t="s">
        <v>951</v>
      </c>
      <c r="D24" s="21">
        <v>80242.0</v>
      </c>
      <c r="E24" s="22" t="s">
        <v>952</v>
      </c>
      <c r="F24" s="23"/>
      <c r="G24" s="23"/>
      <c r="H24" s="25"/>
      <c r="I24" s="30">
        <v>15000.0</v>
      </c>
      <c r="J24" s="25"/>
      <c r="K24" s="25"/>
      <c r="L24" s="23"/>
      <c r="M24" s="30"/>
      <c r="N24" s="23"/>
      <c r="O24" s="23"/>
      <c r="P24" s="26">
        <v>15000.0</v>
      </c>
      <c r="Q24" s="27">
        <f t="shared" si="1"/>
        <v>0</v>
      </c>
      <c r="R24" s="26" t="s">
        <v>36</v>
      </c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8">
        <v>20.0</v>
      </c>
      <c r="B25" s="19">
        <v>45777.0</v>
      </c>
      <c r="C25" s="20" t="s">
        <v>953</v>
      </c>
      <c r="D25" s="21">
        <v>76189.0</v>
      </c>
      <c r="E25" s="22" t="s">
        <v>954</v>
      </c>
      <c r="F25" s="23"/>
      <c r="G25" s="23"/>
      <c r="H25" s="25"/>
      <c r="I25" s="30">
        <v>5100.0</v>
      </c>
      <c r="J25" s="25"/>
      <c r="K25" s="25"/>
      <c r="L25" s="23"/>
      <c r="M25" s="30"/>
      <c r="N25" s="23"/>
      <c r="O25" s="23"/>
      <c r="P25" s="26">
        <v>5100.0</v>
      </c>
      <c r="Q25" s="27">
        <f t="shared" si="1"/>
        <v>0</v>
      </c>
      <c r="R25" s="26" t="s">
        <v>36</v>
      </c>
      <c r="S25" s="28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8">
        <v>21.0</v>
      </c>
      <c r="B26" s="19">
        <v>45777.0</v>
      </c>
      <c r="C26" s="20" t="s">
        <v>955</v>
      </c>
      <c r="D26" s="21">
        <v>59244.0</v>
      </c>
      <c r="E26" s="22" t="s">
        <v>33</v>
      </c>
      <c r="F26" s="23"/>
      <c r="G26" s="23"/>
      <c r="H26" s="25"/>
      <c r="I26" s="30">
        <v>250.0</v>
      </c>
      <c r="J26" s="25"/>
      <c r="K26" s="25"/>
      <c r="L26" s="23"/>
      <c r="M26" s="30"/>
      <c r="N26" s="23"/>
      <c r="O26" s="23"/>
      <c r="P26" s="26">
        <v>250.0</v>
      </c>
      <c r="Q26" s="27">
        <f t="shared" si="1"/>
        <v>0</v>
      </c>
      <c r="R26" s="26" t="s">
        <v>36</v>
      </c>
      <c r="S26" s="28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8">
        <v>22.0</v>
      </c>
      <c r="B27" s="19">
        <v>45777.0</v>
      </c>
      <c r="C27" s="20" t="s">
        <v>956</v>
      </c>
      <c r="D27" s="21">
        <v>32700.0</v>
      </c>
      <c r="E27" s="22" t="s">
        <v>957</v>
      </c>
      <c r="F27" s="23"/>
      <c r="G27" s="23"/>
      <c r="H27" s="25"/>
      <c r="I27" s="30"/>
      <c r="J27" s="25">
        <v>5100.0</v>
      </c>
      <c r="K27" s="25"/>
      <c r="L27" s="23"/>
      <c r="M27" s="30"/>
      <c r="N27" s="23"/>
      <c r="O27" s="23"/>
      <c r="P27" s="26">
        <v>5100.0</v>
      </c>
      <c r="Q27" s="27">
        <f t="shared" si="1"/>
        <v>0</v>
      </c>
      <c r="R27" s="26" t="s">
        <v>31</v>
      </c>
      <c r="S27" s="28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8">
        <v>23.0</v>
      </c>
      <c r="B28" s="19">
        <v>45777.0</v>
      </c>
      <c r="C28" s="20" t="s">
        <v>958</v>
      </c>
      <c r="D28" s="21">
        <v>86036.0</v>
      </c>
      <c r="E28" s="22" t="s">
        <v>959</v>
      </c>
      <c r="F28" s="23"/>
      <c r="G28" s="23"/>
      <c r="H28" s="25"/>
      <c r="I28" s="30">
        <v>1550.0</v>
      </c>
      <c r="J28" s="25"/>
      <c r="K28" s="25"/>
      <c r="L28" s="23"/>
      <c r="M28" s="30"/>
      <c r="N28" s="23"/>
      <c r="O28" s="23"/>
      <c r="P28" s="26">
        <v>1550.0</v>
      </c>
      <c r="Q28" s="27">
        <f t="shared" si="1"/>
        <v>0</v>
      </c>
      <c r="R28" s="26" t="s">
        <v>36</v>
      </c>
      <c r="S28" s="28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8">
        <v>24.0</v>
      </c>
      <c r="B29" s="19">
        <v>45777.0</v>
      </c>
      <c r="C29" s="20" t="s">
        <v>960</v>
      </c>
      <c r="D29" s="21">
        <v>35245.0</v>
      </c>
      <c r="E29" s="22" t="s">
        <v>74</v>
      </c>
      <c r="F29" s="23"/>
      <c r="G29" s="23"/>
      <c r="H29" s="25"/>
      <c r="I29" s="30"/>
      <c r="J29" s="25"/>
      <c r="K29" s="25">
        <v>14700.0</v>
      </c>
      <c r="L29" s="23"/>
      <c r="M29" s="30"/>
      <c r="N29" s="23"/>
      <c r="O29" s="23"/>
      <c r="P29" s="26">
        <v>14700.0</v>
      </c>
      <c r="Q29" s="27">
        <f t="shared" si="1"/>
        <v>0</v>
      </c>
      <c r="R29" s="26" t="s">
        <v>26</v>
      </c>
      <c r="S29" s="28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8">
        <v>25.0</v>
      </c>
      <c r="B30" s="19">
        <v>45777.0</v>
      </c>
      <c r="C30" s="20" t="s">
        <v>961</v>
      </c>
      <c r="D30" s="21">
        <v>54763.0</v>
      </c>
      <c r="E30" s="22" t="s">
        <v>962</v>
      </c>
      <c r="F30" s="23"/>
      <c r="G30" s="23"/>
      <c r="H30" s="25"/>
      <c r="I30" s="30">
        <v>3500.0</v>
      </c>
      <c r="J30" s="25"/>
      <c r="K30" s="25"/>
      <c r="L30" s="23"/>
      <c r="M30" s="30"/>
      <c r="N30" s="23"/>
      <c r="O30" s="23"/>
      <c r="P30" s="26">
        <v>3500.0</v>
      </c>
      <c r="Q30" s="27">
        <f t="shared" si="1"/>
        <v>0</v>
      </c>
      <c r="R30" s="26" t="s">
        <v>31</v>
      </c>
      <c r="S30" s="28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8">
        <v>26.0</v>
      </c>
      <c r="B31" s="19">
        <v>45777.0</v>
      </c>
      <c r="C31" s="20" t="s">
        <v>963</v>
      </c>
      <c r="D31" s="21">
        <v>43955.0</v>
      </c>
      <c r="E31" s="22" t="s">
        <v>726</v>
      </c>
      <c r="F31" s="23"/>
      <c r="G31" s="23"/>
      <c r="H31" s="25"/>
      <c r="I31" s="30">
        <v>800.0</v>
      </c>
      <c r="J31" s="25"/>
      <c r="K31" s="25"/>
      <c r="L31" s="23"/>
      <c r="M31" s="30"/>
      <c r="N31" s="23"/>
      <c r="O31" s="23"/>
      <c r="P31" s="26">
        <v>800.0</v>
      </c>
      <c r="Q31" s="27">
        <f t="shared" si="1"/>
        <v>0</v>
      </c>
      <c r="R31" s="26" t="s">
        <v>31</v>
      </c>
      <c r="S31" s="28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18">
        <v>27.0</v>
      </c>
      <c r="B32" s="19">
        <v>45776.0</v>
      </c>
      <c r="C32" s="20" t="s">
        <v>964</v>
      </c>
      <c r="D32" s="21">
        <v>30895.0</v>
      </c>
      <c r="E32" s="22" t="s">
        <v>86</v>
      </c>
      <c r="F32" s="23"/>
      <c r="G32" s="23"/>
      <c r="H32" s="25">
        <v>32500.0</v>
      </c>
      <c r="I32" s="30"/>
      <c r="J32" s="25"/>
      <c r="K32" s="25"/>
      <c r="L32" s="23"/>
      <c r="M32" s="30"/>
      <c r="N32" s="23"/>
      <c r="O32" s="23"/>
      <c r="P32" s="26">
        <v>32500.0</v>
      </c>
      <c r="Q32" s="27">
        <f t="shared" si="1"/>
        <v>0</v>
      </c>
      <c r="R32" s="26"/>
      <c r="S32" s="28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customHeight="1">
      <c r="A33" s="18">
        <v>28.0</v>
      </c>
      <c r="B33" s="19">
        <v>45776.0</v>
      </c>
      <c r="C33" s="20" t="s">
        <v>965</v>
      </c>
      <c r="D33" s="21">
        <v>22341.0</v>
      </c>
      <c r="E33" s="22" t="s">
        <v>180</v>
      </c>
      <c r="F33" s="23"/>
      <c r="G33" s="23"/>
      <c r="H33" s="25"/>
      <c r="I33" s="30"/>
      <c r="J33" s="25"/>
      <c r="K33" s="25">
        <v>3600.0</v>
      </c>
      <c r="L33" s="23"/>
      <c r="M33" s="30"/>
      <c r="N33" s="23"/>
      <c r="O33" s="23"/>
      <c r="P33" s="26">
        <v>3600.0</v>
      </c>
      <c r="Q33" s="27">
        <f t="shared" si="1"/>
        <v>0</v>
      </c>
      <c r="R33" s="26"/>
      <c r="S33" s="28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customHeight="1">
      <c r="A34" s="18">
        <v>29.0</v>
      </c>
      <c r="B34" s="19">
        <v>45777.0</v>
      </c>
      <c r="C34" s="20" t="s">
        <v>966</v>
      </c>
      <c r="D34" s="21">
        <v>36555.0</v>
      </c>
      <c r="E34" s="22" t="s">
        <v>446</v>
      </c>
      <c r="F34" s="23"/>
      <c r="G34" s="23"/>
      <c r="H34" s="25">
        <v>9100.0</v>
      </c>
      <c r="I34" s="30"/>
      <c r="J34" s="25"/>
      <c r="K34" s="25"/>
      <c r="L34" s="23"/>
      <c r="M34" s="30"/>
      <c r="N34" s="23"/>
      <c r="O34" s="23"/>
      <c r="P34" s="26">
        <v>9100.0</v>
      </c>
      <c r="Q34" s="27">
        <f t="shared" si="1"/>
        <v>0</v>
      </c>
      <c r="R34" s="26"/>
      <c r="S34" s="28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customHeight="1">
      <c r="A35" s="18">
        <v>30.0</v>
      </c>
      <c r="B35" s="19">
        <v>45777.0</v>
      </c>
      <c r="C35" s="20" t="s">
        <v>967</v>
      </c>
      <c r="D35" s="21">
        <v>10250.0</v>
      </c>
      <c r="E35" s="22" t="s">
        <v>257</v>
      </c>
      <c r="F35" s="23"/>
      <c r="G35" s="23"/>
      <c r="H35" s="25">
        <v>10000.0</v>
      </c>
      <c r="I35" s="30"/>
      <c r="J35" s="25"/>
      <c r="K35" s="25"/>
      <c r="L35" s="23"/>
      <c r="M35" s="30"/>
      <c r="N35" s="23"/>
      <c r="O35" s="23"/>
      <c r="P35" s="26">
        <v>10000.0</v>
      </c>
      <c r="Q35" s="27">
        <f t="shared" si="1"/>
        <v>0</v>
      </c>
      <c r="R35" s="26"/>
      <c r="S35" s="28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customHeight="1">
      <c r="A36" s="18">
        <v>31.0</v>
      </c>
      <c r="B36" s="19">
        <v>45777.0</v>
      </c>
      <c r="C36" s="20" t="s">
        <v>968</v>
      </c>
      <c r="D36" s="21">
        <v>49943.0</v>
      </c>
      <c r="E36" s="22" t="s">
        <v>969</v>
      </c>
      <c r="F36" s="23"/>
      <c r="G36" s="23"/>
      <c r="H36" s="25"/>
      <c r="I36" s="30"/>
      <c r="J36" s="25"/>
      <c r="K36" s="25">
        <v>3800.0</v>
      </c>
      <c r="L36" s="23"/>
      <c r="M36" s="30"/>
      <c r="N36" s="23"/>
      <c r="O36" s="23"/>
      <c r="P36" s="26">
        <v>3800.0</v>
      </c>
      <c r="Q36" s="27">
        <f t="shared" si="1"/>
        <v>0</v>
      </c>
      <c r="R36" s="26"/>
      <c r="S36" s="28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customHeight="1">
      <c r="A37" s="18">
        <v>32.0</v>
      </c>
      <c r="B37" s="19">
        <v>45777.0</v>
      </c>
      <c r="C37" s="20" t="s">
        <v>970</v>
      </c>
      <c r="D37" s="21">
        <v>51782.0</v>
      </c>
      <c r="E37" s="22" t="s">
        <v>825</v>
      </c>
      <c r="F37" s="23"/>
      <c r="G37" s="23"/>
      <c r="H37" s="25">
        <v>2500.0</v>
      </c>
      <c r="I37" s="30"/>
      <c r="J37" s="25"/>
      <c r="K37" s="25"/>
      <c r="L37" s="23"/>
      <c r="M37" s="30"/>
      <c r="N37" s="23"/>
      <c r="O37" s="23"/>
      <c r="P37" s="26">
        <v>2500.0</v>
      </c>
      <c r="Q37" s="27">
        <f t="shared" si="1"/>
        <v>0</v>
      </c>
      <c r="R37" s="26"/>
      <c r="S37" s="28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customHeight="1">
      <c r="A38" s="18">
        <v>33.0</v>
      </c>
      <c r="B38" s="19">
        <v>45777.0</v>
      </c>
      <c r="C38" s="20" t="s">
        <v>971</v>
      </c>
      <c r="D38" s="21">
        <v>10288.0</v>
      </c>
      <c r="E38" s="22" t="s">
        <v>82</v>
      </c>
      <c r="F38" s="23"/>
      <c r="G38" s="23"/>
      <c r="H38" s="25"/>
      <c r="I38" s="30"/>
      <c r="J38" s="25"/>
      <c r="K38" s="25">
        <v>2950.0</v>
      </c>
      <c r="L38" s="23"/>
      <c r="M38" s="30"/>
      <c r="N38" s="23"/>
      <c r="O38" s="23"/>
      <c r="P38" s="26">
        <v>2950.0</v>
      </c>
      <c r="Q38" s="27">
        <f t="shared" si="1"/>
        <v>0</v>
      </c>
      <c r="R38" s="26"/>
      <c r="S38" s="28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customHeight="1">
      <c r="A39" s="18">
        <v>34.0</v>
      </c>
      <c r="B39" s="19">
        <v>45777.0</v>
      </c>
      <c r="C39" s="20" t="s">
        <v>972</v>
      </c>
      <c r="D39" s="21">
        <v>10006.0</v>
      </c>
      <c r="E39" s="22" t="s">
        <v>214</v>
      </c>
      <c r="F39" s="23"/>
      <c r="G39" s="23"/>
      <c r="H39" s="25"/>
      <c r="I39" s="30"/>
      <c r="J39" s="25"/>
      <c r="K39" s="25">
        <v>2400.0</v>
      </c>
      <c r="L39" s="23"/>
      <c r="M39" s="30"/>
      <c r="N39" s="23"/>
      <c r="O39" s="23"/>
      <c r="P39" s="26">
        <v>2400.0</v>
      </c>
      <c r="Q39" s="27">
        <f t="shared" si="1"/>
        <v>0</v>
      </c>
      <c r="R39" s="26"/>
      <c r="S39" s="28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customHeight="1">
      <c r="A40" s="18">
        <v>35.0</v>
      </c>
      <c r="B40" s="19">
        <v>45777.0</v>
      </c>
      <c r="C40" s="20" t="s">
        <v>973</v>
      </c>
      <c r="D40" s="21">
        <v>68284.0</v>
      </c>
      <c r="E40" s="22" t="s">
        <v>299</v>
      </c>
      <c r="F40" s="23"/>
      <c r="G40" s="23"/>
      <c r="H40" s="25">
        <v>10900.0</v>
      </c>
      <c r="I40" s="30"/>
      <c r="J40" s="25"/>
      <c r="K40" s="25"/>
      <c r="L40" s="23"/>
      <c r="M40" s="30"/>
      <c r="N40" s="23"/>
      <c r="O40" s="23"/>
      <c r="P40" s="26">
        <v>10900.0</v>
      </c>
      <c r="Q40" s="27">
        <f t="shared" si="1"/>
        <v>0</v>
      </c>
      <c r="R40" s="26"/>
      <c r="S40" s="28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customHeight="1">
      <c r="A41" s="18">
        <v>36.0</v>
      </c>
      <c r="B41" s="19">
        <v>45777.0</v>
      </c>
      <c r="C41" s="20" t="s">
        <v>974</v>
      </c>
      <c r="D41" s="21">
        <v>68284.0</v>
      </c>
      <c r="E41" s="22" t="s">
        <v>299</v>
      </c>
      <c r="F41" s="23"/>
      <c r="G41" s="23"/>
      <c r="H41" s="25">
        <v>2600.0</v>
      </c>
      <c r="I41" s="30"/>
      <c r="J41" s="25"/>
      <c r="K41" s="25"/>
      <c r="L41" s="23"/>
      <c r="M41" s="30"/>
      <c r="N41" s="23"/>
      <c r="O41" s="23"/>
      <c r="P41" s="26">
        <v>2600.0</v>
      </c>
      <c r="Q41" s="27">
        <f t="shared" si="1"/>
        <v>0</v>
      </c>
      <c r="R41" s="26"/>
      <c r="S41" s="28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customHeight="1">
      <c r="A42" s="18">
        <v>37.0</v>
      </c>
      <c r="B42" s="19">
        <v>45777.0</v>
      </c>
      <c r="C42" s="20" t="s">
        <v>975</v>
      </c>
      <c r="D42" s="21">
        <v>52686.0</v>
      </c>
      <c r="E42" s="22" t="s">
        <v>976</v>
      </c>
      <c r="F42" s="23"/>
      <c r="G42" s="23"/>
      <c r="H42" s="25"/>
      <c r="I42" s="30"/>
      <c r="J42" s="25"/>
      <c r="K42" s="25"/>
      <c r="L42" s="23"/>
      <c r="M42" s="30">
        <v>4800.0</v>
      </c>
      <c r="N42" s="23"/>
      <c r="O42" s="23"/>
      <c r="P42" s="26">
        <v>4800.0</v>
      </c>
      <c r="Q42" s="27">
        <f t="shared" si="1"/>
        <v>0</v>
      </c>
      <c r="R42" s="26"/>
      <c r="S42" s="28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customHeight="1">
      <c r="A43" s="18"/>
      <c r="B43" s="19"/>
      <c r="C43" s="20"/>
      <c r="D43" s="21"/>
      <c r="E43" s="22"/>
      <c r="F43" s="23"/>
      <c r="G43" s="23"/>
      <c r="H43" s="25"/>
      <c r="I43" s="30"/>
      <c r="J43" s="25"/>
      <c r="K43" s="25"/>
      <c r="L43" s="23"/>
      <c r="M43" s="30"/>
      <c r="N43" s="23"/>
      <c r="O43" s="23"/>
      <c r="P43" s="26"/>
      <c r="Q43" s="27"/>
      <c r="R43" s="26"/>
      <c r="S43" s="28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customHeight="1">
      <c r="A44" s="34"/>
      <c r="B44" s="35"/>
      <c r="C44" s="36"/>
      <c r="D44" s="37"/>
      <c r="E44" s="37"/>
      <c r="F44" s="38">
        <f t="shared" ref="F44:P44" si="2">SUM(F6:F43)</f>
        <v>0</v>
      </c>
      <c r="G44" s="38">
        <f t="shared" si="2"/>
        <v>0</v>
      </c>
      <c r="H44" s="38">
        <f t="shared" si="2"/>
        <v>67600</v>
      </c>
      <c r="I44" s="38">
        <f t="shared" si="2"/>
        <v>143940</v>
      </c>
      <c r="J44" s="38">
        <f t="shared" si="2"/>
        <v>7700</v>
      </c>
      <c r="K44" s="38">
        <f t="shared" si="2"/>
        <v>27450</v>
      </c>
      <c r="L44" s="38">
        <f t="shared" si="2"/>
        <v>0</v>
      </c>
      <c r="M44" s="38">
        <f t="shared" si="2"/>
        <v>13800</v>
      </c>
      <c r="N44" s="38">
        <f t="shared" si="2"/>
        <v>0</v>
      </c>
      <c r="O44" s="38">
        <f t="shared" si="2"/>
        <v>0</v>
      </c>
      <c r="P44" s="38">
        <f t="shared" si="2"/>
        <v>260490</v>
      </c>
      <c r="Q44" s="38">
        <f>SUM(Q6:Q42)</f>
        <v>0</v>
      </c>
      <c r="R44" s="37"/>
      <c r="S44" s="40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</row>
    <row r="45" ht="42.0" customHeight="1">
      <c r="A45" s="42"/>
      <c r="B45" s="43"/>
      <c r="C45" s="44"/>
      <c r="D45" s="44"/>
      <c r="E45" s="44"/>
      <c r="F45" s="45">
        <f>F44+G44+H44+I44+J44+K44+L44+M44+N44+O44</f>
        <v>260490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6"/>
      <c r="R45" s="44"/>
      <c r="S45" s="47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</row>
    <row r="46" ht="42.0" customHeight="1">
      <c r="A46" s="2"/>
      <c r="B46" s="2"/>
      <c r="C46" s="2"/>
      <c r="D46" s="2"/>
      <c r="E46" s="126"/>
      <c r="F46" s="127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79" t="s">
        <v>92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80" t="s">
        <v>2</v>
      </c>
      <c r="B48" s="81" t="s">
        <v>3</v>
      </c>
      <c r="C48" s="81" t="s">
        <v>4</v>
      </c>
      <c r="D48" s="81" t="s">
        <v>5</v>
      </c>
      <c r="E48" s="81" t="s">
        <v>6</v>
      </c>
      <c r="F48" s="82" t="s">
        <v>7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10"/>
      <c r="R48" s="81" t="s">
        <v>8</v>
      </c>
      <c r="S48" s="81" t="s">
        <v>9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11"/>
      <c r="B49" s="12"/>
      <c r="C49" s="12"/>
      <c r="D49" s="12"/>
      <c r="E49" s="12"/>
      <c r="F49" s="83" t="s">
        <v>10</v>
      </c>
      <c r="G49" s="84" t="s">
        <v>11</v>
      </c>
      <c r="H49" s="10"/>
      <c r="I49" s="84" t="s">
        <v>12</v>
      </c>
      <c r="J49" s="10"/>
      <c r="K49" s="81" t="s">
        <v>13</v>
      </c>
      <c r="L49" s="85"/>
      <c r="M49" s="85"/>
      <c r="N49" s="85"/>
      <c r="O49" s="86" t="s">
        <v>977</v>
      </c>
      <c r="P49" s="81" t="s">
        <v>15</v>
      </c>
      <c r="Q49" s="81" t="s">
        <v>16</v>
      </c>
      <c r="R49" s="12"/>
      <c r="S49" s="1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16"/>
      <c r="B50" s="10"/>
      <c r="C50" s="10"/>
      <c r="D50" s="10"/>
      <c r="E50" s="10"/>
      <c r="F50" s="10"/>
      <c r="G50" s="87" t="s">
        <v>17</v>
      </c>
      <c r="H50" s="87" t="s">
        <v>18</v>
      </c>
      <c r="I50" s="87" t="s">
        <v>19</v>
      </c>
      <c r="J50" s="87" t="s">
        <v>20</v>
      </c>
      <c r="K50" s="10"/>
      <c r="L50" s="87" t="s">
        <v>21</v>
      </c>
      <c r="M50" s="87" t="s">
        <v>22</v>
      </c>
      <c r="N50" s="87" t="s">
        <v>23</v>
      </c>
      <c r="O50" s="10"/>
      <c r="P50" s="10"/>
      <c r="Q50" s="10"/>
      <c r="R50" s="10"/>
      <c r="S50" s="10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88">
        <v>1.0</v>
      </c>
      <c r="B51" s="19">
        <v>45777.0</v>
      </c>
      <c r="C51" s="21" t="s">
        <v>978</v>
      </c>
      <c r="D51" s="89">
        <v>42052.0</v>
      </c>
      <c r="E51" s="90" t="s">
        <v>547</v>
      </c>
      <c r="F51" s="93"/>
      <c r="G51" s="91"/>
      <c r="H51" s="120"/>
      <c r="I51" s="93">
        <v>10.0</v>
      </c>
      <c r="J51" s="93"/>
      <c r="K51" s="91"/>
      <c r="L51" s="93"/>
      <c r="M51" s="93"/>
      <c r="N51" s="91"/>
      <c r="O51" s="91"/>
      <c r="P51" s="93">
        <v>10.0</v>
      </c>
      <c r="Q51" s="95">
        <f t="shared" ref="Q51:Q56" si="3">F51+G51+H51+I51+J51+K51+L51+M51+N51+O51-P51</f>
        <v>0</v>
      </c>
      <c r="R51" s="26" t="s">
        <v>26</v>
      </c>
      <c r="S51" s="6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88">
        <v>2.0</v>
      </c>
      <c r="B52" s="32">
        <v>45776.0</v>
      </c>
      <c r="C52" s="21" t="s">
        <v>924</v>
      </c>
      <c r="D52" s="89">
        <v>49918.0</v>
      </c>
      <c r="E52" s="90" t="s">
        <v>356</v>
      </c>
      <c r="F52" s="93"/>
      <c r="G52" s="91"/>
      <c r="H52" s="120"/>
      <c r="I52" s="93"/>
      <c r="J52" s="91"/>
      <c r="K52" s="91"/>
      <c r="L52" s="93"/>
      <c r="M52" s="93">
        <v>3230.0</v>
      </c>
      <c r="N52" s="91"/>
      <c r="O52" s="91"/>
      <c r="P52" s="93">
        <v>3230.0</v>
      </c>
      <c r="Q52" s="95">
        <f t="shared" si="3"/>
        <v>0</v>
      </c>
      <c r="R52" s="26"/>
      <c r="S52" s="6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88">
        <v>3.0</v>
      </c>
      <c r="B53" s="32">
        <v>45777.0</v>
      </c>
      <c r="C53" s="21" t="s">
        <v>979</v>
      </c>
      <c r="D53" s="89">
        <v>21384.0</v>
      </c>
      <c r="E53" s="90" t="s">
        <v>164</v>
      </c>
      <c r="F53" s="93"/>
      <c r="G53" s="91"/>
      <c r="H53" s="120"/>
      <c r="I53" s="93"/>
      <c r="J53" s="91"/>
      <c r="K53" s="91"/>
      <c r="L53" s="93"/>
      <c r="M53" s="93">
        <v>195.0</v>
      </c>
      <c r="N53" s="91"/>
      <c r="O53" s="91"/>
      <c r="P53" s="93">
        <v>195.0</v>
      </c>
      <c r="Q53" s="95">
        <f t="shared" si="3"/>
        <v>0</v>
      </c>
      <c r="R53" s="26"/>
      <c r="S53" s="6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88">
        <v>4.0</v>
      </c>
      <c r="B54" s="32">
        <v>45777.0</v>
      </c>
      <c r="C54" s="21" t="s">
        <v>980</v>
      </c>
      <c r="D54" s="89">
        <v>35245.0</v>
      </c>
      <c r="E54" s="90" t="s">
        <v>74</v>
      </c>
      <c r="F54" s="93"/>
      <c r="G54" s="91"/>
      <c r="H54" s="120">
        <v>7900.0</v>
      </c>
      <c r="I54" s="93"/>
      <c r="J54" s="91"/>
      <c r="K54" s="91"/>
      <c r="L54" s="93"/>
      <c r="M54" s="93"/>
      <c r="N54" s="91"/>
      <c r="O54" s="91"/>
      <c r="P54" s="93">
        <v>7900.0</v>
      </c>
      <c r="Q54" s="95">
        <f t="shared" si="3"/>
        <v>0</v>
      </c>
      <c r="R54" s="26"/>
      <c r="S54" s="6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88">
        <v>5.0</v>
      </c>
      <c r="B55" s="32">
        <v>45777.0</v>
      </c>
      <c r="C55" s="21" t="s">
        <v>981</v>
      </c>
      <c r="D55" s="89">
        <v>48631.0</v>
      </c>
      <c r="E55" s="90" t="s">
        <v>30</v>
      </c>
      <c r="F55" s="93"/>
      <c r="G55" s="91"/>
      <c r="H55" s="120">
        <v>10000.0</v>
      </c>
      <c r="I55" s="93"/>
      <c r="J55" s="91"/>
      <c r="K55" s="91"/>
      <c r="L55" s="93"/>
      <c r="M55" s="93"/>
      <c r="N55" s="91"/>
      <c r="O55" s="91"/>
      <c r="P55" s="93">
        <v>10000.0</v>
      </c>
      <c r="Q55" s="95">
        <f t="shared" si="3"/>
        <v>0</v>
      </c>
      <c r="R55" s="26"/>
      <c r="S55" s="6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88">
        <v>6.0</v>
      </c>
      <c r="B56" s="32">
        <v>45777.0</v>
      </c>
      <c r="C56" s="21" t="s">
        <v>982</v>
      </c>
      <c r="D56" s="89">
        <v>49655.0</v>
      </c>
      <c r="E56" s="90" t="s">
        <v>983</v>
      </c>
      <c r="F56" s="93"/>
      <c r="G56" s="91"/>
      <c r="H56" s="120">
        <v>3140.0</v>
      </c>
      <c r="I56" s="93"/>
      <c r="J56" s="91"/>
      <c r="K56" s="91"/>
      <c r="L56" s="93"/>
      <c r="M56" s="93"/>
      <c r="N56" s="91"/>
      <c r="O56" s="91"/>
      <c r="P56" s="93">
        <v>3140.0</v>
      </c>
      <c r="Q56" s="95">
        <f t="shared" si="3"/>
        <v>0</v>
      </c>
      <c r="R56" s="26"/>
      <c r="S56" s="6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88"/>
      <c r="B57" s="32"/>
      <c r="C57" s="21"/>
      <c r="D57" s="89"/>
      <c r="E57" s="90"/>
      <c r="F57" s="93"/>
      <c r="G57" s="91"/>
      <c r="H57" s="120"/>
      <c r="I57" s="93"/>
      <c r="J57" s="91"/>
      <c r="K57" s="91"/>
      <c r="L57" s="93"/>
      <c r="M57" s="93"/>
      <c r="N57" s="91"/>
      <c r="O57" s="91"/>
      <c r="P57" s="93"/>
      <c r="Q57" s="95"/>
      <c r="R57" s="26"/>
      <c r="S57" s="6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102"/>
      <c r="B58" s="103"/>
      <c r="C58" s="104"/>
      <c r="D58" s="105" t="s">
        <v>91</v>
      </c>
      <c r="E58" s="106"/>
      <c r="F58" s="121">
        <f t="shared" ref="F58:G58" si="4">SUM(F52)</f>
        <v>0</v>
      </c>
      <c r="G58" s="121">
        <f t="shared" si="4"/>
        <v>0</v>
      </c>
      <c r="H58" s="121">
        <f>SUM(H51:H57)</f>
        <v>21040</v>
      </c>
      <c r="I58" s="121">
        <f>SUM(I51:I52)</f>
        <v>10</v>
      </c>
      <c r="J58" s="121">
        <v>0.0</v>
      </c>
      <c r="K58" s="121">
        <f>SUM(K52)</f>
        <v>0</v>
      </c>
      <c r="L58" s="122">
        <f>SUM(L51:L52)</f>
        <v>0</v>
      </c>
      <c r="M58" s="121">
        <f>SUM(M51:M57)</f>
        <v>3425</v>
      </c>
      <c r="N58" s="121">
        <f t="shared" ref="N58:O58" si="5">SUM(N52)</f>
        <v>0</v>
      </c>
      <c r="O58" s="121">
        <f t="shared" si="5"/>
        <v>0</v>
      </c>
      <c r="P58" s="122">
        <f>SUM(P51:P57)</f>
        <v>24475</v>
      </c>
      <c r="Q58" s="108"/>
      <c r="R58" s="106"/>
      <c r="S58" s="109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110"/>
      <c r="B59" s="111"/>
      <c r="C59" s="111"/>
      <c r="D59" s="111"/>
      <c r="E59" s="111"/>
      <c r="F59" s="112">
        <f>H58+I58+M58</f>
        <v>24475</v>
      </c>
      <c r="G59" s="4"/>
      <c r="H59" s="4"/>
      <c r="I59" s="4"/>
      <c r="J59" s="4"/>
      <c r="K59" s="4"/>
      <c r="L59" s="4"/>
      <c r="M59" s="4"/>
      <c r="N59" s="4"/>
      <c r="O59" s="4"/>
      <c r="P59" s="113"/>
      <c r="Q59" s="113"/>
      <c r="R59" s="111"/>
      <c r="S59" s="114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48"/>
      <c r="B60" s="48"/>
      <c r="C60" s="48"/>
      <c r="D60" s="48"/>
      <c r="E60" s="77"/>
      <c r="F60" s="7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115" t="s">
        <v>103</v>
      </c>
      <c r="F61" s="118" t="s">
        <v>104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115" t="s">
        <v>105</v>
      </c>
      <c r="F62" s="118" t="s">
        <v>110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115" t="s">
        <v>106</v>
      </c>
      <c r="F63" s="118" t="s">
        <v>104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115" t="s">
        <v>107</v>
      </c>
      <c r="F64" s="118" t="s">
        <v>104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115" t="s">
        <v>984</v>
      </c>
      <c r="F65" s="118" t="s">
        <v>104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115" t="s">
        <v>109</v>
      </c>
      <c r="F66" s="118" t="s">
        <v>110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115" t="s">
        <v>111</v>
      </c>
      <c r="F67" s="118" t="s">
        <v>104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</sheetData>
  <mergeCells count="35">
    <mergeCell ref="E3:E5"/>
    <mergeCell ref="F4:F5"/>
    <mergeCell ref="D48:D50"/>
    <mergeCell ref="E48:E50"/>
    <mergeCell ref="F49:F50"/>
    <mergeCell ref="K4:K5"/>
    <mergeCell ref="O4:O5"/>
    <mergeCell ref="F45:P45"/>
    <mergeCell ref="A47:S47"/>
    <mergeCell ref="A48:A50"/>
    <mergeCell ref="B48:B50"/>
    <mergeCell ref="C48:C50"/>
    <mergeCell ref="A2:S2"/>
    <mergeCell ref="F3:Q3"/>
    <mergeCell ref="G4:H4"/>
    <mergeCell ref="I4:J4"/>
    <mergeCell ref="P4:P5"/>
    <mergeCell ref="Q4:Q5"/>
    <mergeCell ref="A1:S1"/>
    <mergeCell ref="A3:A5"/>
    <mergeCell ref="B3:B5"/>
    <mergeCell ref="C3:C5"/>
    <mergeCell ref="D3:D5"/>
    <mergeCell ref="S3:S5"/>
    <mergeCell ref="R3:R5"/>
    <mergeCell ref="S48:S50"/>
    <mergeCell ref="P49:P50"/>
    <mergeCell ref="Q49:Q50"/>
    <mergeCell ref="R48:R50"/>
    <mergeCell ref="F48:Q48"/>
    <mergeCell ref="G49:H49"/>
    <mergeCell ref="I49:J49"/>
    <mergeCell ref="K49:K50"/>
    <mergeCell ref="O49:O50"/>
    <mergeCell ref="F59:O5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4.38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1.0" customHeight="1">
      <c r="A1" s="128" t="s">
        <v>985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1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130" t="s">
        <v>2</v>
      </c>
      <c r="B3" s="131" t="s">
        <v>3</v>
      </c>
      <c r="C3" s="131" t="s">
        <v>4</v>
      </c>
      <c r="D3" s="131" t="s">
        <v>5</v>
      </c>
      <c r="E3" s="131" t="s">
        <v>6</v>
      </c>
      <c r="F3" s="132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131" t="s">
        <v>8</v>
      </c>
      <c r="S3" s="131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3" t="s">
        <v>10</v>
      </c>
      <c r="G4" s="134" t="s">
        <v>11</v>
      </c>
      <c r="H4" s="10"/>
      <c r="I4" s="134" t="s">
        <v>12</v>
      </c>
      <c r="J4" s="10"/>
      <c r="K4" s="131" t="s">
        <v>13</v>
      </c>
      <c r="L4" s="135"/>
      <c r="M4" s="135"/>
      <c r="N4" s="135"/>
      <c r="O4" s="131" t="s">
        <v>14</v>
      </c>
      <c r="P4" s="131" t="s">
        <v>15</v>
      </c>
      <c r="Q4" s="131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36" t="s">
        <v>17</v>
      </c>
      <c r="H5" s="136" t="s">
        <v>18</v>
      </c>
      <c r="I5" s="136" t="s">
        <v>19</v>
      </c>
      <c r="J5" s="136" t="s">
        <v>20</v>
      </c>
      <c r="K5" s="10"/>
      <c r="L5" s="136" t="s">
        <v>21</v>
      </c>
      <c r="M5" s="136" t="s">
        <v>22</v>
      </c>
      <c r="N5" s="136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23"/>
      <c r="C6" s="124"/>
      <c r="D6" s="137"/>
      <c r="E6" s="138"/>
      <c r="F6" s="23"/>
      <c r="G6" s="23"/>
      <c r="H6" s="23"/>
      <c r="I6" s="24"/>
      <c r="J6" s="23"/>
      <c r="K6" s="23"/>
      <c r="L6" s="23"/>
      <c r="M6" s="23"/>
      <c r="N6" s="23"/>
      <c r="O6" s="23"/>
      <c r="P6" s="28"/>
      <c r="Q6" s="27"/>
      <c r="R6" s="28"/>
      <c r="S6" s="31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8">
        <v>2.0</v>
      </c>
      <c r="B7" s="123"/>
      <c r="C7" s="124"/>
      <c r="D7" s="137"/>
      <c r="E7" s="138"/>
      <c r="F7" s="23"/>
      <c r="G7" s="23"/>
      <c r="H7" s="23"/>
      <c r="I7" s="24"/>
      <c r="J7" s="23"/>
      <c r="K7" s="23"/>
      <c r="L7" s="23"/>
      <c r="M7" s="23"/>
      <c r="N7" s="23"/>
      <c r="O7" s="23"/>
      <c r="P7" s="28"/>
      <c r="Q7" s="27"/>
      <c r="R7" s="28"/>
      <c r="S7" s="31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34"/>
      <c r="B8" s="35"/>
      <c r="C8" s="36"/>
      <c r="D8" s="37"/>
      <c r="E8" s="37"/>
      <c r="F8" s="38">
        <f t="shared" ref="F8:Q8" si="1">SUM(F6:F7)</f>
        <v>0</v>
      </c>
      <c r="G8" s="38">
        <f t="shared" si="1"/>
        <v>0</v>
      </c>
      <c r="H8" s="38">
        <f t="shared" si="1"/>
        <v>0</v>
      </c>
      <c r="I8" s="38">
        <f t="shared" si="1"/>
        <v>0</v>
      </c>
      <c r="J8" s="38">
        <f t="shared" si="1"/>
        <v>0</v>
      </c>
      <c r="K8" s="38">
        <f t="shared" si="1"/>
        <v>0</v>
      </c>
      <c r="L8" s="38">
        <f t="shared" si="1"/>
        <v>0</v>
      </c>
      <c r="M8" s="38">
        <f t="shared" si="1"/>
        <v>0</v>
      </c>
      <c r="N8" s="38">
        <f t="shared" si="1"/>
        <v>0</v>
      </c>
      <c r="O8" s="38">
        <f t="shared" si="1"/>
        <v>0</v>
      </c>
      <c r="P8" s="38">
        <f t="shared" si="1"/>
        <v>0</v>
      </c>
      <c r="Q8" s="38">
        <f t="shared" si="1"/>
        <v>0</v>
      </c>
      <c r="R8" s="37"/>
      <c r="S8" s="40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</row>
    <row r="9" ht="42.0" customHeight="1">
      <c r="A9" s="42"/>
      <c r="B9" s="44"/>
      <c r="C9" s="44"/>
      <c r="D9" s="44"/>
      <c r="E9" s="44"/>
      <c r="F9" s="45">
        <f>F8+G8+H8+I8+J8+K8+L8+M8+N8+O8</f>
        <v>0</v>
      </c>
      <c r="G9" s="4"/>
      <c r="H9" s="4"/>
      <c r="I9" s="4"/>
      <c r="J9" s="4"/>
      <c r="K9" s="4"/>
      <c r="L9" s="4"/>
      <c r="M9" s="4"/>
      <c r="N9" s="4"/>
      <c r="O9" s="4"/>
      <c r="P9" s="46"/>
      <c r="Q9" s="46"/>
      <c r="R9" s="44"/>
      <c r="S9" s="47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</row>
    <row r="10" ht="42.0" customHeight="1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</row>
    <row r="11" ht="42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ht="42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ht="42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ht="42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ht="42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ht="42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ht="42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ht="42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ht="42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ht="42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ht="42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ht="42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42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42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42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42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42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/>
    <row r="724" ht="42.0" customHeight="1"/>
    <row r="725" ht="42.0" customHeight="1"/>
    <row r="726" ht="42.0" customHeight="1"/>
    <row r="727" ht="42.0" customHeight="1"/>
    <row r="728" ht="42.0" customHeight="1"/>
    <row r="729" ht="42.0" customHeight="1"/>
    <row r="730" ht="42.0" customHeight="1"/>
    <row r="731" ht="42.0" customHeight="1"/>
    <row r="732" ht="42.0" customHeight="1"/>
    <row r="733" ht="42.0" customHeight="1"/>
    <row r="734" ht="42.0" customHeight="1"/>
    <row r="735" ht="42.0" customHeight="1"/>
    <row r="736" ht="42.0" customHeight="1"/>
    <row r="737" ht="42.0" customHeight="1"/>
    <row r="738" ht="42.0" customHeight="1"/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9:O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