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imexicocom-my.sharepoint.com/personal/psanchez_ami-mexico_com/Documents/valuami/valuatex_3.0/documentos_modelo/cotizaciones/"/>
    </mc:Choice>
  </mc:AlternateContent>
  <xr:revisionPtr revIDLastSave="103" documentId="8_{96833DC9-C5A7-FC48-B8A7-ED57B1B63212}" xr6:coauthVersionLast="47" xr6:coauthVersionMax="47" xr10:uidLastSave="{6698E0F2-EFB9-C942-974F-8D74E3479034}"/>
  <bookViews>
    <workbookView xWindow="0" yWindow="500" windowWidth="28800" windowHeight="16360" xr2:uid="{ADA57D2C-496C-1A40-904E-10B5AA8201A3}"/>
  </bookViews>
  <sheets>
    <sheet name="Cotizador Fonda Argentin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E14" i="6" s="1"/>
  <c r="G14" i="6" s="1"/>
  <c r="G11" i="6"/>
  <c r="G10" i="6"/>
  <c r="D7" i="6"/>
  <c r="F6" i="6"/>
  <c r="G6" i="6" s="1"/>
  <c r="F5" i="6"/>
  <c r="G5" i="6" s="1"/>
  <c r="F4" i="6"/>
  <c r="G4" i="6" s="1"/>
  <c r="G7" i="6" l="1"/>
  <c r="G16" i="6" s="1"/>
  <c r="G18" i="6" s="1"/>
  <c r="G19" i="6" s="1"/>
  <c r="G20" i="6" s="1"/>
</calcChain>
</file>

<file path=xl/sharedStrings.xml><?xml version="1.0" encoding="utf-8"?>
<sst xmlns="http://schemas.openxmlformats.org/spreadsheetml/2006/main" count="29" uniqueCount="22">
  <si>
    <t>MXN</t>
  </si>
  <si>
    <t>Total con Impuestos</t>
  </si>
  <si>
    <t>IVA</t>
  </si>
  <si>
    <t>Total (sin IVA)</t>
  </si>
  <si>
    <t>Ajuste de cifras cerradas</t>
  </si>
  <si>
    <t>Honorarios Profesionales</t>
  </si>
  <si>
    <t>NOPAT</t>
  </si>
  <si>
    <t>Tarifa</t>
  </si>
  <si>
    <t>Ingresos</t>
  </si>
  <si>
    <t>Utilidad de Operación</t>
  </si>
  <si>
    <t>Utilidad Bruta</t>
  </si>
  <si>
    <t>Mercado</t>
  </si>
  <si>
    <t>Costos</t>
  </si>
  <si>
    <t>Programador / Diseñador</t>
  </si>
  <si>
    <t>Ingeniero Matemático / Valuador de Negocios</t>
  </si>
  <si>
    <t>Analista Financiero</t>
  </si>
  <si>
    <t>USD</t>
  </si>
  <si>
    <t>USD/hora</t>
  </si>
  <si>
    <t>Horas</t>
  </si>
  <si>
    <t>Físico</t>
  </si>
  <si>
    <t>T.C.</t>
  </si>
  <si>
    <t>Valuación de marca "Soluciones Sheva, S.A. de CV."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</si>
</sst>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_-&quot;$&quot;* #,##0_-;\-&quot;$&quot;* #,##0_-;_-&quot;$&quot;* &quot;-&quot;??_-;_-@_-"/>
    <numFmt numFmtId="166" formatCode="_-* #,##0_-;\-* #,##0_-;_-* &quot;-&quot;??_-;_-@_-"/>
    <numFmt numFmtId="167" formatCode="&quot;$&quot;#,##0.00"/>
    <numFmt numFmtId="168" formatCode="_-* #,##0.0000_-;\-* #,##0.0000_-;_-* &quot;-&quot;??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Book Antiqua"/>
      <family val="1"/>
    </font>
    <font>
      <sz val="10"/>
      <color theme="0"/>
      <name val="Book Antiqua"/>
      <family val="1"/>
    </font>
    <font>
      <sz val="10"/>
      <color theme="1"/>
      <name val="Book Antiqua"/>
      <family val="1"/>
    </font>
    <font>
      <b/>
      <sz val="10"/>
      <color rgb="FF000000"/>
      <name val="Book Antiqua"/>
      <family val="1"/>
    </font>
    <font>
      <b/>
      <sz val="10"/>
      <color theme="1"/>
      <name val="Book Antiqua"/>
      <family val="1"/>
    </font>
    <font>
      <b/>
      <sz val="10"/>
      <color theme="0"/>
      <name val="Book Antiqua"/>
      <family val="1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double">
        <color theme="8" tint="-0.249977111117893"/>
      </right>
      <top/>
      <bottom/>
      <diagonal/>
    </border>
    <border>
      <left/>
      <right style="thin">
        <color theme="8" tint="-0.249977111117893"/>
      </right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double">
        <color theme="8" tint="-0.249977111117893"/>
      </right>
      <top/>
      <bottom style="thin">
        <color theme="8" tint="-0.249977111117893"/>
      </bottom>
      <diagonal/>
    </border>
    <border>
      <left/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 style="double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 style="double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/>
      <right style="thin">
        <color theme="8" tint="-0.249977111117893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/>
      <top/>
      <bottom style="thin">
        <color theme="8" tint="-0.499984740745262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/>
    <xf numFmtId="164" fontId="2" fillId="0" borderId="0" xfId="1" applyNumberFormat="1" applyFont="1" applyAlignment="1">
      <alignment horizontal="right"/>
    </xf>
    <xf numFmtId="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165" fontId="5" fillId="0" borderId="1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9" fontId="2" fillId="0" borderId="0" xfId="1" applyNumberFormat="1" applyFont="1" applyAlignment="1">
      <alignment horizontal="left"/>
    </xf>
    <xf numFmtId="166" fontId="2" fillId="0" borderId="4" xfId="2" applyNumberFormat="1" applyFont="1" applyBorder="1" applyAlignment="1">
      <alignment horizontal="right"/>
    </xf>
    <xf numFmtId="0" fontId="2" fillId="0" borderId="5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0" fontId="5" fillId="0" borderId="0" xfId="1" applyFont="1" applyAlignment="1">
      <alignment horizontal="left"/>
    </xf>
    <xf numFmtId="165" fontId="5" fillId="2" borderId="6" xfId="3" applyNumberFormat="1" applyFont="1" applyFill="1" applyBorder="1" applyAlignment="1">
      <alignment horizontal="right"/>
    </xf>
    <xf numFmtId="166" fontId="2" fillId="0" borderId="4" xfId="2" applyNumberFormat="1" applyFont="1" applyBorder="1"/>
    <xf numFmtId="164" fontId="4" fillId="0" borderId="9" xfId="1" applyNumberFormat="1" applyFont="1" applyBorder="1" applyAlignment="1" applyProtection="1">
      <alignment horizontal="right" vertical="center" wrapText="1"/>
      <protection locked="0"/>
    </xf>
    <xf numFmtId="167" fontId="4" fillId="0" borderId="3" xfId="1" applyNumberFormat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167" fontId="4" fillId="0" borderId="0" xfId="1" applyNumberFormat="1" applyFont="1" applyAlignment="1" applyProtection="1">
      <alignment horizontal="center" vertical="center" wrapText="1"/>
      <protection locked="0"/>
    </xf>
    <xf numFmtId="167" fontId="4" fillId="0" borderId="2" xfId="1" applyNumberFormat="1" applyFont="1" applyBorder="1" applyAlignment="1" applyProtection="1">
      <alignment horizontal="center" vertical="center" wrapText="1"/>
      <protection locked="0"/>
    </xf>
    <xf numFmtId="164" fontId="6" fillId="3" borderId="0" xfId="1" applyNumberFormat="1" applyFont="1" applyFill="1" applyAlignment="1" applyProtection="1">
      <alignment horizontal="right" vertical="center" wrapText="1"/>
      <protection locked="0"/>
    </xf>
    <xf numFmtId="168" fontId="4" fillId="3" borderId="2" xfId="2" applyNumberFormat="1" applyFont="1" applyFill="1" applyBorder="1" applyAlignment="1" applyProtection="1">
      <alignment horizontal="center" vertical="center" wrapText="1"/>
      <protection locked="0"/>
    </xf>
    <xf numFmtId="166" fontId="2" fillId="3" borderId="3" xfId="2" applyNumberFormat="1" applyFont="1" applyFill="1" applyBorder="1"/>
    <xf numFmtId="166" fontId="2" fillId="3" borderId="10" xfId="2" applyNumberFormat="1" applyFont="1" applyFill="1" applyBorder="1" applyAlignment="1">
      <alignment horizontal="right"/>
    </xf>
    <xf numFmtId="10" fontId="2" fillId="0" borderId="13" xfId="1" applyNumberFormat="1" applyFont="1" applyBorder="1"/>
    <xf numFmtId="0" fontId="2" fillId="0" borderId="13" xfId="1" applyFont="1" applyBorder="1" applyAlignment="1">
      <alignment horizontal="right"/>
    </xf>
    <xf numFmtId="167" fontId="4" fillId="0" borderId="10" xfId="1" applyNumberFormat="1" applyFont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 wrapText="1"/>
      <protection locked="0"/>
    </xf>
    <xf numFmtId="165" fontId="5" fillId="3" borderId="0" xfId="3" applyNumberFormat="1" applyFont="1" applyFill="1" applyAlignment="1">
      <alignment horizontal="right"/>
    </xf>
    <xf numFmtId="0" fontId="2" fillId="3" borderId="2" xfId="1" applyFont="1" applyFill="1" applyBorder="1" applyAlignment="1">
      <alignment horizontal="right"/>
    </xf>
    <xf numFmtId="166" fontId="4" fillId="3" borderId="10" xfId="2" applyNumberFormat="1" applyFont="1" applyFill="1" applyBorder="1" applyAlignment="1" applyProtection="1">
      <alignment horizontal="center" vertical="center" wrapText="1"/>
      <protection locked="0"/>
    </xf>
    <xf numFmtId="164" fontId="4" fillId="3" borderId="3" xfId="1" applyNumberFormat="1" applyFont="1" applyFill="1" applyBorder="1" applyAlignment="1" applyProtection="1">
      <alignment horizontal="right" vertical="center" wrapText="1"/>
      <protection locked="0"/>
    </xf>
    <xf numFmtId="166" fontId="4" fillId="3" borderId="16" xfId="2" applyNumberFormat="1" applyFont="1" applyFill="1" applyBorder="1" applyAlignment="1" applyProtection="1">
      <alignment horizontal="center" vertical="center" wrapText="1"/>
      <protection locked="0"/>
    </xf>
    <xf numFmtId="164" fontId="4" fillId="3" borderId="16" xfId="1" applyNumberFormat="1" applyFont="1" applyFill="1" applyBorder="1" applyAlignment="1" applyProtection="1">
      <alignment horizontal="right" vertical="center" wrapText="1"/>
      <protection locked="0"/>
    </xf>
    <xf numFmtId="0" fontId="5" fillId="0" borderId="0" xfId="1" applyFont="1"/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167" fontId="4" fillId="0" borderId="0" xfId="1" applyNumberFormat="1" applyFont="1" applyAlignment="1" applyProtection="1">
      <alignment vertical="center" wrapText="1"/>
      <protection locked="0"/>
    </xf>
    <xf numFmtId="167" fontId="4" fillId="0" borderId="2" xfId="1" applyNumberFormat="1" applyFont="1" applyBorder="1" applyAlignment="1" applyProtection="1">
      <alignment vertical="center" wrapText="1"/>
      <protection locked="0"/>
    </xf>
    <xf numFmtId="167" fontId="4" fillId="0" borderId="10" xfId="1" applyNumberFormat="1" applyFont="1" applyBorder="1" applyAlignment="1" applyProtection="1">
      <alignment vertical="center" wrapText="1"/>
      <protection locked="0"/>
    </xf>
    <xf numFmtId="0" fontId="4" fillId="0" borderId="3" xfId="1" applyFont="1" applyBorder="1" applyAlignment="1" applyProtection="1">
      <alignment vertical="center" wrapText="1"/>
      <protection locked="0"/>
    </xf>
    <xf numFmtId="165" fontId="5" fillId="3" borderId="3" xfId="3" applyNumberFormat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10" xfId="1" applyFont="1" applyFill="1" applyBorder="1" applyAlignment="1">
      <alignment horizontal="right"/>
    </xf>
    <xf numFmtId="166" fontId="2" fillId="0" borderId="5" xfId="2" applyNumberFormat="1" applyFont="1" applyBorder="1" applyAlignment="1">
      <alignment horizontal="right"/>
    </xf>
    <xf numFmtId="0" fontId="2" fillId="0" borderId="17" xfId="1" applyFont="1" applyBorder="1" applyAlignment="1">
      <alignment horizontal="right"/>
    </xf>
    <xf numFmtId="166" fontId="2" fillId="0" borderId="0" xfId="2" applyNumberFormat="1" applyFont="1" applyBorder="1" applyAlignment="1">
      <alignment horizontal="right"/>
    </xf>
    <xf numFmtId="166" fontId="2" fillId="0" borderId="2" xfId="2" applyNumberFormat="1" applyFont="1" applyBorder="1" applyAlignment="1">
      <alignment horizontal="right"/>
    </xf>
    <xf numFmtId="0" fontId="2" fillId="0" borderId="10" xfId="1" applyFont="1" applyBorder="1" applyAlignment="1">
      <alignment horizontal="right"/>
    </xf>
    <xf numFmtId="166" fontId="2" fillId="0" borderId="0" xfId="2" applyNumberFormat="1" applyFont="1" applyAlignment="1">
      <alignment horizontal="right"/>
    </xf>
    <xf numFmtId="2" fontId="2" fillId="0" borderId="18" xfId="1" applyNumberFormat="1" applyFont="1" applyBorder="1" applyAlignment="1">
      <alignment horizontal="right"/>
    </xf>
    <xf numFmtId="165" fontId="8" fillId="0" borderId="0" xfId="1" applyNumberFormat="1" applyFont="1"/>
    <xf numFmtId="0" fontId="5" fillId="2" borderId="8" xfId="1" applyFont="1" applyFill="1" applyBorder="1" applyAlignment="1">
      <alignment horizontal="right"/>
    </xf>
    <xf numFmtId="0" fontId="5" fillId="2" borderId="7" xfId="1" applyFont="1" applyFill="1" applyBorder="1" applyAlignment="1">
      <alignment horizontal="right"/>
    </xf>
    <xf numFmtId="167" fontId="4" fillId="0" borderId="12" xfId="1" applyNumberFormat="1" applyFont="1" applyBorder="1" applyAlignment="1" applyProtection="1">
      <alignment horizontal="right" vertical="center" wrapText="1"/>
      <protection locked="0"/>
    </xf>
    <xf numFmtId="167" fontId="4" fillId="0" borderId="11" xfId="1" applyNumberFormat="1" applyFont="1" applyBorder="1" applyAlignment="1" applyProtection="1">
      <alignment horizontal="right" vertical="center" wrapText="1"/>
      <protection locked="0"/>
    </xf>
    <xf numFmtId="167" fontId="4" fillId="0" borderId="0" xfId="1" applyNumberFormat="1" applyFont="1" applyAlignment="1" applyProtection="1">
      <alignment horizontal="right" vertical="center" wrapText="1"/>
      <protection locked="0"/>
    </xf>
    <xf numFmtId="167" fontId="4" fillId="0" borderId="3" xfId="1" applyNumberFormat="1" applyFont="1" applyBorder="1" applyAlignment="1" applyProtection="1">
      <alignment horizontal="right" vertical="center" wrapText="1"/>
      <protection locked="0"/>
    </xf>
    <xf numFmtId="0" fontId="2" fillId="0" borderId="15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4" fillId="0" borderId="12" xfId="1" applyFont="1" applyBorder="1" applyAlignment="1" applyProtection="1">
      <alignment horizontal="right" vertical="center" wrapText="1"/>
      <protection locked="0"/>
    </xf>
    <xf numFmtId="0" fontId="4" fillId="0" borderId="11" xfId="1" applyFont="1" applyBorder="1" applyAlignment="1" applyProtection="1">
      <alignment horizontal="right" vertical="center" wrapText="1"/>
      <protection locked="0"/>
    </xf>
    <xf numFmtId="167" fontId="4" fillId="0" borderId="4" xfId="1" applyNumberFormat="1" applyFont="1" applyBorder="1" applyAlignment="1" applyProtection="1">
      <alignment horizontal="right" vertical="center" wrapText="1"/>
      <protection locked="0"/>
    </xf>
    <xf numFmtId="167" fontId="4" fillId="0" borderId="5" xfId="1" applyNumberFormat="1" applyFont="1" applyBorder="1" applyAlignment="1" applyProtection="1">
      <alignment horizontal="right" vertical="center" wrapText="1"/>
      <protection locked="0"/>
    </xf>
    <xf numFmtId="0" fontId="2" fillId="0" borderId="4" xfId="1" applyFont="1" applyBorder="1" applyAlignment="1">
      <alignment horizontal="right"/>
    </xf>
    <xf numFmtId="0" fontId="2" fillId="0" borderId="5" xfId="1" applyFont="1" applyBorder="1" applyAlignment="1">
      <alignment horizontal="right"/>
    </xf>
    <xf numFmtId="0" fontId="2" fillId="0" borderId="0" xfId="1" applyFont="1" applyAlignment="1">
      <alignment horizontal="center"/>
    </xf>
    <xf numFmtId="0" fontId="2" fillId="0" borderId="12" xfId="1" applyFont="1" applyBorder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0" xfId="1" applyFont="1" applyAlignment="1">
      <alignment horizontal="right"/>
    </xf>
    <xf numFmtId="0" fontId="2" fillId="0" borderId="3" xfId="1" applyFont="1" applyBorder="1" applyAlignment="1">
      <alignment horizontal="right"/>
    </xf>
  </cellXfs>
  <cellStyles count="4">
    <cellStyle name="Millares 2" xfId="2" xr:uid="{D7FA77B7-5A62-594D-B786-470CC7266364}"/>
    <cellStyle name="Moneda 2" xfId="3" xr:uid="{BB823060-2CBD-F440-A77A-BD2A471628AC}"/>
    <cellStyle name="Normal" xfId="0" builtinId="0"/>
    <cellStyle name="Normal 2" xfId="1" xr:uid="{ACD89FA5-8B41-7447-A006-19A1A3C92F87}"/>
  </cellStyles>
  <dxfs count="0"/>
  <tableStyles count="0" defaultTableStyle="TableStyleMedium2" defaultPivotStyle="PivotStyleLight16"/>
  <colors>
    <mruColors>
      <color rgb="FFFF9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BE24-9A91-EE4C-8C9C-79C773953101}">
  <dimension ref="A1:I34"/>
  <sheetViews>
    <sheetView showGridLines="0" tabSelected="1" zoomScale="170" zoomScaleNormal="170" workbookViewId="0">
      <selection activeCell="I23" sqref="I23"/>
    </sheetView>
  </sheetViews>
  <sheetFormatPr baseColWidth="10" defaultRowHeight="14" x14ac:dyDescent="0.2"/>
  <cols>
    <col min="1" max="1" width="17.83203125" style="4" customWidth="1"/>
    <col min="2" max="2" width="7.33203125" style="4" customWidth="1"/>
    <col min="3" max="3" width="12.1640625" style="4" customWidth="1"/>
    <col min="4" max="4" width="11.6640625" style="4" customWidth="1"/>
    <col min="5" max="5" width="12" style="4" customWidth="1"/>
    <col min="6" max="6" width="12.6640625" style="4" customWidth="1"/>
    <col min="7" max="7" width="11.1640625" style="4" customWidth="1"/>
    <col min="8" max="8" width="5.83203125" style="3" customWidth="1"/>
    <col min="9" max="9" width="10.83203125" style="2"/>
    <col min="10" max="16384" width="10.83203125" style="1"/>
  </cols>
  <sheetData>
    <row r="1" spans="1:9" x14ac:dyDescent="0.2">
      <c r="A1" s="71" t="s">
        <v>21</v>
      </c>
      <c r="B1" s="71"/>
      <c r="C1" s="71"/>
      <c r="D1" s="71"/>
    </row>
    <row r="2" spans="1:9" x14ac:dyDescent="0.2">
      <c r="C2" s="71"/>
      <c r="D2" s="71"/>
      <c r="E2" s="71"/>
      <c r="F2" s="10" t="s">
        <v>20</v>
      </c>
      <c r="G2" s="55">
        <v>16.82</v>
      </c>
    </row>
    <row r="3" spans="1:9" x14ac:dyDescent="0.2">
      <c r="A3" s="63" t="s">
        <v>19</v>
      </c>
      <c r="B3" s="63"/>
      <c r="C3" s="64"/>
      <c r="D3" s="50" t="s">
        <v>18</v>
      </c>
      <c r="E3" s="29" t="s">
        <v>17</v>
      </c>
      <c r="F3" s="14" t="s">
        <v>16</v>
      </c>
      <c r="G3" s="15" t="s">
        <v>0</v>
      </c>
    </row>
    <row r="4" spans="1:9" x14ac:dyDescent="0.2">
      <c r="A4" s="72" t="s">
        <v>15</v>
      </c>
      <c r="B4" s="72"/>
      <c r="C4" s="73"/>
      <c r="D4" s="11">
        <v>25</v>
      </c>
      <c r="E4" s="53">
        <v>250</v>
      </c>
      <c r="F4" s="52">
        <f>+D4*E4</f>
        <v>6250</v>
      </c>
      <c r="G4" s="54">
        <f>+F4*$G$2</f>
        <v>105125</v>
      </c>
    </row>
    <row r="5" spans="1:9" x14ac:dyDescent="0.2">
      <c r="A5" s="74" t="s">
        <v>14</v>
      </c>
      <c r="B5" s="74"/>
      <c r="C5" s="75"/>
      <c r="D5" s="11">
        <v>15</v>
      </c>
      <c r="E5" s="53">
        <v>300</v>
      </c>
      <c r="F5" s="52">
        <f>+PRODUCT(D5:E5)</f>
        <v>4500</v>
      </c>
      <c r="G5" s="51">
        <f>+F5*G2</f>
        <v>75690</v>
      </c>
    </row>
    <row r="6" spans="1:9" x14ac:dyDescent="0.2">
      <c r="A6" s="15"/>
      <c r="B6" s="15"/>
      <c r="C6" s="50" t="s">
        <v>13</v>
      </c>
      <c r="D6" s="29">
        <v>8</v>
      </c>
      <c r="E6" s="50">
        <v>200</v>
      </c>
      <c r="F6" s="49">
        <f>+PRODUCT(D6:E6)</f>
        <v>1600</v>
      </c>
      <c r="G6" s="13">
        <f>+F6*G2</f>
        <v>26912</v>
      </c>
    </row>
    <row r="7" spans="1:9" x14ac:dyDescent="0.2">
      <c r="C7" s="11" t="s">
        <v>12</v>
      </c>
      <c r="D7" s="48">
        <f>+SUM(D4:D6)</f>
        <v>48</v>
      </c>
      <c r="E7" s="47"/>
      <c r="F7" s="33"/>
      <c r="G7" s="46">
        <f>+SUM(G4:G6)</f>
        <v>207727</v>
      </c>
      <c r="H7" s="12">
        <v>1</v>
      </c>
    </row>
    <row r="8" spans="1:9" s="4" customFormat="1" x14ac:dyDescent="0.2">
      <c r="C8" s="45"/>
      <c r="D8" s="44"/>
      <c r="E8" s="44"/>
      <c r="F8" s="43"/>
      <c r="G8" s="42"/>
      <c r="I8" s="41"/>
    </row>
    <row r="9" spans="1:9" s="38" customFormat="1" hidden="1" x14ac:dyDescent="0.2">
      <c r="A9" s="63" t="s">
        <v>11</v>
      </c>
      <c r="B9" s="63"/>
      <c r="C9" s="64"/>
      <c r="D9" s="29"/>
      <c r="E9" s="29" t="s">
        <v>0</v>
      </c>
      <c r="F9" s="14" t="s">
        <v>7</v>
      </c>
      <c r="G9" s="15" t="s">
        <v>0</v>
      </c>
      <c r="H9" s="40"/>
      <c r="I9" s="39"/>
    </row>
    <row r="10" spans="1:9" hidden="1" x14ac:dyDescent="0.2">
      <c r="A10" s="59" t="s">
        <v>10</v>
      </c>
      <c r="B10" s="59"/>
      <c r="C10" s="60"/>
      <c r="D10" s="37"/>
      <c r="E10" s="36">
        <v>0</v>
      </c>
      <c r="F10" s="33">
        <v>2.5000000000000001E-3</v>
      </c>
      <c r="G10" s="32">
        <f>+E10*F10</f>
        <v>0</v>
      </c>
      <c r="H10" s="12">
        <v>0</v>
      </c>
    </row>
    <row r="11" spans="1:9" ht="15" hidden="1" customHeight="1" x14ac:dyDescent="0.2">
      <c r="A11" s="61" t="s">
        <v>9</v>
      </c>
      <c r="B11" s="61"/>
      <c r="C11" s="62"/>
      <c r="D11" s="35"/>
      <c r="E11" s="34">
        <v>0</v>
      </c>
      <c r="F11" s="33">
        <v>4.0000000000000001E-3</v>
      </c>
      <c r="G11" s="32">
        <f>+E11*F11</f>
        <v>0</v>
      </c>
      <c r="H11" s="12">
        <v>0</v>
      </c>
    </row>
    <row r="12" spans="1:9" hidden="1" x14ac:dyDescent="0.2">
      <c r="C12" s="31"/>
      <c r="D12" s="20"/>
      <c r="E12" s="30"/>
      <c r="F12" s="23"/>
      <c r="G12" s="22"/>
    </row>
    <row r="13" spans="1:9" hidden="1" x14ac:dyDescent="0.2">
      <c r="A13" s="63" t="s">
        <v>8</v>
      </c>
      <c r="B13" s="63"/>
      <c r="C13" s="64"/>
      <c r="D13" s="29" t="s">
        <v>0</v>
      </c>
      <c r="E13" s="28">
        <f>16%-4%</f>
        <v>0.12</v>
      </c>
      <c r="F13" s="14" t="s">
        <v>7</v>
      </c>
      <c r="G13" s="15" t="s">
        <v>0</v>
      </c>
    </row>
    <row r="14" spans="1:9" hidden="1" x14ac:dyDescent="0.2">
      <c r="A14" s="65" t="s">
        <v>6</v>
      </c>
      <c r="B14" s="65"/>
      <c r="C14" s="66"/>
      <c r="D14" s="27">
        <v>0</v>
      </c>
      <c r="E14" s="26">
        <f>+D14/E13</f>
        <v>0</v>
      </c>
      <c r="F14" s="25">
        <v>5.0000000000000001E-4</v>
      </c>
      <c r="G14" s="24">
        <f>+E14*F14</f>
        <v>0</v>
      </c>
      <c r="H14" s="12">
        <v>0</v>
      </c>
    </row>
    <row r="15" spans="1:9" hidden="1" x14ac:dyDescent="0.2">
      <c r="C15" s="21"/>
      <c r="D15" s="22"/>
      <c r="E15" s="22"/>
      <c r="F15" s="23"/>
      <c r="G15" s="22"/>
    </row>
    <row r="16" spans="1:9" x14ac:dyDescent="0.2">
      <c r="C16" s="21"/>
      <c r="D16" s="20"/>
      <c r="E16" s="67" t="s">
        <v>5</v>
      </c>
      <c r="F16" s="68"/>
      <c r="G16" s="19">
        <f>+(G7*H7)+(G10*H10)+(G11*H11)+(G14*H14)</f>
        <v>207727</v>
      </c>
    </row>
    <row r="17" spans="1:9" x14ac:dyDescent="0.2">
      <c r="E17" s="69" t="s">
        <v>4</v>
      </c>
      <c r="F17" s="70"/>
      <c r="G17" s="18">
        <v>3</v>
      </c>
    </row>
    <row r="18" spans="1:9" x14ac:dyDescent="0.2">
      <c r="E18" s="57" t="s">
        <v>3</v>
      </c>
      <c r="F18" s="58"/>
      <c r="G18" s="17">
        <f>+SUM(G16:G17)</f>
        <v>207730</v>
      </c>
      <c r="H18" s="16" t="s">
        <v>0</v>
      </c>
      <c r="I18" s="5"/>
    </row>
    <row r="19" spans="1:9" x14ac:dyDescent="0.2">
      <c r="E19" s="15"/>
      <c r="F19" s="14" t="s">
        <v>2</v>
      </c>
      <c r="G19" s="13">
        <f>+G18*H19</f>
        <v>33236.800000000003</v>
      </c>
      <c r="H19" s="12">
        <v>0.16</v>
      </c>
    </row>
    <row r="20" spans="1:9" s="5" customFormat="1" x14ac:dyDescent="0.2">
      <c r="A20" s="4"/>
      <c r="B20" s="4"/>
      <c r="C20" s="4"/>
      <c r="D20" s="11"/>
      <c r="E20" s="4"/>
      <c r="F20" s="10" t="s">
        <v>1</v>
      </c>
      <c r="G20" s="9">
        <f>+SUM(G18:G19)</f>
        <v>240966.8</v>
      </c>
      <c r="H20" s="8" t="s">
        <v>0</v>
      </c>
      <c r="I20" s="2"/>
    </row>
    <row r="21" spans="1:9" s="5" customFormat="1" x14ac:dyDescent="0.2">
      <c r="A21" s="4"/>
      <c r="B21" s="4"/>
      <c r="C21" s="4"/>
      <c r="D21" s="4"/>
      <c r="E21" s="4"/>
      <c r="F21" s="4"/>
      <c r="G21" s="4"/>
      <c r="H21" s="7"/>
      <c r="I21" s="2">
        <v>307400.00036279002</v>
      </c>
    </row>
    <row r="22" spans="1:9" s="5" customFormat="1" x14ac:dyDescent="0.2">
      <c r="A22" s="4"/>
      <c r="B22" s="4"/>
      <c r="C22" s="4"/>
      <c r="D22" s="4"/>
    </row>
    <row r="23" spans="1:9" x14ac:dyDescent="0.2">
      <c r="I23" s="56"/>
    </row>
    <row r="25" spans="1:9" s="5" customFormat="1" x14ac:dyDescent="0.2">
      <c r="A25" s="4"/>
      <c r="B25" s="4"/>
      <c r="C25" s="4"/>
      <c r="D25" s="6"/>
    </row>
    <row r="26" spans="1:9" s="5" customFormat="1" x14ac:dyDescent="0.2">
      <c r="A26" s="4"/>
      <c r="B26" s="4"/>
      <c r="C26" s="4"/>
      <c r="D26" s="6"/>
    </row>
    <row r="27" spans="1:9" s="5" customFormat="1" x14ac:dyDescent="0.2">
      <c r="A27" s="4"/>
      <c r="B27" s="4"/>
      <c r="C27" s="4"/>
      <c r="D27" s="4"/>
    </row>
    <row r="28" spans="1:9" s="5" customFormat="1" x14ac:dyDescent="0.2">
      <c r="A28" s="4"/>
      <c r="B28" s="4"/>
      <c r="C28" s="4"/>
      <c r="D28" s="4"/>
    </row>
    <row r="29" spans="1:9" s="5" customFormat="1" x14ac:dyDescent="0.2">
      <c r="A29" s="4"/>
      <c r="B29" s="4"/>
      <c r="C29" s="4"/>
      <c r="D29" s="6"/>
    </row>
    <row r="30" spans="1:9" s="5" customFormat="1" x14ac:dyDescent="0.2">
      <c r="A30" s="4"/>
      <c r="B30" s="4"/>
      <c r="C30" s="4"/>
      <c r="D30" s="4"/>
    </row>
    <row r="31" spans="1:9" s="5" customFormat="1" x14ac:dyDescent="0.2">
      <c r="A31" s="4"/>
      <c r="B31" s="4"/>
      <c r="C31" s="4"/>
      <c r="D31" s="4"/>
      <c r="E31" s="4"/>
      <c r="F31" s="4"/>
      <c r="G31" s="4"/>
      <c r="H31" s="3"/>
      <c r="I31" s="2"/>
    </row>
    <row r="32" spans="1:9" s="5" customFormat="1" x14ac:dyDescent="0.2">
      <c r="A32" s="4"/>
      <c r="B32" s="4"/>
      <c r="C32" s="4"/>
      <c r="D32" s="4"/>
      <c r="E32" s="4"/>
      <c r="F32" s="4"/>
      <c r="G32" s="4"/>
      <c r="H32" s="3"/>
      <c r="I32" s="2"/>
    </row>
    <row r="33" spans="1:9" s="5" customFormat="1" x14ac:dyDescent="0.2">
      <c r="A33" s="4"/>
      <c r="B33" s="4"/>
      <c r="C33" s="4"/>
      <c r="D33" s="6"/>
      <c r="E33" s="4"/>
      <c r="F33" s="4"/>
      <c r="G33" s="4"/>
      <c r="H33" s="3"/>
      <c r="I33" s="2"/>
    </row>
    <row r="34" spans="1:9" s="5" customFormat="1" x14ac:dyDescent="0.2">
      <c r="A34" s="4"/>
      <c r="B34" s="4"/>
      <c r="C34" s="4"/>
      <c r="D34" s="4"/>
      <c r="E34" s="4"/>
      <c r="F34" s="4"/>
      <c r="G34" s="4"/>
      <c r="H34" s="3"/>
      <c r="I34" s="2"/>
    </row>
  </sheetData>
  <mergeCells count="13">
    <mergeCell ref="A9:C9"/>
    <mergeCell ref="A1:D1"/>
    <mergeCell ref="C2:E2"/>
    <mergeCell ref="A3:C3"/>
    <mergeCell ref="A4:C4"/>
    <mergeCell ref="A5:C5"/>
    <mergeCell ref="E18:F18"/>
    <mergeCell ref="A10:C10"/>
    <mergeCell ref="A11:C11"/>
    <mergeCell ref="A13:C13"/>
    <mergeCell ref="A14:C14"/>
    <mergeCell ref="E16:F16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Cotizador Fonda Argentina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Sanchez</cp:lastModifiedBy>
  <dcterms:created xsi:type="dcterms:W3CDTF">2023-08-22T19:27:25Z</dcterms:created>
  <dcterms:modified xsi:type="dcterms:W3CDTF">2024-06-18T22:53:15Z</dcterms:modified>
</cp:coreProperties>
</file>