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D:\UPT AC\Licenta\An_2\Sem_1\M\"/>
    </mc:Choice>
  </mc:AlternateContent>
  <xr:revisionPtr revIDLastSave="0" documentId="13_ncr:1_{68E1F8CB-40D4-484F-BA21-A7A4D7FA021F}" xr6:coauthVersionLast="47" xr6:coauthVersionMax="47" xr10:uidLastSave="{00000000-0000-0000-0000-000000000000}"/>
  <workbookProtection workbookAlgorithmName="SHA-512" workbookHashValue="O2pZeXeucL6OySNC7AknZdZAyXoN/m0/9At13Y17SnJe3PRhRKhh5R2CulRtevnypPEYgGoXIEttHB4aNlfRwQ==" workbookSaltValue="uQIfLlIkgsrrIpl+3gXPNQ==" workbookSpinCount="100000" lockStructure="1"/>
  <bookViews>
    <workbookView showSheetTabs="0" xWindow="-108" yWindow="-108" windowWidth="23256" windowHeight="12456" tabRatio="994" activeTab="2" xr2:uid="{5B36CBF1-84C3-4D6A-8007-B28509267DB3}"/>
  </bookViews>
  <sheets>
    <sheet name="Dashboard" sheetId="1" r:id="rId1"/>
    <sheet name="Cover" sheetId="5" r:id="rId2"/>
    <sheet name="Description" sheetId="7" r:id="rId3"/>
    <sheet name="Products" sheetId="6" r:id="rId4"/>
    <sheet name="Industry" sheetId="9" r:id="rId5"/>
    <sheet name="Target" sheetId="23" r:id="rId6"/>
    <sheet name="Competition" sheetId="10" r:id="rId7"/>
    <sheet name="Porters" sheetId="22" r:id="rId8"/>
    <sheet name="SWOT" sheetId="8" r:id="rId9"/>
    <sheet name="Distribution" sheetId="13" r:id="rId10"/>
    <sheet name="Organization" sheetId="11" r:id="rId11"/>
    <sheet name="Sales" sheetId="12" r:id="rId12"/>
    <sheet name="IS" sheetId="14" r:id="rId13"/>
    <sheet name="BS" sheetId="15" r:id="rId14"/>
    <sheet name="CF" sheetId="16" r:id="rId15"/>
    <sheet name="Financials" sheetId="18" r:id="rId16"/>
    <sheet name="Canvas" sheetId="24" r:id="rId17"/>
    <sheet name="Timeline" sheetId="20" r:id="rId18"/>
    <sheet name="Summary" sheetId="19" r:id="rId19"/>
    <sheet name="ToU" sheetId="4" r:id="rId20"/>
  </sheets>
  <definedNames>
    <definedName name="_xlnm.Print_Area" localSheetId="13">BS!$B$2:$I$44</definedName>
    <definedName name="_xlnm.Print_Area" localSheetId="16">Canvas!$B$2:$AY$53</definedName>
    <definedName name="_xlnm.Print_Area" localSheetId="14">CF!$B$2:$I$66</definedName>
    <definedName name="_xlnm.Print_Area" localSheetId="6">Competition!$B$2:$I$44</definedName>
    <definedName name="_xlnm.Print_Area" localSheetId="1">Cover!$B$6:$E$61</definedName>
    <definedName name="_xlnm.Print_Area" localSheetId="0">Dashboard!$B$2:$N$35</definedName>
    <definedName name="_xlnm.Print_Area" localSheetId="2">Description!$B$2:$C$12</definedName>
    <definedName name="_xlnm.Print_Area" localSheetId="9">Distribution!$B$2:$D$31</definedName>
    <definedName name="_xlnm.Print_Area" localSheetId="15">Financials!$B$2:$T$75</definedName>
    <definedName name="_xlnm.Print_Area" localSheetId="4">Industry!$B$2:$C$28</definedName>
    <definedName name="_xlnm.Print_Area" localSheetId="12">IS!$B$2:$I$60</definedName>
    <definedName name="_xlnm.Print_Area" localSheetId="10">Organization!$B$2:$E$56</definedName>
    <definedName name="_xlnm.Print_Area" localSheetId="7">Porters!$B$2:$J$26</definedName>
    <definedName name="_xlnm.Print_Area" localSheetId="3">Products!$B$2:$C$14</definedName>
    <definedName name="_xlnm.Print_Area" localSheetId="11">Sales!$B$2:$G$42</definedName>
    <definedName name="_xlnm.Print_Area" localSheetId="18">Summary!$B$2:$B$76</definedName>
    <definedName name="_xlnm.Print_Area" localSheetId="8">SWOT!$B$2:$H$34</definedName>
    <definedName name="_xlnm.Print_Area" localSheetId="5">Target!$B$2:$C$36</definedName>
    <definedName name="_xlnm.Print_Area" localSheetId="17">Timeline!$B$2:$D$55</definedName>
    <definedName name="_xlnm.Print_Area" localSheetId="19">ToU!$B$2:$B$17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11" l="1"/>
  <c r="E37" i="11"/>
  <c r="E36" i="11"/>
  <c r="E35" i="11"/>
  <c r="E34" i="11"/>
  <c r="E33" i="11"/>
  <c r="E32" i="11"/>
  <c r="E31" i="11"/>
  <c r="E30" i="11"/>
  <c r="E29" i="11"/>
  <c r="E28" i="11"/>
  <c r="E27" i="11"/>
  <c r="E26" i="11"/>
  <c r="E25" i="11"/>
  <c r="G23" i="12"/>
  <c r="F23" i="12"/>
  <c r="E23" i="12"/>
  <c r="D23" i="12"/>
  <c r="C23" i="12"/>
  <c r="I27" i="10"/>
  <c r="H27" i="10"/>
  <c r="G27" i="10"/>
  <c r="F27" i="10"/>
  <c r="E27" i="10"/>
  <c r="D27" i="10"/>
  <c r="G12" i="14" l="1"/>
  <c r="G16" i="14" s="1"/>
  <c r="G42" i="14"/>
  <c r="G57" i="14"/>
  <c r="E25" i="12"/>
  <c r="H59" i="16"/>
  <c r="G59" i="16"/>
  <c r="F59" i="16"/>
  <c r="E59" i="16"/>
  <c r="D59" i="16"/>
  <c r="H51" i="16"/>
  <c r="G51" i="16"/>
  <c r="F51" i="16"/>
  <c r="E51" i="16"/>
  <c r="D51" i="16"/>
  <c r="H41" i="16"/>
  <c r="G41" i="16"/>
  <c r="F41" i="16"/>
  <c r="E41" i="16"/>
  <c r="D41" i="16"/>
  <c r="H33" i="16"/>
  <c r="G33" i="16"/>
  <c r="F33" i="16"/>
  <c r="E33" i="16"/>
  <c r="D33" i="16"/>
  <c r="H21" i="16"/>
  <c r="G21" i="16"/>
  <c r="F21" i="16"/>
  <c r="E21" i="16"/>
  <c r="D21" i="16"/>
  <c r="H13" i="16"/>
  <c r="G13" i="16"/>
  <c r="F13" i="16"/>
  <c r="E13" i="16"/>
  <c r="D13" i="16"/>
  <c r="G61" i="16" l="1"/>
  <c r="E61" i="16"/>
  <c r="H43" i="16"/>
  <c r="F43" i="16"/>
  <c r="D43" i="16"/>
  <c r="G23" i="16"/>
  <c r="H23" i="16"/>
  <c r="E23" i="16"/>
  <c r="G44" i="14"/>
  <c r="G51" i="14" s="1"/>
  <c r="G59" i="14" s="1"/>
  <c r="J13" i="18" s="1"/>
  <c r="G25" i="12"/>
  <c r="F25" i="12"/>
  <c r="D25" i="12"/>
  <c r="F23" i="16"/>
  <c r="H61" i="16"/>
  <c r="D23" i="16"/>
  <c r="F61" i="16"/>
  <c r="G43" i="16"/>
  <c r="D61" i="16"/>
  <c r="E43" i="16"/>
  <c r="G63" i="16" l="1"/>
  <c r="G65" i="16" s="1"/>
  <c r="E63" i="16"/>
  <c r="E65" i="16" s="1"/>
  <c r="H63" i="16"/>
  <c r="H65" i="16" s="1"/>
  <c r="D63" i="16"/>
  <c r="D65" i="16" s="1"/>
  <c r="F63" i="16"/>
  <c r="F65" i="16" s="1"/>
  <c r="H41" i="15" l="1"/>
  <c r="G41" i="15"/>
  <c r="F41" i="15"/>
  <c r="E41" i="15"/>
  <c r="D41" i="15"/>
  <c r="H35" i="15"/>
  <c r="H43" i="15" s="1"/>
  <c r="G35" i="15"/>
  <c r="G43" i="15" s="1"/>
  <c r="F35" i="15"/>
  <c r="E35" i="15"/>
  <c r="D35" i="15"/>
  <c r="H30" i="15"/>
  <c r="R14" i="18" s="1"/>
  <c r="G30" i="15"/>
  <c r="R13" i="18" s="1"/>
  <c r="F30" i="15"/>
  <c r="R12" i="18" s="1"/>
  <c r="E30" i="15"/>
  <c r="R11" i="18" s="1"/>
  <c r="D30" i="15"/>
  <c r="H20" i="15"/>
  <c r="G20" i="15"/>
  <c r="F20" i="15"/>
  <c r="E20" i="15"/>
  <c r="D20" i="15"/>
  <c r="H15" i="15"/>
  <c r="G15" i="15"/>
  <c r="N13" i="18" s="1"/>
  <c r="F15" i="15"/>
  <c r="N12" i="18" s="1"/>
  <c r="E15" i="15"/>
  <c r="D15" i="15"/>
  <c r="H57" i="14"/>
  <c r="F57" i="14"/>
  <c r="E57" i="14"/>
  <c r="D57" i="14"/>
  <c r="N10" i="18" l="1"/>
  <c r="F43" i="15"/>
  <c r="E43" i="15"/>
  <c r="D43" i="15"/>
  <c r="R10" i="18"/>
  <c r="D22" i="15"/>
  <c r="F10" i="18" s="1"/>
  <c r="H22" i="15"/>
  <c r="F14" i="18" s="1"/>
  <c r="N14" i="18"/>
  <c r="E22" i="15"/>
  <c r="F11" i="18" s="1"/>
  <c r="N11" i="18"/>
  <c r="G22" i="15"/>
  <c r="F13" i="18" s="1"/>
  <c r="F22" i="15"/>
  <c r="F12" i="18" s="1"/>
  <c r="H42" i="14" l="1"/>
  <c r="F42" i="14"/>
  <c r="E42" i="14"/>
  <c r="D42" i="14"/>
  <c r="H12" i="14"/>
  <c r="H16" i="14" s="1"/>
  <c r="F12" i="14"/>
  <c r="F16" i="14" s="1"/>
  <c r="E12" i="14"/>
  <c r="E16" i="14" s="1"/>
  <c r="D12" i="14"/>
  <c r="D16" i="14" s="1"/>
  <c r="D44" i="14" l="1"/>
  <c r="D51" i="14" s="1"/>
  <c r="D59" i="14" s="1"/>
  <c r="J10" i="18" s="1"/>
  <c r="E44" i="14"/>
  <c r="E51" i="14" s="1"/>
  <c r="E59" i="14" s="1"/>
  <c r="J11" i="18" s="1"/>
  <c r="H44" i="14"/>
  <c r="H51" i="14" s="1"/>
  <c r="H59" i="14" s="1"/>
  <c r="J14" i="18" s="1"/>
  <c r="F44" i="14"/>
  <c r="F51" i="14" s="1"/>
  <c r="F59" i="14" s="1"/>
  <c r="J12" i="18" s="1"/>
  <c r="D39" i="11" l="1"/>
  <c r="C39" i="11"/>
  <c r="E24" i="11"/>
  <c r="E39" i="11" s="1"/>
</calcChain>
</file>

<file path=xl/sharedStrings.xml><?xml version="1.0" encoding="utf-8"?>
<sst xmlns="http://schemas.openxmlformats.org/spreadsheetml/2006/main" count="408" uniqueCount="354">
  <si>
    <r>
      <t xml:space="preserve">This End-User License Agreement is a legal agreement between you and </t>
    </r>
    <r>
      <rPr>
        <b/>
        <sz val="11"/>
        <color theme="1"/>
        <rFont val="Calibri"/>
        <family val="2"/>
        <charset val="162"/>
        <scheme val="minor"/>
      </rPr>
      <t>someka.net</t>
    </r>
    <r>
      <rPr>
        <sz val="11"/>
        <color theme="1"/>
        <rFont val="Calibri"/>
        <family val="2"/>
        <scheme val="minor"/>
      </rPr>
      <t xml:space="preserve"> that covers all Microsoft Excel templates, spreadsheets or software built by </t>
    </r>
    <r>
      <rPr>
        <b/>
        <sz val="11"/>
        <color theme="1"/>
        <rFont val="Calibri"/>
        <family val="2"/>
        <charset val="162"/>
        <scheme val="minor"/>
      </rPr>
      <t>someka.net</t>
    </r>
    <r>
      <rPr>
        <sz val="11"/>
        <color theme="1"/>
        <rFont val="Calibri"/>
        <family val="2"/>
        <scheme val="minor"/>
      </rPr>
      <t>.</t>
    </r>
  </si>
  <si>
    <t>By downloading, copying, accessing or otherwise using any of these templates, you agree to abide by the following terms:</t>
  </si>
  <si>
    <r>
      <t xml:space="preserve">* You may </t>
    </r>
    <r>
      <rPr>
        <b/>
        <sz val="11"/>
        <color theme="1"/>
        <rFont val="Calibri"/>
        <family val="2"/>
        <charset val="162"/>
        <scheme val="minor"/>
      </rPr>
      <t>NOT</t>
    </r>
    <r>
      <rPr>
        <sz val="11"/>
        <color theme="1"/>
        <rFont val="Calibri"/>
        <family val="2"/>
        <scheme val="minor"/>
      </rPr>
      <t xml:space="preserve"> sell, resell, license, rent, lease, lend or otherwise transfer for value without written permission of someka.net
* Unless you've purchased the proper license rights, you may </t>
    </r>
    <r>
      <rPr>
        <b/>
        <sz val="11"/>
        <color theme="1"/>
        <rFont val="Calibri"/>
        <family val="2"/>
        <charset val="162"/>
        <scheme val="minor"/>
      </rPr>
      <t>NOT</t>
    </r>
    <r>
      <rPr>
        <sz val="11"/>
        <color theme="1"/>
        <rFont val="Calibri"/>
        <family val="2"/>
        <scheme val="minor"/>
      </rPr>
      <t xml:space="preserve"> remove or alter any someka.net logo, trademark, copyright, disclaimer, brand, terms of use, attribution, or other proprietary notices or marks within the template.
* You may </t>
    </r>
    <r>
      <rPr>
        <b/>
        <sz val="11"/>
        <color theme="1"/>
        <rFont val="Calibri"/>
        <family val="2"/>
        <charset val="162"/>
        <scheme val="minor"/>
      </rPr>
      <t>NOT</t>
    </r>
    <r>
      <rPr>
        <sz val="11"/>
        <color theme="1"/>
        <rFont val="Calibri"/>
        <family val="2"/>
        <scheme val="minor"/>
      </rPr>
      <t xml:space="preserve"> distribute, publish to an online gallery, host on a website, or place on any server in a way that makes it available to the general public.</t>
    </r>
  </si>
  <si>
    <t>RESERVATION OF RIGHTS</t>
  </si>
  <si>
    <r>
      <t xml:space="preserve">All title and copyrights in and to the Template, and any copies of the Template, are </t>
    </r>
    <r>
      <rPr>
        <b/>
        <u/>
        <sz val="11"/>
        <color theme="1"/>
        <rFont val="Calibri"/>
        <family val="2"/>
        <charset val="162"/>
        <scheme val="minor"/>
      </rPr>
      <t>owned by someka.net</t>
    </r>
    <r>
      <rPr>
        <sz val="11"/>
        <color theme="1"/>
        <rFont val="Calibri"/>
        <family val="2"/>
        <scheme val="minor"/>
      </rPr>
      <t xml:space="preserve">. All rights not expressly granted are reserved by someka.net. 
</t>
    </r>
    <r>
      <rPr>
        <u/>
        <sz val="11"/>
        <color theme="1"/>
        <rFont val="Calibri"/>
        <family val="2"/>
        <charset val="162"/>
        <scheme val="minor"/>
      </rPr>
      <t>Use of any Template for any purpose other than expressly permitted in this EULA is prohibited, and may result in severe civil and criminal penalties.</t>
    </r>
  </si>
  <si>
    <t>CONTACT</t>
  </si>
  <si>
    <t>TERMS OF USE</t>
  </si>
  <si>
    <t>END USER LICENSE AGREEMENT</t>
  </si>
  <si>
    <r>
      <t xml:space="preserve">For more information and specific permissions for your case, please contact us at: </t>
    </r>
    <r>
      <rPr>
        <i/>
        <sz val="11"/>
        <color theme="1"/>
        <rFont val="Calibri"/>
        <family val="2"/>
        <charset val="162"/>
        <scheme val="minor"/>
      </rPr>
      <t>contact@someka.net</t>
    </r>
  </si>
  <si>
    <t>✘</t>
  </si>
  <si>
    <t>✓</t>
  </si>
  <si>
    <t>Business Name</t>
  </si>
  <si>
    <t>Core Values</t>
  </si>
  <si>
    <t>Legal Structure</t>
  </si>
  <si>
    <t>Ownership Structure</t>
  </si>
  <si>
    <t>Description</t>
  </si>
  <si>
    <t>Total size of target market</t>
  </si>
  <si>
    <t>Targeted market share</t>
  </si>
  <si>
    <t>Total Size of the Industry</t>
  </si>
  <si>
    <t>Competitive Rivalry</t>
  </si>
  <si>
    <t>FACTORS</t>
  </si>
  <si>
    <t>Company</t>
  </si>
  <si>
    <t>Price</t>
  </si>
  <si>
    <t>Quality</t>
  </si>
  <si>
    <t>Reliability</t>
  </si>
  <si>
    <t>Expertise</t>
  </si>
  <si>
    <t>Location</t>
  </si>
  <si>
    <t>Image</t>
  </si>
  <si>
    <t>Reputation</t>
  </si>
  <si>
    <t>Business Model</t>
  </si>
  <si>
    <t>Advertising</t>
  </si>
  <si>
    <t>ANALYSIS NOTES</t>
  </si>
  <si>
    <t>TOP MANAGEMENT</t>
  </si>
  <si>
    <t>HUMAN RESOURCES PLANNING</t>
  </si>
  <si>
    <t>Department</t>
  </si>
  <si>
    <t>Estimated Personnel #</t>
  </si>
  <si>
    <t>Estimated Cost</t>
  </si>
  <si>
    <t>Expertise Area</t>
  </si>
  <si>
    <t>Retail</t>
  </si>
  <si>
    <t>Wholesale</t>
  </si>
  <si>
    <t>E-Commerce</t>
  </si>
  <si>
    <t>OEM</t>
  </si>
  <si>
    <t>Direct Sales</t>
  </si>
  <si>
    <t>Internal Sales Force</t>
  </si>
  <si>
    <t>Used?</t>
  </si>
  <si>
    <t>Distribution Channels</t>
  </si>
  <si>
    <t>Notes</t>
  </si>
  <si>
    <t>Interest Income</t>
  </si>
  <si>
    <t>Rental Income</t>
  </si>
  <si>
    <t>Other Income</t>
  </si>
  <si>
    <t>Wages and Salaries</t>
  </si>
  <si>
    <t>Direct Marketing</t>
  </si>
  <si>
    <t>Office Supplies</t>
  </si>
  <si>
    <t>Outside Services</t>
  </si>
  <si>
    <t>Rent</t>
  </si>
  <si>
    <t>Telephone</t>
  </si>
  <si>
    <t>Utilities</t>
  </si>
  <si>
    <t>Depreciation</t>
  </si>
  <si>
    <t>Insurance</t>
  </si>
  <si>
    <t>Technology Licenses</t>
  </si>
  <si>
    <t xml:space="preserve">Patents </t>
  </si>
  <si>
    <t>Web site Expenses</t>
  </si>
  <si>
    <t>Meals and Entertainment</t>
  </si>
  <si>
    <t>Repairs and Maintenance</t>
  </si>
  <si>
    <t>Travel</t>
  </si>
  <si>
    <t xml:space="preserve">Other </t>
  </si>
  <si>
    <t>Other</t>
  </si>
  <si>
    <t>TAX DETAILS</t>
  </si>
  <si>
    <t>Income Taxes</t>
  </si>
  <si>
    <t>ASSETS</t>
  </si>
  <si>
    <t>LIABILITIES</t>
  </si>
  <si>
    <t>Total Assets</t>
  </si>
  <si>
    <t>Total Liabilities &amp; Equity</t>
  </si>
  <si>
    <t/>
  </si>
  <si>
    <t>Target Date</t>
  </si>
  <si>
    <t>S</t>
  </si>
  <si>
    <t>W</t>
  </si>
  <si>
    <t>O</t>
  </si>
  <si>
    <t>T</t>
  </si>
  <si>
    <t>Vision Statement</t>
  </si>
  <si>
    <t>Headquarters</t>
  </si>
  <si>
    <t>Mission Statement</t>
  </si>
  <si>
    <t>General Description</t>
  </si>
  <si>
    <t>Comparison</t>
  </si>
  <si>
    <t>Lifecycle</t>
  </si>
  <si>
    <t>Pricing</t>
  </si>
  <si>
    <t>Intellectual Property</t>
  </si>
  <si>
    <t>Main Benefits</t>
  </si>
  <si>
    <t>Further Info</t>
  </si>
  <si>
    <t>Sales &amp; Distribution</t>
  </si>
  <si>
    <t>Power of Buyers</t>
  </si>
  <si>
    <t>Power of Suppliers</t>
  </si>
  <si>
    <t>Threat of New Entrants</t>
  </si>
  <si>
    <t>GEOGRAPHIC LEVEL</t>
  </si>
  <si>
    <t>DEMOGRAPHIC LEVEL</t>
  </si>
  <si>
    <t>PSYCHOGRAPHIC LEVEL</t>
  </si>
  <si>
    <t>BEHAVIORAL LEVEL</t>
  </si>
  <si>
    <t>Competitor 4</t>
  </si>
  <si>
    <t>Competitor 5</t>
  </si>
  <si>
    <t>Score</t>
  </si>
  <si>
    <t>Name</t>
  </si>
  <si>
    <t>Company Totals</t>
  </si>
  <si>
    <t>NOTES</t>
  </si>
  <si>
    <t>TARGET MARKETS</t>
  </si>
  <si>
    <t>-</t>
  </si>
  <si>
    <t>TOTAL (USD)</t>
  </si>
  <si>
    <t>PROJECTION NOTES</t>
  </si>
  <si>
    <t>YOY GROWTH</t>
  </si>
  <si>
    <t>Gross Sales</t>
  </si>
  <si>
    <t>Net Sales Revenue</t>
  </si>
  <si>
    <t>Sales Returns and Allowances</t>
  </si>
  <si>
    <t>Net Sales</t>
  </si>
  <si>
    <t>Total Expenses</t>
  </si>
  <si>
    <t>Cost of Goods Sold</t>
  </si>
  <si>
    <t>OTHER INCOME</t>
  </si>
  <si>
    <t>OPERATING EXPENSES</t>
  </si>
  <si>
    <t>SALES REVENUE</t>
  </si>
  <si>
    <t>Gross Profit/Loss</t>
  </si>
  <si>
    <t>Operating Profit/Loss</t>
  </si>
  <si>
    <t>Profit/Loss Before Taxes</t>
  </si>
  <si>
    <t>Net Profit/Loss</t>
  </si>
  <si>
    <t>Other Taxes</t>
  </si>
  <si>
    <t>Total Tax Expenses</t>
  </si>
  <si>
    <t>Current Assets</t>
  </si>
  <si>
    <t>Cash</t>
  </si>
  <si>
    <t>Total Current Assets</t>
  </si>
  <si>
    <t>Non-Current Assets</t>
  </si>
  <si>
    <t>Property, Plant &amp; Equipment</t>
  </si>
  <si>
    <t>Intangible Assets</t>
  </si>
  <si>
    <t>Total Non-Current Assets</t>
  </si>
  <si>
    <t>Current Liabilities</t>
  </si>
  <si>
    <t>Short-Term Debt</t>
  </si>
  <si>
    <t>Other Accrued Liabilities</t>
  </si>
  <si>
    <t>Total Current Liabilities</t>
  </si>
  <si>
    <t>Long-Term Debt</t>
  </si>
  <si>
    <t>Total Non-Current Liabilities</t>
  </si>
  <si>
    <t>Non-Current Liabilities</t>
  </si>
  <si>
    <t>Retained Earnings</t>
  </si>
  <si>
    <t>Revaluation Reserve</t>
  </si>
  <si>
    <t>Accounts Receivable</t>
  </si>
  <si>
    <t>Inventory</t>
  </si>
  <si>
    <t>Accounts Payable</t>
  </si>
  <si>
    <t>Prepaid Expenses</t>
  </si>
  <si>
    <t>Owner's Equity</t>
  </si>
  <si>
    <t>Equity Capital</t>
  </si>
  <si>
    <t>Total Owner's Equity</t>
  </si>
  <si>
    <t>Other long-term liabilities</t>
  </si>
  <si>
    <t>Operating Proceeds</t>
  </si>
  <si>
    <t>Other Operating Proceeds</t>
  </si>
  <si>
    <t>Operating Payments</t>
  </si>
  <si>
    <t>Payments to Suppliers</t>
  </si>
  <si>
    <t>Marketing Expenses</t>
  </si>
  <si>
    <t>Total Operating Payments</t>
  </si>
  <si>
    <t>Total Operating Proceeds</t>
  </si>
  <si>
    <t>Net Cash Flow From Operations</t>
  </si>
  <si>
    <t>Proceeds From Investing Activities</t>
  </si>
  <si>
    <t>Sale of Property, Plant and Equipment</t>
  </si>
  <si>
    <t>Loan Collection</t>
  </si>
  <si>
    <t>Sale and Maturity of Securities</t>
  </si>
  <si>
    <t>Other Investment Proceeds</t>
  </si>
  <si>
    <t>Payments For Investing Activities</t>
  </si>
  <si>
    <t>Purchase of Property, Plant and Equipment</t>
  </si>
  <si>
    <t>Lending</t>
  </si>
  <si>
    <t>Purchase of Securities</t>
  </si>
  <si>
    <t>Acquiring Interest in Affiliates</t>
  </si>
  <si>
    <t>Other Investment Payments</t>
  </si>
  <si>
    <t>Total Investment Proceeds</t>
  </si>
  <si>
    <t>Net Cash from Investing Activities</t>
  </si>
  <si>
    <t>Total Investment Payments</t>
  </si>
  <si>
    <t>Proceeds From Financing Activities</t>
  </si>
  <si>
    <t>Issuance of Debt</t>
  </si>
  <si>
    <t>Issuance of Equity</t>
  </si>
  <si>
    <t>Other Financing Proceeds</t>
  </si>
  <si>
    <t>Payments For Financing Activities</t>
  </si>
  <si>
    <t>Debt Repayment</t>
  </si>
  <si>
    <t>Interest Paid</t>
  </si>
  <si>
    <t>Repurchase of Equity</t>
  </si>
  <si>
    <t>Dividends and Distributions</t>
  </si>
  <si>
    <t>Other Financing Payments</t>
  </si>
  <si>
    <t>Net Cash from Financing Activities</t>
  </si>
  <si>
    <t>Total Financing Payments</t>
  </si>
  <si>
    <t>Total Financing Proceeds</t>
  </si>
  <si>
    <t>NET CASH FLOW</t>
  </si>
  <si>
    <t>Ending Cash Balance</t>
  </si>
  <si>
    <t>OPERATING ACTIVITIES</t>
  </si>
  <si>
    <t>INVESTING ACTIVITIES</t>
  </si>
  <si>
    <t>FINANCING ACTIVITIES</t>
  </si>
  <si>
    <t>Strengths</t>
  </si>
  <si>
    <t>Weaknesses</t>
  </si>
  <si>
    <t>Opportunities</t>
  </si>
  <si>
    <t>Threats</t>
  </si>
  <si>
    <t>Expected Milestones</t>
  </si>
  <si>
    <t>1st Year</t>
  </si>
  <si>
    <t>2nd Year</t>
  </si>
  <si>
    <t>3rd Year</t>
  </si>
  <si>
    <t>4th Year</t>
  </si>
  <si>
    <t>5th Year</t>
  </si>
  <si>
    <t>POST-IT PALETTE
[DRAG &amp; DROP]</t>
  </si>
  <si>
    <t>Importance 
(1-100)</t>
  </si>
  <si>
    <t>GENERAL NOTES</t>
  </si>
  <si>
    <t>Administrative Expenses</t>
  </si>
  <si>
    <t>Dividends Received from Affiliates</t>
  </si>
  <si>
    <t>The company is owned by Melinda R. Tackett and Timothy Tackett, with each having 50% share.</t>
  </si>
  <si>
    <t>Madison, Indiana</t>
  </si>
  <si>
    <t>We will offer children books in printed, e-book, audiobook versions.</t>
  </si>
  <si>
    <t>It's hard to convince the children of the new era to read books, so our products will introduce children with books via the devices they like.</t>
  </si>
  <si>
    <t>Our products have the advantage of offering possibility to be read from any device any where.</t>
  </si>
  <si>
    <t>The e-book and audiobook market for children's literature is still on the Introduction stage. There are some e-book and audiobook providers for general readers, which also provides children books. But our brand will be focusing only on children literature.</t>
  </si>
  <si>
    <t>Our pricing for the printed books will be decided with cost-based pricing strategy. The subscription pricing will be made in terms of value-based strategy.</t>
  </si>
  <si>
    <t>The e-book and audiobook versions of each book will be published at the same time with the printed version.</t>
  </si>
  <si>
    <t xml:space="preserve">Printed books will be distributed through XYZ Distribution Company, a leader book distributer across the country. The e-book and audiobook versions will be sold from our online platform. </t>
  </si>
  <si>
    <t>All the copyright and intellectual property issues will be held through our intellectual property agency partner.</t>
  </si>
  <si>
    <t>Total e-book and audiobook industry is expected to reach US$2.5 billion (estimated by PP Agency).</t>
  </si>
  <si>
    <t>We target a 10% share in five years.</t>
  </si>
  <si>
    <t>Our targeted children books industry is about US$500 million.</t>
  </si>
  <si>
    <t>So the children e-books industry is predicted to be at US$500 million.</t>
  </si>
  <si>
    <t xml:space="preserve">The total e-book industry is estimated by PP Agency to reach US$2.5 billion. In printed books, the children literature takes nearly 20% share. </t>
  </si>
  <si>
    <t>North America</t>
  </si>
  <si>
    <t>All genders</t>
  </si>
  <si>
    <t>0-14 year-old children</t>
  </si>
  <si>
    <t>Middle-to-High Income</t>
  </si>
  <si>
    <t>Familiar with digital devices</t>
  </si>
  <si>
    <t>Having lots of time on computer, tablet etc.</t>
  </si>
  <si>
    <t>Parents with an wish to make their children read more.</t>
  </si>
  <si>
    <t>Does spend for intellectual products.</t>
  </si>
  <si>
    <t>Familiar with digital subscriptions</t>
  </si>
  <si>
    <t>Sticking to favorite apps</t>
  </si>
  <si>
    <t>School kids</t>
  </si>
  <si>
    <t>English speaking countries</t>
  </si>
  <si>
    <t>Australia</t>
  </si>
  <si>
    <t>Panda Books</t>
  </si>
  <si>
    <t>Readerr</t>
  </si>
  <si>
    <t>ReadDig</t>
  </si>
  <si>
    <t>Coyote will have an unique position to offer e-books and audiobooks for only children.</t>
  </si>
  <si>
    <t>Panda Books is the market leader on children literature, but does not have e-book version for the most of their product gamma.</t>
  </si>
  <si>
    <t>Readerr and ReadDig are online e-book platforms, which provide for all readers, including the children.</t>
  </si>
  <si>
    <t>Buyer number is very high.</t>
  </si>
  <si>
    <t>Market is big.</t>
  </si>
  <si>
    <t>Market is price-sensitive.</t>
  </si>
  <si>
    <t>The distributor side is powerful.</t>
  </si>
  <si>
    <t>The writer number limited.</t>
  </si>
  <si>
    <t>Writers have limited effect on prices.</t>
  </si>
  <si>
    <t>Entering the industry is easy.</t>
  </si>
  <si>
    <t>But needs time to catch traffic.</t>
  </si>
  <si>
    <t>Need relations with writers.</t>
  </si>
  <si>
    <t>Alternative platforms may occur.</t>
  </si>
  <si>
    <t>Not easy to grab a market share.</t>
  </si>
  <si>
    <t>Can easily adapt to new media.</t>
  </si>
  <si>
    <t>Not too much competitor.</t>
  </si>
  <si>
    <t>Pretty much a niche area.</t>
  </si>
  <si>
    <t>Needs ads to convince buyers.</t>
  </si>
  <si>
    <t>We'll not have any physical stores for the near future.</t>
  </si>
  <si>
    <t>We'll have a distributor partner to sell out printed products.</t>
  </si>
  <si>
    <t>We'll use online book sellers for our printed books.</t>
  </si>
  <si>
    <t>We'll sell directly from our website.</t>
  </si>
  <si>
    <t>Our distribution strategy will be different for printed and other versions.</t>
  </si>
  <si>
    <t>Printed books will be sold through a wholesale and also through e-commerce.</t>
  </si>
  <si>
    <t>We have signed strategic partnership agreement with XYZ Distribution Company to distribute our printed books.</t>
  </si>
  <si>
    <t>Melinda R. Tackett</t>
  </si>
  <si>
    <t>Timothy Tackett</t>
  </si>
  <si>
    <t>Position</t>
  </si>
  <si>
    <t>Owner / VP</t>
  </si>
  <si>
    <t>CFO</t>
  </si>
  <si>
    <t>Kiara B. Fulmer</t>
  </si>
  <si>
    <t>Accounting &amp; Finance</t>
  </si>
  <si>
    <t>Sales &amp; Marketing</t>
  </si>
  <si>
    <t>Editorial Management</t>
  </si>
  <si>
    <t>Joshua P. Kline</t>
  </si>
  <si>
    <t>Human Resources</t>
  </si>
  <si>
    <t>HR Director</t>
  </si>
  <si>
    <t>Mary R. Borror</t>
  </si>
  <si>
    <t>IT Manager</t>
  </si>
  <si>
    <t>Online Platforms</t>
  </si>
  <si>
    <t>Editorial</t>
  </si>
  <si>
    <t>IT</t>
  </si>
  <si>
    <t>HR</t>
  </si>
  <si>
    <t>The writers and translators will be freelancers, and will be managed by HR department.</t>
  </si>
  <si>
    <t>Printed Book Market</t>
  </si>
  <si>
    <t>Online Subscriptions</t>
  </si>
  <si>
    <t>We aim to sell 100.000 printed books with a nearly USD$ 10 per book for the first year. This will increase in parallel with new books.</t>
  </si>
  <si>
    <t>Average Yearly Salary</t>
  </si>
  <si>
    <t>Our financial statement predictions bases on our sales forecasts on the previous sheets.</t>
  </si>
  <si>
    <t>Our financials look healthy from the very first year of our business.</t>
  </si>
  <si>
    <t>Robust business plan</t>
  </si>
  <si>
    <t>Innovative products</t>
  </si>
  <si>
    <t>Big target market</t>
  </si>
  <si>
    <t>Experience in publishing industry</t>
  </si>
  <si>
    <t>Weak relations with translators</t>
  </si>
  <si>
    <t>Technical skills of editorial staff</t>
  </si>
  <si>
    <t>Growing market</t>
  </si>
  <si>
    <t>Parents ready to spend for intellectual products</t>
  </si>
  <si>
    <t>Kids familiar with digital devices</t>
  </si>
  <si>
    <t>Intellectual property issues</t>
  </si>
  <si>
    <t>Legal entity foundation</t>
  </si>
  <si>
    <t>Distribution agreement</t>
  </si>
  <si>
    <t>For printed books</t>
  </si>
  <si>
    <t>Agreements with writers for the first year</t>
  </si>
  <si>
    <t>Building a solid translator pool</t>
  </si>
  <si>
    <t>Reaching 10.000 subscriptions</t>
  </si>
  <si>
    <t>Reaching 300 book printed books</t>
  </si>
  <si>
    <t>Reaching 30.000 subscriptions</t>
  </si>
  <si>
    <t>Reaching US$ 30.000.000 annual sales</t>
  </si>
  <si>
    <t>Recruiting the first employees</t>
  </si>
  <si>
    <t>This will our first subs goal</t>
  </si>
  <si>
    <t>This is five-year target</t>
  </si>
  <si>
    <t>We aim a pool of nearly 20 translators</t>
  </si>
  <si>
    <t>1. COVER</t>
  </si>
  <si>
    <t>2. INTRODUCTION</t>
  </si>
  <si>
    <t>3. MARKETING</t>
  </si>
  <si>
    <t>4. ORGANIZATION</t>
  </si>
  <si>
    <t>5. FINANCIALS</t>
  </si>
  <si>
    <t>6. SUMMARY</t>
  </si>
  <si>
    <t>BUSINESS PLAN TEMPLATE</t>
  </si>
  <si>
    <t>NAVIGATION MENU</t>
  </si>
  <si>
    <t>NAVIGATION BUTTONS</t>
  </si>
  <si>
    <t>1. COVER / BUSINESS PLAN COVER</t>
  </si>
  <si>
    <t>2. INTRODUCTION / COMPANY DESCRIPTION</t>
  </si>
  <si>
    <t>2. INTRODUCTION / PRODUCTS &amp; SERVICES</t>
  </si>
  <si>
    <t>Production</t>
  </si>
  <si>
    <t>Our products will be prepared by freelance writers and translators.</t>
  </si>
  <si>
    <t>3. MARKETING / INDUSTRY ANALYSIS</t>
  </si>
  <si>
    <t>Market Saturation</t>
  </si>
  <si>
    <t>Introduction Stage</t>
  </si>
  <si>
    <t>Main Location</t>
  </si>
  <si>
    <t>Future Aspects</t>
  </si>
  <si>
    <t>Great growth opportunity</t>
  </si>
  <si>
    <t>3. MARKETING / TARGET MARKET ANALYSIS</t>
  </si>
  <si>
    <t>3. MARKETING / COMPETITIVE ANALYSIS</t>
  </si>
  <si>
    <t>3. MARKETING / PORTER'S FIVE FORCES ANALYSIS</t>
  </si>
  <si>
    <t>3. MARKETING / SWOT ANALYSIS</t>
  </si>
  <si>
    <t>3. MARKETING / DISTRIBUTION CHANNELS</t>
  </si>
  <si>
    <t>4. ORGANIZATION / MANAGEMENT &amp; HR</t>
  </si>
  <si>
    <t>5. FINANCIALS / SALES PROJECTIONS</t>
  </si>
  <si>
    <t>5. FINANCIALS / INCOME STATEMENT</t>
  </si>
  <si>
    <t>5. FINANCIALS / BALANCE SHEET</t>
  </si>
  <si>
    <t>5. FINANCIALS / CASH FLOW STATEMENT</t>
  </si>
  <si>
    <t>5. FINANCIALS / FINANCIAL SUMMARY</t>
  </si>
  <si>
    <t>6. SUMMARY / BUSINESS MODEL CANVAS</t>
  </si>
  <si>
    <t>6. SUMMARY / BUSINESS TIMELINE</t>
  </si>
  <si>
    <t>6. SUMMARY / EXECUTIVE SUMMARY</t>
  </si>
  <si>
    <t>The company is founded as Limited Liability Corporation.</t>
  </si>
  <si>
    <t>Threat of Substitutes</t>
  </si>
  <si>
    <t>But buyers have a strong bargaining power.</t>
  </si>
  <si>
    <t>Easy entrance to market</t>
  </si>
  <si>
    <t>E-book and audiobook versions will be sold through subscription.</t>
  </si>
  <si>
    <t>HR will built a writer/translator pool with a promising growth opportunity.</t>
  </si>
  <si>
    <t>We aim a 10.000 subscribers in our first year with an average of USD$ 500 $/year fee.</t>
  </si>
  <si>
    <t>We target more than 100% growth in the second year parallel to our heavy advertising campaigns.</t>
  </si>
  <si>
    <t>Beginning Cash Balance</t>
  </si>
  <si>
    <t>Company official start</t>
  </si>
  <si>
    <t>ZIMBRU SRL</t>
  </si>
  <si>
    <t>Misiunea noastră este să aducem bucătăria tradițională moldovenească în Timișoara.</t>
  </si>
  <si>
    <t>Ospitalitate, Responsabilitate, Agilitate, Autenticitate, Colaborare</t>
  </si>
  <si>
    <t xml:space="preserve">Viziunea noastră este să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</si>
</sst>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d\-mmm\-yy;@"/>
    <numFmt numFmtId="165" formatCode="0.0%"/>
    <numFmt numFmtId="166" formatCode="&quot;₺&quot;#,##0.00"/>
  </numFmts>
  <fonts count="47"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6"/>
      <color theme="1"/>
      <name val="Calibri"/>
      <family val="2"/>
      <charset val="162"/>
      <scheme val="minor"/>
    </font>
    <font>
      <b/>
      <sz val="16"/>
      <color theme="0"/>
      <name val="Calibri"/>
      <family val="2"/>
      <charset val="162"/>
      <scheme val="minor"/>
    </font>
    <font>
      <u/>
      <sz val="10"/>
      <color indexed="12"/>
      <name val="Verdana"/>
      <family val="2"/>
    </font>
    <font>
      <u/>
      <sz val="11"/>
      <color theme="0"/>
      <name val="Calibri"/>
      <family val="2"/>
      <charset val="162"/>
      <scheme val="minor"/>
    </font>
    <font>
      <sz val="13"/>
      <color rgb="FFFFC000"/>
      <name val="Calibri"/>
      <family val="2"/>
      <charset val="162"/>
      <scheme val="minor"/>
    </font>
    <font>
      <b/>
      <sz val="11"/>
      <color theme="1"/>
      <name val="Calibri"/>
      <family val="2"/>
      <charset val="162"/>
      <scheme val="minor"/>
    </font>
    <font>
      <sz val="10"/>
      <name val="Arial"/>
      <family val="2"/>
      <charset val="162"/>
    </font>
    <font>
      <sz val="11"/>
      <name val="Calibri"/>
      <family val="2"/>
      <charset val="162"/>
      <scheme val="minor"/>
    </font>
    <font>
      <b/>
      <u/>
      <sz val="11"/>
      <name val="Calibri"/>
      <family val="2"/>
      <charset val="162"/>
      <scheme val="minor"/>
    </font>
    <font>
      <b/>
      <sz val="11"/>
      <name val="Calibri"/>
      <family val="2"/>
      <charset val="162"/>
      <scheme val="minor"/>
    </font>
    <font>
      <b/>
      <u/>
      <sz val="11"/>
      <color theme="1"/>
      <name val="Calibri"/>
      <family val="2"/>
      <charset val="162"/>
      <scheme val="minor"/>
    </font>
    <font>
      <u/>
      <sz val="11"/>
      <color theme="1"/>
      <name val="Calibri"/>
      <family val="2"/>
      <charset val="162"/>
      <scheme val="minor"/>
    </font>
    <font>
      <i/>
      <sz val="11"/>
      <color theme="1"/>
      <name val="Calibri"/>
      <family val="2"/>
      <charset val="162"/>
      <scheme val="minor"/>
    </font>
    <font>
      <sz val="13"/>
      <color theme="0" tint="-4.9989318521683403E-2"/>
      <name val="Calibri"/>
      <family val="2"/>
      <charset val="162"/>
      <scheme val="minor"/>
    </font>
    <font>
      <b/>
      <i/>
      <sz val="16"/>
      <color theme="0" tint="-4.9989318521683403E-2"/>
      <name val="Calibri"/>
      <family val="2"/>
      <charset val="162"/>
      <scheme val="minor"/>
    </font>
    <font>
      <sz val="13"/>
      <color theme="1"/>
      <name val="Calibri"/>
      <family val="2"/>
      <charset val="162"/>
      <scheme val="minor"/>
    </font>
    <font>
      <b/>
      <sz val="11"/>
      <color theme="0"/>
      <name val="Calibri"/>
      <family val="2"/>
      <charset val="162"/>
      <scheme val="minor"/>
    </font>
    <font>
      <sz val="11"/>
      <color theme="0"/>
      <name val="Calibri"/>
      <family val="2"/>
      <scheme val="minor"/>
    </font>
    <font>
      <sz val="20"/>
      <color theme="1"/>
      <name val="Calibri"/>
      <family val="2"/>
      <scheme val="minor"/>
    </font>
    <font>
      <sz val="11"/>
      <name val="Calibri"/>
      <family val="2"/>
      <scheme val="minor"/>
    </font>
    <font>
      <b/>
      <sz val="11"/>
      <color theme="0"/>
      <name val="Calibri"/>
      <family val="2"/>
      <scheme val="minor"/>
    </font>
    <font>
      <b/>
      <sz val="11"/>
      <color rgb="FF8D99AE"/>
      <name val="Calibri"/>
      <family val="2"/>
      <charset val="162"/>
      <scheme val="minor"/>
    </font>
    <font>
      <b/>
      <sz val="11"/>
      <name val="Calibri"/>
      <family val="2"/>
      <scheme val="minor"/>
    </font>
    <font>
      <b/>
      <sz val="48"/>
      <color theme="0"/>
      <name val="Calibri"/>
      <family val="2"/>
      <charset val="162"/>
      <scheme val="minor"/>
    </font>
    <font>
      <sz val="10"/>
      <color rgb="FFBCBCBC"/>
      <name val="Calibri"/>
      <family val="2"/>
      <scheme val="minor"/>
    </font>
    <font>
      <sz val="11"/>
      <color theme="2" tint="-0.499984740745262"/>
      <name val="Calibri"/>
      <family val="2"/>
      <scheme val="minor"/>
    </font>
    <font>
      <i/>
      <sz val="11"/>
      <color theme="2" tint="-0.499984740745262"/>
      <name val="Calibri"/>
      <family val="2"/>
      <charset val="162"/>
      <scheme val="minor"/>
    </font>
    <font>
      <b/>
      <sz val="14"/>
      <color theme="0"/>
      <name val="Calibri"/>
      <family val="2"/>
      <charset val="162"/>
      <scheme val="minor"/>
    </font>
    <font>
      <b/>
      <sz val="14"/>
      <color rgb="FF344966"/>
      <name val="Calibri"/>
      <family val="2"/>
      <charset val="162"/>
      <scheme val="minor"/>
    </font>
    <font>
      <sz val="14"/>
      <color theme="1"/>
      <name val="Calibri"/>
      <family val="2"/>
      <scheme val="minor"/>
    </font>
    <font>
      <b/>
      <sz val="14"/>
      <name val="Calibri"/>
      <family val="2"/>
      <scheme val="minor"/>
    </font>
    <font>
      <b/>
      <sz val="14"/>
      <color rgb="FF344966"/>
      <name val="Calibri"/>
      <family val="2"/>
      <scheme val="minor"/>
    </font>
    <font>
      <sz val="13"/>
      <color rgb="FFFFC000"/>
      <name val="Calibri"/>
      <family val="2"/>
      <scheme val="minor"/>
    </font>
    <font>
      <sz val="13"/>
      <color theme="1"/>
      <name val="Calibri"/>
      <family val="2"/>
      <scheme val="minor"/>
    </font>
    <font>
      <b/>
      <sz val="12"/>
      <color theme="0"/>
      <name val="Calibri"/>
      <family val="2"/>
      <scheme val="minor"/>
    </font>
    <font>
      <b/>
      <sz val="14"/>
      <color theme="0"/>
      <name val="Calibri"/>
      <family val="2"/>
      <scheme val="minor"/>
    </font>
    <font>
      <sz val="10"/>
      <name val="Calibri"/>
      <family val="2"/>
      <charset val="162"/>
      <scheme val="minor"/>
    </font>
    <font>
      <sz val="10"/>
      <color theme="1"/>
      <name val="Calibri"/>
      <family val="2"/>
      <scheme val="minor"/>
    </font>
    <font>
      <sz val="10"/>
      <name val="Calibri"/>
      <family val="2"/>
      <scheme val="minor"/>
    </font>
    <font>
      <b/>
      <sz val="14"/>
      <color rgb="FF8D99AE"/>
      <name val="Calibri"/>
      <family val="2"/>
      <charset val="162"/>
      <scheme val="minor"/>
    </font>
  </fonts>
  <fills count="23">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bgColor indexed="64"/>
      </patternFill>
    </fill>
    <fill>
      <patternFill patternType="solid">
        <fgColor theme="3" tint="-0.249977111117893"/>
        <bgColor indexed="64"/>
      </patternFill>
    </fill>
    <fill>
      <patternFill patternType="solid">
        <fgColor theme="2" tint="-0.499984740745262"/>
        <bgColor indexed="64"/>
      </patternFill>
    </fill>
    <fill>
      <patternFill patternType="solid">
        <fgColor rgb="FF8D99AE"/>
        <bgColor indexed="64"/>
      </patternFill>
    </fill>
    <fill>
      <patternFill patternType="solid">
        <fgColor rgb="FF344966"/>
        <bgColor indexed="64"/>
      </patternFill>
    </fill>
    <fill>
      <patternFill patternType="solid">
        <fgColor rgb="FFE07A5F"/>
        <bgColor indexed="64"/>
      </patternFill>
    </fill>
    <fill>
      <patternFill patternType="solid">
        <fgColor rgb="FF3D405B"/>
        <bgColor indexed="64"/>
      </patternFill>
    </fill>
    <fill>
      <patternFill patternType="solid">
        <fgColor rgb="FF81B29A"/>
        <bgColor indexed="64"/>
      </patternFill>
    </fill>
    <fill>
      <patternFill patternType="solid">
        <fgColor rgb="FF748CAB"/>
        <bgColor indexed="64"/>
      </patternFill>
    </fill>
    <fill>
      <patternFill patternType="solid">
        <fgColor rgb="FF578F73"/>
        <bgColor indexed="64"/>
      </patternFill>
    </fill>
    <fill>
      <patternFill patternType="solid">
        <fgColor theme="0"/>
        <bgColor indexed="64"/>
      </patternFill>
    </fill>
    <fill>
      <patternFill patternType="solid">
        <fgColor theme="3" tint="0.79998168889431442"/>
        <bgColor indexed="64"/>
      </patternFill>
    </fill>
    <fill>
      <patternFill patternType="solid">
        <fgColor rgb="FFD6DCE4"/>
        <bgColor indexed="64"/>
      </patternFill>
    </fill>
    <fill>
      <patternFill patternType="solid">
        <fgColor rgb="FFC6AC8F"/>
        <bgColor indexed="64"/>
      </patternFill>
    </fill>
    <fill>
      <patternFill patternType="solid">
        <fgColor rgb="FFFFE699"/>
        <bgColor indexed="64"/>
      </patternFill>
    </fill>
    <fill>
      <patternFill patternType="solid">
        <fgColor theme="9" tint="0.39997558519241921"/>
        <bgColor indexed="64"/>
      </patternFill>
    </fill>
    <fill>
      <patternFill patternType="solid">
        <fgColor rgb="FF9FC5E8"/>
        <bgColor indexed="64"/>
      </patternFill>
    </fill>
    <fill>
      <patternFill patternType="solid">
        <fgColor rgb="FFD490FE"/>
        <bgColor indexed="64"/>
      </patternFill>
    </fill>
    <fill>
      <patternFill patternType="solid">
        <fgColor theme="2" tint="-0.249977111117893"/>
        <bgColor indexed="64"/>
      </patternFill>
    </fill>
  </fills>
  <borders count="1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24994659260841701"/>
      </top>
      <bottom style="thin">
        <color theme="0" tint="-0.2499465926084170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E07A5F"/>
      </left>
      <right style="thin">
        <color rgb="FFE07A5F"/>
      </right>
      <top style="thin">
        <color rgb="FFE07A5F"/>
      </top>
      <bottom style="thin">
        <color rgb="FFE07A5F"/>
      </bottom>
      <diagonal/>
    </border>
    <border>
      <left style="thin">
        <color rgb="FF3D405B"/>
      </left>
      <right style="thin">
        <color rgb="FF3D405B"/>
      </right>
      <top style="thin">
        <color rgb="FF3D405B"/>
      </top>
      <bottom style="thin">
        <color rgb="FF3D405B"/>
      </bottom>
      <diagonal/>
    </border>
    <border>
      <left style="thin">
        <color rgb="FF81B29A"/>
      </left>
      <right style="thin">
        <color rgb="FF81B29A"/>
      </right>
      <top style="thin">
        <color rgb="FF81B29A"/>
      </top>
      <bottom style="thin">
        <color rgb="FF81B29A"/>
      </bottom>
      <diagonal/>
    </border>
    <border>
      <left style="thin">
        <color rgb="FF748CAB"/>
      </left>
      <right style="thin">
        <color rgb="FF748CAB"/>
      </right>
      <top style="thin">
        <color rgb="FF748CAB"/>
      </top>
      <bottom style="thin">
        <color rgb="FF748CAB"/>
      </bottom>
      <diagonal/>
    </border>
    <border>
      <left style="thin">
        <color rgb="FF578F73"/>
      </left>
      <right style="thin">
        <color rgb="FF578F73"/>
      </right>
      <top style="thin">
        <color rgb="FF578F73"/>
      </top>
      <bottom style="thin">
        <color rgb="FF578F73"/>
      </bottom>
      <diagonal/>
    </border>
    <border>
      <left/>
      <right/>
      <top/>
      <bottom style="medium">
        <color rgb="FF8D99AE"/>
      </bottom>
      <diagonal/>
    </border>
    <border>
      <left/>
      <right/>
      <top style="medium">
        <color rgb="FF8D99AE"/>
      </top>
      <bottom style="thin">
        <color rgb="FF8D99AE"/>
      </bottom>
      <diagonal/>
    </border>
    <border>
      <left/>
      <right/>
      <top style="thin">
        <color rgb="FF8D99AE"/>
      </top>
      <bottom style="thin">
        <color rgb="FF8D99AE"/>
      </bottom>
      <diagonal/>
    </border>
    <border>
      <left/>
      <right/>
      <top/>
      <bottom style="thin">
        <color rgb="FF8D99AE"/>
      </bottom>
      <diagonal/>
    </border>
    <border>
      <left style="thin">
        <color auto="1"/>
      </left>
      <right style="thin">
        <color auto="1"/>
      </right>
      <top style="thin">
        <color auto="1"/>
      </top>
      <bottom style="thin">
        <color auto="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right/>
      <top/>
      <bottom style="thin">
        <color theme="0" tint="-0.14993743705557422"/>
      </bottom>
      <diagonal/>
    </border>
    <border>
      <left/>
      <right style="thin">
        <color theme="0" tint="-0.14993743705557422"/>
      </right>
      <top/>
      <bottom style="thin">
        <color theme="0" tint="-0.14993743705557422"/>
      </bottom>
      <diagonal/>
    </border>
    <border>
      <left style="medium">
        <color rgb="FFE07A5F"/>
      </left>
      <right/>
      <top/>
      <bottom style="medium">
        <color rgb="FFE07A5F"/>
      </bottom>
      <diagonal/>
    </border>
    <border>
      <left style="medium">
        <color rgb="FFE07A5F"/>
      </left>
      <right/>
      <top/>
      <bottom/>
      <diagonal/>
    </border>
    <border>
      <left/>
      <right/>
      <top/>
      <bottom style="medium">
        <color rgb="FFE07A5F"/>
      </bottom>
      <diagonal/>
    </border>
    <border>
      <left style="medium">
        <color rgb="FF578F73"/>
      </left>
      <right/>
      <top/>
      <bottom style="medium">
        <color rgb="FF578F73"/>
      </bottom>
      <diagonal/>
    </border>
    <border>
      <left style="medium">
        <color rgb="FF578F73"/>
      </left>
      <right/>
      <top/>
      <bottom/>
      <diagonal/>
    </border>
    <border>
      <left/>
      <right/>
      <top/>
      <bottom style="medium">
        <color rgb="FF578F73"/>
      </bottom>
      <diagonal/>
    </border>
    <border>
      <left style="medium">
        <color rgb="FF344966"/>
      </left>
      <right/>
      <top/>
      <bottom style="medium">
        <color rgb="FF344966"/>
      </bottom>
      <diagonal/>
    </border>
    <border>
      <left style="medium">
        <color rgb="FF344966"/>
      </left>
      <right/>
      <top/>
      <bottom/>
      <diagonal/>
    </border>
    <border>
      <left/>
      <right/>
      <top/>
      <bottom style="medium">
        <color rgb="FF344966"/>
      </bottom>
      <diagonal/>
    </border>
    <border>
      <left style="medium">
        <color rgb="FF748CAB"/>
      </left>
      <right/>
      <top/>
      <bottom style="medium">
        <color rgb="FF748CAB"/>
      </bottom>
      <diagonal/>
    </border>
    <border>
      <left style="medium">
        <color rgb="FF748CAB"/>
      </left>
      <right/>
      <top/>
      <bottom/>
      <diagonal/>
    </border>
    <border>
      <left/>
      <right/>
      <top/>
      <bottom style="medium">
        <color rgb="FF748CAB"/>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right/>
      <top style="thin">
        <color theme="0" tint="-0.14996795556505021"/>
      </top>
      <bottom style="thin">
        <color theme="0" tint="-0.14996795556505021"/>
      </bottom>
      <diagonal/>
    </border>
    <border>
      <left style="thin">
        <color rgb="FF344966"/>
      </left>
      <right style="thin">
        <color rgb="FF344966"/>
      </right>
      <top style="thin">
        <color rgb="FF344966"/>
      </top>
      <bottom style="thin">
        <color rgb="FF344966"/>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right/>
      <top style="thin">
        <color auto="1"/>
      </top>
      <bottom style="thin">
        <color auto="1"/>
      </bottom>
      <diagonal/>
    </border>
    <border>
      <left/>
      <right/>
      <top style="thin">
        <color theme="0" tint="-0.24994659260841701"/>
      </top>
      <bottom style="thin">
        <color auto="1"/>
      </bottom>
      <diagonal/>
    </border>
    <border>
      <left/>
      <right/>
      <top style="thin">
        <color auto="1"/>
      </top>
      <bottom style="thin">
        <color theme="0" tint="-0.24994659260841701"/>
      </bottom>
      <diagonal/>
    </border>
    <border>
      <left/>
      <right/>
      <top/>
      <bottom style="thin">
        <color theme="0" tint="-0.24994659260841701"/>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style="thin">
        <color theme="0" tint="-0.24994659260841701"/>
      </top>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style="thin">
        <color auto="1"/>
      </right>
      <top/>
      <bottom style="thin">
        <color theme="0" tint="-0.24994659260841701"/>
      </bottom>
      <diagonal/>
    </border>
    <border>
      <left style="medium">
        <color rgb="FF8D99AE"/>
      </left>
      <right/>
      <top style="medium">
        <color rgb="FF8D99AE"/>
      </top>
      <bottom/>
      <diagonal/>
    </border>
    <border>
      <left/>
      <right/>
      <top style="medium">
        <color rgb="FF8D99AE"/>
      </top>
      <bottom/>
      <diagonal/>
    </border>
    <border>
      <left/>
      <right style="medium">
        <color rgb="FF8D99AE"/>
      </right>
      <top style="medium">
        <color rgb="FF8D99AE"/>
      </top>
      <bottom/>
      <diagonal/>
    </border>
    <border>
      <left style="medium">
        <color rgb="FF8D99AE"/>
      </left>
      <right/>
      <top/>
      <bottom/>
      <diagonal/>
    </border>
    <border>
      <left/>
      <right style="medium">
        <color rgb="FF8D99AE"/>
      </right>
      <top/>
      <bottom/>
      <diagonal/>
    </border>
    <border>
      <left style="medium">
        <color rgb="FF8D99AE"/>
      </left>
      <right/>
      <top/>
      <bottom style="medium">
        <color rgb="FF8D99AE"/>
      </bottom>
      <diagonal/>
    </border>
    <border>
      <left/>
      <right style="medium">
        <color rgb="FF8D99AE"/>
      </right>
      <top/>
      <bottom style="medium">
        <color rgb="FF8D99AE"/>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thin">
        <color auto="1"/>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auto="1"/>
      </top>
      <bottom style="thin">
        <color theme="0" tint="-0.14996795556505021"/>
      </bottom>
      <diagonal/>
    </border>
    <border>
      <left/>
      <right/>
      <top style="thin">
        <color theme="0" tint="-0.14996795556505021"/>
      </top>
      <bottom style="thin">
        <color auto="1"/>
      </bottom>
      <diagonal/>
    </border>
    <border>
      <left style="thin">
        <color rgb="FF344966"/>
      </left>
      <right style="thin">
        <color rgb="FF344966"/>
      </right>
      <top style="thin">
        <color rgb="FF344966"/>
      </top>
      <bottom/>
      <diagonal/>
    </border>
    <border>
      <left style="thin">
        <color rgb="FF344966"/>
      </left>
      <right style="thin">
        <color rgb="FF344966"/>
      </right>
      <top/>
      <bottom/>
      <diagonal/>
    </border>
    <border>
      <left style="thin">
        <color rgb="FF344966"/>
      </left>
      <right style="thin">
        <color rgb="FF344966"/>
      </right>
      <top/>
      <bottom style="thin">
        <color rgb="FF344966"/>
      </bottom>
      <diagonal/>
    </border>
    <border>
      <left style="thin">
        <color rgb="FF748CAB"/>
      </left>
      <right style="thin">
        <color rgb="FF748CAB"/>
      </right>
      <top style="thin">
        <color rgb="FF748CAB"/>
      </top>
      <bottom/>
      <diagonal/>
    </border>
    <border>
      <left style="thin">
        <color rgb="FF748CAB"/>
      </left>
      <right style="thin">
        <color rgb="FF748CAB"/>
      </right>
      <top/>
      <bottom/>
      <diagonal/>
    </border>
    <border>
      <left style="thin">
        <color rgb="FF748CAB"/>
      </left>
      <right style="thin">
        <color rgb="FF748CAB"/>
      </right>
      <top/>
      <bottom style="thin">
        <color rgb="FF748CAB"/>
      </bottom>
      <diagonal/>
    </border>
    <border>
      <left style="thin">
        <color rgb="FF578F73"/>
      </left>
      <right style="thin">
        <color rgb="FF578F73"/>
      </right>
      <top style="thin">
        <color rgb="FF578F73"/>
      </top>
      <bottom/>
      <diagonal/>
    </border>
    <border>
      <left style="thin">
        <color rgb="FF578F73"/>
      </left>
      <right style="thin">
        <color rgb="FF578F73"/>
      </right>
      <top/>
      <bottom/>
      <diagonal/>
    </border>
    <border>
      <left style="thin">
        <color rgb="FF578F73"/>
      </left>
      <right style="thin">
        <color rgb="FF578F73"/>
      </right>
      <top/>
      <bottom style="thin">
        <color rgb="FF578F73"/>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auto="1"/>
      </bottom>
      <diagonal/>
    </border>
  </borders>
  <cellStyleXfs count="6">
    <xf numFmtId="0" fontId="0" fillId="0" borderId="0"/>
    <xf numFmtId="0" fontId="5" fillId="0" borderId="0"/>
    <xf numFmtId="0" fontId="9" fillId="0" borderId="0" applyNumberFormat="0" applyFill="0" applyBorder="0" applyAlignment="0" applyProtection="0">
      <alignment vertical="top"/>
      <protection locked="0"/>
    </xf>
    <xf numFmtId="0" fontId="4" fillId="0" borderId="0"/>
    <xf numFmtId="0" fontId="13" fillId="0" borderId="0"/>
    <xf numFmtId="0" fontId="3" fillId="0" borderId="0"/>
  </cellStyleXfs>
  <cellXfs count="390">
    <xf numFmtId="0" fontId="0" fillId="0" borderId="0" xfId="0"/>
    <xf numFmtId="0" fontId="6" fillId="2" borderId="0" xfId="0" applyFont="1" applyFill="1" applyAlignment="1">
      <alignment vertical="center"/>
    </xf>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vertical="center"/>
    </xf>
    <xf numFmtId="49" fontId="8" fillId="4" borderId="0" xfId="0" applyNumberFormat="1" applyFont="1" applyFill="1" applyAlignment="1">
      <alignment horizontal="left" vertical="center" indent="1"/>
    </xf>
    <xf numFmtId="49" fontId="8" fillId="4" borderId="0" xfId="0" applyNumberFormat="1" applyFont="1" applyFill="1" applyAlignme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5" fillId="2" borderId="0" xfId="1" applyFont="1" applyFill="1" applyAlignment="1">
      <alignment vertical="center"/>
    </xf>
    <xf numFmtId="0" fontId="6" fillId="2" borderId="0" xfId="0" applyFont="1" applyFill="1"/>
    <xf numFmtId="0" fontId="5" fillId="2" borderId="0" xfId="1" applyFont="1" applyFill="1" applyBorder="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6" fillId="2" borderId="0" xfId="0" applyFont="1" applyFill="1" applyBorder="1"/>
    <xf numFmtId="0" fontId="0" fillId="0" borderId="6" xfId="0" applyBorder="1"/>
    <xf numFmtId="0" fontId="0" fillId="0" borderId="7" xfId="0" applyBorder="1"/>
    <xf numFmtId="0" fontId="0" fillId="0" borderId="8" xfId="0" applyBorder="1"/>
    <xf numFmtId="0" fontId="0" fillId="2" borderId="0" xfId="0" applyFont="1" applyFill="1" applyAlignment="1">
      <alignment vertical="center"/>
    </xf>
    <xf numFmtId="0" fontId="0" fillId="5" borderId="0" xfId="0" applyFill="1" applyBorder="1"/>
    <xf numFmtId="0" fontId="10" fillId="5" borderId="0" xfId="2" applyFont="1" applyFill="1" applyBorder="1" applyAlignment="1" applyProtection="1">
      <alignment vertical="center"/>
    </xf>
    <xf numFmtId="0" fontId="0" fillId="5" borderId="0" xfId="0" applyFill="1" applyBorder="1" applyAlignment="1">
      <alignment horizontal="center"/>
    </xf>
    <xf numFmtId="49" fontId="11" fillId="3" borderId="0" xfId="0" applyNumberFormat="1" applyFont="1" applyFill="1" applyAlignment="1">
      <alignment vertical="center"/>
    </xf>
    <xf numFmtId="0" fontId="14" fillId="2" borderId="0" xfId="4" applyFont="1" applyFill="1" applyAlignment="1" applyProtection="1">
      <alignment vertical="center"/>
      <protection locked="0"/>
    </xf>
    <xf numFmtId="0" fontId="15" fillId="2" borderId="0" xfId="4" applyFont="1" applyFill="1" applyAlignment="1" applyProtection="1">
      <alignment vertical="center"/>
      <protection locked="0"/>
    </xf>
    <xf numFmtId="0" fontId="16" fillId="2" borderId="0" xfId="4" applyFont="1" applyFill="1" applyAlignment="1" applyProtection="1">
      <alignment vertical="center"/>
      <protection locked="0"/>
    </xf>
    <xf numFmtId="49" fontId="11" fillId="3" borderId="0" xfId="0" applyNumberFormat="1" applyFont="1" applyFill="1" applyAlignment="1">
      <alignment horizontal="left" vertical="center" indent="1"/>
    </xf>
    <xf numFmtId="0" fontId="22" fillId="2" borderId="0" xfId="0" applyFont="1" applyFill="1" applyAlignment="1">
      <alignment vertical="center"/>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20" fillId="2" borderId="0" xfId="0" applyFont="1" applyFill="1" applyBorder="1" applyAlignment="1">
      <alignment horizontal="right" vertical="center"/>
    </xf>
    <xf numFmtId="0" fontId="21" fillId="2" borderId="0" xfId="0" applyFont="1" applyFill="1" applyBorder="1" applyAlignment="1">
      <alignment horizontal="right" vertical="center"/>
    </xf>
    <xf numFmtId="49" fontId="11" fillId="3" borderId="0" xfId="0" applyNumberFormat="1" applyFont="1" applyFill="1" applyAlignment="1">
      <alignment horizontal="left" vertical="center" indent="2"/>
    </xf>
    <xf numFmtId="49" fontId="8" fillId="4" borderId="0" xfId="0" applyNumberFormat="1" applyFont="1" applyFill="1" applyAlignment="1">
      <alignment horizontal="left" vertical="center" indent="2"/>
    </xf>
    <xf numFmtId="0" fontId="0" fillId="2" borderId="0" xfId="0" applyFill="1"/>
    <xf numFmtId="0" fontId="3" fillId="0" borderId="9" xfId="5" applyFill="1" applyBorder="1" applyAlignment="1">
      <alignment horizontal="left" wrapText="1" indent="1"/>
    </xf>
    <xf numFmtId="0" fontId="3" fillId="2" borderId="0" xfId="5" applyFill="1"/>
    <xf numFmtId="0" fontId="3" fillId="0" borderId="10" xfId="5" applyFill="1" applyBorder="1" applyAlignment="1">
      <alignment horizontal="left" indent="1"/>
    </xf>
    <xf numFmtId="0" fontId="3" fillId="0" borderId="10" xfId="5" applyFill="1" applyBorder="1" applyAlignment="1">
      <alignment horizontal="left" vertical="center" wrapText="1" indent="1"/>
    </xf>
    <xf numFmtId="0" fontId="3" fillId="0" borderId="10" xfId="5" applyFill="1" applyBorder="1" applyAlignment="1">
      <alignment horizontal="left" vertical="top" wrapText="1" indent="2"/>
    </xf>
    <xf numFmtId="0" fontId="12" fillId="0" borderId="10" xfId="5" applyFont="1" applyFill="1" applyBorder="1" applyAlignment="1">
      <alignment horizontal="left" indent="1"/>
    </xf>
    <xf numFmtId="0" fontId="3" fillId="0" borderId="11" xfId="5" applyFill="1" applyBorder="1" applyAlignment="1">
      <alignment horizontal="left" indent="1"/>
    </xf>
    <xf numFmtId="0" fontId="2" fillId="0" borderId="10" xfId="5" applyFont="1" applyFill="1" applyBorder="1" applyAlignment="1">
      <alignment horizontal="left" indent="1"/>
    </xf>
    <xf numFmtId="0" fontId="6" fillId="0" borderId="0" xfId="0" applyFont="1" applyFill="1" applyBorder="1"/>
    <xf numFmtId="0" fontId="6" fillId="2" borderId="0" xfId="0" applyFont="1" applyFill="1" applyBorder="1" applyAlignment="1">
      <alignment vertical="center"/>
    </xf>
    <xf numFmtId="0" fontId="6" fillId="2" borderId="0" xfId="0" applyFont="1" applyFill="1" applyBorder="1" applyAlignment="1">
      <alignment horizontal="center" vertical="center"/>
    </xf>
    <xf numFmtId="0" fontId="6" fillId="2" borderId="0" xfId="0" applyFont="1" applyFill="1" applyBorder="1" applyAlignment="1">
      <alignment horizontal="left" vertical="center"/>
    </xf>
    <xf numFmtId="0" fontId="6" fillId="0" borderId="0" xfId="0" applyFont="1" applyFill="1" applyBorder="1" applyAlignment="1">
      <alignment vertical="center"/>
    </xf>
    <xf numFmtId="0" fontId="6" fillId="2" borderId="0" xfId="0" applyFont="1" applyFill="1" applyAlignment="1">
      <alignment horizontal="left" vertical="center"/>
    </xf>
    <xf numFmtId="0" fontId="8" fillId="4" borderId="0" xfId="0" applyFont="1" applyFill="1" applyAlignment="1">
      <alignment horizontal="left" vertical="center"/>
    </xf>
    <xf numFmtId="0" fontId="5" fillId="2" borderId="0" xfId="1" applyFont="1" applyFill="1" applyAlignment="1">
      <alignment horizontal="left" vertical="center"/>
    </xf>
    <xf numFmtId="0" fontId="5" fillId="2" borderId="0" xfId="1" applyFont="1" applyFill="1" applyBorder="1" applyAlignment="1">
      <alignment horizontal="left" vertical="center"/>
    </xf>
    <xf numFmtId="0" fontId="6" fillId="2" borderId="0" xfId="0" applyFont="1" applyFill="1" applyBorder="1" applyAlignment="1">
      <alignment horizontal="left"/>
    </xf>
    <xf numFmtId="0" fontId="25" fillId="2" borderId="0" xfId="0" applyFont="1" applyFill="1" applyBorder="1" applyAlignment="1">
      <alignment horizontal="center" vertical="center"/>
    </xf>
    <xf numFmtId="0" fontId="5" fillId="0" borderId="14" xfId="1" applyFont="1" applyFill="1" applyBorder="1" applyAlignment="1">
      <alignment vertical="center"/>
    </xf>
    <xf numFmtId="0" fontId="6" fillId="0" borderId="17" xfId="0" applyFont="1" applyFill="1" applyBorder="1"/>
    <xf numFmtId="0" fontId="6" fillId="0" borderId="18" xfId="0" applyFont="1" applyFill="1" applyBorder="1"/>
    <xf numFmtId="0" fontId="6" fillId="0" borderId="19" xfId="0" applyFont="1" applyFill="1" applyBorder="1"/>
    <xf numFmtId="0" fontId="6" fillId="0" borderId="20" xfId="0" applyFont="1" applyFill="1" applyBorder="1"/>
    <xf numFmtId="0" fontId="6" fillId="0" borderId="21" xfId="0" applyFont="1" applyFill="1" applyBorder="1"/>
    <xf numFmtId="0" fontId="0" fillId="2" borderId="0" xfId="0" applyFill="1" applyAlignment="1">
      <alignment horizontal="center" vertical="center"/>
    </xf>
    <xf numFmtId="0" fontId="6" fillId="0" borderId="0" xfId="0" applyFont="1" applyFill="1" applyBorder="1" applyAlignment="1">
      <alignment horizontal="center" vertical="center"/>
    </xf>
    <xf numFmtId="0" fontId="6" fillId="0" borderId="14" xfId="0" applyFont="1" applyFill="1" applyBorder="1"/>
    <xf numFmtId="0" fontId="6" fillId="0" borderId="15" xfId="0" applyFont="1" applyFill="1" applyBorder="1"/>
    <xf numFmtId="0" fontId="6" fillId="0" borderId="16" xfId="0" applyFont="1" applyFill="1" applyBorder="1"/>
    <xf numFmtId="0" fontId="6" fillId="0" borderId="20" xfId="0" applyFont="1" applyFill="1" applyBorder="1" applyAlignment="1">
      <alignment horizontal="center" vertical="center"/>
    </xf>
    <xf numFmtId="0" fontId="26" fillId="0" borderId="0" xfId="0" applyFont="1" applyFill="1" applyBorder="1" applyAlignment="1">
      <alignment vertical="center"/>
    </xf>
    <xf numFmtId="0" fontId="26" fillId="0" borderId="14" xfId="0" applyFont="1" applyFill="1" applyBorder="1"/>
    <xf numFmtId="0" fontId="26" fillId="0" borderId="15" xfId="0" applyFont="1" applyFill="1" applyBorder="1"/>
    <xf numFmtId="0" fontId="26" fillId="0" borderId="16" xfId="0" applyFont="1" applyFill="1" applyBorder="1"/>
    <xf numFmtId="0" fontId="26" fillId="0" borderId="17" xfId="0" applyFont="1" applyFill="1" applyBorder="1"/>
    <xf numFmtId="0" fontId="26" fillId="0" borderId="18" xfId="0" applyFont="1" applyFill="1" applyBorder="1"/>
    <xf numFmtId="0" fontId="23" fillId="0" borderId="18" xfId="0" applyFont="1" applyFill="1" applyBorder="1"/>
    <xf numFmtId="0" fontId="26" fillId="0" borderId="19" xfId="0" applyFont="1" applyFill="1" applyBorder="1"/>
    <xf numFmtId="0" fontId="26" fillId="0" borderId="20" xfId="0" applyFont="1" applyFill="1" applyBorder="1" applyAlignment="1">
      <alignment vertical="center"/>
    </xf>
    <xf numFmtId="0" fontId="26" fillId="0" borderId="20" xfId="0" applyFont="1" applyFill="1" applyBorder="1"/>
    <xf numFmtId="0" fontId="26" fillId="0" borderId="21" xfId="0" applyFont="1" applyFill="1" applyBorder="1"/>
    <xf numFmtId="0" fontId="23" fillId="7" borderId="0" xfId="0" applyFont="1" applyFill="1" applyBorder="1" applyAlignment="1">
      <alignment horizontal="center" vertical="center"/>
    </xf>
    <xf numFmtId="0" fontId="29" fillId="0" borderId="0" xfId="0" applyFont="1" applyFill="1" applyBorder="1" applyAlignment="1">
      <alignment horizontal="center" vertical="center"/>
    </xf>
    <xf numFmtId="0" fontId="6" fillId="0" borderId="20" xfId="0" applyFont="1" applyFill="1" applyBorder="1" applyAlignment="1">
      <alignment horizontal="left" vertical="center"/>
    </xf>
    <xf numFmtId="0" fontId="5" fillId="0" borderId="15" xfId="1" applyFont="1" applyFill="1" applyBorder="1" applyAlignment="1">
      <alignment horizontal="left" vertical="center"/>
    </xf>
    <xf numFmtId="4" fontId="23" fillId="7" borderId="29" xfId="0" applyNumberFormat="1" applyFont="1" applyFill="1" applyBorder="1" applyAlignment="1">
      <alignment horizontal="center" vertical="center"/>
    </xf>
    <xf numFmtId="0" fontId="12" fillId="0" borderId="15" xfId="0" applyFont="1" applyFill="1" applyBorder="1" applyAlignment="1">
      <alignment horizontal="left" vertical="center"/>
    </xf>
    <xf numFmtId="0" fontId="6" fillId="0" borderId="32" xfId="0" applyFont="1" applyFill="1" applyBorder="1"/>
    <xf numFmtId="0" fontId="6" fillId="0" borderId="33" xfId="0" applyFont="1" applyFill="1" applyBorder="1"/>
    <xf numFmtId="0" fontId="6" fillId="0" borderId="34" xfId="0" applyFont="1" applyFill="1" applyBorder="1"/>
    <xf numFmtId="0" fontId="6" fillId="0" borderId="35" xfId="0" applyFont="1" applyFill="1" applyBorder="1"/>
    <xf numFmtId="0" fontId="6" fillId="0" borderId="36" xfId="0" applyFont="1" applyFill="1" applyBorder="1"/>
    <xf numFmtId="0" fontId="6" fillId="0" borderId="38" xfId="0" applyFont="1" applyFill="1" applyBorder="1"/>
    <xf numFmtId="0" fontId="6" fillId="0" borderId="39" xfId="0" applyFont="1" applyFill="1" applyBorder="1"/>
    <xf numFmtId="0" fontId="6" fillId="0" borderId="40" xfId="0" applyFont="1" applyFill="1" applyBorder="1"/>
    <xf numFmtId="0" fontId="6" fillId="0" borderId="41" xfId="0" applyFont="1" applyFill="1" applyBorder="1"/>
    <xf numFmtId="0" fontId="6" fillId="0" borderId="42" xfId="0" applyFont="1" applyFill="1" applyBorder="1"/>
    <xf numFmtId="0" fontId="6" fillId="0" borderId="43" xfId="0" applyFont="1" applyFill="1" applyBorder="1"/>
    <xf numFmtId="0" fontId="6" fillId="0" borderId="45" xfId="0" applyFont="1" applyFill="1" applyBorder="1"/>
    <xf numFmtId="0" fontId="6" fillId="0" borderId="42" xfId="0" applyFont="1" applyFill="1" applyBorder="1" applyAlignment="1">
      <alignment horizontal="left" indent="2"/>
    </xf>
    <xf numFmtId="0" fontId="6" fillId="0" borderId="35" xfId="0" applyFont="1" applyFill="1" applyBorder="1" applyAlignment="1">
      <alignment horizontal="left" indent="2"/>
    </xf>
    <xf numFmtId="0" fontId="6" fillId="0" borderId="47" xfId="0" applyFont="1" applyFill="1" applyBorder="1"/>
    <xf numFmtId="0" fontId="6" fillId="0" borderId="46" xfId="0" applyFont="1" applyFill="1" applyBorder="1"/>
    <xf numFmtId="0" fontId="6" fillId="0" borderId="48" xfId="0" applyFont="1" applyFill="1" applyBorder="1"/>
    <xf numFmtId="0" fontId="6" fillId="0" borderId="50" xfId="0" applyFont="1" applyFill="1" applyBorder="1"/>
    <xf numFmtId="0" fontId="6" fillId="0" borderId="49" xfId="0" applyFont="1" applyFill="1" applyBorder="1"/>
    <xf numFmtId="0" fontId="6" fillId="0" borderId="51" xfId="0" applyFont="1" applyFill="1" applyBorder="1"/>
    <xf numFmtId="0" fontId="6" fillId="0" borderId="53" xfId="0" applyFont="1" applyFill="1" applyBorder="1"/>
    <xf numFmtId="0" fontId="6" fillId="0" borderId="52" xfId="0" applyFont="1" applyFill="1" applyBorder="1"/>
    <xf numFmtId="0" fontId="6" fillId="0" borderId="54" xfId="0" applyFont="1" applyFill="1" applyBorder="1"/>
    <xf numFmtId="0" fontId="6" fillId="0" borderId="56" xfId="0" applyFont="1" applyFill="1" applyBorder="1"/>
    <xf numFmtId="0" fontId="6" fillId="0" borderId="55" xfId="0" applyFont="1" applyFill="1" applyBorder="1"/>
    <xf numFmtId="0" fontId="6" fillId="0" borderId="57" xfId="0" applyFont="1" applyFill="1" applyBorder="1"/>
    <xf numFmtId="0" fontId="33" fillId="0" borderId="0" xfId="0" applyFont="1" applyFill="1" applyBorder="1"/>
    <xf numFmtId="0" fontId="33" fillId="0" borderId="44" xfId="0" applyFont="1" applyFill="1" applyBorder="1" applyAlignment="1">
      <alignment horizontal="right"/>
    </xf>
    <xf numFmtId="0" fontId="33" fillId="0" borderId="58" xfId="0" applyFont="1" applyFill="1" applyBorder="1" applyAlignment="1">
      <alignment horizontal="right"/>
    </xf>
    <xf numFmtId="0" fontId="33" fillId="0" borderId="59" xfId="0" applyFont="1" applyFill="1" applyBorder="1" applyAlignment="1">
      <alignment horizontal="right"/>
    </xf>
    <xf numFmtId="0" fontId="0" fillId="0" borderId="0" xfId="0" applyFill="1" applyBorder="1" applyAlignment="1">
      <alignment horizontal="center" vertical="center"/>
    </xf>
    <xf numFmtId="0" fontId="12" fillId="15" borderId="31" xfId="0" applyFont="1" applyFill="1" applyBorder="1" applyAlignment="1">
      <alignment horizontal="center" vertical="center"/>
    </xf>
    <xf numFmtId="0" fontId="6" fillId="0" borderId="75" xfId="0" applyFont="1" applyFill="1" applyBorder="1"/>
    <xf numFmtId="0" fontId="6" fillId="0" borderId="75" xfId="0" applyFont="1" applyFill="1" applyBorder="1" applyAlignment="1">
      <alignment horizontal="center"/>
    </xf>
    <xf numFmtId="0" fontId="12" fillId="15" borderId="62" xfId="0" applyFont="1" applyFill="1" applyBorder="1" applyAlignment="1">
      <alignment horizontal="right" vertical="center" indent="2"/>
    </xf>
    <xf numFmtId="0" fontId="0" fillId="0" borderId="0" xfId="0" applyFont="1" applyFill="1" applyBorder="1" applyAlignment="1">
      <alignment horizontal="left" vertical="center" shrinkToFit="1"/>
    </xf>
    <xf numFmtId="0" fontId="23" fillId="7" borderId="29" xfId="0" applyFont="1" applyFill="1" applyBorder="1" applyAlignment="1">
      <alignment horizontal="left" vertical="center" shrinkToFit="1"/>
    </xf>
    <xf numFmtId="0" fontId="12" fillId="16" borderId="29" xfId="0" applyFont="1" applyFill="1" applyBorder="1" applyAlignment="1">
      <alignment horizontal="left" shrinkToFit="1"/>
    </xf>
    <xf numFmtId="0" fontId="6" fillId="0" borderId="0" xfId="0" applyFont="1" applyFill="1" applyBorder="1" applyAlignment="1">
      <alignment horizontal="left" vertical="center" shrinkToFit="1"/>
    </xf>
    <xf numFmtId="0" fontId="23" fillId="7" borderId="0" xfId="0" applyFont="1" applyFill="1" applyBorder="1" applyAlignment="1">
      <alignment horizontal="left" vertical="center" shrinkToFit="1"/>
    </xf>
    <xf numFmtId="0" fontId="28" fillId="0" borderId="0" xfId="0" applyFont="1" applyFill="1" applyBorder="1" applyAlignment="1">
      <alignment vertical="center" shrinkToFit="1"/>
    </xf>
    <xf numFmtId="0" fontId="23" fillId="8" borderId="29" xfId="0" applyFont="1" applyFill="1" applyBorder="1" applyAlignment="1">
      <alignment horizontal="left" vertical="center" shrinkToFit="1"/>
    </xf>
    <xf numFmtId="0" fontId="26" fillId="0" borderId="0" xfId="0" applyFont="1" applyFill="1" applyBorder="1" applyAlignment="1">
      <alignment vertical="center" shrinkToFit="1"/>
    </xf>
    <xf numFmtId="0" fontId="12" fillId="15" borderId="29" xfId="0" applyFont="1" applyFill="1" applyBorder="1" applyAlignment="1">
      <alignment horizontal="left" shrinkToFit="1"/>
    </xf>
    <xf numFmtId="0" fontId="6" fillId="0" borderId="0" xfId="0" applyFont="1" applyFill="1" applyBorder="1" applyAlignment="1">
      <alignment shrinkToFit="1"/>
    </xf>
    <xf numFmtId="0" fontId="12" fillId="15" borderId="29" xfId="0" applyFont="1" applyFill="1" applyBorder="1" applyAlignment="1">
      <alignment shrinkToFit="1"/>
    </xf>
    <xf numFmtId="0" fontId="23" fillId="7" borderId="0" xfId="0" applyFont="1" applyFill="1" applyBorder="1" applyAlignment="1">
      <alignment shrinkToFit="1"/>
    </xf>
    <xf numFmtId="0" fontId="16" fillId="15" borderId="0" xfId="0" applyFont="1" applyFill="1" applyBorder="1" applyAlignment="1">
      <alignment vertical="center" shrinkToFit="1"/>
    </xf>
    <xf numFmtId="0" fontId="16" fillId="0" borderId="0" xfId="0" applyFont="1" applyFill="1" applyBorder="1" applyAlignment="1">
      <alignment vertical="center" shrinkToFit="1"/>
    </xf>
    <xf numFmtId="165" fontId="32" fillId="0" borderId="37" xfId="0" applyNumberFormat="1" applyFont="1" applyFill="1" applyBorder="1" applyAlignment="1" applyProtection="1">
      <alignment horizontal="center" vertical="center"/>
      <protection hidden="1"/>
    </xf>
    <xf numFmtId="165" fontId="32" fillId="0" borderId="60" xfId="0" applyNumberFormat="1" applyFont="1" applyFill="1" applyBorder="1" applyAlignment="1" applyProtection="1">
      <alignment horizontal="center" vertical="center"/>
      <protection hidden="1"/>
    </xf>
    <xf numFmtId="4" fontId="32" fillId="0" borderId="37" xfId="0" applyNumberFormat="1" applyFont="1" applyFill="1" applyBorder="1" applyAlignment="1" applyProtection="1">
      <alignment horizontal="center" vertical="center"/>
      <protection hidden="1"/>
    </xf>
    <xf numFmtId="4" fontId="32" fillId="0" borderId="60" xfId="0" applyNumberFormat="1" applyFont="1" applyFill="1" applyBorder="1" applyAlignment="1" applyProtection="1">
      <alignment horizontal="center" vertical="center"/>
      <protection hidden="1"/>
    </xf>
    <xf numFmtId="0" fontId="6" fillId="0" borderId="20" xfId="0" applyFont="1" applyFill="1" applyBorder="1" applyAlignment="1">
      <alignment horizontal="center"/>
    </xf>
    <xf numFmtId="0" fontId="6" fillId="0" borderId="83" xfId="0" applyFont="1" applyFill="1" applyBorder="1"/>
    <xf numFmtId="0" fontId="6" fillId="0" borderId="84" xfId="0" applyFont="1" applyFill="1" applyBorder="1"/>
    <xf numFmtId="0" fontId="6" fillId="0" borderId="85" xfId="0" applyFont="1" applyFill="1" applyBorder="1"/>
    <xf numFmtId="0" fontId="6" fillId="0" borderId="86" xfId="0" applyFont="1" applyFill="1" applyBorder="1"/>
    <xf numFmtId="0" fontId="6" fillId="0" borderId="87" xfId="0" applyFont="1" applyFill="1" applyBorder="1"/>
    <xf numFmtId="0" fontId="6" fillId="0" borderId="88" xfId="0" applyFont="1" applyFill="1" applyBorder="1"/>
    <xf numFmtId="0" fontId="6" fillId="0" borderId="27" xfId="0" applyFont="1" applyFill="1" applyBorder="1"/>
    <xf numFmtId="0" fontId="6" fillId="0" borderId="89" xfId="0" applyFont="1" applyFill="1" applyBorder="1"/>
    <xf numFmtId="0" fontId="12" fillId="15" borderId="31" xfId="0" applyFont="1" applyFill="1" applyBorder="1" applyAlignment="1">
      <alignment horizontal="right" vertical="center"/>
    </xf>
    <xf numFmtId="0" fontId="6" fillId="2" borderId="0" xfId="0" applyNumberFormat="1" applyFont="1" applyFill="1" applyBorder="1" applyAlignment="1">
      <alignment horizontal="left" vertical="center"/>
    </xf>
    <xf numFmtId="2" fontId="32" fillId="0" borderId="37" xfId="0" applyNumberFormat="1" applyFont="1" applyFill="1" applyBorder="1" applyAlignment="1" applyProtection="1">
      <alignment horizontal="center" vertical="center"/>
      <protection hidden="1"/>
    </xf>
    <xf numFmtId="2" fontId="32" fillId="0" borderId="60" xfId="0" applyNumberFormat="1" applyFont="1" applyFill="1" applyBorder="1" applyAlignment="1" applyProtection="1">
      <alignment horizontal="center" vertical="center"/>
      <protection hidden="1"/>
    </xf>
    <xf numFmtId="0" fontId="35" fillId="0" borderId="0" xfId="0" applyFont="1" applyBorder="1" applyAlignment="1">
      <alignment vertical="center"/>
    </xf>
    <xf numFmtId="0" fontId="16" fillId="0" borderId="0" xfId="0" applyFont="1" applyFill="1" applyBorder="1" applyAlignment="1">
      <alignment horizontal="center" vertical="center"/>
    </xf>
    <xf numFmtId="0" fontId="36" fillId="0" borderId="0" xfId="0" applyFont="1" applyBorder="1" applyAlignment="1">
      <alignment vertical="center"/>
    </xf>
    <xf numFmtId="0" fontId="36" fillId="14" borderId="0" xfId="0" applyFont="1" applyFill="1" applyAlignment="1">
      <alignment vertical="center"/>
    </xf>
    <xf numFmtId="0" fontId="38" fillId="0" borderId="0" xfId="0" applyFont="1" applyBorder="1" applyAlignment="1">
      <alignment vertical="center"/>
    </xf>
    <xf numFmtId="0" fontId="36" fillId="0" borderId="0" xfId="0" applyFont="1" applyBorder="1"/>
    <xf numFmtId="0" fontId="37" fillId="0" borderId="0" xfId="0" applyFont="1" applyFill="1" applyBorder="1" applyAlignment="1">
      <alignment horizontal="center" vertical="center"/>
    </xf>
    <xf numFmtId="0" fontId="37" fillId="19" borderId="0" xfId="0" applyFont="1" applyFill="1" applyBorder="1" applyAlignment="1">
      <alignment vertical="center"/>
    </xf>
    <xf numFmtId="0" fontId="37" fillId="20" borderId="0" xfId="0" applyFont="1" applyFill="1" applyBorder="1" applyAlignment="1">
      <alignment horizontal="left" vertical="center" indent="1"/>
    </xf>
    <xf numFmtId="0" fontId="37" fillId="21" borderId="0" xfId="0" applyFont="1" applyFill="1" applyBorder="1" applyAlignment="1">
      <alignment horizontal="left" vertical="center" indent="1"/>
    </xf>
    <xf numFmtId="0" fontId="37" fillId="18" borderId="0" xfId="0" applyFont="1" applyFill="1" applyBorder="1" applyAlignment="1">
      <alignment horizontal="left" vertical="center" indent="1"/>
    </xf>
    <xf numFmtId="0" fontId="37" fillId="9" borderId="0" xfId="0" applyFont="1" applyFill="1" applyBorder="1" applyAlignment="1">
      <alignment horizontal="left" vertical="center" indent="1"/>
    </xf>
    <xf numFmtId="0" fontId="37" fillId="22" borderId="0" xfId="0" applyFont="1" applyFill="1" applyBorder="1" applyAlignment="1">
      <alignment horizontal="left" vertical="center" indent="1"/>
    </xf>
    <xf numFmtId="0" fontId="6" fillId="2" borderId="0" xfId="0" applyFont="1" applyFill="1" applyProtection="1">
      <protection locked="0"/>
    </xf>
    <xf numFmtId="0" fontId="36" fillId="14" borderId="0" xfId="0" applyFont="1" applyFill="1" applyBorder="1" applyAlignment="1">
      <alignment vertical="center"/>
    </xf>
    <xf numFmtId="0" fontId="38" fillId="0" borderId="54" xfId="0" applyFont="1" applyFill="1" applyBorder="1" applyAlignment="1">
      <alignment horizontal="centerContinuous"/>
    </xf>
    <xf numFmtId="166" fontId="0" fillId="0" borderId="31" xfId="0" applyNumberFormat="1" applyFont="1" applyFill="1" applyBorder="1" applyAlignment="1" applyProtection="1">
      <alignment horizontal="left" vertical="center" wrapText="1" indent="1"/>
      <protection locked="0"/>
    </xf>
    <xf numFmtId="166" fontId="6" fillId="0" borderId="31" xfId="0" applyNumberFormat="1" applyFont="1" applyFill="1" applyBorder="1" applyAlignment="1" applyProtection="1">
      <alignment horizontal="left" vertical="center" wrapText="1" indent="1"/>
      <protection locked="0"/>
    </xf>
    <xf numFmtId="0" fontId="0" fillId="0" borderId="31" xfId="0" applyFont="1" applyFill="1" applyBorder="1" applyAlignment="1" applyProtection="1">
      <alignment horizontal="left" vertical="center" wrapText="1" indent="1" shrinkToFit="1"/>
      <protection locked="0"/>
    </xf>
    <xf numFmtId="0" fontId="0" fillId="0" borderId="31" xfId="0" applyFont="1" applyFill="1" applyBorder="1" applyAlignment="1" applyProtection="1">
      <alignment horizontal="left" vertical="center" wrapText="1" indent="1"/>
      <protection locked="0"/>
    </xf>
    <xf numFmtId="9" fontId="6" fillId="0" borderId="31" xfId="0" applyNumberFormat="1" applyFont="1" applyFill="1" applyBorder="1" applyAlignment="1" applyProtection="1">
      <alignment horizontal="left" vertical="center" wrapText="1" indent="1"/>
      <protection locked="0"/>
    </xf>
    <xf numFmtId="0" fontId="6" fillId="0" borderId="31" xfId="0" applyFont="1" applyFill="1" applyBorder="1" applyAlignment="1" applyProtection="1">
      <alignment vertical="center" shrinkToFit="1"/>
      <protection locked="0"/>
    </xf>
    <xf numFmtId="0" fontId="6" fillId="0" borderId="31" xfId="0" applyFont="1" applyFill="1" applyBorder="1" applyAlignment="1" applyProtection="1">
      <alignment horizontal="center" vertical="center"/>
      <protection locked="0"/>
    </xf>
    <xf numFmtId="0" fontId="23" fillId="7"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wrapText="1"/>
      <protection locked="0"/>
    </xf>
    <xf numFmtId="4" fontId="12" fillId="15" borderId="31" xfId="0" applyNumberFormat="1" applyFont="1" applyFill="1" applyBorder="1" applyAlignment="1" applyProtection="1">
      <alignment horizontal="center" vertical="center"/>
      <protection hidden="1"/>
    </xf>
    <xf numFmtId="4" fontId="12" fillId="15" borderId="31" xfId="0" applyNumberFormat="1" applyFont="1" applyFill="1" applyBorder="1" applyAlignment="1" applyProtection="1">
      <alignment horizontal="center" vertical="center"/>
      <protection locked="0"/>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center" vertical="center" shrinkToFit="1"/>
      <protection locked="0"/>
    </xf>
    <xf numFmtId="0" fontId="6" fillId="0" borderId="31" xfId="0" applyFont="1" applyFill="1" applyBorder="1" applyAlignment="1" applyProtection="1">
      <alignment horizontal="center" vertical="center" shrinkToFit="1"/>
      <protection locked="0"/>
    </xf>
    <xf numFmtId="0" fontId="0" fillId="0" borderId="64" xfId="0" applyFont="1" applyFill="1" applyBorder="1" applyAlignment="1" applyProtection="1">
      <alignment horizontal="left" vertical="center" indent="1"/>
      <protection locked="0"/>
    </xf>
    <xf numFmtId="0" fontId="6" fillId="0" borderId="76" xfId="0" applyFont="1" applyFill="1" applyBorder="1" applyAlignment="1" applyProtection="1">
      <alignment horizontal="center" vertical="center"/>
      <protection locked="0"/>
    </xf>
    <xf numFmtId="3" fontId="6" fillId="0" borderId="76" xfId="0" applyNumberFormat="1" applyFont="1" applyFill="1" applyBorder="1" applyAlignment="1" applyProtection="1">
      <alignment horizontal="center" vertical="center"/>
      <protection locked="0"/>
    </xf>
    <xf numFmtId="0" fontId="0" fillId="0" borderId="66" xfId="0" applyFont="1" applyFill="1" applyBorder="1" applyAlignment="1" applyProtection="1">
      <alignment horizontal="left" vertical="center" indent="1"/>
      <protection locked="0"/>
    </xf>
    <xf numFmtId="0" fontId="6" fillId="0" borderId="77" xfId="0" applyFont="1" applyFill="1" applyBorder="1" applyAlignment="1" applyProtection="1">
      <alignment horizontal="center" vertical="center"/>
      <protection locked="0"/>
    </xf>
    <xf numFmtId="3" fontId="6" fillId="0" borderId="77" xfId="0" applyNumberFormat="1" applyFont="1" applyFill="1" applyBorder="1" applyAlignment="1" applyProtection="1">
      <alignment horizontal="center" vertical="center"/>
      <protection locked="0"/>
    </xf>
    <xf numFmtId="0" fontId="0" fillId="0" borderId="77" xfId="0" applyFont="1" applyFill="1" applyBorder="1" applyAlignment="1" applyProtection="1">
      <alignment horizontal="center" vertical="center"/>
      <protection locked="0"/>
    </xf>
    <xf numFmtId="0" fontId="6" fillId="0" borderId="66" xfId="0" applyFont="1" applyFill="1" applyBorder="1" applyAlignment="1" applyProtection="1">
      <alignment horizontal="left" vertical="center" indent="1"/>
      <protection locked="0"/>
    </xf>
    <xf numFmtId="0" fontId="6" fillId="0" borderId="80" xfId="0" applyFont="1" applyFill="1" applyBorder="1" applyAlignment="1" applyProtection="1">
      <alignment horizontal="left" vertical="center" indent="1"/>
      <protection locked="0"/>
    </xf>
    <xf numFmtId="0" fontId="6" fillId="0" borderId="79" xfId="0" applyFont="1" applyFill="1" applyBorder="1" applyAlignment="1" applyProtection="1">
      <alignment horizontal="center" vertical="center"/>
      <protection locked="0"/>
    </xf>
    <xf numFmtId="3" fontId="12" fillId="15" borderId="65" xfId="0" applyNumberFormat="1" applyFont="1" applyFill="1" applyBorder="1" applyAlignment="1" applyProtection="1">
      <alignment horizontal="center" vertical="center"/>
      <protection hidden="1"/>
    </xf>
    <xf numFmtId="3" fontId="12" fillId="15" borderId="67" xfId="0" applyNumberFormat="1" applyFont="1" applyFill="1" applyBorder="1" applyAlignment="1" applyProtection="1">
      <alignment horizontal="center" vertical="center"/>
      <protection hidden="1"/>
    </xf>
    <xf numFmtId="3" fontId="12" fillId="15" borderId="81" xfId="0" applyNumberFormat="1" applyFont="1" applyFill="1" applyBorder="1" applyAlignment="1" applyProtection="1">
      <alignment horizontal="center" vertical="center"/>
      <protection hidden="1"/>
    </xf>
    <xf numFmtId="3" fontId="12" fillId="15" borderId="31" xfId="0" applyNumberFormat="1" applyFont="1" applyFill="1" applyBorder="1" applyAlignment="1" applyProtection="1">
      <alignment horizontal="center" vertical="center"/>
      <protection hidden="1"/>
    </xf>
    <xf numFmtId="3" fontId="12" fillId="15" borderId="63" xfId="0" applyNumberFormat="1" applyFont="1" applyFill="1" applyBorder="1" applyAlignment="1" applyProtection="1">
      <alignment horizontal="center" vertical="center"/>
      <protection hidden="1"/>
    </xf>
    <xf numFmtId="0" fontId="23" fillId="9" borderId="62" xfId="0" applyFont="1" applyFill="1" applyBorder="1" applyAlignment="1" applyProtection="1">
      <alignment horizontal="center" vertical="center" wrapText="1"/>
      <protection locked="0"/>
    </xf>
    <xf numFmtId="0" fontId="23" fillId="7" borderId="63" xfId="0" applyFont="1" applyFill="1" applyBorder="1" applyAlignment="1" applyProtection="1">
      <alignment horizontal="center" vertical="center"/>
      <protection locked="0"/>
    </xf>
    <xf numFmtId="0" fontId="0" fillId="0" borderId="70" xfId="0" applyFont="1" applyFill="1" applyBorder="1" applyAlignment="1" applyProtection="1">
      <alignment horizontal="left" vertical="center" indent="1"/>
      <protection locked="0"/>
    </xf>
    <xf numFmtId="3" fontId="6" fillId="0" borderId="82" xfId="0" applyNumberFormat="1" applyFont="1" applyFill="1" applyBorder="1" applyAlignment="1" applyProtection="1">
      <alignment horizontal="center" vertical="center"/>
      <protection locked="0"/>
    </xf>
    <xf numFmtId="3" fontId="6" fillId="0" borderId="71" xfId="0" applyNumberFormat="1" applyFont="1" applyFill="1" applyBorder="1" applyAlignment="1" applyProtection="1">
      <alignment horizontal="center" vertical="center"/>
      <protection locked="0"/>
    </xf>
    <xf numFmtId="3" fontId="6" fillId="0" borderId="67" xfId="0" applyNumberFormat="1" applyFont="1" applyFill="1" applyBorder="1" applyAlignment="1" applyProtection="1">
      <alignment horizontal="center" vertical="center"/>
      <protection locked="0"/>
    </xf>
    <xf numFmtId="0" fontId="6" fillId="0" borderId="68" xfId="0" applyFont="1" applyFill="1" applyBorder="1" applyAlignment="1" applyProtection="1">
      <alignment horizontal="left" vertical="center" indent="1"/>
      <protection locked="0"/>
    </xf>
    <xf numFmtId="3" fontId="6" fillId="0" borderId="78" xfId="0" applyNumberFormat="1" applyFont="1" applyFill="1" applyBorder="1" applyAlignment="1" applyProtection="1">
      <alignment horizontal="center" vertical="center"/>
      <protection locked="0"/>
    </xf>
    <xf numFmtId="3" fontId="6" fillId="0" borderId="69" xfId="0" applyNumberFormat="1" applyFont="1" applyFill="1" applyBorder="1" applyAlignment="1" applyProtection="1">
      <alignment horizontal="center" vertical="center"/>
      <protection locked="0"/>
    </xf>
    <xf numFmtId="165" fontId="12" fillId="15" borderId="31" xfId="0" applyNumberFormat="1" applyFont="1" applyFill="1" applyBorder="1" applyAlignment="1" applyProtection="1">
      <alignment horizontal="center" vertical="center"/>
      <protection hidden="1"/>
    </xf>
    <xf numFmtId="0" fontId="26" fillId="0" borderId="30" xfId="0" applyFont="1" applyFill="1" applyBorder="1" applyAlignment="1" applyProtection="1">
      <alignment horizontal="left" vertical="center" shrinkToFit="1"/>
      <protection locked="0"/>
    </xf>
    <xf numFmtId="0" fontId="26" fillId="0" borderId="29" xfId="0" applyFont="1" applyFill="1" applyBorder="1" applyAlignment="1" applyProtection="1">
      <alignment horizontal="left" vertical="center" shrinkToFit="1"/>
      <protection locked="0"/>
    </xf>
    <xf numFmtId="0" fontId="26" fillId="0" borderId="28" xfId="0" applyFont="1" applyFill="1" applyBorder="1" applyAlignment="1" applyProtection="1">
      <alignment horizontal="left" vertical="center" shrinkToFit="1"/>
      <protection locked="0"/>
    </xf>
    <xf numFmtId="0" fontId="6" fillId="0" borderId="30" xfId="0" applyFont="1" applyFill="1" applyBorder="1" applyAlignment="1" applyProtection="1">
      <alignment horizontal="left" shrinkToFit="1"/>
      <protection locked="0"/>
    </xf>
    <xf numFmtId="0" fontId="6" fillId="0" borderId="29" xfId="0" applyFont="1" applyFill="1" applyBorder="1" applyAlignment="1" applyProtection="1">
      <alignment horizontal="left" shrinkToFit="1"/>
      <protection locked="0"/>
    </xf>
    <xf numFmtId="0" fontId="1"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vertical="center" shrinkToFit="1"/>
      <protection locked="0"/>
    </xf>
    <xf numFmtId="0" fontId="11" fillId="2" borderId="0" xfId="0" applyFont="1" applyFill="1" applyAlignment="1">
      <alignmen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8" fillId="2" borderId="0" xfId="0" applyFont="1" applyFill="1" applyAlignment="1">
      <alignment vertical="center"/>
    </xf>
    <xf numFmtId="0" fontId="11" fillId="3" borderId="0" xfId="0" applyFont="1" applyFill="1" applyAlignment="1">
      <alignment horizontal="left" vertical="center" indent="6"/>
    </xf>
    <xf numFmtId="0" fontId="8" fillId="4" borderId="0" xfId="0" applyFont="1" applyFill="1" applyAlignment="1">
      <alignment horizontal="left" vertical="center" indent="6"/>
    </xf>
    <xf numFmtId="49" fontId="11" fillId="3" borderId="0" xfId="0" applyNumberFormat="1" applyFont="1" applyFill="1" applyAlignment="1">
      <alignment horizontal="left" vertical="center" indent="6"/>
    </xf>
    <xf numFmtId="49" fontId="8" fillId="4" borderId="0" xfId="0" applyNumberFormat="1" applyFont="1" applyFill="1" applyAlignment="1">
      <alignment horizontal="left" vertical="center" indent="6"/>
    </xf>
    <xf numFmtId="0" fontId="11" fillId="3" borderId="0" xfId="0" applyFont="1" applyFill="1" applyAlignment="1">
      <alignment horizontal="left" vertical="center"/>
    </xf>
    <xf numFmtId="49" fontId="39" fillId="3" borderId="0" xfId="0" applyNumberFormat="1" applyFont="1" applyFill="1" applyAlignment="1">
      <alignment horizontal="left" vertical="center" indent="1"/>
    </xf>
    <xf numFmtId="49" fontId="39" fillId="3" borderId="0" xfId="0" applyNumberFormat="1" applyFont="1" applyFill="1" applyAlignment="1">
      <alignment horizontal="left" vertical="center" indent="6"/>
    </xf>
    <xf numFmtId="0" fontId="40" fillId="3" borderId="0" xfId="0" applyFont="1" applyFill="1" applyAlignment="1">
      <alignment horizontal="center" vertical="center"/>
    </xf>
    <xf numFmtId="49" fontId="39" fillId="3" borderId="0" xfId="0" applyNumberFormat="1" applyFont="1" applyFill="1" applyAlignment="1">
      <alignment vertical="center"/>
    </xf>
    <xf numFmtId="0" fontId="40" fillId="2" borderId="0" xfId="0" applyFont="1" applyFill="1" applyAlignment="1">
      <alignment horizontal="center" vertical="center"/>
    </xf>
    <xf numFmtId="0" fontId="7" fillId="2" borderId="0" xfId="0" applyFont="1" applyFill="1" applyAlignment="1">
      <alignment horizontal="center" vertical="center"/>
    </xf>
    <xf numFmtId="0" fontId="12" fillId="15" borderId="31" xfId="0" applyFont="1" applyFill="1" applyBorder="1" applyAlignment="1" applyProtection="1">
      <alignment horizontal="right" vertical="center"/>
      <protection locked="0"/>
    </xf>
    <xf numFmtId="0" fontId="36" fillId="0" borderId="36" xfId="0" applyFont="1" applyFill="1" applyBorder="1" applyAlignment="1">
      <alignment horizontal="center" vertical="center"/>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34" fillId="8" borderId="0" xfId="0" applyFont="1" applyFill="1" applyBorder="1" applyAlignment="1">
      <alignment horizontal="left" vertical="center" indent="1"/>
    </xf>
    <xf numFmtId="0" fontId="36" fillId="0" borderId="0" xfId="0" applyFont="1" applyFill="1" applyBorder="1" applyAlignment="1">
      <alignment horizontal="center" vertical="center"/>
    </xf>
    <xf numFmtId="0" fontId="37" fillId="0" borderId="90" xfId="0" applyFont="1" applyFill="1" applyBorder="1" applyAlignment="1" applyProtection="1">
      <alignment horizontal="center" vertical="center"/>
      <protection locked="0"/>
    </xf>
    <xf numFmtId="0" fontId="11" fillId="3" borderId="0" xfId="0" applyFont="1" applyFill="1" applyAlignment="1">
      <alignment horizontal="left" vertical="center" indent="4"/>
    </xf>
    <xf numFmtId="0" fontId="8" fillId="4" borderId="0" xfId="0" applyFont="1" applyFill="1" applyAlignment="1">
      <alignment horizontal="left" vertical="center" indent="4"/>
    </xf>
    <xf numFmtId="9" fontId="0" fillId="0" borderId="31" xfId="0" applyNumberFormat="1" applyFont="1" applyFill="1" applyBorder="1" applyAlignment="1" applyProtection="1">
      <alignment horizontal="left" vertical="center" wrapText="1" indent="1"/>
      <protection locked="0"/>
    </xf>
    <xf numFmtId="0" fontId="44" fillId="14" borderId="25" xfId="0" applyFont="1" applyFill="1" applyBorder="1" applyAlignment="1" applyProtection="1">
      <alignment horizontal="left" vertical="center" indent="1" shrinkToFit="1"/>
      <protection locked="0"/>
    </xf>
    <xf numFmtId="0" fontId="44" fillId="2" borderId="0" xfId="0" applyFont="1" applyFill="1" applyBorder="1" applyAlignment="1">
      <alignment horizontal="left" vertical="center" indent="1"/>
    </xf>
    <xf numFmtId="0" fontId="44" fillId="14" borderId="24" xfId="0" applyFont="1" applyFill="1" applyBorder="1" applyAlignment="1" applyProtection="1">
      <alignment horizontal="left" vertical="center" indent="1" shrinkToFit="1"/>
      <protection locked="0"/>
    </xf>
    <xf numFmtId="0" fontId="44" fillId="14" borderId="22" xfId="0" applyFont="1" applyFill="1" applyBorder="1" applyAlignment="1" applyProtection="1">
      <alignment horizontal="left" vertical="center" indent="1" shrinkToFit="1"/>
      <protection locked="0"/>
    </xf>
    <xf numFmtId="0" fontId="44" fillId="14" borderId="13" xfId="0" applyFont="1" applyFill="1" applyBorder="1" applyAlignment="1" applyProtection="1">
      <alignment horizontal="left" vertical="center" indent="1" shrinkToFit="1"/>
      <protection locked="0"/>
    </xf>
    <xf numFmtId="0" fontId="24" fillId="2" borderId="0" xfId="0" applyFont="1" applyFill="1" applyBorder="1" applyAlignment="1">
      <alignment vertical="center"/>
    </xf>
    <xf numFmtId="0" fontId="45" fillId="0" borderId="22" xfId="0" applyFont="1" applyFill="1" applyBorder="1" applyAlignment="1" applyProtection="1">
      <alignment horizontal="left" vertical="center" wrapText="1" shrinkToFit="1"/>
      <protection locked="0"/>
    </xf>
    <xf numFmtId="0" fontId="45" fillId="2" borderId="0" xfId="0" applyFont="1" applyFill="1" applyBorder="1" applyAlignment="1">
      <alignment horizontal="center" vertical="center"/>
    </xf>
    <xf numFmtId="0" fontId="45" fillId="0" borderId="23"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xf>
    <xf numFmtId="0" fontId="45" fillId="0" borderId="26" xfId="0" applyFont="1" applyFill="1" applyBorder="1" applyAlignment="1" applyProtection="1">
      <alignment horizontal="left" vertical="center" wrapText="1" shrinkToFit="1"/>
      <protection locked="0"/>
    </xf>
    <xf numFmtId="0" fontId="45" fillId="0" borderId="25" xfId="0" applyFont="1" applyFill="1" applyBorder="1" applyAlignment="1" applyProtection="1">
      <alignment horizontal="left" vertical="center" wrapText="1" shrinkToFit="1"/>
      <protection locked="0"/>
    </xf>
    <xf numFmtId="0" fontId="45" fillId="0" borderId="13" xfId="0" applyFont="1" applyFill="1" applyBorder="1" applyAlignment="1" applyProtection="1">
      <alignment horizontal="left" vertical="center" wrapText="1" shrinkToFit="1"/>
      <protection locked="0"/>
    </xf>
    <xf numFmtId="0" fontId="41" fillId="9" borderId="22" xfId="0" applyFont="1" applyFill="1" applyBorder="1" applyAlignment="1">
      <alignment horizontal="left" vertical="center" indent="1"/>
    </xf>
    <xf numFmtId="0" fontId="41" fillId="10" borderId="23" xfId="0" applyFont="1" applyFill="1" applyBorder="1" applyAlignment="1">
      <alignment horizontal="left" vertical="center" indent="1"/>
    </xf>
    <xf numFmtId="0" fontId="41" fillId="13" borderId="26" xfId="0" applyFont="1" applyFill="1" applyBorder="1" applyAlignment="1">
      <alignment horizontal="left" vertical="center" indent="1"/>
    </xf>
    <xf numFmtId="0" fontId="41" fillId="12" borderId="25" xfId="0" applyFont="1" applyFill="1" applyBorder="1" applyAlignment="1">
      <alignment horizontal="left" vertical="center" indent="1"/>
    </xf>
    <xf numFmtId="0" fontId="41" fillId="6" borderId="13" xfId="0" applyFont="1" applyFill="1" applyBorder="1" applyAlignment="1">
      <alignment horizontal="left" vertical="center" indent="1"/>
    </xf>
    <xf numFmtId="0" fontId="24" fillId="2" borderId="0" xfId="0" applyFont="1" applyFill="1" applyBorder="1"/>
    <xf numFmtId="0" fontId="30" fillId="2" borderId="0" xfId="0" applyFont="1" applyFill="1" applyBorder="1" applyAlignment="1">
      <alignment horizontal="center" vertical="center"/>
    </xf>
    <xf numFmtId="0" fontId="31" fillId="2" borderId="0" xfId="0" applyFont="1" applyFill="1" applyBorder="1" applyAlignment="1">
      <alignment horizontal="center" vertical="center"/>
    </xf>
    <xf numFmtId="0" fontId="24" fillId="10" borderId="99" xfId="0" applyFont="1" applyFill="1" applyBorder="1"/>
    <xf numFmtId="0" fontId="30" fillId="10" borderId="100" xfId="0" applyFont="1" applyFill="1" applyBorder="1" applyAlignment="1">
      <alignment horizontal="center" vertical="center"/>
    </xf>
    <xf numFmtId="0" fontId="31" fillId="10" borderId="100" xfId="0" applyFont="1" applyFill="1" applyBorder="1" applyAlignment="1">
      <alignment horizontal="center" vertical="center"/>
    </xf>
    <xf numFmtId="0" fontId="24" fillId="10" borderId="101" xfId="0" applyFont="1" applyFill="1" applyBorder="1"/>
    <xf numFmtId="0" fontId="24" fillId="12" borderId="102" xfId="0" applyFont="1" applyFill="1" applyBorder="1"/>
    <xf numFmtId="0" fontId="30" fillId="12" borderId="103" xfId="0" applyFont="1" applyFill="1" applyBorder="1" applyAlignment="1">
      <alignment horizontal="center" vertical="center"/>
    </xf>
    <xf numFmtId="0" fontId="31" fillId="12" borderId="103" xfId="0" applyFont="1" applyFill="1" applyBorder="1" applyAlignment="1">
      <alignment horizontal="center" vertical="center"/>
    </xf>
    <xf numFmtId="0" fontId="24" fillId="12" borderId="104" xfId="0" applyFont="1" applyFill="1" applyBorder="1"/>
    <xf numFmtId="0" fontId="24" fillId="13" borderId="105" xfId="0" applyFont="1" applyFill="1" applyBorder="1"/>
    <xf numFmtId="0" fontId="30" fillId="13" borderId="106" xfId="0" applyFont="1" applyFill="1" applyBorder="1" applyAlignment="1">
      <alignment horizontal="center" vertical="center"/>
    </xf>
    <xf numFmtId="0" fontId="31" fillId="13" borderId="106" xfId="0" applyFont="1" applyFill="1" applyBorder="1" applyAlignment="1">
      <alignment horizontal="center" vertical="center"/>
    </xf>
    <xf numFmtId="0" fontId="24" fillId="13" borderId="107" xfId="0" applyFont="1" applyFill="1" applyBorder="1"/>
    <xf numFmtId="0" fontId="24" fillId="6" borderId="108" xfId="0" applyFont="1" applyFill="1" applyBorder="1"/>
    <xf numFmtId="0" fontId="30" fillId="6" borderId="109" xfId="0" applyFont="1" applyFill="1" applyBorder="1" applyAlignment="1">
      <alignment horizontal="center" vertical="center"/>
    </xf>
    <xf numFmtId="0" fontId="31" fillId="6" borderId="109" xfId="0" applyFont="1" applyFill="1" applyBorder="1" applyAlignment="1">
      <alignment horizontal="center" vertical="center"/>
    </xf>
    <xf numFmtId="0" fontId="24" fillId="6" borderId="110" xfId="0" applyFont="1" applyFill="1" applyBorder="1"/>
    <xf numFmtId="0" fontId="45" fillId="0" borderId="61"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wrapText="1" shrinkToFit="1"/>
    </xf>
    <xf numFmtId="0" fontId="23" fillId="8" borderId="31" xfId="0" applyFont="1" applyFill="1" applyBorder="1" applyAlignment="1" applyProtection="1">
      <alignment horizontal="center" vertical="center"/>
      <protection locked="0"/>
    </xf>
    <xf numFmtId="0" fontId="34" fillId="8" borderId="31" xfId="0" applyFont="1" applyFill="1" applyBorder="1" applyAlignment="1" applyProtection="1">
      <alignment horizontal="center" vertical="center"/>
      <protection locked="0"/>
    </xf>
    <xf numFmtId="166" fontId="42" fillId="7" borderId="31" xfId="1" applyNumberFormat="1" applyFont="1" applyFill="1" applyBorder="1" applyAlignment="1" applyProtection="1">
      <alignment horizontal="left" vertical="center" indent="1"/>
      <protection locked="0"/>
    </xf>
    <xf numFmtId="166" fontId="42" fillId="7" borderId="62" xfId="1" applyNumberFormat="1" applyFont="1" applyFill="1" applyBorder="1" applyAlignment="1" applyProtection="1">
      <alignment horizontal="left" vertical="center" indent="1"/>
      <protection locked="0"/>
    </xf>
    <xf numFmtId="166" fontId="42" fillId="7" borderId="72" xfId="1" applyNumberFormat="1" applyFont="1" applyFill="1" applyBorder="1" applyAlignment="1" applyProtection="1">
      <alignment horizontal="left" vertical="center" indent="1"/>
      <protection locked="0"/>
    </xf>
    <xf numFmtId="166" fontId="42" fillId="7" borderId="63" xfId="1" applyNumberFormat="1" applyFont="1" applyFill="1" applyBorder="1" applyAlignment="1">
      <alignment horizontal="left" vertical="center" indent="1"/>
    </xf>
    <xf numFmtId="166" fontId="42" fillId="7" borderId="63" xfId="1" applyNumberFormat="1" applyFont="1" applyFill="1" applyBorder="1" applyAlignment="1" applyProtection="1">
      <alignment horizontal="left" vertical="center" indent="1"/>
      <protection locked="0"/>
    </xf>
    <xf numFmtId="166" fontId="27" fillId="8" borderId="31" xfId="1" applyNumberFormat="1" applyFont="1" applyFill="1" applyBorder="1" applyAlignment="1" applyProtection="1">
      <alignment horizontal="center" vertical="center"/>
      <protection locked="0"/>
    </xf>
    <xf numFmtId="0" fontId="23" fillId="8" borderId="62" xfId="0" applyFont="1" applyFill="1" applyBorder="1" applyAlignment="1" applyProtection="1">
      <alignment horizontal="center" vertical="center"/>
      <protection locked="0"/>
    </xf>
    <xf numFmtId="0" fontId="23" fillId="8" borderId="63" xfId="0" applyFont="1" applyFill="1" applyBorder="1" applyAlignment="1">
      <alignment horizontal="center" vertical="center"/>
    </xf>
    <xf numFmtId="0" fontId="6" fillId="2" borderId="0" xfId="0" applyFont="1" applyFill="1" applyBorder="1" applyProtection="1">
      <protection locked="0"/>
    </xf>
    <xf numFmtId="3" fontId="26" fillId="0" borderId="30" xfId="0" applyNumberFormat="1" applyFont="1" applyFill="1" applyBorder="1" applyAlignment="1" applyProtection="1">
      <alignment horizontal="center" vertical="center"/>
      <protection locked="0"/>
    </xf>
    <xf numFmtId="3" fontId="26" fillId="0" borderId="29" xfId="0" applyNumberFormat="1" applyFont="1" applyFill="1" applyBorder="1" applyAlignment="1" applyProtection="1">
      <alignment horizontal="center" vertical="center"/>
      <protection locked="0"/>
    </xf>
    <xf numFmtId="3" fontId="26" fillId="0" borderId="0" xfId="0" applyNumberFormat="1" applyFont="1" applyFill="1" applyBorder="1" applyAlignment="1">
      <alignment horizontal="center" vertical="center"/>
    </xf>
    <xf numFmtId="3" fontId="16" fillId="15" borderId="0" xfId="0" applyNumberFormat="1" applyFont="1" applyFill="1" applyBorder="1" applyAlignment="1" applyProtection="1">
      <alignment horizontal="center" vertical="center"/>
      <protection hidden="1"/>
    </xf>
    <xf numFmtId="3" fontId="16" fillId="0" borderId="0" xfId="0" applyNumberFormat="1" applyFont="1" applyFill="1" applyBorder="1" applyAlignment="1">
      <alignment horizontal="center" vertical="center"/>
    </xf>
    <xf numFmtId="3" fontId="26" fillId="0" borderId="28" xfId="0" applyNumberFormat="1" applyFont="1" applyFill="1" applyBorder="1" applyAlignment="1" applyProtection="1">
      <alignment horizontal="center" vertical="center"/>
      <protection locked="0"/>
    </xf>
    <xf numFmtId="0" fontId="46" fillId="0" borderId="27" xfId="0" applyFont="1" applyFill="1" applyBorder="1" applyAlignment="1">
      <alignment vertical="center" shrinkToFit="1"/>
    </xf>
    <xf numFmtId="0" fontId="46" fillId="0" borderId="27" xfId="0" applyFont="1" applyFill="1" applyBorder="1" applyAlignment="1">
      <alignment horizontal="center" vertical="center"/>
    </xf>
    <xf numFmtId="3" fontId="46" fillId="0" borderId="27" xfId="0" applyNumberFormat="1" applyFont="1" applyFill="1" applyBorder="1" applyAlignment="1">
      <alignment horizontal="center" vertical="center"/>
    </xf>
    <xf numFmtId="4" fontId="46" fillId="0" borderId="27" xfId="0" applyNumberFormat="1" applyFont="1" applyFill="1" applyBorder="1" applyAlignment="1">
      <alignment horizontal="center" vertical="center"/>
    </xf>
    <xf numFmtId="0" fontId="34" fillId="7" borderId="0" xfId="0" applyFont="1" applyFill="1" applyBorder="1" applyAlignment="1" applyProtection="1">
      <alignment horizontal="center" vertical="center"/>
      <protection locked="0"/>
    </xf>
    <xf numFmtId="3" fontId="6" fillId="0" borderId="30" xfId="0" applyNumberFormat="1" applyFont="1" applyFill="1" applyBorder="1" applyAlignment="1" applyProtection="1">
      <alignment horizontal="center" vertical="center"/>
      <protection locked="0"/>
    </xf>
    <xf numFmtId="3" fontId="6" fillId="0" borderId="29" xfId="0" applyNumberFormat="1" applyFont="1" applyFill="1" applyBorder="1" applyAlignment="1" applyProtection="1">
      <alignment horizontal="center" vertical="center"/>
      <protection locked="0"/>
    </xf>
    <xf numFmtId="3" fontId="12" fillId="15" borderId="29" xfId="0" applyNumberFormat="1" applyFont="1" applyFill="1" applyBorder="1" applyAlignment="1" applyProtection="1">
      <alignment horizontal="center" vertical="center"/>
      <protection hidden="1"/>
    </xf>
    <xf numFmtId="3" fontId="6" fillId="0" borderId="0" xfId="0" applyNumberFormat="1" applyFont="1" applyFill="1" applyBorder="1" applyAlignment="1">
      <alignment horizontal="center" vertical="center"/>
    </xf>
    <xf numFmtId="3" fontId="23" fillId="7" borderId="0" xfId="0" applyNumberFormat="1" applyFont="1" applyFill="1" applyBorder="1" applyAlignment="1">
      <alignment horizontal="center" vertical="center"/>
    </xf>
    <xf numFmtId="3" fontId="23" fillId="7" borderId="0" xfId="0" applyNumberFormat="1" applyFont="1" applyFill="1" applyBorder="1" applyAlignment="1" applyProtection="1">
      <alignment horizontal="center" vertical="center"/>
      <protection hidden="1"/>
    </xf>
    <xf numFmtId="3" fontId="23" fillId="7" borderId="29" xfId="0" applyNumberFormat="1" applyFont="1" applyFill="1" applyBorder="1" applyAlignment="1">
      <alignment horizontal="center" vertical="center"/>
    </xf>
    <xf numFmtId="3" fontId="12" fillId="16" borderId="29" xfId="0" applyNumberFormat="1" applyFont="1" applyFill="1" applyBorder="1" applyAlignment="1" applyProtection="1">
      <alignment horizontal="center" vertical="center"/>
      <protection hidden="1"/>
    </xf>
    <xf numFmtId="3" fontId="28" fillId="0" borderId="0" xfId="0" applyNumberFormat="1" applyFont="1" applyFill="1" applyBorder="1" applyAlignment="1">
      <alignment horizontal="center" vertical="center"/>
    </xf>
    <xf numFmtId="3" fontId="23" fillId="8" borderId="29" xfId="0" applyNumberFormat="1" applyFont="1" applyFill="1" applyBorder="1" applyAlignment="1" applyProtection="1">
      <alignment horizontal="center" vertical="center"/>
      <protection hidden="1"/>
    </xf>
    <xf numFmtId="3" fontId="23" fillId="7" borderId="29" xfId="0" applyNumberFormat="1" applyFont="1" applyFill="1" applyBorder="1" applyAlignment="1" applyProtection="1">
      <alignment horizontal="center" vertical="center"/>
      <protection hidden="1"/>
    </xf>
    <xf numFmtId="0" fontId="44" fillId="0" borderId="111" xfId="0" applyFont="1" applyFill="1" applyBorder="1" applyAlignment="1" applyProtection="1">
      <alignment horizontal="left" vertical="center" indent="1"/>
      <protection locked="0"/>
    </xf>
    <xf numFmtId="164" fontId="44" fillId="0" borderId="111" xfId="0" applyNumberFormat="1" applyFont="1" applyFill="1" applyBorder="1" applyAlignment="1" applyProtection="1">
      <alignment horizontal="center" vertical="center"/>
      <protection locked="0"/>
    </xf>
    <xf numFmtId="0" fontId="44" fillId="0" borderId="112" xfId="0" applyFont="1" applyFill="1" applyBorder="1" applyAlignment="1" applyProtection="1">
      <alignment horizontal="left" vertical="center" indent="1"/>
      <protection locked="0"/>
    </xf>
    <xf numFmtId="164" fontId="44" fillId="0" borderId="112" xfId="0" applyNumberFormat="1" applyFont="1" applyFill="1" applyBorder="1" applyAlignment="1" applyProtection="1">
      <alignment horizontal="center" vertical="center"/>
      <protection locked="0"/>
    </xf>
    <xf numFmtId="0" fontId="44" fillId="0" borderId="113" xfId="0" applyFont="1" applyFill="1" applyBorder="1" applyAlignment="1" applyProtection="1">
      <alignment horizontal="left" vertical="center" indent="1"/>
      <protection locked="0"/>
    </xf>
    <xf numFmtId="164" fontId="44" fillId="0" borderId="113" xfId="0" applyNumberFormat="1" applyFont="1" applyFill="1" applyBorder="1" applyAlignment="1" applyProtection="1">
      <alignment horizontal="center" vertical="center"/>
      <protection locked="0"/>
    </xf>
    <xf numFmtId="0" fontId="11" fillId="3" borderId="0" xfId="0" applyFont="1" applyFill="1" applyAlignment="1">
      <alignment horizontal="left" vertical="center" indent="8"/>
    </xf>
    <xf numFmtId="0" fontId="8" fillId="4" borderId="0" xfId="0" applyFont="1" applyFill="1" applyAlignment="1">
      <alignment horizontal="left" vertical="center" indent="8"/>
    </xf>
    <xf numFmtId="49" fontId="11" fillId="3" borderId="0" xfId="0" applyNumberFormat="1" applyFont="1" applyFill="1" applyAlignment="1">
      <alignment horizontal="left" vertical="center" indent="8"/>
    </xf>
    <xf numFmtId="49" fontId="8" fillId="4" borderId="0" xfId="0" applyNumberFormat="1" applyFont="1" applyFill="1" applyAlignment="1">
      <alignment horizontal="left" vertical="center" indent="8"/>
    </xf>
    <xf numFmtId="49" fontId="39" fillId="3" borderId="0" xfId="0" applyNumberFormat="1" applyFont="1" applyFill="1" applyAlignment="1">
      <alignment horizontal="left" vertical="center" indent="8"/>
    </xf>
    <xf numFmtId="3" fontId="0" fillId="0" borderId="77" xfId="0" applyNumberFormat="1" applyFont="1" applyFill="1" applyBorder="1" applyAlignment="1" applyProtection="1">
      <alignment horizontal="center" vertical="center"/>
      <protection locked="0"/>
    </xf>
    <xf numFmtId="3" fontId="6" fillId="0" borderId="79" xfId="0" applyNumberFormat="1" applyFont="1" applyFill="1" applyBorder="1" applyAlignment="1" applyProtection="1">
      <alignment horizontal="center" vertical="center"/>
      <protection locked="0"/>
    </xf>
    <xf numFmtId="0" fontId="23" fillId="11"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shrinkToFit="1"/>
      <protection locked="0"/>
    </xf>
    <xf numFmtId="0" fontId="34" fillId="8" borderId="62" xfId="0" applyFont="1" applyFill="1" applyBorder="1" applyAlignment="1" applyProtection="1">
      <alignment horizontal="left" vertical="center" indent="1" shrinkToFit="1"/>
      <protection locked="0"/>
    </xf>
    <xf numFmtId="0" fontId="34" fillId="8" borderId="63" xfId="0" applyFont="1" applyFill="1" applyBorder="1" applyAlignment="1" applyProtection="1">
      <alignment horizontal="left" vertical="center" indent="1" shrinkToFit="1"/>
      <protection locked="0"/>
    </xf>
    <xf numFmtId="0" fontId="43" fillId="0" borderId="93" xfId="0" applyFont="1" applyFill="1" applyBorder="1" applyAlignment="1" applyProtection="1">
      <alignment horizontal="left" vertical="center" wrapText="1" indent="1" shrinkToFit="1"/>
      <protection locked="0"/>
    </xf>
    <xf numFmtId="0" fontId="43" fillId="0" borderId="94" xfId="0" applyFont="1" applyFill="1" applyBorder="1" applyAlignment="1" applyProtection="1">
      <alignment horizontal="left" vertical="center" wrapText="1" indent="1" shrinkToFit="1"/>
      <protection locked="0"/>
    </xf>
    <xf numFmtId="0" fontId="43" fillId="0" borderId="91" xfId="0" applyFont="1" applyFill="1" applyBorder="1" applyAlignment="1" applyProtection="1">
      <alignment horizontal="left" vertical="center" wrapText="1" indent="1" shrinkToFit="1"/>
      <protection locked="0"/>
    </xf>
    <xf numFmtId="0" fontId="43" fillId="0" borderId="92" xfId="0" applyFont="1" applyFill="1" applyBorder="1" applyAlignment="1" applyProtection="1">
      <alignment horizontal="left" vertical="center" wrapText="1" indent="1" shrinkToFit="1"/>
      <protection locked="0"/>
    </xf>
    <xf numFmtId="0" fontId="43" fillId="0" borderId="95" xfId="0" applyFont="1" applyFill="1" applyBorder="1" applyAlignment="1" applyProtection="1">
      <alignment horizontal="left" vertical="center" wrapText="1" indent="1" shrinkToFit="1"/>
      <protection locked="0"/>
    </xf>
    <xf numFmtId="0" fontId="43" fillId="0" borderId="96" xfId="0" applyFont="1" applyFill="1" applyBorder="1" applyAlignment="1" applyProtection="1">
      <alignment horizontal="left" vertical="center" wrapText="1" indent="1" shrinkToFit="1"/>
      <protection locked="0"/>
    </xf>
    <xf numFmtId="0" fontId="34" fillId="12" borderId="25" xfId="0" applyFont="1" applyFill="1" applyBorder="1" applyAlignment="1" applyProtection="1">
      <alignment horizontal="center" vertical="center"/>
      <protection locked="0"/>
    </xf>
    <xf numFmtId="0" fontId="34" fillId="11" borderId="24" xfId="0" applyFont="1" applyFill="1" applyBorder="1" applyAlignment="1" applyProtection="1">
      <alignment horizontal="center" vertical="center"/>
      <protection locked="0"/>
    </xf>
    <xf numFmtId="0" fontId="34" fillId="9" borderId="22" xfId="0" applyFont="1" applyFill="1" applyBorder="1" applyAlignment="1" applyProtection="1">
      <alignment horizontal="center" vertical="center"/>
      <protection locked="0"/>
    </xf>
    <xf numFmtId="0" fontId="34" fillId="6" borderId="13" xfId="0" applyFont="1" applyFill="1" applyBorder="1" applyAlignment="1" applyProtection="1">
      <alignment horizontal="center" vertical="center"/>
      <protection locked="0"/>
    </xf>
    <xf numFmtId="0" fontId="34" fillId="8" borderId="72" xfId="0" applyFont="1" applyFill="1" applyBorder="1" applyAlignment="1" applyProtection="1">
      <alignment horizontal="left" vertical="center" indent="1" shrinkToFit="1"/>
      <protection locked="0"/>
    </xf>
    <xf numFmtId="0" fontId="43" fillId="0" borderId="68" xfId="0" applyFont="1" applyFill="1" applyBorder="1" applyAlignment="1" applyProtection="1">
      <alignment horizontal="left" vertical="center" wrapText="1" indent="1" shrinkToFit="1"/>
      <protection locked="0"/>
    </xf>
    <xf numFmtId="0" fontId="43" fillId="0" borderId="73" xfId="0" applyFont="1" applyFill="1" applyBorder="1" applyAlignment="1" applyProtection="1">
      <alignment horizontal="left" vertical="center" wrapText="1" indent="1" shrinkToFit="1"/>
      <protection locked="0"/>
    </xf>
    <xf numFmtId="0" fontId="43" fillId="0" borderId="69" xfId="0" applyFont="1" applyFill="1" applyBorder="1" applyAlignment="1" applyProtection="1">
      <alignment horizontal="left" vertical="center" wrapText="1" indent="1" shrinkToFit="1"/>
      <protection locked="0"/>
    </xf>
    <xf numFmtId="0" fontId="43" fillId="0" borderId="66" xfId="0" applyFont="1" applyFill="1" applyBorder="1" applyAlignment="1" applyProtection="1">
      <alignment horizontal="left" vertical="center" wrapText="1" indent="1" shrinkToFit="1"/>
      <protection locked="0"/>
    </xf>
    <xf numFmtId="0" fontId="43" fillId="0" borderId="12" xfId="0" applyFont="1" applyFill="1" applyBorder="1" applyAlignment="1" applyProtection="1">
      <alignment horizontal="left" vertical="center" wrapText="1" indent="1" shrinkToFit="1"/>
      <protection locked="0"/>
    </xf>
    <xf numFmtId="0" fontId="43" fillId="0" borderId="67" xfId="0" applyFont="1" applyFill="1" applyBorder="1" applyAlignment="1" applyProtection="1">
      <alignment horizontal="left" vertical="center" wrapText="1" indent="1" shrinkToFit="1"/>
      <protection locked="0"/>
    </xf>
    <xf numFmtId="0" fontId="43" fillId="0" borderId="64" xfId="0" applyFont="1" applyFill="1" applyBorder="1" applyAlignment="1" applyProtection="1">
      <alignment horizontal="left" vertical="center" wrapText="1" indent="1" shrinkToFit="1"/>
      <protection locked="0"/>
    </xf>
    <xf numFmtId="0" fontId="43" fillId="0" borderId="74" xfId="0" applyFont="1" applyFill="1" applyBorder="1" applyAlignment="1" applyProtection="1">
      <alignment horizontal="left" vertical="center" wrapText="1" indent="1" shrinkToFit="1"/>
      <protection locked="0"/>
    </xf>
    <xf numFmtId="0" fontId="43" fillId="0" borderId="65"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protection locked="0"/>
    </xf>
    <xf numFmtId="0" fontId="34" fillId="8" borderId="72" xfId="0" applyFont="1" applyFill="1" applyBorder="1" applyAlignment="1" applyProtection="1">
      <alignment horizontal="left" vertical="center" indent="1"/>
      <protection locked="0"/>
    </xf>
    <xf numFmtId="0" fontId="34" fillId="8" borderId="63" xfId="0" applyFont="1" applyFill="1" applyBorder="1" applyAlignment="1" applyProtection="1">
      <alignment horizontal="left" vertical="center" indent="1"/>
      <protection locked="0"/>
    </xf>
    <xf numFmtId="0" fontId="43" fillId="0" borderId="60" xfId="0" applyFont="1" applyFill="1" applyBorder="1" applyAlignment="1" applyProtection="1">
      <alignment horizontal="left" vertical="center" wrapText="1" indent="1" shrinkToFit="1"/>
      <protection locked="0"/>
    </xf>
    <xf numFmtId="0" fontId="43" fillId="0" borderId="97" xfId="0" applyFont="1" applyFill="1" applyBorder="1" applyAlignment="1" applyProtection="1">
      <alignment horizontal="left" vertical="center" wrapText="1" indent="1" shrinkToFit="1"/>
      <protection locked="0"/>
    </xf>
    <xf numFmtId="0" fontId="43" fillId="0" borderId="98" xfId="0" applyFont="1" applyFill="1" applyBorder="1" applyAlignment="1" applyProtection="1">
      <alignment horizontal="left" vertical="center" wrapText="1" indent="1" shrinkToFit="1"/>
      <protection locked="0"/>
    </xf>
    <xf numFmtId="166" fontId="27" fillId="8" borderId="31" xfId="1" applyNumberFormat="1" applyFont="1" applyFill="1" applyBorder="1" applyAlignment="1" applyProtection="1">
      <alignment horizontal="center" vertical="center"/>
      <protection locked="0"/>
    </xf>
    <xf numFmtId="0" fontId="0" fillId="0" borderId="31" xfId="0" applyFont="1" applyFill="1" applyBorder="1" applyAlignment="1" applyProtection="1">
      <alignment horizontal="left" vertical="center" indent="1" shrinkToFit="1"/>
      <protection locked="0"/>
    </xf>
    <xf numFmtId="0" fontId="6" fillId="0" borderId="31" xfId="0" applyFont="1" applyFill="1" applyBorder="1" applyAlignment="1" applyProtection="1">
      <alignment horizontal="left" vertical="center" indent="1" shrinkToFit="1"/>
      <protection locked="0"/>
    </xf>
    <xf numFmtId="0" fontId="43" fillId="0" borderId="95" xfId="0" applyFont="1" applyFill="1" applyBorder="1" applyAlignment="1" applyProtection="1">
      <alignment horizontal="left" wrapText="1" indent="1" shrinkToFit="1"/>
      <protection locked="0"/>
    </xf>
    <xf numFmtId="0" fontId="43" fillId="0" borderId="98" xfId="0" applyFont="1" applyFill="1" applyBorder="1" applyAlignment="1" applyProtection="1">
      <alignment horizontal="left" wrapText="1" indent="1" shrinkToFit="1"/>
      <protection locked="0"/>
    </xf>
    <xf numFmtId="0" fontId="43" fillId="0" borderId="96" xfId="0" applyFont="1" applyFill="1" applyBorder="1" applyAlignment="1" applyProtection="1">
      <alignment horizontal="left" wrapText="1" indent="1" shrinkToFit="1"/>
      <protection locked="0"/>
    </xf>
    <xf numFmtId="0" fontId="34" fillId="8" borderId="62" xfId="0" applyNumberFormat="1" applyFont="1" applyFill="1" applyBorder="1" applyAlignment="1" applyProtection="1">
      <alignment horizontal="left" vertical="center" indent="1" shrinkToFit="1"/>
      <protection locked="0"/>
    </xf>
    <xf numFmtId="0" fontId="34" fillId="8" borderId="72" xfId="0" applyNumberFormat="1" applyFont="1" applyFill="1" applyBorder="1" applyAlignment="1" applyProtection="1">
      <alignment horizontal="left" vertical="center" indent="1" shrinkToFit="1"/>
      <protection locked="0"/>
    </xf>
    <xf numFmtId="0" fontId="34" fillId="8" borderId="63" xfId="0" applyNumberFormat="1" applyFont="1" applyFill="1" applyBorder="1" applyAlignment="1" applyProtection="1">
      <alignment horizontal="left" vertical="center" indent="1" shrinkToFit="1"/>
      <protection locked="0"/>
    </xf>
    <xf numFmtId="0" fontId="45" fillId="0" borderId="93" xfId="0" applyFont="1" applyFill="1" applyBorder="1" applyAlignment="1" applyProtection="1">
      <alignment horizontal="left" vertical="center" wrapText="1" indent="1" shrinkToFit="1"/>
      <protection locked="0"/>
    </xf>
    <xf numFmtId="0" fontId="45" fillId="0" borderId="60" xfId="0" applyFont="1" applyFill="1" applyBorder="1" applyAlignment="1" applyProtection="1">
      <alignment horizontal="left" vertical="center" wrapText="1" indent="1" shrinkToFit="1"/>
      <protection locked="0"/>
    </xf>
    <xf numFmtId="0" fontId="45" fillId="0" borderId="94" xfId="0" applyFont="1" applyFill="1" applyBorder="1" applyAlignment="1" applyProtection="1">
      <alignment horizontal="left" vertical="center" wrapText="1" indent="1" shrinkToFit="1"/>
      <protection locked="0"/>
    </xf>
    <xf numFmtId="0" fontId="45" fillId="0" borderId="95" xfId="0" applyFont="1" applyFill="1" applyBorder="1" applyAlignment="1" applyProtection="1">
      <alignment horizontal="left" vertical="center" wrapText="1" indent="1" shrinkToFit="1"/>
      <protection locked="0"/>
    </xf>
    <xf numFmtId="0" fontId="45" fillId="0" borderId="98" xfId="0" applyFont="1" applyFill="1" applyBorder="1" applyAlignment="1" applyProtection="1">
      <alignment horizontal="left" vertical="center" wrapText="1" indent="1" shrinkToFit="1"/>
      <protection locked="0"/>
    </xf>
    <xf numFmtId="0" fontId="45" fillId="0" borderId="96" xfId="0" applyFont="1" applyFill="1" applyBorder="1" applyAlignment="1" applyProtection="1">
      <alignment horizontal="left" vertical="center" wrapText="1" indent="1" shrinkToFit="1"/>
      <protection locked="0"/>
    </xf>
    <xf numFmtId="0" fontId="45" fillId="0" borderId="91" xfId="0" applyFont="1" applyFill="1" applyBorder="1" applyAlignment="1" applyProtection="1">
      <alignment horizontal="left" vertical="center" wrapText="1" indent="1" shrinkToFit="1"/>
      <protection locked="0"/>
    </xf>
    <xf numFmtId="0" fontId="45" fillId="0" borderId="97" xfId="0" applyFont="1" applyFill="1" applyBorder="1" applyAlignment="1" applyProtection="1">
      <alignment horizontal="left" vertical="center" wrapText="1" indent="1" shrinkToFit="1"/>
      <protection locked="0"/>
    </xf>
    <xf numFmtId="0" fontId="45" fillId="0" borderId="92" xfId="0" applyFont="1" applyFill="1" applyBorder="1" applyAlignment="1" applyProtection="1">
      <alignment horizontal="left" vertical="center" wrapText="1" indent="1" shrinkToFit="1"/>
      <protection locked="0"/>
    </xf>
    <xf numFmtId="0" fontId="23" fillId="17" borderId="1" xfId="0" applyFont="1" applyFill="1" applyBorder="1" applyAlignment="1">
      <alignment horizontal="center" vertical="center" wrapText="1"/>
    </xf>
    <xf numFmtId="0" fontId="23" fillId="17" borderId="2" xfId="0" applyFont="1" applyFill="1" applyBorder="1" applyAlignment="1">
      <alignment horizontal="center" vertical="center" wrapText="1"/>
    </xf>
    <xf numFmtId="0" fontId="23" fillId="17" borderId="3" xfId="0" applyFont="1" applyFill="1" applyBorder="1" applyAlignment="1">
      <alignment horizontal="center" vertical="center" wrapText="1"/>
    </xf>
    <xf numFmtId="0" fontId="23" fillId="17" borderId="6" xfId="0" applyFont="1" applyFill="1" applyBorder="1" applyAlignment="1">
      <alignment horizontal="center" vertical="center" wrapText="1"/>
    </xf>
    <xf numFmtId="0" fontId="23" fillId="17" borderId="7" xfId="0" applyFont="1" applyFill="1" applyBorder="1" applyAlignment="1">
      <alignment horizontal="center" vertical="center" wrapText="1"/>
    </xf>
    <xf numFmtId="0" fontId="23" fillId="17" borderId="8" xfId="0" applyFont="1" applyFill="1" applyBorder="1" applyAlignment="1">
      <alignment horizontal="center" vertical="center" wrapText="1"/>
    </xf>
  </cellXfs>
  <cellStyles count="6">
    <cellStyle name="Hyperlink" xfId="2" builtinId="8"/>
    <cellStyle name="Normal" xfId="0" builtinId="0"/>
    <cellStyle name="Normal 2" xfId="1" xr:uid="{3954E752-B4A6-4129-A4B7-AFC294856010}"/>
    <cellStyle name="Normal 2 2" xfId="4" xr:uid="{536D19DF-F8AB-4192-80B1-9D84BD191CDA}"/>
    <cellStyle name="Normal 3" xfId="3" xr:uid="{6CDF8B16-5B16-4C1E-8190-16EFBDFCEFB4}"/>
    <cellStyle name="Normal 3 2" xfId="5" xr:uid="{EBE6B589-17BD-473F-A3A7-5779EC871246}"/>
  </cellStyles>
  <dxfs count="0"/>
  <tableStyles count="1" defaultTableStyle="TableStyleMedium2" defaultPivotStyle="PivotStyleLight16">
    <tableStyle name="Invisible" pivot="0" table="0" count="0" xr9:uid="{CC0C6C0C-1534-4EFC-98F1-192511FDB467}"/>
  </tableStyles>
  <colors>
    <mruColors>
      <color rgb="FF344966"/>
      <color rgb="FF8D99AE"/>
      <color rgb="FFD490FE"/>
      <color rgb="FF9FC5E8"/>
      <color rgb="FFFFE699"/>
      <color rgb="FFE07A5F"/>
      <color rgb="FFFFC000"/>
      <color rgb="FF748CAB"/>
      <color rgb="FF428BDC"/>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 Projections</c:v>
          </c:tx>
          <c:spPr>
            <a:solidFill>
              <a:srgbClr val="748CAB"/>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Sales!$C$6:$G$6</c:f>
              <c:numCache>
                <c:formatCode>General</c:formatCode>
                <c:ptCount val="5"/>
                <c:pt idx="0">
                  <c:v>2022</c:v>
                </c:pt>
                <c:pt idx="1">
                  <c:v>2023</c:v>
                </c:pt>
                <c:pt idx="2">
                  <c:v>2024</c:v>
                </c:pt>
                <c:pt idx="3">
                  <c:v>2025</c:v>
                </c:pt>
                <c:pt idx="4">
                  <c:v>2026</c:v>
                </c:pt>
              </c:numCache>
            </c:numRef>
          </c:cat>
          <c:val>
            <c:numRef>
              <c:f>Sales!$C$23:$G$23</c:f>
              <c:numCache>
                <c:formatCode>#,##0</c:formatCode>
                <c:ptCount val="5"/>
                <c:pt idx="0">
                  <c:v>6000000</c:v>
                </c:pt>
                <c:pt idx="1">
                  <c:v>12000000</c:v>
                </c:pt>
                <c:pt idx="2">
                  <c:v>16000000</c:v>
                </c:pt>
                <c:pt idx="3">
                  <c:v>24000000</c:v>
                </c:pt>
                <c:pt idx="4">
                  <c:v>30000000</c:v>
                </c:pt>
              </c:numCache>
            </c:numRef>
          </c:val>
          <c:extLst>
            <c:ext xmlns:c16="http://schemas.microsoft.com/office/drawing/2014/chart" uri="{C3380CC4-5D6E-409C-BE32-E72D297353CC}">
              <c16:uniqueId val="{00000005-6480-419D-B4F0-60CA87968149}"/>
            </c:ext>
          </c:extLst>
        </c:ser>
        <c:dLbls>
          <c:dLblPos val="outEnd"/>
          <c:showLegendKey val="0"/>
          <c:showVal val="1"/>
          <c:showCatName val="0"/>
          <c:showSerName val="0"/>
          <c:showPercent val="0"/>
          <c:showBubbleSize val="0"/>
        </c:dLbls>
        <c:gapWidth val="219"/>
        <c:axId val="700778383"/>
        <c:axId val="700783375"/>
      </c:barChart>
      <c:catAx>
        <c:axId val="7007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83375"/>
        <c:crosses val="autoZero"/>
        <c:auto val="1"/>
        <c:lblAlgn val="ctr"/>
        <c:lblOffset val="100"/>
        <c:noMultiLvlLbl val="0"/>
      </c:catAx>
      <c:valAx>
        <c:axId val="700783375"/>
        <c:scaling>
          <c:orientation val="minMax"/>
        </c:scaling>
        <c:delete val="1"/>
        <c:axPos val="l"/>
        <c:numFmt formatCode="#,##0" sourceLinked="1"/>
        <c:majorTickMark val="none"/>
        <c:minorTickMark val="none"/>
        <c:tickLblPos val="nextTo"/>
        <c:crossAx val="700778383"/>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Expected</a:t>
            </a:r>
            <a:r>
              <a:rPr lang="tr-TR" baseline="0"/>
              <a:t> </a:t>
            </a:r>
            <a:r>
              <a:rPr lang="en-US"/>
              <a:t>Net Profit/Loss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v>Net Profit/Loss</c:v>
          </c:tx>
          <c:spPr>
            <a:solidFill>
              <a:srgbClr val="578F73"/>
            </a:solidFill>
            <a:ln>
              <a:noFill/>
            </a:ln>
          </c:spPr>
          <c:invertIfNegative val="1"/>
          <c:dPt>
            <c:idx val="0"/>
            <c:invertIfNegative val="1"/>
            <c:bubble3D val="0"/>
            <c:spPr>
              <a:solidFill>
                <a:srgbClr val="578F73"/>
              </a:solidFill>
              <a:ln>
                <a:noFill/>
              </a:ln>
              <a:effectLst/>
            </c:spPr>
            <c:extLst>
              <c:ext xmlns:c16="http://schemas.microsoft.com/office/drawing/2014/chart" uri="{C3380CC4-5D6E-409C-BE32-E72D297353CC}">
                <c16:uniqueId val="{00000001-D04D-4390-A825-BF0BF8682DD6}"/>
              </c:ext>
            </c:extLst>
          </c:dPt>
          <c:dPt>
            <c:idx val="1"/>
            <c:invertIfNegative val="1"/>
            <c:bubble3D val="0"/>
            <c:spPr>
              <a:solidFill>
                <a:srgbClr val="578F73"/>
              </a:solidFill>
              <a:ln>
                <a:noFill/>
              </a:ln>
              <a:effectLst/>
            </c:spPr>
            <c:extLst>
              <c:ext xmlns:c16="http://schemas.microsoft.com/office/drawing/2014/chart" uri="{C3380CC4-5D6E-409C-BE32-E72D297353CC}">
                <c16:uniqueId val="{00000003-D04D-4390-A825-BF0BF8682DD6}"/>
              </c:ext>
            </c:extLst>
          </c:dPt>
          <c:dPt>
            <c:idx val="2"/>
            <c:invertIfNegative val="1"/>
            <c:bubble3D val="0"/>
            <c:spPr>
              <a:solidFill>
                <a:srgbClr val="578F73"/>
              </a:solidFill>
              <a:ln>
                <a:noFill/>
              </a:ln>
              <a:effectLst/>
            </c:spPr>
            <c:extLst>
              <c:ext xmlns:c16="http://schemas.microsoft.com/office/drawing/2014/chart" uri="{C3380CC4-5D6E-409C-BE32-E72D297353CC}">
                <c16:uniqueId val="{00000005-D04D-4390-A825-BF0BF8682DD6}"/>
              </c:ext>
            </c:extLst>
          </c:dPt>
          <c:dPt>
            <c:idx val="3"/>
            <c:invertIfNegative val="1"/>
            <c:bubble3D val="0"/>
            <c:spPr>
              <a:solidFill>
                <a:srgbClr val="578F73"/>
              </a:solidFill>
              <a:ln>
                <a:noFill/>
              </a:ln>
              <a:effectLst/>
            </c:spPr>
            <c:extLst>
              <c:ext xmlns:c16="http://schemas.microsoft.com/office/drawing/2014/chart" uri="{C3380CC4-5D6E-409C-BE32-E72D297353CC}">
                <c16:uniqueId val="{00000007-D04D-4390-A825-BF0BF8682DD6}"/>
              </c:ext>
            </c:extLst>
          </c:dPt>
          <c:dPt>
            <c:idx val="4"/>
            <c:invertIfNegative val="1"/>
            <c:bubble3D val="0"/>
            <c:spPr>
              <a:solidFill>
                <a:srgbClr val="578F73"/>
              </a:solidFill>
              <a:ln>
                <a:noFill/>
              </a:ln>
              <a:effectLst/>
            </c:spPr>
            <c:extLst>
              <c:ext xmlns:c16="http://schemas.microsoft.com/office/drawing/2014/chart" uri="{C3380CC4-5D6E-409C-BE32-E72D297353CC}">
                <c16:uniqueId val="{00000009-D04D-4390-A825-BF0BF8682DD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IS!$D$7:$H$7</c:f>
              <c:numCache>
                <c:formatCode>General</c:formatCode>
                <c:ptCount val="5"/>
                <c:pt idx="0">
                  <c:v>2022</c:v>
                </c:pt>
                <c:pt idx="1">
                  <c:v>2023</c:v>
                </c:pt>
                <c:pt idx="2">
                  <c:v>2024</c:v>
                </c:pt>
                <c:pt idx="3">
                  <c:v>2025</c:v>
                </c:pt>
                <c:pt idx="4">
                  <c:v>2026</c:v>
                </c:pt>
              </c:numCache>
            </c:numRef>
          </c:cat>
          <c:val>
            <c:numRef>
              <c:f>IS!$D$59:$H$59</c:f>
              <c:numCache>
                <c:formatCode>#,##0</c:formatCode>
                <c:ptCount val="5"/>
                <c:pt idx="0">
                  <c:v>516600</c:v>
                </c:pt>
                <c:pt idx="1">
                  <c:v>1032600</c:v>
                </c:pt>
                <c:pt idx="2">
                  <c:v>1996100</c:v>
                </c:pt>
                <c:pt idx="3">
                  <c:v>5391100</c:v>
                </c:pt>
                <c:pt idx="4">
                  <c:v>6786100</c:v>
                </c:pt>
              </c:numCache>
            </c:numRef>
          </c:val>
          <c:extLst>
            <c:ext xmlns:c14="http://schemas.microsoft.com/office/drawing/2007/8/2/chart" uri="{6F2FDCE9-48DA-4B69-8628-5D25D57E5C99}">
              <c14:invertSolidFillFmt>
                <c14:spPr xmlns:c14="http://schemas.microsoft.com/office/drawing/2007/8/2/chart">
                  <a:solidFill>
                    <a:srgbClr val="E07A5F"/>
                  </a:solidFill>
                  <a:ln>
                    <a:noFill/>
                  </a:ln>
                </c14:spPr>
              </c14:invertSolidFillFmt>
            </c:ext>
            <c:ext xmlns:c16="http://schemas.microsoft.com/office/drawing/2014/chart" uri="{C3380CC4-5D6E-409C-BE32-E72D297353CC}">
              <c16:uniqueId val="{00000000-DD60-400A-9E22-37210F4FFFEB}"/>
            </c:ext>
          </c:extLst>
        </c:ser>
        <c:dLbls>
          <c:showLegendKey val="0"/>
          <c:showVal val="0"/>
          <c:showCatName val="0"/>
          <c:showSerName val="0"/>
          <c:showPercent val="0"/>
          <c:showBubbleSize val="0"/>
        </c:dLbls>
        <c:gapWidth val="150"/>
        <c:axId val="746547295"/>
        <c:axId val="746535231"/>
      </c:barChart>
      <c:catAx>
        <c:axId val="7465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35231"/>
        <c:crosses val="autoZero"/>
        <c:auto val="1"/>
        <c:lblAlgn val="ctr"/>
        <c:lblOffset val="100"/>
        <c:noMultiLvlLbl val="0"/>
      </c:catAx>
      <c:valAx>
        <c:axId val="746535231"/>
        <c:scaling>
          <c:orientation val="minMax"/>
        </c:scaling>
        <c:delete val="1"/>
        <c:axPos val="l"/>
        <c:numFmt formatCode="#,##0" sourceLinked="1"/>
        <c:majorTickMark val="none"/>
        <c:minorTickMark val="none"/>
        <c:tickLblPos val="nextTo"/>
        <c:crossAx val="746547295"/>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Cash Flow Predictions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Operations</c:v>
          </c:tx>
          <c:spPr>
            <a:solidFill>
              <a:srgbClr val="748CAB"/>
            </a:solidFill>
            <a:ln>
              <a:noFill/>
            </a:ln>
            <a:effectLst/>
          </c:spPr>
          <c:invertIfNegative val="0"/>
          <c:cat>
            <c:numRef>
              <c:f>CF!$D$7:$H$7</c:f>
              <c:numCache>
                <c:formatCode>General</c:formatCode>
                <c:ptCount val="5"/>
                <c:pt idx="0">
                  <c:v>2022</c:v>
                </c:pt>
                <c:pt idx="1">
                  <c:v>2023</c:v>
                </c:pt>
                <c:pt idx="2">
                  <c:v>2024</c:v>
                </c:pt>
                <c:pt idx="3">
                  <c:v>2025</c:v>
                </c:pt>
                <c:pt idx="4">
                  <c:v>2026</c:v>
                </c:pt>
              </c:numCache>
            </c:numRef>
          </c:cat>
          <c:val>
            <c:numRef>
              <c:f>CF!$D$23:$H$23</c:f>
              <c:numCache>
                <c:formatCode>#,##0</c:formatCode>
                <c:ptCount val="5"/>
                <c:pt idx="0">
                  <c:v>2618600</c:v>
                </c:pt>
                <c:pt idx="1">
                  <c:v>3254600</c:v>
                </c:pt>
                <c:pt idx="2">
                  <c:v>4823100</c:v>
                </c:pt>
                <c:pt idx="3">
                  <c:v>8368100</c:v>
                </c:pt>
                <c:pt idx="4">
                  <c:v>9913100</c:v>
                </c:pt>
              </c:numCache>
            </c:numRef>
          </c:val>
          <c:extLst>
            <c:ext xmlns:c16="http://schemas.microsoft.com/office/drawing/2014/chart" uri="{C3380CC4-5D6E-409C-BE32-E72D297353CC}">
              <c16:uniqueId val="{00000000-0E84-4C25-A61D-3A120D03B86E}"/>
            </c:ext>
          </c:extLst>
        </c:ser>
        <c:ser>
          <c:idx val="1"/>
          <c:order val="1"/>
          <c:tx>
            <c:v>Investing Activities</c:v>
          </c:tx>
          <c:spPr>
            <a:solidFill>
              <a:srgbClr val="81B29A"/>
            </a:solidFill>
            <a:ln>
              <a:noFill/>
            </a:ln>
            <a:effectLst/>
          </c:spPr>
          <c:invertIfNegative val="0"/>
          <c:val>
            <c:numRef>
              <c:f>CF!$D$43:$H$43</c:f>
              <c:numCache>
                <c:formatCode>#,##0</c:formatCode>
                <c:ptCount val="5"/>
                <c:pt idx="0">
                  <c:v>300000</c:v>
                </c:pt>
                <c:pt idx="1">
                  <c:v>300000</c:v>
                </c:pt>
                <c:pt idx="2">
                  <c:v>300000</c:v>
                </c:pt>
                <c:pt idx="3">
                  <c:v>300000</c:v>
                </c:pt>
                <c:pt idx="4">
                  <c:v>300000</c:v>
                </c:pt>
              </c:numCache>
            </c:numRef>
          </c:val>
          <c:extLst>
            <c:ext xmlns:c16="http://schemas.microsoft.com/office/drawing/2014/chart" uri="{C3380CC4-5D6E-409C-BE32-E72D297353CC}">
              <c16:uniqueId val="{00000001-0E84-4C25-A61D-3A120D03B86E}"/>
            </c:ext>
          </c:extLst>
        </c:ser>
        <c:ser>
          <c:idx val="2"/>
          <c:order val="2"/>
          <c:tx>
            <c:v>Financing Activities</c:v>
          </c:tx>
          <c:spPr>
            <a:solidFill>
              <a:schemeClr val="accent4">
                <a:lumMod val="40000"/>
                <a:lumOff val="60000"/>
              </a:schemeClr>
            </a:solidFill>
            <a:ln>
              <a:noFill/>
            </a:ln>
            <a:effectLst/>
          </c:spPr>
          <c:invertIfNegative val="0"/>
          <c:val>
            <c:numRef>
              <c:f>CF!$D$61:$H$61</c:f>
              <c:numCache>
                <c:formatCode>#,##0</c:formatCode>
                <c:ptCount val="5"/>
                <c:pt idx="0">
                  <c:v>700000</c:v>
                </c:pt>
                <c:pt idx="1">
                  <c:v>600000</c:v>
                </c:pt>
                <c:pt idx="2">
                  <c:v>1100000</c:v>
                </c:pt>
                <c:pt idx="3">
                  <c:v>1090000</c:v>
                </c:pt>
                <c:pt idx="4">
                  <c:v>1440000</c:v>
                </c:pt>
              </c:numCache>
            </c:numRef>
          </c:val>
          <c:extLst>
            <c:ext xmlns:c16="http://schemas.microsoft.com/office/drawing/2014/chart" uri="{C3380CC4-5D6E-409C-BE32-E72D297353CC}">
              <c16:uniqueId val="{00000002-0E84-4C25-A61D-3A120D03B86E}"/>
            </c:ext>
          </c:extLst>
        </c:ser>
        <c:dLbls>
          <c:showLegendKey val="0"/>
          <c:showVal val="0"/>
          <c:showCatName val="0"/>
          <c:showSerName val="0"/>
          <c:showPercent val="0"/>
          <c:showBubbleSize val="0"/>
        </c:dLbls>
        <c:gapWidth val="219"/>
        <c:axId val="2028680783"/>
        <c:axId val="2028679119"/>
      </c:barChart>
      <c:lineChart>
        <c:grouping val="standard"/>
        <c:varyColors val="0"/>
        <c:ser>
          <c:idx val="3"/>
          <c:order val="3"/>
          <c:tx>
            <c:v>Net Cash Flow</c:v>
          </c:tx>
          <c:spPr>
            <a:ln w="28575" cap="rnd">
              <a:solidFill>
                <a:srgbClr val="E07A5F"/>
              </a:solidFill>
              <a:round/>
            </a:ln>
            <a:effectLst/>
          </c:spPr>
          <c:marker>
            <c:symbol val="square"/>
            <c:size val="5"/>
            <c:spPr>
              <a:solidFill>
                <a:srgbClr val="E07A5F"/>
              </a:solidFill>
              <a:ln w="9525">
                <a:noFill/>
              </a:ln>
              <a:effectLst/>
            </c:spPr>
          </c:marker>
          <c:val>
            <c:numRef>
              <c:f>CF!$D$63:$H$63</c:f>
              <c:numCache>
                <c:formatCode>#,##0</c:formatCode>
                <c:ptCount val="5"/>
                <c:pt idx="0">
                  <c:v>3618600</c:v>
                </c:pt>
                <c:pt idx="1">
                  <c:v>4154600</c:v>
                </c:pt>
                <c:pt idx="2">
                  <c:v>6223100</c:v>
                </c:pt>
                <c:pt idx="3">
                  <c:v>9758100</c:v>
                </c:pt>
                <c:pt idx="4">
                  <c:v>11653100</c:v>
                </c:pt>
              </c:numCache>
            </c:numRef>
          </c:val>
          <c:smooth val="0"/>
          <c:extLst>
            <c:ext xmlns:c16="http://schemas.microsoft.com/office/drawing/2014/chart" uri="{C3380CC4-5D6E-409C-BE32-E72D297353CC}">
              <c16:uniqueId val="{00000003-0E84-4C25-A61D-3A120D03B86E}"/>
            </c:ext>
          </c:extLst>
        </c:ser>
        <c:dLbls>
          <c:showLegendKey val="0"/>
          <c:showVal val="0"/>
          <c:showCatName val="0"/>
          <c:showSerName val="0"/>
          <c:showPercent val="0"/>
          <c:showBubbleSize val="0"/>
        </c:dLbls>
        <c:marker val="1"/>
        <c:smooth val="0"/>
        <c:axId val="2028680783"/>
        <c:axId val="2028679119"/>
      </c:lineChart>
      <c:catAx>
        <c:axId val="202868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79119"/>
        <c:crosses val="autoZero"/>
        <c:auto val="1"/>
        <c:lblAlgn val="ctr"/>
        <c:lblOffset val="100"/>
        <c:noMultiLvlLbl val="0"/>
      </c:catAx>
      <c:valAx>
        <c:axId val="2028679119"/>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a:t>
            </a:r>
            <a:r>
              <a:rPr lang="tr-TR" baseline="0"/>
              <a:t> Predictions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BS!$C$22</c:f>
              <c:strCache>
                <c:ptCount val="1"/>
                <c:pt idx="0">
                  <c:v>Total Assets</c:v>
                </c:pt>
              </c:strCache>
            </c:strRef>
          </c:tx>
          <c:spPr>
            <a:solidFill>
              <a:schemeClr val="accent4">
                <a:lumMod val="40000"/>
                <a:lumOff val="60000"/>
              </a:schemeClr>
            </a:solidFill>
            <a:ln>
              <a:noFill/>
            </a:ln>
            <a:effectLst/>
          </c:spPr>
          <c:cat>
            <c:numRef>
              <c:f>BS!$D$7:$H$7</c:f>
              <c:numCache>
                <c:formatCode>General</c:formatCode>
                <c:ptCount val="5"/>
                <c:pt idx="0">
                  <c:v>2022</c:v>
                </c:pt>
                <c:pt idx="1">
                  <c:v>2023</c:v>
                </c:pt>
                <c:pt idx="2">
                  <c:v>2024</c:v>
                </c:pt>
                <c:pt idx="3">
                  <c:v>2025</c:v>
                </c:pt>
                <c:pt idx="4">
                  <c:v>2026</c:v>
                </c:pt>
              </c:numCache>
            </c:numRef>
          </c:cat>
          <c:val>
            <c:numRef>
              <c:f>BS!$D$22:$H$22</c:f>
              <c:numCache>
                <c:formatCode>#,##0</c:formatCode>
                <c:ptCount val="5"/>
                <c:pt idx="0">
                  <c:v>4800000</c:v>
                </c:pt>
                <c:pt idx="1">
                  <c:v>5700000</c:v>
                </c:pt>
                <c:pt idx="2">
                  <c:v>7000000</c:v>
                </c:pt>
                <c:pt idx="3">
                  <c:v>11300000</c:v>
                </c:pt>
                <c:pt idx="4">
                  <c:v>12300000</c:v>
                </c:pt>
              </c:numCache>
            </c:numRef>
          </c:val>
          <c:extLst>
            <c:ext xmlns:c16="http://schemas.microsoft.com/office/drawing/2014/chart" uri="{C3380CC4-5D6E-409C-BE32-E72D297353CC}">
              <c16:uniqueId val="{00000000-0A79-4CD3-9B42-34D361725B05}"/>
            </c:ext>
          </c:extLst>
        </c:ser>
        <c:dLbls>
          <c:showLegendKey val="0"/>
          <c:showVal val="0"/>
          <c:showCatName val="0"/>
          <c:showSerName val="0"/>
          <c:showPercent val="0"/>
          <c:showBubbleSize val="0"/>
        </c:dLbls>
        <c:axId val="2073766415"/>
        <c:axId val="2064449439"/>
      </c:areaChart>
      <c:catAx>
        <c:axId val="20737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49439"/>
        <c:crosses val="autoZero"/>
        <c:auto val="1"/>
        <c:lblAlgn val="ctr"/>
        <c:lblOffset val="100"/>
        <c:noMultiLvlLbl val="0"/>
      </c:catAx>
      <c:valAx>
        <c:axId val="20644494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66415"/>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F!A5"/><Relationship Id="rId18" Type="http://schemas.openxmlformats.org/officeDocument/2006/relationships/hyperlink" Target="#Description!A5"/><Relationship Id="rId26" Type="http://schemas.openxmlformats.org/officeDocument/2006/relationships/hyperlink" Target="#Summary!A5"/><Relationship Id="rId3" Type="http://schemas.openxmlformats.org/officeDocument/2006/relationships/hyperlink" Target="#ToU!A4"/><Relationship Id="rId21" Type="http://schemas.openxmlformats.org/officeDocument/2006/relationships/hyperlink" Target="#Target!A5"/><Relationship Id="rId7" Type="http://schemas.openxmlformats.org/officeDocument/2006/relationships/image" Target="../media/image3.png"/><Relationship Id="rId12" Type="http://schemas.openxmlformats.org/officeDocument/2006/relationships/hyperlink" Target="#BS!A5"/><Relationship Id="rId17" Type="http://schemas.openxmlformats.org/officeDocument/2006/relationships/hyperlink" Target="#Cover!A5"/><Relationship Id="rId25" Type="http://schemas.openxmlformats.org/officeDocument/2006/relationships/hyperlink" Target="#Distribution!A5"/><Relationship Id="rId2" Type="http://schemas.openxmlformats.org/officeDocument/2006/relationships/image" Target="../media/image1.png"/><Relationship Id="rId16" Type="http://schemas.openxmlformats.org/officeDocument/2006/relationships/hyperlink" Target="#Timeline!A6"/><Relationship Id="rId20" Type="http://schemas.openxmlformats.org/officeDocument/2006/relationships/hyperlink" Target="#Industry!A5"/><Relationship Id="rId1" Type="http://schemas.openxmlformats.org/officeDocument/2006/relationships/hyperlink" Target="https://www.someka.net/?utm_source=someka&amp;utm_medium=excel&amp;utm_campaign=File_Business-Plan-Excel-Template" TargetMode="External"/><Relationship Id="rId6" Type="http://schemas.microsoft.com/office/2007/relationships/hdphoto" Target="../media/hdphoto1.wdp"/><Relationship Id="rId11" Type="http://schemas.openxmlformats.org/officeDocument/2006/relationships/hyperlink" Target="#IS!A5"/><Relationship Id="rId24" Type="http://schemas.openxmlformats.org/officeDocument/2006/relationships/hyperlink" Target="#SWOT!A5"/><Relationship Id="rId5" Type="http://schemas.openxmlformats.org/officeDocument/2006/relationships/image" Target="../media/image2.png"/><Relationship Id="rId15" Type="http://schemas.openxmlformats.org/officeDocument/2006/relationships/hyperlink" Target="#Canvas!A5"/><Relationship Id="rId23" Type="http://schemas.openxmlformats.org/officeDocument/2006/relationships/hyperlink" Target="#Porters!A5"/><Relationship Id="rId10" Type="http://schemas.openxmlformats.org/officeDocument/2006/relationships/hyperlink" Target="#Sales!A5"/><Relationship Id="rId19" Type="http://schemas.openxmlformats.org/officeDocument/2006/relationships/hyperlink" Target="#Products!A5"/><Relationship Id="rId4" Type="http://schemas.openxmlformats.org/officeDocument/2006/relationships/hyperlink" Target="https://www.someka.net/excel-template/business-plan-template/?utm_source=someka_file&amp;video=1" TargetMode="External"/><Relationship Id="rId9" Type="http://schemas.openxmlformats.org/officeDocument/2006/relationships/hyperlink" Target="#Organization!A5"/><Relationship Id="rId14" Type="http://schemas.openxmlformats.org/officeDocument/2006/relationships/hyperlink" Target="#Financials!A5"/><Relationship Id="rId22" Type="http://schemas.openxmlformats.org/officeDocument/2006/relationships/hyperlink" Target="#Competition!A5"/></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6.xml.rels><?xml version="1.0" encoding="UTF-8" standalone="yes"?>
<Relationships xmlns="http://schemas.openxmlformats.org/package/2006/relationships"><Relationship Id="rId8" Type="http://schemas.openxmlformats.org/officeDocument/2006/relationships/hyperlink" Target="#Dashboard!A5"/><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www.someka.net/?utm_source=someka&amp;utm_medium=excel&amp;utm_campaign=File_Business-Plan-Excel-Template" TargetMode="External"/><Relationship Id="rId4" Type="http://schemas.openxmlformats.org/officeDocument/2006/relationships/chart" Target="../charts/chart4.xml"/><Relationship Id="rId9" Type="http://schemas.openxmlformats.org/officeDocument/2006/relationships/image" Target="../media/image7.png"/></Relationships>
</file>

<file path=xl/drawings/_rels/drawing17.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hyperlink" Target="#Dashboard!A5"/><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3.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1.png"/><Relationship Id="rId5" Type="http://schemas.openxmlformats.org/officeDocument/2006/relationships/image" Target="../media/image17.png"/><Relationship Id="rId10" Type="http://schemas.openxmlformats.org/officeDocument/2006/relationships/hyperlink" Target="https://www.someka.net/?utm_source=someka&amp;utm_medium=excel&amp;utm_campaign=File_Business-Plan-Excel-Template" TargetMode="External"/><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5"/><Relationship Id="rId1"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hyperlink" Target="https://www.someka.net/?utm_source=someka&amp;utm_medium=excel&amp;utm_campaign=File_Business-Plan-Excel-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www.someka.net/?utm_source=someka&amp;utm_medium=excel&amp;utm_campaign=File_Business-Plan-Excel-Template" TargetMode="External"/><Relationship Id="rId7"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jpeg"/><Relationship Id="rId6" Type="http://schemas.openxmlformats.org/officeDocument/2006/relationships/hyperlink" Target="#Dashboard!A5"/><Relationship Id="rId5" Type="http://schemas.openxmlformats.org/officeDocument/2006/relationships/image" Target="../media/image3.pn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hyperlink" Target="#Dashboard!A5"/><Relationship Id="rId2" Type="http://schemas.openxmlformats.org/officeDocument/2006/relationships/image" Target="../media/image1.png"/><Relationship Id="rId1" Type="http://schemas.openxmlformats.org/officeDocument/2006/relationships/hyperlink" Target="https://www.someka.net/?utm_source=someka&amp;utm_medium=excel&amp;utm_campaign=File_TermsofUse" TargetMode="External"/><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0.png"/><Relationship Id="rId7" Type="http://schemas.openxmlformats.org/officeDocument/2006/relationships/image" Target="../media/image1.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1.png"/><Relationship Id="rId9" Type="http://schemas.openxmlformats.org/officeDocument/2006/relationships/hyperlink" Target="#Dashboard!A5"/></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drawing1.xml><?xml version="1.0" encoding="utf-8"?>
<xdr:wsDr xmlns:xdr="http://schemas.openxmlformats.org/drawingml/2006/spreadsheetDrawing" xmlns:a="http://schemas.openxmlformats.org/drawingml/2006/main">
  <xdr:oneCellAnchor>
    <xdr:from>
      <xdr:col>12</xdr:col>
      <xdr:colOff>0</xdr:colOff>
      <xdr:row>6</xdr:row>
      <xdr:rowOff>62387</xdr:rowOff>
    </xdr:from>
    <xdr:ext cx="2914650" cy="4319113"/>
    <xdr:sp macro="" textlink="">
      <xdr:nvSpPr>
        <xdr:cNvPr id="3" name="yellownotes">
          <a:extLst>
            <a:ext uri="{FF2B5EF4-FFF2-40B4-BE49-F238E27FC236}">
              <a16:creationId xmlns:a16="http://schemas.microsoft.com/office/drawing/2014/main" id="{55A58A2C-1EC8-4C31-9CC6-CE8DCE7BA04B}"/>
            </a:ext>
          </a:extLst>
        </xdr:cNvPr>
        <xdr:cNvSpPr txBox="1"/>
      </xdr:nvSpPr>
      <xdr:spPr>
        <a:xfrm>
          <a:off x="8191500" y="948212"/>
          <a:ext cx="2914650" cy="4319113"/>
        </a:xfrm>
        <a:prstGeom prst="rect">
          <a:avLst/>
        </a:prstGeom>
        <a:solidFill>
          <a:srgbClr val="FFE699"/>
        </a:solidFill>
        <a:ln w="3175" cmpd="sng">
          <a:solidFill>
            <a:schemeClr val="bg1">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PLAN TEMPLATE</a:t>
          </a:r>
          <a:endParaRPr lang="en-US"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A Business Plan </a:t>
          </a:r>
          <a:r>
            <a:rPr lang="tr-TR" sz="1000" b="0" i="1" baseline="0">
              <a:solidFill>
                <a:schemeClr val="tx1">
                  <a:lumMod val="85000"/>
                  <a:lumOff val="15000"/>
                </a:schemeClr>
              </a:solidFill>
            </a:rPr>
            <a:t>is a written document that describes the key drivers of a business in detail.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About this template:</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This template includes the key sections of a business plan. </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Navigation Menu </a:t>
          </a:r>
          <a:r>
            <a:rPr lang="tr-TR" sz="1000" b="0" i="1" baseline="0">
              <a:solidFill>
                <a:schemeClr val="tx1">
                  <a:lumMod val="85000"/>
                  <a:lumOff val="15000"/>
                </a:schemeClr>
              </a:solidFill>
            </a:rPr>
            <a:t>will guide you throughout the template. </a:t>
          </a:r>
          <a:r>
            <a:rPr lang="tr-TR" sz="1000" b="1" i="1" baseline="0">
              <a:solidFill>
                <a:schemeClr val="tx1">
                  <a:lumMod val="85000"/>
                  <a:lumOff val="15000"/>
                </a:schemeClr>
              </a:solidFill>
            </a:rPr>
            <a:t>Click on the section name </a:t>
          </a:r>
          <a:r>
            <a:rPr lang="tr-TR" sz="1000" b="0" i="1" baseline="0">
              <a:solidFill>
                <a:schemeClr val="tx1">
                  <a:lumMod val="85000"/>
                  <a:lumOff val="15000"/>
                </a:schemeClr>
              </a:solidFill>
            </a:rPr>
            <a:t>to navigate through the sections. When you're done with one section, select the (✓) from the dropdown menu. If you do not want to use a particular section, just put (✘) and jump to the next section.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 The template offers you 18 </a:t>
          </a:r>
          <a:r>
            <a:rPr lang="tr-TR" sz="1000" b="1" i="1" baseline="0">
              <a:solidFill>
                <a:schemeClr val="tx1">
                  <a:lumMod val="85000"/>
                  <a:lumOff val="15000"/>
                </a:schemeClr>
              </a:solidFill>
            </a:rPr>
            <a:t>different sections</a:t>
          </a:r>
          <a:r>
            <a:rPr lang="tr-TR" sz="1000" b="0" i="1" baseline="0">
              <a:solidFill>
                <a:schemeClr val="tx1">
                  <a:lumMod val="85000"/>
                  <a:lumOff val="15000"/>
                </a:schemeClr>
              </a:solidFill>
            </a:rPr>
            <a:t> in six </a:t>
          </a:r>
          <a:r>
            <a:rPr lang="tr-TR" sz="1000" b="1" i="1" baseline="0">
              <a:solidFill>
                <a:schemeClr val="tx1">
                  <a:lumMod val="85000"/>
                  <a:lumOff val="15000"/>
                </a:schemeClr>
              </a:solidFill>
            </a:rPr>
            <a:t>main groups</a:t>
          </a:r>
          <a:r>
            <a:rPr lang="tr-TR" sz="1000" b="0" i="1" baseline="0">
              <a:solidFill>
                <a:schemeClr val="tx1">
                  <a:lumMod val="85000"/>
                  <a:lumOff val="15000"/>
                </a:schemeClr>
              </a:solidFill>
            </a:rPr>
            <a:t>, which are the Cover, General Info, Marketing, Organization, Financials, and Evaluation.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Each section has detailed </a:t>
          </a:r>
          <a:r>
            <a:rPr lang="tr-TR" sz="1000" b="1" i="1" baseline="0">
              <a:solidFill>
                <a:schemeClr val="tx1">
                  <a:lumMod val="85000"/>
                  <a:lumOff val="15000"/>
                </a:schemeClr>
              </a:solidFill>
            </a:rPr>
            <a:t>explanatory yellow notes </a:t>
          </a:r>
          <a:r>
            <a:rPr lang="tr-TR" sz="1000" b="0" i="1" baseline="0">
              <a:solidFill>
                <a:schemeClr val="tx1">
                  <a:lumMod val="85000"/>
                  <a:lumOff val="15000"/>
                </a:schemeClr>
              </a:solidFill>
            </a:rPr>
            <a:t>to guide you in preparing your own business plan.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Most of the template is highly </a:t>
          </a:r>
          <a:r>
            <a:rPr lang="tr-TR" sz="1000" b="1" i="1" baseline="0">
              <a:solidFill>
                <a:schemeClr val="tx1">
                  <a:lumMod val="85000"/>
                  <a:lumOff val="15000"/>
                </a:schemeClr>
              </a:solidFill>
            </a:rPr>
            <a:t>flexible</a:t>
          </a:r>
          <a:r>
            <a:rPr lang="tr-TR" sz="1000" b="0" i="1" baseline="0">
              <a:solidFill>
                <a:schemeClr val="tx1">
                  <a:lumMod val="85000"/>
                  <a:lumOff val="15000"/>
                </a:schemeClr>
              </a:solidFill>
            </a:rPr>
            <a:t> and you can easily change the headers and/or designs.</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To get a </a:t>
          </a:r>
          <a:r>
            <a:rPr lang="tr-TR" sz="1000" b="1" i="1" baseline="0">
              <a:solidFill>
                <a:schemeClr val="tx1">
                  <a:lumMod val="85000"/>
                  <a:lumOff val="15000"/>
                </a:schemeClr>
              </a:solidFill>
            </a:rPr>
            <a:t>PDF printout</a:t>
          </a:r>
          <a:r>
            <a:rPr lang="tr-TR" sz="1000" b="0" i="1" baseline="0">
              <a:solidFill>
                <a:schemeClr val="tx1">
                  <a:lumMod val="85000"/>
                  <a:lumOff val="15000"/>
                </a:schemeClr>
              </a:solidFill>
            </a:rPr>
            <a:t>, go to File &gt; Print and be sure that the Microsoft Printer to PDF is selected. To print all the sheets, please select </a:t>
          </a:r>
          <a:r>
            <a:rPr lang="tr-TR" sz="1000" b="1" i="1" baseline="0">
              <a:solidFill>
                <a:schemeClr val="tx1">
                  <a:lumMod val="85000"/>
                  <a:lumOff val="15000"/>
                </a:schemeClr>
              </a:solidFill>
            </a:rPr>
            <a:t>Print Entire Workbook </a:t>
          </a:r>
          <a:r>
            <a:rPr lang="tr-TR" sz="1000" b="0" i="1" baseline="0">
              <a:solidFill>
                <a:schemeClr val="tx1">
                  <a:lumMod val="85000"/>
                  <a:lumOff val="15000"/>
                </a:schemeClr>
              </a:solidFill>
            </a:rPr>
            <a:t>under the Settings on the print page.</a:t>
          </a:r>
        </a:p>
      </xdr:txBody>
    </xdr:sp>
    <xdr:clientData fPrintsWithSheet="0"/>
  </xdr:oneCellAnchor>
  <xdr:twoCellAnchor editAs="oneCell">
    <xdr:from>
      <xdr:col>12</xdr:col>
      <xdr:colOff>1714500</xdr:colOff>
      <xdr:row>1</xdr:row>
      <xdr:rowOff>57356</xdr:rowOff>
    </xdr:from>
    <xdr:to>
      <xdr:col>13</xdr:col>
      <xdr:colOff>115421</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D361113-4D7B-4984-8D7F-032185A0019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95821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0</xdr:colOff>
      <xdr:row>34</xdr:row>
      <xdr:rowOff>4469</xdr:rowOff>
    </xdr:from>
    <xdr:to>
      <xdr:col>3</xdr:col>
      <xdr:colOff>599055</xdr:colOff>
      <xdr:row>35</xdr:row>
      <xdr:rowOff>0</xdr:rowOff>
    </xdr:to>
    <xdr:sp macro="" textlink="">
      <xdr:nvSpPr>
        <xdr:cNvPr id="33" name="termsbox">
          <a:hlinkClick xmlns:r="http://schemas.openxmlformats.org/officeDocument/2006/relationships" r:id="rId3" tooltip="Terms of Use"/>
          <a:extLst>
            <a:ext uri="{FF2B5EF4-FFF2-40B4-BE49-F238E27FC236}">
              <a16:creationId xmlns:a16="http://schemas.microsoft.com/office/drawing/2014/main" id="{F97117F8-A8A6-4595-B0E0-C9793EB574D7}"/>
            </a:ext>
          </a:extLst>
        </xdr:cNvPr>
        <xdr:cNvSpPr/>
      </xdr:nvSpPr>
      <xdr:spPr>
        <a:xfrm>
          <a:off x="247650" y="6176669"/>
          <a:ext cx="961005" cy="2812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108000" tIns="54000" rIns="108000" bIns="54000" rtlCol="0" anchor="t">
          <a:spAutoFit/>
        </a:bodyPr>
        <a:lstStyle/>
        <a:p>
          <a:pPr algn="l"/>
          <a:r>
            <a:rPr lang="tr-TR" sz="1100" i="1" u="sng">
              <a:solidFill>
                <a:schemeClr val="bg1">
                  <a:lumMod val="95000"/>
                </a:schemeClr>
              </a:solidFill>
            </a:rPr>
            <a:t>Terms of Use</a:t>
          </a:r>
        </a:p>
      </xdr:txBody>
    </xdr:sp>
    <xdr:clientData fPrintsWithSheet="0"/>
  </xdr:twoCellAnchor>
  <xdr:twoCellAnchor editAs="oneCell">
    <xdr:from>
      <xdr:col>12</xdr:col>
      <xdr:colOff>1723151</xdr:colOff>
      <xdr:row>34</xdr:row>
      <xdr:rowOff>4469</xdr:rowOff>
    </xdr:from>
    <xdr:to>
      <xdr:col>14</xdr:col>
      <xdr:colOff>0</xdr:colOff>
      <xdr:row>35</xdr:row>
      <xdr:rowOff>0</xdr:rowOff>
    </xdr:to>
    <xdr:sp macro="" textlink="">
      <xdr:nvSpPr>
        <xdr:cNvPr id="34" name="contactinfobox">
          <a:extLst>
            <a:ext uri="{FF2B5EF4-FFF2-40B4-BE49-F238E27FC236}">
              <a16:creationId xmlns:a16="http://schemas.microsoft.com/office/drawing/2014/main" id="{828BF43B-D356-4259-B900-5E603459F0C8}"/>
            </a:ext>
          </a:extLst>
        </xdr:cNvPr>
        <xdr:cNvSpPr txBox="1"/>
      </xdr:nvSpPr>
      <xdr:spPr>
        <a:xfrm>
          <a:off x="9590801" y="6910094"/>
          <a:ext cx="1439149" cy="281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108000" tIns="54000" rIns="108000" bIns="54000" rtlCol="0" anchor="t">
          <a:spAutoFit/>
        </a:bodyPr>
        <a:lstStyle/>
        <a:p>
          <a:pPr algn="r"/>
          <a:r>
            <a:rPr lang="tr-TR" sz="1100" i="1">
              <a:solidFill>
                <a:schemeClr val="bg1">
                  <a:lumMod val="95000"/>
                </a:schemeClr>
              </a:solidFill>
            </a:rPr>
            <a:t>contact@someka.net</a:t>
          </a:r>
        </a:p>
      </xdr:txBody>
    </xdr:sp>
    <xdr:clientData/>
  </xdr:twoCellAnchor>
  <xdr:twoCellAnchor editAs="oneCell">
    <xdr:from>
      <xdr:col>15</xdr:col>
      <xdr:colOff>112032</xdr:colOff>
      <xdr:row>1</xdr:row>
      <xdr:rowOff>120475</xdr:rowOff>
    </xdr:from>
    <xdr:to>
      <xdr:col>18</xdr:col>
      <xdr:colOff>245382</xdr:colOff>
      <xdr:row>2</xdr:row>
      <xdr:rowOff>161925</xdr:rowOff>
    </xdr:to>
    <xdr:grpSp>
      <xdr:nvGrpSpPr>
        <xdr:cNvPr id="35" name="videobutton">
          <a:hlinkClick xmlns:r="http://schemas.openxmlformats.org/officeDocument/2006/relationships" r:id="rId4" tooltip="Watch Product Video"/>
          <a:extLst>
            <a:ext uri="{FF2B5EF4-FFF2-40B4-BE49-F238E27FC236}">
              <a16:creationId xmlns:a16="http://schemas.microsoft.com/office/drawing/2014/main" id="{DD685A3D-E4EA-4047-812E-45980698036C}"/>
            </a:ext>
          </a:extLst>
        </xdr:cNvPr>
        <xdr:cNvGrpSpPr/>
      </xdr:nvGrpSpPr>
      <xdr:grpSpPr>
        <a:xfrm>
          <a:off x="11869774" y="202410"/>
          <a:ext cx="1952318" cy="295450"/>
          <a:chOff x="11182351" y="287833"/>
          <a:chExt cx="1905000" cy="289100"/>
        </a:xfrm>
      </xdr:grpSpPr>
      <xdr:sp macro="" textlink="">
        <xdr:nvSpPr>
          <xdr:cNvPr id="36" name="yellownotes">
            <a:hlinkClick xmlns:r="http://schemas.openxmlformats.org/officeDocument/2006/relationships" r:id="rId4" tooltip="Watch Product Video"/>
            <a:extLst>
              <a:ext uri="{FF2B5EF4-FFF2-40B4-BE49-F238E27FC236}">
                <a16:creationId xmlns:a16="http://schemas.microsoft.com/office/drawing/2014/main" id="{7B3237CB-6BF5-4C4C-A2D2-8CFEECB5FF88}"/>
              </a:ext>
            </a:extLst>
          </xdr:cNvPr>
          <xdr:cNvSpPr txBox="1"/>
        </xdr:nvSpPr>
        <xdr:spPr>
          <a:xfrm>
            <a:off x="11182351" y="287833"/>
            <a:ext cx="1905000" cy="28910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432000" tIns="72000" rIns="36000" bIns="72000" rtlCol="0" anchor="ctr">
            <a:spAutoFit/>
          </a:bodyPr>
          <a:lstStyle/>
          <a:p>
            <a:pPr marL="0" indent="0" algn="l">
              <a:lnSpc>
                <a:spcPts val="1100"/>
              </a:lnSpc>
              <a:spcAft>
                <a:spcPts val="1000"/>
              </a:spcAft>
              <a:buFont typeface="Arial" panose="020B0604020202020204" pitchFamily="34" charset="0"/>
              <a:buNone/>
            </a:pPr>
            <a:r>
              <a:rPr lang="en-US" sz="1000" b="1" i="1" baseline="0">
                <a:solidFill>
                  <a:schemeClr val="tx1">
                    <a:lumMod val="85000"/>
                    <a:lumOff val="15000"/>
                  </a:schemeClr>
                </a:solidFill>
                <a:sym typeface="Wingdings 3" panose="05040102010807070707" pitchFamily="18" charset="2"/>
              </a:rPr>
              <a:t>WATCH PRODUCT VIDEO</a:t>
            </a:r>
            <a:endParaRPr lang="en-US" sz="1000" b="1" i="1" baseline="0">
              <a:solidFill>
                <a:schemeClr val="tx1">
                  <a:lumMod val="85000"/>
                  <a:lumOff val="15000"/>
                </a:schemeClr>
              </a:solidFill>
            </a:endParaRPr>
          </a:p>
        </xdr:txBody>
      </xdr:sp>
      <xdr:pic>
        <xdr:nvPicPr>
          <xdr:cNvPr id="37" name="Picture 36">
            <a:hlinkClick xmlns:r="http://schemas.openxmlformats.org/officeDocument/2006/relationships" r:id="rId4" tooltip="Watch Product Video"/>
            <a:extLst>
              <a:ext uri="{FF2B5EF4-FFF2-40B4-BE49-F238E27FC236}">
                <a16:creationId xmlns:a16="http://schemas.microsoft.com/office/drawing/2014/main" id="{3B1D9F2E-CD42-41BC-881A-77900C11585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80000"/>
                    </a14:imgEffect>
                  </a14:imgLayer>
                </a14:imgProps>
              </a:ext>
              <a:ext uri="{28A0092B-C50C-407E-A947-70E740481C1C}">
                <a14:useLocalDpi xmlns:a14="http://schemas.microsoft.com/office/drawing/2010/main" val="0"/>
              </a:ext>
            </a:extLst>
          </a:blip>
          <a:stretch>
            <a:fillRect/>
          </a:stretch>
        </xdr:blipFill>
        <xdr:spPr>
          <a:xfrm>
            <a:off x="11287125" y="340156"/>
            <a:ext cx="252000" cy="174384"/>
          </a:xfrm>
          <a:prstGeom prst="rect">
            <a:avLst/>
          </a:prstGeom>
        </xdr:spPr>
      </xdr:pic>
    </xdr:grpSp>
    <xdr:clientData/>
  </xdr:twoCellAnchor>
  <xdr:twoCellAnchor editAs="oneCell">
    <xdr:from>
      <xdr:col>1</xdr:col>
      <xdr:colOff>180975</xdr:colOff>
      <xdr:row>1</xdr:row>
      <xdr:rowOff>66675</xdr:rowOff>
    </xdr:from>
    <xdr:to>
      <xdr:col>3</xdr:col>
      <xdr:colOff>251025</xdr:colOff>
      <xdr:row>2</xdr:row>
      <xdr:rowOff>251025</xdr:rowOff>
    </xdr:to>
    <xdr:pic>
      <xdr:nvPicPr>
        <xdr:cNvPr id="5" name="mainicon">
          <a:extLst>
            <a:ext uri="{FF2B5EF4-FFF2-40B4-BE49-F238E27FC236}">
              <a16:creationId xmlns:a16="http://schemas.microsoft.com/office/drawing/2014/main" id="{DABD233A-C41D-41CE-BFBD-CAEF4DAC7310}"/>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12</xdr:col>
      <xdr:colOff>1409699</xdr:colOff>
      <xdr:row>24</xdr:row>
      <xdr:rowOff>314324</xdr:rowOff>
    </xdr:from>
    <xdr:to>
      <xdr:col>13</xdr:col>
      <xdr:colOff>0</xdr:colOff>
      <xdr:row>32</xdr:row>
      <xdr:rowOff>0</xdr:rowOff>
    </xdr:to>
    <xdr:pic>
      <xdr:nvPicPr>
        <xdr:cNvPr id="2" name="Picture 1">
          <a:extLst>
            <a:ext uri="{FF2B5EF4-FFF2-40B4-BE49-F238E27FC236}">
              <a16:creationId xmlns:a16="http://schemas.microsoft.com/office/drawing/2014/main" id="{A32F2A11-31F6-4A86-9663-D4ADDE3D3BF9}"/>
            </a:ext>
          </a:extLst>
        </xdr:cNvPr>
        <xdr:cNvPicPr>
          <a:picLocks noChangeAspect="1"/>
        </xdr:cNvPicPr>
      </xdr:nvPicPr>
      <xdr:blipFill>
        <a:blip xmlns:r="http://schemas.openxmlformats.org/officeDocument/2006/relationships" r:embed="rId8"/>
        <a:stretch>
          <a:fillRect/>
        </a:stretch>
      </xdr:blipFill>
      <xdr:spPr>
        <a:xfrm>
          <a:off x="9277349" y="5162549"/>
          <a:ext cx="1504951" cy="1504951"/>
        </a:xfrm>
        <a:prstGeom prst="rect">
          <a:avLst/>
        </a:prstGeom>
        <a:effectLst>
          <a:outerShdw blurRad="50800" dist="50800" dir="5400000" algn="ctr" rotWithShape="0">
            <a:srgbClr val="000000"/>
          </a:outerShdw>
        </a:effectLst>
      </xdr:spPr>
    </xdr:pic>
    <xdr:clientData/>
  </xdr:twoCellAnchor>
  <xdr:twoCellAnchor editAs="oneCell">
    <xdr:from>
      <xdr:col>7</xdr:col>
      <xdr:colOff>0</xdr:colOff>
      <xdr:row>10</xdr:row>
      <xdr:rowOff>0</xdr:rowOff>
    </xdr:from>
    <xdr:to>
      <xdr:col>9</xdr:col>
      <xdr:colOff>0</xdr:colOff>
      <xdr:row>11</xdr:row>
      <xdr:rowOff>0</xdr:rowOff>
    </xdr:to>
    <xdr:sp macro="" textlink="">
      <xdr:nvSpPr>
        <xdr:cNvPr id="21" name="Rectangle 20">
          <a:hlinkClick xmlns:r="http://schemas.openxmlformats.org/officeDocument/2006/relationships" r:id="rId9" tooltip="Go To"/>
          <a:extLst>
            <a:ext uri="{FF2B5EF4-FFF2-40B4-BE49-F238E27FC236}">
              <a16:creationId xmlns:a16="http://schemas.microsoft.com/office/drawing/2014/main" id="{8F403675-0528-40E1-B7CA-9707997FFB5A}"/>
            </a:ext>
          </a:extLst>
        </xdr:cNvPr>
        <xdr:cNvSpPr/>
      </xdr:nvSpPr>
      <xdr:spPr>
        <a:xfrm>
          <a:off x="4371975" y="17621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baseline="0">
              <a:solidFill>
                <a:sysClr val="windowText" lastClr="000000"/>
              </a:solidFill>
              <a:latin typeface="+mn-lt"/>
            </a:rPr>
            <a:t>Management &amp; HR</a:t>
          </a:r>
          <a:endParaRPr lang="en-US" sz="1400">
            <a:solidFill>
              <a:sysClr val="windowText" lastClr="000000"/>
            </a:solidFill>
            <a:latin typeface="+mn-lt"/>
          </a:endParaRPr>
        </a:p>
      </xdr:txBody>
    </xdr:sp>
    <xdr:clientData/>
  </xdr:twoCellAnchor>
  <xdr:twoCellAnchor editAs="oneCell">
    <xdr:from>
      <xdr:col>7</xdr:col>
      <xdr:colOff>0</xdr:colOff>
      <xdr:row>13</xdr:row>
      <xdr:rowOff>123824</xdr:rowOff>
    </xdr:from>
    <xdr:to>
      <xdr:col>9</xdr:col>
      <xdr:colOff>0</xdr:colOff>
      <xdr:row>14</xdr:row>
      <xdr:rowOff>314324</xdr:rowOff>
    </xdr:to>
    <xdr:sp macro="" textlink="">
      <xdr:nvSpPr>
        <xdr:cNvPr id="22" name="Rectangle 21">
          <a:hlinkClick xmlns:r="http://schemas.openxmlformats.org/officeDocument/2006/relationships" r:id="rId10" tooltip="Go To"/>
          <a:extLst>
            <a:ext uri="{FF2B5EF4-FFF2-40B4-BE49-F238E27FC236}">
              <a16:creationId xmlns:a16="http://schemas.microsoft.com/office/drawing/2014/main" id="{54CD7DE0-5B61-4C3B-ACB5-16605ED2DAC8}"/>
            </a:ext>
          </a:extLst>
        </xdr:cNvPr>
        <xdr:cNvSpPr/>
      </xdr:nvSpPr>
      <xdr:spPr>
        <a:xfrm>
          <a:off x="4371975" y="26384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Sales Forecast</a:t>
          </a:r>
          <a:endParaRPr lang="en-US" sz="1400">
            <a:solidFill>
              <a:sysClr val="windowText" lastClr="000000"/>
            </a:solidFill>
            <a:latin typeface="+mn-lt"/>
          </a:endParaRPr>
        </a:p>
      </xdr:txBody>
    </xdr:sp>
    <xdr:clientData/>
  </xdr:twoCellAnchor>
  <xdr:twoCellAnchor editAs="oneCell">
    <xdr:from>
      <xdr:col>7</xdr:col>
      <xdr:colOff>0</xdr:colOff>
      <xdr:row>15</xdr:row>
      <xdr:rowOff>123824</xdr:rowOff>
    </xdr:from>
    <xdr:to>
      <xdr:col>9</xdr:col>
      <xdr:colOff>0</xdr:colOff>
      <xdr:row>16</xdr:row>
      <xdr:rowOff>314324</xdr:rowOff>
    </xdr:to>
    <xdr:sp macro="" textlink="">
      <xdr:nvSpPr>
        <xdr:cNvPr id="23" name="Rectangle 22">
          <a:hlinkClick xmlns:r="http://schemas.openxmlformats.org/officeDocument/2006/relationships" r:id="rId11" tooltip="Go To"/>
          <a:extLst>
            <a:ext uri="{FF2B5EF4-FFF2-40B4-BE49-F238E27FC236}">
              <a16:creationId xmlns:a16="http://schemas.microsoft.com/office/drawing/2014/main" id="{D81E7CC6-C5CD-456C-A728-6AEB67596576}"/>
            </a:ext>
          </a:extLst>
        </xdr:cNvPr>
        <xdr:cNvSpPr/>
      </xdr:nvSpPr>
      <xdr:spPr>
        <a:xfrm>
          <a:off x="4371975" y="30765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Income</a:t>
          </a:r>
          <a:r>
            <a:rPr lang="tr-TR" sz="1400" baseline="0">
              <a:solidFill>
                <a:sysClr val="windowText" lastClr="000000"/>
              </a:solidFill>
              <a:latin typeface="+mn-lt"/>
            </a:rPr>
            <a:t> Statement</a:t>
          </a:r>
          <a:endParaRPr lang="en-US" sz="1400">
            <a:solidFill>
              <a:sysClr val="windowText" lastClr="000000"/>
            </a:solidFill>
            <a:latin typeface="+mn-lt"/>
          </a:endParaRPr>
        </a:p>
      </xdr:txBody>
    </xdr:sp>
    <xdr:clientData/>
  </xdr:twoCellAnchor>
  <xdr:twoCellAnchor editAs="oneCell">
    <xdr:from>
      <xdr:col>7</xdr:col>
      <xdr:colOff>0</xdr:colOff>
      <xdr:row>17</xdr:row>
      <xdr:rowOff>123824</xdr:rowOff>
    </xdr:from>
    <xdr:to>
      <xdr:col>9</xdr:col>
      <xdr:colOff>0</xdr:colOff>
      <xdr:row>18</xdr:row>
      <xdr:rowOff>314324</xdr:rowOff>
    </xdr:to>
    <xdr:sp macro="" textlink="">
      <xdr:nvSpPr>
        <xdr:cNvPr id="24" name="Rectangle 23">
          <a:hlinkClick xmlns:r="http://schemas.openxmlformats.org/officeDocument/2006/relationships" r:id="rId12" tooltip="Go To"/>
          <a:extLst>
            <a:ext uri="{FF2B5EF4-FFF2-40B4-BE49-F238E27FC236}">
              <a16:creationId xmlns:a16="http://schemas.microsoft.com/office/drawing/2014/main" id="{F53FF9CF-2408-433A-AB25-9C1FD1E09E2C}"/>
            </a:ext>
          </a:extLst>
        </xdr:cNvPr>
        <xdr:cNvSpPr/>
      </xdr:nvSpPr>
      <xdr:spPr>
        <a:xfrm>
          <a:off x="4371975" y="35147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Balance Sheet</a:t>
          </a:r>
          <a:endParaRPr lang="en-US" sz="1400">
            <a:solidFill>
              <a:sysClr val="windowText" lastClr="000000"/>
            </a:solidFill>
            <a:latin typeface="+mn-lt"/>
          </a:endParaRPr>
        </a:p>
      </xdr:txBody>
    </xdr:sp>
    <xdr:clientData/>
  </xdr:twoCellAnchor>
  <xdr:twoCellAnchor editAs="oneCell">
    <xdr:from>
      <xdr:col>7</xdr:col>
      <xdr:colOff>0</xdr:colOff>
      <xdr:row>19</xdr:row>
      <xdr:rowOff>123824</xdr:rowOff>
    </xdr:from>
    <xdr:to>
      <xdr:col>9</xdr:col>
      <xdr:colOff>0</xdr:colOff>
      <xdr:row>20</xdr:row>
      <xdr:rowOff>314324</xdr:rowOff>
    </xdr:to>
    <xdr:sp macro="" textlink="">
      <xdr:nvSpPr>
        <xdr:cNvPr id="25" name="Rectangle 24">
          <a:hlinkClick xmlns:r="http://schemas.openxmlformats.org/officeDocument/2006/relationships" r:id="rId13" tooltip="Go To"/>
          <a:extLst>
            <a:ext uri="{FF2B5EF4-FFF2-40B4-BE49-F238E27FC236}">
              <a16:creationId xmlns:a16="http://schemas.microsoft.com/office/drawing/2014/main" id="{AAD5CD59-2674-4DDD-A6CC-B9D9F153979A}"/>
            </a:ext>
          </a:extLst>
        </xdr:cNvPr>
        <xdr:cNvSpPr/>
      </xdr:nvSpPr>
      <xdr:spPr>
        <a:xfrm>
          <a:off x="4371975" y="39528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Cash</a:t>
          </a:r>
          <a:r>
            <a:rPr lang="tr-TR" sz="1400" baseline="0">
              <a:solidFill>
                <a:sysClr val="windowText" lastClr="000000"/>
              </a:solidFill>
              <a:latin typeface="+mn-lt"/>
            </a:rPr>
            <a:t> Flow Statement</a:t>
          </a:r>
          <a:endParaRPr lang="en-US" sz="1400">
            <a:solidFill>
              <a:sysClr val="windowText" lastClr="000000"/>
            </a:solidFill>
            <a:latin typeface="+mn-lt"/>
          </a:endParaRPr>
        </a:p>
      </xdr:txBody>
    </xdr:sp>
    <xdr:clientData/>
  </xdr:twoCellAnchor>
  <xdr:twoCellAnchor editAs="oneCell">
    <xdr:from>
      <xdr:col>7</xdr:col>
      <xdr:colOff>0</xdr:colOff>
      <xdr:row>21</xdr:row>
      <xdr:rowOff>123824</xdr:rowOff>
    </xdr:from>
    <xdr:to>
      <xdr:col>9</xdr:col>
      <xdr:colOff>0</xdr:colOff>
      <xdr:row>22</xdr:row>
      <xdr:rowOff>314324</xdr:rowOff>
    </xdr:to>
    <xdr:sp macro="" textlink="">
      <xdr:nvSpPr>
        <xdr:cNvPr id="26" name="Rectangle 25">
          <a:hlinkClick xmlns:r="http://schemas.openxmlformats.org/officeDocument/2006/relationships" r:id="rId14" tooltip="Go To"/>
          <a:extLst>
            <a:ext uri="{FF2B5EF4-FFF2-40B4-BE49-F238E27FC236}">
              <a16:creationId xmlns:a16="http://schemas.microsoft.com/office/drawing/2014/main" id="{8F23BD27-3F70-4508-B2B8-AD3163EB9E84}"/>
            </a:ext>
          </a:extLst>
        </xdr:cNvPr>
        <xdr:cNvSpPr/>
      </xdr:nvSpPr>
      <xdr:spPr>
        <a:xfrm>
          <a:off x="4371975" y="43910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Financial Summary</a:t>
          </a:r>
          <a:endParaRPr lang="en-US" sz="1400">
            <a:solidFill>
              <a:sysClr val="windowText" lastClr="000000"/>
            </a:solidFill>
            <a:latin typeface="+mn-lt"/>
          </a:endParaRPr>
        </a:p>
      </xdr:txBody>
    </xdr:sp>
    <xdr:clientData/>
  </xdr:twoCellAnchor>
  <xdr:twoCellAnchor editAs="oneCell">
    <xdr:from>
      <xdr:col>7</xdr:col>
      <xdr:colOff>0</xdr:colOff>
      <xdr:row>25</xdr:row>
      <xdr:rowOff>123824</xdr:rowOff>
    </xdr:from>
    <xdr:to>
      <xdr:col>9</xdr:col>
      <xdr:colOff>0</xdr:colOff>
      <xdr:row>26</xdr:row>
      <xdr:rowOff>314324</xdr:rowOff>
    </xdr:to>
    <xdr:sp macro="" textlink="">
      <xdr:nvSpPr>
        <xdr:cNvPr id="27" name="Rectangle 26">
          <a:hlinkClick xmlns:r="http://schemas.openxmlformats.org/officeDocument/2006/relationships" r:id="rId15" tooltip="Go To"/>
          <a:extLst>
            <a:ext uri="{FF2B5EF4-FFF2-40B4-BE49-F238E27FC236}">
              <a16:creationId xmlns:a16="http://schemas.microsoft.com/office/drawing/2014/main" id="{335A54A4-8F15-4A49-84E2-57BBAE26F778}"/>
            </a:ext>
          </a:extLst>
        </xdr:cNvPr>
        <xdr:cNvSpPr/>
      </xdr:nvSpPr>
      <xdr:spPr>
        <a:xfrm>
          <a:off x="4371975" y="52673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Model Canvas</a:t>
          </a:r>
          <a:endParaRPr lang="en-US" sz="1400">
            <a:solidFill>
              <a:sysClr val="windowText" lastClr="000000"/>
            </a:solidFill>
            <a:latin typeface="+mn-lt"/>
          </a:endParaRPr>
        </a:p>
      </xdr:txBody>
    </xdr:sp>
    <xdr:clientData/>
  </xdr:twoCellAnchor>
  <xdr:twoCellAnchor editAs="oneCell">
    <xdr:from>
      <xdr:col>7</xdr:col>
      <xdr:colOff>0</xdr:colOff>
      <xdr:row>27</xdr:row>
      <xdr:rowOff>123824</xdr:rowOff>
    </xdr:from>
    <xdr:to>
      <xdr:col>9</xdr:col>
      <xdr:colOff>0</xdr:colOff>
      <xdr:row>28</xdr:row>
      <xdr:rowOff>314324</xdr:rowOff>
    </xdr:to>
    <xdr:sp macro="" textlink="">
      <xdr:nvSpPr>
        <xdr:cNvPr id="28" name="Rectangle 27">
          <a:hlinkClick xmlns:r="http://schemas.openxmlformats.org/officeDocument/2006/relationships" r:id="rId16" tooltip="Go To"/>
          <a:extLst>
            <a:ext uri="{FF2B5EF4-FFF2-40B4-BE49-F238E27FC236}">
              <a16:creationId xmlns:a16="http://schemas.microsoft.com/office/drawing/2014/main" id="{9EB8A75D-9B7A-437E-8219-49D376E0B9E3}"/>
            </a:ext>
          </a:extLst>
        </xdr:cNvPr>
        <xdr:cNvSpPr/>
      </xdr:nvSpPr>
      <xdr:spPr>
        <a:xfrm>
          <a:off x="4371975" y="57054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Timeline</a:t>
          </a:r>
          <a:endParaRPr lang="en-US" sz="1400">
            <a:solidFill>
              <a:sysClr val="windowText" lastClr="000000"/>
            </a:solidFill>
            <a:latin typeface="+mn-lt"/>
          </a:endParaRPr>
        </a:p>
      </xdr:txBody>
    </xdr:sp>
    <xdr:clientData/>
  </xdr:twoCellAnchor>
  <xdr:twoCellAnchor editAs="oneCell">
    <xdr:from>
      <xdr:col>2</xdr:col>
      <xdr:colOff>0</xdr:colOff>
      <xdr:row>10</xdr:row>
      <xdr:rowOff>1</xdr:rowOff>
    </xdr:from>
    <xdr:to>
      <xdr:col>4</xdr:col>
      <xdr:colOff>0</xdr:colOff>
      <xdr:row>11</xdr:row>
      <xdr:rowOff>1</xdr:rowOff>
    </xdr:to>
    <xdr:sp macro="" textlink="">
      <xdr:nvSpPr>
        <xdr:cNvPr id="40" name="Rectangle 39">
          <a:hlinkClick xmlns:r="http://schemas.openxmlformats.org/officeDocument/2006/relationships" r:id="rId17" tooltip="Go To"/>
          <a:extLst>
            <a:ext uri="{FF2B5EF4-FFF2-40B4-BE49-F238E27FC236}">
              <a16:creationId xmlns:a16="http://schemas.microsoft.com/office/drawing/2014/main" id="{E182F77B-0BA6-4D16-B31A-8501ECA3D639}"/>
            </a:ext>
          </a:extLst>
        </xdr:cNvPr>
        <xdr:cNvSpPr/>
      </xdr:nvSpPr>
      <xdr:spPr>
        <a:xfrm>
          <a:off x="495300" y="17621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Plan Cover</a:t>
          </a:r>
        </a:p>
      </xdr:txBody>
    </xdr:sp>
    <xdr:clientData/>
  </xdr:twoCellAnchor>
  <xdr:twoCellAnchor editAs="oneCell">
    <xdr:from>
      <xdr:col>2</xdr:col>
      <xdr:colOff>0</xdr:colOff>
      <xdr:row>14</xdr:row>
      <xdr:rowOff>0</xdr:rowOff>
    </xdr:from>
    <xdr:to>
      <xdr:col>4</xdr:col>
      <xdr:colOff>0</xdr:colOff>
      <xdr:row>15</xdr:row>
      <xdr:rowOff>0</xdr:rowOff>
    </xdr:to>
    <xdr:sp macro="" textlink="">
      <xdr:nvSpPr>
        <xdr:cNvPr id="41" name="Rectangle 40">
          <a:hlinkClick xmlns:r="http://schemas.openxmlformats.org/officeDocument/2006/relationships" r:id="rId18" tooltip="Go To"/>
          <a:extLst>
            <a:ext uri="{FF2B5EF4-FFF2-40B4-BE49-F238E27FC236}">
              <a16:creationId xmlns:a16="http://schemas.microsoft.com/office/drawing/2014/main" id="{FE56E1F1-B5E3-49F3-AC12-A55FABCCF0E6}"/>
            </a:ext>
          </a:extLst>
        </xdr:cNvPr>
        <xdr:cNvSpPr/>
      </xdr:nvSpPr>
      <xdr:spPr>
        <a:xfrm>
          <a:off x="495300" y="26384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Company</a:t>
          </a:r>
          <a:r>
            <a:rPr lang="tr-TR" sz="1400" baseline="0">
              <a:solidFill>
                <a:sysClr val="windowText" lastClr="000000"/>
              </a:solidFill>
              <a:latin typeface="+mn-lt"/>
            </a:rPr>
            <a:t> Description</a:t>
          </a:r>
          <a:endParaRPr lang="en-US" sz="1400">
            <a:solidFill>
              <a:sysClr val="windowText" lastClr="000000"/>
            </a:solidFill>
            <a:latin typeface="+mn-lt"/>
          </a:endParaRPr>
        </a:p>
      </xdr:txBody>
    </xdr:sp>
    <xdr:clientData/>
  </xdr:twoCellAnchor>
  <xdr:twoCellAnchor editAs="oneCell">
    <xdr:from>
      <xdr:col>2</xdr:col>
      <xdr:colOff>0</xdr:colOff>
      <xdr:row>16</xdr:row>
      <xdr:rowOff>0</xdr:rowOff>
    </xdr:from>
    <xdr:to>
      <xdr:col>4</xdr:col>
      <xdr:colOff>0</xdr:colOff>
      <xdr:row>17</xdr:row>
      <xdr:rowOff>0</xdr:rowOff>
    </xdr:to>
    <xdr:sp macro="" textlink="">
      <xdr:nvSpPr>
        <xdr:cNvPr id="42" name="Rectangle 41">
          <a:hlinkClick xmlns:r="http://schemas.openxmlformats.org/officeDocument/2006/relationships" r:id="rId19" tooltip="Go To"/>
          <a:extLst>
            <a:ext uri="{FF2B5EF4-FFF2-40B4-BE49-F238E27FC236}">
              <a16:creationId xmlns:a16="http://schemas.microsoft.com/office/drawing/2014/main" id="{0708705E-4F1E-43C5-BA74-104C758B1687}"/>
            </a:ext>
          </a:extLst>
        </xdr:cNvPr>
        <xdr:cNvSpPr/>
      </xdr:nvSpPr>
      <xdr:spPr>
        <a:xfrm>
          <a:off x="495300" y="30765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Products / Services</a:t>
          </a:r>
          <a:endParaRPr lang="en-US" sz="1400">
            <a:solidFill>
              <a:sysClr val="windowText" lastClr="000000"/>
            </a:solidFill>
            <a:latin typeface="+mn-lt"/>
          </a:endParaRPr>
        </a:p>
      </xdr:txBody>
    </xdr:sp>
    <xdr:clientData/>
  </xdr:twoCellAnchor>
  <xdr:twoCellAnchor editAs="oneCell">
    <xdr:from>
      <xdr:col>2</xdr:col>
      <xdr:colOff>0</xdr:colOff>
      <xdr:row>20</xdr:row>
      <xdr:rowOff>0</xdr:rowOff>
    </xdr:from>
    <xdr:to>
      <xdr:col>4</xdr:col>
      <xdr:colOff>0</xdr:colOff>
      <xdr:row>21</xdr:row>
      <xdr:rowOff>0</xdr:rowOff>
    </xdr:to>
    <xdr:sp macro="" textlink="">
      <xdr:nvSpPr>
        <xdr:cNvPr id="43" name="Rectangle 42">
          <a:hlinkClick xmlns:r="http://schemas.openxmlformats.org/officeDocument/2006/relationships" r:id="rId20" tooltip="Go To"/>
          <a:extLst>
            <a:ext uri="{FF2B5EF4-FFF2-40B4-BE49-F238E27FC236}">
              <a16:creationId xmlns:a16="http://schemas.microsoft.com/office/drawing/2014/main" id="{6501DABB-8CC5-42F5-960C-D0243C80CBDF}"/>
            </a:ext>
          </a:extLst>
        </xdr:cNvPr>
        <xdr:cNvSpPr/>
      </xdr:nvSpPr>
      <xdr:spPr>
        <a:xfrm>
          <a:off x="495300" y="39528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Industry</a:t>
          </a:r>
          <a:r>
            <a:rPr lang="tr-TR" sz="1400" baseline="0">
              <a:solidFill>
                <a:sysClr val="windowText" lastClr="000000"/>
              </a:solidFill>
              <a:latin typeface="+mn-lt"/>
            </a:rPr>
            <a:t> Analysis</a:t>
          </a:r>
          <a:endParaRPr lang="en-US" sz="1400">
            <a:solidFill>
              <a:sysClr val="windowText" lastClr="000000"/>
            </a:solidFill>
            <a:latin typeface="+mn-lt"/>
          </a:endParaRPr>
        </a:p>
      </xdr:txBody>
    </xdr:sp>
    <xdr:clientData/>
  </xdr:twoCellAnchor>
  <xdr:twoCellAnchor editAs="oneCell">
    <xdr:from>
      <xdr:col>2</xdr:col>
      <xdr:colOff>0</xdr:colOff>
      <xdr:row>22</xdr:row>
      <xdr:rowOff>1</xdr:rowOff>
    </xdr:from>
    <xdr:to>
      <xdr:col>4</xdr:col>
      <xdr:colOff>0</xdr:colOff>
      <xdr:row>23</xdr:row>
      <xdr:rowOff>1</xdr:rowOff>
    </xdr:to>
    <xdr:sp macro="" textlink="">
      <xdr:nvSpPr>
        <xdr:cNvPr id="44" name="Rectangle 43">
          <a:hlinkClick xmlns:r="http://schemas.openxmlformats.org/officeDocument/2006/relationships" r:id="rId21" tooltip="Go To"/>
          <a:extLst>
            <a:ext uri="{FF2B5EF4-FFF2-40B4-BE49-F238E27FC236}">
              <a16:creationId xmlns:a16="http://schemas.microsoft.com/office/drawing/2014/main" id="{27AD1A57-7C35-437C-B75C-69935DE032FE}"/>
            </a:ext>
          </a:extLst>
        </xdr:cNvPr>
        <xdr:cNvSpPr/>
      </xdr:nvSpPr>
      <xdr:spPr>
        <a:xfrm>
          <a:off x="495300" y="43910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Target Market Analysis</a:t>
          </a:r>
          <a:endParaRPr lang="en-US" sz="1400">
            <a:solidFill>
              <a:sysClr val="windowText" lastClr="000000"/>
            </a:solidFill>
            <a:latin typeface="+mn-lt"/>
          </a:endParaRPr>
        </a:p>
      </xdr:txBody>
    </xdr:sp>
    <xdr:clientData/>
  </xdr:twoCellAnchor>
  <xdr:twoCellAnchor editAs="oneCell">
    <xdr:from>
      <xdr:col>2</xdr:col>
      <xdr:colOff>0</xdr:colOff>
      <xdr:row>24</xdr:row>
      <xdr:rowOff>1</xdr:rowOff>
    </xdr:from>
    <xdr:to>
      <xdr:col>4</xdr:col>
      <xdr:colOff>0</xdr:colOff>
      <xdr:row>25</xdr:row>
      <xdr:rowOff>1</xdr:rowOff>
    </xdr:to>
    <xdr:sp macro="" textlink="">
      <xdr:nvSpPr>
        <xdr:cNvPr id="45" name="Rectangle 44">
          <a:hlinkClick xmlns:r="http://schemas.openxmlformats.org/officeDocument/2006/relationships" r:id="rId22" tooltip="Go To"/>
          <a:extLst>
            <a:ext uri="{FF2B5EF4-FFF2-40B4-BE49-F238E27FC236}">
              <a16:creationId xmlns:a16="http://schemas.microsoft.com/office/drawing/2014/main" id="{DB1515DA-F3A3-4615-A8E4-6350D5C10903}"/>
            </a:ext>
          </a:extLst>
        </xdr:cNvPr>
        <xdr:cNvSpPr/>
      </xdr:nvSpPr>
      <xdr:spPr>
        <a:xfrm>
          <a:off x="495300" y="482917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Competitive Analysis</a:t>
          </a:r>
          <a:endParaRPr lang="en-US" sz="1400">
            <a:solidFill>
              <a:sysClr val="windowText" lastClr="000000"/>
            </a:solidFill>
            <a:latin typeface="+mn-lt"/>
          </a:endParaRPr>
        </a:p>
      </xdr:txBody>
    </xdr:sp>
    <xdr:clientData/>
  </xdr:twoCellAnchor>
  <xdr:twoCellAnchor editAs="oneCell">
    <xdr:from>
      <xdr:col>2</xdr:col>
      <xdr:colOff>0</xdr:colOff>
      <xdr:row>26</xdr:row>
      <xdr:rowOff>1</xdr:rowOff>
    </xdr:from>
    <xdr:to>
      <xdr:col>4</xdr:col>
      <xdr:colOff>0</xdr:colOff>
      <xdr:row>27</xdr:row>
      <xdr:rowOff>1</xdr:rowOff>
    </xdr:to>
    <xdr:sp macro="" textlink="">
      <xdr:nvSpPr>
        <xdr:cNvPr id="46" name="Rectangle 45">
          <a:hlinkClick xmlns:r="http://schemas.openxmlformats.org/officeDocument/2006/relationships" r:id="rId23" tooltip="Go To"/>
          <a:extLst>
            <a:ext uri="{FF2B5EF4-FFF2-40B4-BE49-F238E27FC236}">
              <a16:creationId xmlns:a16="http://schemas.microsoft.com/office/drawing/2014/main" id="{907B064F-672C-4A18-AEE5-40FD7E45C559}"/>
            </a:ext>
          </a:extLst>
        </xdr:cNvPr>
        <xdr:cNvSpPr/>
      </xdr:nvSpPr>
      <xdr:spPr>
        <a:xfrm>
          <a:off x="495300" y="52673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Porter's</a:t>
          </a:r>
          <a:r>
            <a:rPr lang="tr-TR" sz="1400" baseline="0">
              <a:solidFill>
                <a:sysClr val="windowText" lastClr="000000"/>
              </a:solidFill>
              <a:latin typeface="+mn-lt"/>
            </a:rPr>
            <a:t> Five Forces Analysis</a:t>
          </a:r>
          <a:endParaRPr lang="en-US" sz="1400">
            <a:solidFill>
              <a:sysClr val="windowText" lastClr="000000"/>
            </a:solidFill>
            <a:latin typeface="+mn-lt"/>
          </a:endParaRPr>
        </a:p>
      </xdr:txBody>
    </xdr:sp>
    <xdr:clientData/>
  </xdr:twoCellAnchor>
  <xdr:twoCellAnchor editAs="oneCell">
    <xdr:from>
      <xdr:col>2</xdr:col>
      <xdr:colOff>0</xdr:colOff>
      <xdr:row>28</xdr:row>
      <xdr:rowOff>0</xdr:rowOff>
    </xdr:from>
    <xdr:to>
      <xdr:col>4</xdr:col>
      <xdr:colOff>0</xdr:colOff>
      <xdr:row>29</xdr:row>
      <xdr:rowOff>0</xdr:rowOff>
    </xdr:to>
    <xdr:sp macro="" textlink="">
      <xdr:nvSpPr>
        <xdr:cNvPr id="47" name="Rectangle 46">
          <a:hlinkClick xmlns:r="http://schemas.openxmlformats.org/officeDocument/2006/relationships" r:id="rId24" tooltip="Go To"/>
          <a:extLst>
            <a:ext uri="{FF2B5EF4-FFF2-40B4-BE49-F238E27FC236}">
              <a16:creationId xmlns:a16="http://schemas.microsoft.com/office/drawing/2014/main" id="{AC2C14F7-9114-44F8-A865-B73CC57B6EA7}"/>
            </a:ext>
          </a:extLst>
        </xdr:cNvPr>
        <xdr:cNvSpPr/>
      </xdr:nvSpPr>
      <xdr:spPr>
        <a:xfrm>
          <a:off x="495300" y="57054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SWOT Analysis</a:t>
          </a:r>
          <a:endParaRPr lang="en-US" sz="1400">
            <a:solidFill>
              <a:sysClr val="windowText" lastClr="000000"/>
            </a:solidFill>
            <a:latin typeface="+mn-lt"/>
          </a:endParaRPr>
        </a:p>
      </xdr:txBody>
    </xdr:sp>
    <xdr:clientData/>
  </xdr:twoCellAnchor>
  <xdr:twoCellAnchor editAs="oneCell">
    <xdr:from>
      <xdr:col>2</xdr:col>
      <xdr:colOff>0</xdr:colOff>
      <xdr:row>30</xdr:row>
      <xdr:rowOff>0</xdr:rowOff>
    </xdr:from>
    <xdr:to>
      <xdr:col>4</xdr:col>
      <xdr:colOff>0</xdr:colOff>
      <xdr:row>31</xdr:row>
      <xdr:rowOff>0</xdr:rowOff>
    </xdr:to>
    <xdr:sp macro="" textlink="">
      <xdr:nvSpPr>
        <xdr:cNvPr id="48" name="Rectangle 47">
          <a:hlinkClick xmlns:r="http://schemas.openxmlformats.org/officeDocument/2006/relationships" r:id="rId25" tooltip="Go To"/>
          <a:extLst>
            <a:ext uri="{FF2B5EF4-FFF2-40B4-BE49-F238E27FC236}">
              <a16:creationId xmlns:a16="http://schemas.microsoft.com/office/drawing/2014/main" id="{7904B65A-0C94-4756-B03E-B4E1CD5FDF0C}"/>
            </a:ext>
          </a:extLst>
        </xdr:cNvPr>
        <xdr:cNvSpPr/>
      </xdr:nvSpPr>
      <xdr:spPr>
        <a:xfrm>
          <a:off x="495300"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Distribution</a:t>
          </a:r>
          <a:endParaRPr lang="en-US" sz="1400">
            <a:solidFill>
              <a:sysClr val="windowText" lastClr="000000"/>
            </a:solidFill>
            <a:latin typeface="+mn-lt"/>
          </a:endParaRPr>
        </a:p>
      </xdr:txBody>
    </xdr:sp>
    <xdr:clientData/>
  </xdr:twoCellAnchor>
  <xdr:twoCellAnchor editAs="oneCell">
    <xdr:from>
      <xdr:col>7</xdr:col>
      <xdr:colOff>0</xdr:colOff>
      <xdr:row>30</xdr:row>
      <xdr:rowOff>0</xdr:rowOff>
    </xdr:from>
    <xdr:to>
      <xdr:col>9</xdr:col>
      <xdr:colOff>0</xdr:colOff>
      <xdr:row>31</xdr:row>
      <xdr:rowOff>0</xdr:rowOff>
    </xdr:to>
    <xdr:sp macro="" textlink="">
      <xdr:nvSpPr>
        <xdr:cNvPr id="49" name="Rectangle 48">
          <a:hlinkClick xmlns:r="http://schemas.openxmlformats.org/officeDocument/2006/relationships" r:id="rId26" tooltip="Go To"/>
          <a:extLst>
            <a:ext uri="{FF2B5EF4-FFF2-40B4-BE49-F238E27FC236}">
              <a16:creationId xmlns:a16="http://schemas.microsoft.com/office/drawing/2014/main" id="{D027C923-E250-4B9F-8016-58D0BC8516A3}"/>
            </a:ext>
          </a:extLst>
        </xdr:cNvPr>
        <xdr:cNvSpPr/>
      </xdr:nvSpPr>
      <xdr:spPr>
        <a:xfrm>
          <a:off x="4371975"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Executive Summary</a:t>
          </a:r>
          <a:endParaRPr lang="en-US" sz="1400">
            <a:solidFill>
              <a:sysClr val="windowText" lastClr="000000"/>
            </a:solidFill>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0</xdr:colOff>
      <xdr:row>5</xdr:row>
      <xdr:rowOff>57150</xdr:rowOff>
    </xdr:from>
    <xdr:ext cx="2362200" cy="2196417"/>
    <xdr:sp macro="" textlink="">
      <xdr:nvSpPr>
        <xdr:cNvPr id="2" name="yellownotes">
          <a:extLst>
            <a:ext uri="{FF2B5EF4-FFF2-40B4-BE49-F238E27FC236}">
              <a16:creationId xmlns:a16="http://schemas.microsoft.com/office/drawing/2014/main" id="{E375F67F-C207-4301-ABCA-48C10166A102}"/>
            </a:ext>
          </a:extLst>
        </xdr:cNvPr>
        <xdr:cNvSpPr txBox="1"/>
      </xdr:nvSpPr>
      <xdr:spPr>
        <a:xfrm>
          <a:off x="8924925" y="790575"/>
          <a:ext cx="2362200" cy="2196417"/>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DISTRIBUTION CHANNELS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the distribution channels that you want to mention.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Select "✓" from the list if you use that particular channel.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Notes column, you may give details such as the advantages or disadvantages of that channel.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bottom General Notes section, you may indicate any </a:t>
          </a:r>
          <a:r>
            <a:rPr lang="tr-TR" sz="1000" b="1" i="1" baseline="0">
              <a:solidFill>
                <a:schemeClr val="tx1">
                  <a:lumMod val="85000"/>
                  <a:lumOff val="15000"/>
                </a:schemeClr>
              </a:solidFill>
            </a:rPr>
            <a:t>strategic partnerships </a:t>
          </a:r>
          <a:r>
            <a:rPr lang="tr-TR" sz="1000" b="0" i="1" baseline="0">
              <a:solidFill>
                <a:schemeClr val="tx1">
                  <a:lumMod val="85000"/>
                  <a:lumOff val="15000"/>
                </a:schemeClr>
              </a:solidFill>
            </a:rPr>
            <a:t>or </a:t>
          </a:r>
          <a:r>
            <a:rPr lang="tr-TR" sz="1000" b="1" i="1" baseline="0">
              <a:solidFill>
                <a:schemeClr val="tx1">
                  <a:lumMod val="85000"/>
                  <a:lumOff val="15000"/>
                </a:schemeClr>
              </a:solidFill>
            </a:rPr>
            <a:t>key distribution </a:t>
          </a:r>
          <a:r>
            <a:rPr lang="tr-TR" sz="1000" b="0" i="1" baseline="0">
              <a:solidFill>
                <a:schemeClr val="tx1">
                  <a:lumMod val="85000"/>
                  <a:lumOff val="15000"/>
                </a:schemeClr>
              </a:solidFill>
            </a:rPr>
            <a:t>relationships.</a:t>
          </a:r>
        </a:p>
      </xdr:txBody>
    </xdr:sp>
    <xdr:clientData fPrintsWithSheet="0"/>
  </xdr:oneCellAnchor>
  <xdr:twoCellAnchor editAs="oneCell">
    <xdr:from>
      <xdr:col>3</xdr:col>
      <xdr:colOff>4467226</xdr:colOff>
      <xdr:row>1</xdr:row>
      <xdr:rowOff>57356</xdr:rowOff>
    </xdr:from>
    <xdr:to>
      <xdr:col>3</xdr:col>
      <xdr:colOff>5782797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E3E145D6-B0F0-40D8-9CD9-08E3DC686BB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2</xdr:col>
      <xdr:colOff>12900</xdr:colOff>
      <xdr:row>2</xdr:row>
      <xdr:rowOff>251025</xdr:rowOff>
    </xdr:to>
    <xdr:pic>
      <xdr:nvPicPr>
        <xdr:cNvPr id="12" name="mainicon">
          <a:extLst>
            <a:ext uri="{FF2B5EF4-FFF2-40B4-BE49-F238E27FC236}">
              <a16:creationId xmlns:a16="http://schemas.microsoft.com/office/drawing/2014/main" id="{E2C06557-C6F8-4463-B51D-FB44293B942B}"/>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5</xdr:col>
      <xdr:colOff>0</xdr:colOff>
      <xdr:row>1</xdr:row>
      <xdr:rowOff>45300</xdr:rowOff>
    </xdr:from>
    <xdr:to>
      <xdr:col>6</xdr:col>
      <xdr:colOff>453450</xdr:colOff>
      <xdr:row>2</xdr:row>
      <xdr:rowOff>247650</xdr:rowOff>
    </xdr:to>
    <xdr:grpSp>
      <xdr:nvGrpSpPr>
        <xdr:cNvPr id="17" name="backtomenu">
          <a:hlinkClick xmlns:r="http://schemas.openxmlformats.org/officeDocument/2006/relationships" r:id="rId4" tooltip="Go to"/>
          <a:extLst>
            <a:ext uri="{FF2B5EF4-FFF2-40B4-BE49-F238E27FC236}">
              <a16:creationId xmlns:a16="http://schemas.microsoft.com/office/drawing/2014/main" id="{D7715D71-AB0E-4086-A4E7-AF0D7D0556AF}"/>
            </a:ext>
          </a:extLst>
        </xdr:cNvPr>
        <xdr:cNvGrpSpPr/>
      </xdr:nvGrpSpPr>
      <xdr:grpSpPr>
        <a:xfrm>
          <a:off x="9166860" y="129120"/>
          <a:ext cx="1063050" cy="453810"/>
          <a:chOff x="6972831" y="127063"/>
          <a:chExt cx="1044000" cy="450000"/>
        </a:xfrm>
      </xdr:grpSpPr>
      <xdr:sp macro="" textlink="">
        <xdr:nvSpPr>
          <xdr:cNvPr id="18" name="Rounded Rectangle 2">
            <a:hlinkClick xmlns:r="http://schemas.openxmlformats.org/officeDocument/2006/relationships" r:id="rId4" tooltip="Go to"/>
            <a:extLst>
              <a:ext uri="{FF2B5EF4-FFF2-40B4-BE49-F238E27FC236}">
                <a16:creationId xmlns:a16="http://schemas.microsoft.com/office/drawing/2014/main" id="{52823E40-7F84-4E89-8DA4-EB56391359C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9" name="Picture 18" descr="http://swiss-delicious.com/images/1024/icons/back.png">
            <a:hlinkClick xmlns:r="http://schemas.openxmlformats.org/officeDocument/2006/relationships" r:id="rId4" tooltip="Go to"/>
            <a:extLst>
              <a:ext uri="{FF2B5EF4-FFF2-40B4-BE49-F238E27FC236}">
                <a16:creationId xmlns:a16="http://schemas.microsoft.com/office/drawing/2014/main" id="{1E184E53-3636-4AD9-921F-D9468EAF7035}"/>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1.xml><?xml version="1.0" encoding="utf-8"?>
<xdr:wsDr xmlns:xdr="http://schemas.openxmlformats.org/drawingml/2006/spreadsheetDrawing" xmlns:a="http://schemas.openxmlformats.org/drawingml/2006/main">
  <xdr:oneCellAnchor>
    <xdr:from>
      <xdr:col>6</xdr:col>
      <xdr:colOff>0</xdr:colOff>
      <xdr:row>5</xdr:row>
      <xdr:rowOff>57150</xdr:rowOff>
    </xdr:from>
    <xdr:ext cx="3543300" cy="2493165"/>
    <xdr:sp macro="" textlink="">
      <xdr:nvSpPr>
        <xdr:cNvPr id="2" name="yellownotes">
          <a:extLst>
            <a:ext uri="{FF2B5EF4-FFF2-40B4-BE49-F238E27FC236}">
              <a16:creationId xmlns:a16="http://schemas.microsoft.com/office/drawing/2014/main" id="{7ADA147D-AEAD-492B-9B5D-D5B015F290A5}"/>
            </a:ext>
          </a:extLst>
        </xdr:cNvPr>
        <xdr:cNvSpPr txBox="1"/>
      </xdr:nvSpPr>
      <xdr:spPr>
        <a:xfrm>
          <a:off x="8915400" y="790575"/>
          <a:ext cx="35433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ORGANIZATION &amp; MANAGEMENT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a general idea about your management and human resources strategies.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Top Management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Introduce your top management with their roles in the company and their expertise area.</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Human Resources Planning</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This section will identify the predicted numbers for each department.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Write down your departments along with the estimated personnel number and the average salary for each department.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The total costs will be calculated by the template. </a:t>
          </a:r>
        </a:p>
      </xdr:txBody>
    </xdr:sp>
    <xdr:clientData fPrintsWithSheet="0"/>
  </xdr:oneCellAnchor>
  <xdr:twoCellAnchor editAs="oneCell">
    <xdr:from>
      <xdr:col>4</xdr:col>
      <xdr:colOff>600076</xdr:colOff>
      <xdr:row>1</xdr:row>
      <xdr:rowOff>57356</xdr:rowOff>
    </xdr:from>
    <xdr:to>
      <xdr:col>4</xdr:col>
      <xdr:colOff>1915647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14B1E8D1-949C-4D1E-9D5A-160523EA95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1"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5F3A3763-0D66-4A9A-B555-A3172D96DC32}"/>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45300</xdr:rowOff>
    </xdr:from>
    <xdr:to>
      <xdr:col>7</xdr:col>
      <xdr:colOff>453450</xdr:colOff>
      <xdr:row>2</xdr:row>
      <xdr:rowOff>247650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7687BC61-FEC1-4816-B0D6-7A21B088EBA6}"/>
            </a:ext>
          </a:extLst>
        </xdr:cNvPr>
        <xdr:cNvGrpSpPr/>
      </xdr:nvGrpSpPr>
      <xdr:grpSpPr>
        <a:xfrm>
          <a:off x="9151620" y="129120"/>
          <a:ext cx="1063050" cy="45381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9340C90-811D-4D0D-ACCB-F76FFEC0E6D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127E32E-404E-4242-AC10-AFB9E264BA5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2.xml><?xml version="1.0" encoding="utf-8"?>
<xdr:wsDr xmlns:xdr="http://schemas.openxmlformats.org/drawingml/2006/spreadsheetDrawing" xmlns:a="http://schemas.openxmlformats.org/drawingml/2006/main">
  <xdr:oneCellAnchor>
    <xdr:from>
      <xdr:col>8</xdr:col>
      <xdr:colOff>0</xdr:colOff>
      <xdr:row>5</xdr:row>
      <xdr:rowOff>57150</xdr:rowOff>
    </xdr:from>
    <xdr:ext cx="3600000" cy="1710578"/>
    <xdr:sp macro="" textlink="">
      <xdr:nvSpPr>
        <xdr:cNvPr id="5" name="yellownotes">
          <a:extLst>
            <a:ext uri="{FF2B5EF4-FFF2-40B4-BE49-F238E27FC236}">
              <a16:creationId xmlns:a16="http://schemas.microsoft.com/office/drawing/2014/main" id="{5E44366D-AD85-499D-ABFD-44F928E386CD}"/>
            </a:ext>
          </a:extLst>
        </xdr:cNvPr>
        <xdr:cNvSpPr txBox="1"/>
      </xdr:nvSpPr>
      <xdr:spPr>
        <a:xfrm>
          <a:off x="8915400" y="790575"/>
          <a:ext cx="3600000" cy="171057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PROJECTIONS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target markets/product groups.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Input your yearly sales projections for each market/product group.</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Totals </a:t>
          </a:r>
          <a:r>
            <a:rPr lang="tr-TR" sz="1000" b="0" i="1" baseline="0">
              <a:solidFill>
                <a:schemeClr val="tx1">
                  <a:lumMod val="85000"/>
                  <a:lumOff val="15000"/>
                </a:schemeClr>
              </a:solidFill>
            </a:rPr>
            <a:t>and </a:t>
          </a:r>
          <a:r>
            <a:rPr lang="tr-TR" sz="1000" b="1" i="1" baseline="0">
              <a:solidFill>
                <a:schemeClr val="tx1">
                  <a:lumMod val="85000"/>
                  <a:lumOff val="15000"/>
                </a:schemeClr>
              </a:solidFill>
            </a:rPr>
            <a:t>Year-Over-Year (YOY)</a:t>
          </a:r>
          <a:r>
            <a:rPr lang="tr-TR" sz="1000" b="0" i="1" baseline="0">
              <a:solidFill>
                <a:schemeClr val="tx1">
                  <a:lumMod val="85000"/>
                  <a:lumOff val="15000"/>
                </a:schemeClr>
              </a:solidFill>
            </a:rPr>
            <a:t> </a:t>
          </a:r>
          <a:r>
            <a:rPr lang="tr-TR" sz="1000" b="1" i="1" baseline="0">
              <a:solidFill>
                <a:schemeClr val="tx1">
                  <a:lumMod val="85000"/>
                  <a:lumOff val="15000"/>
                </a:schemeClr>
              </a:solidFill>
            </a:rPr>
            <a:t>Growth</a:t>
          </a:r>
          <a:r>
            <a:rPr lang="tr-TR" sz="1000" b="0" i="1" baseline="0">
              <a:solidFill>
                <a:schemeClr val="tx1">
                  <a:lumMod val="85000"/>
                  <a:lumOff val="15000"/>
                </a:schemeClr>
              </a:solidFill>
            </a:rPr>
            <a:t>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a:t>
          </a:r>
          <a:r>
            <a:rPr lang="tr-TR" sz="1000" b="1" i="1" baseline="0">
              <a:solidFill>
                <a:schemeClr val="tx1">
                  <a:lumMod val="85000"/>
                  <a:lumOff val="15000"/>
                </a:schemeClr>
              </a:solidFill>
            </a:rPr>
            <a:t>bottom notes</a:t>
          </a:r>
          <a:r>
            <a:rPr lang="tr-TR" sz="1000" b="0" i="1" baseline="0">
              <a:solidFill>
                <a:schemeClr val="tx1">
                  <a:lumMod val="85000"/>
                  <a:lumOff val="15000"/>
                </a:schemeClr>
              </a:solidFill>
            </a:rPr>
            <a:t>, you may give details about your projection grounds.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note that you can change the years manually.</a:t>
          </a:r>
        </a:p>
      </xdr:txBody>
    </xdr:sp>
    <xdr:clientData fPrintsWithSheet="0"/>
  </xdr:oneCellAnchor>
  <xdr:twoCellAnchor editAs="oneCell">
    <xdr:from>
      <xdr:col>5</xdr:col>
      <xdr:colOff>1047750</xdr:colOff>
      <xdr:row>1</xdr:row>
      <xdr:rowOff>57356</xdr:rowOff>
    </xdr:from>
    <xdr:to>
      <xdr:col>6</xdr:col>
      <xdr:colOff>1115546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8FC16008-595E-41FF-984E-65246DAB35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2EAFB3E3-8158-4D43-AFE3-24BE1FA9753D}"/>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8</xdr:col>
      <xdr:colOff>0</xdr:colOff>
      <xdr:row>1</xdr:row>
      <xdr:rowOff>47625</xdr:rowOff>
    </xdr:from>
    <xdr:to>
      <xdr:col>9</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F66B46C6-726D-40FA-9DF8-B1A963D5FC78}"/>
            </a:ext>
          </a:extLst>
        </xdr:cNvPr>
        <xdr:cNvGrpSpPr/>
      </xdr:nvGrpSpPr>
      <xdr:grpSpPr>
        <a:xfrm>
          <a:off x="9144000" y="131445"/>
          <a:ext cx="1063050" cy="45381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1903F5E-5939-445A-9277-E340CDF47E25}"/>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E4E4FA2F-1881-4F11-9BFF-39392F34CA0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3.xml><?xml version="1.0" encoding="utf-8"?>
<xdr:wsDr xmlns:xdr="http://schemas.openxmlformats.org/drawingml/2006/spreadsheetDrawing" xmlns:a="http://schemas.openxmlformats.org/drawingml/2006/main">
  <xdr:oneCellAnchor>
    <xdr:from>
      <xdr:col>10</xdr:col>
      <xdr:colOff>0</xdr:colOff>
      <xdr:row>5</xdr:row>
      <xdr:rowOff>55092</xdr:rowOff>
    </xdr:from>
    <xdr:ext cx="3600000" cy="2023613"/>
    <xdr:sp macro="" textlink="">
      <xdr:nvSpPr>
        <xdr:cNvPr id="3" name="yellownotes">
          <a:extLst>
            <a:ext uri="{FF2B5EF4-FFF2-40B4-BE49-F238E27FC236}">
              <a16:creationId xmlns:a16="http://schemas.microsoft.com/office/drawing/2014/main" id="{69E26D19-9B67-4FC3-BF20-951D1B63FD12}"/>
            </a:ext>
          </a:extLst>
        </xdr:cNvPr>
        <xdr:cNvSpPr txBox="1"/>
      </xdr:nvSpPr>
      <xdr:spPr>
        <a:xfrm>
          <a:off x="9277350" y="788517"/>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INCOME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Also known as Profit And Loss Statement (P&amp;L), the income statement is one of the main financial statements and displays the company's revenues and expenses during a particular period.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How to fill in the income statement section?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write your projections for each of the statement items for the five-year period.</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white areas are for you to input data, while the gray shaded area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can change the years manually.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16431F11-F762-40C8-99F9-822D7FD9EF2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E9866D4C-6AFE-480B-A5CA-7ABCB52A6195}"/>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1654CDFE-A21F-43B4-A351-130D028C4193}"/>
            </a:ext>
          </a:extLst>
        </xdr:cNvPr>
        <xdr:cNvGrpSpPr/>
      </xdr:nvGrpSpPr>
      <xdr:grpSpPr>
        <a:xfrm>
          <a:off x="9509760" y="131445"/>
          <a:ext cx="1063050" cy="45381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9037134B-10AD-4AD1-B111-C1F282A8189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D337375B-C946-484A-8837-3301ABFA19C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EA020336-3B10-4160-A579-22DF1039578F}"/>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BALANCE SHEET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main financial statements, the balance sheet, is a summary of the financial balances of a business. </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Usually defined as "</a:t>
          </a:r>
          <a:r>
            <a:rPr lang="tr-TR" sz="1000" b="1" i="1" baseline="0">
              <a:solidFill>
                <a:schemeClr val="tx1">
                  <a:lumMod val="85000"/>
                  <a:lumOff val="15000"/>
                </a:schemeClr>
              </a:solidFill>
            </a:rPr>
            <a:t>the snapshot</a:t>
          </a:r>
          <a:r>
            <a:rPr lang="tr-TR" sz="1000" b="0" i="1" baseline="0">
              <a:solidFill>
                <a:schemeClr val="tx1">
                  <a:lumMod val="85000"/>
                  <a:lumOff val="15000"/>
                </a:schemeClr>
              </a:solidFill>
            </a:rPr>
            <a:t>" of a business's financial condition, refers to a particular point in time.</a:t>
          </a: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u="sng"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balance sheet projections for a five-year period.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tr-TR" sz="1000" b="0" i="1" baseline="0">
              <a:solidFill>
                <a:schemeClr val="dk1"/>
              </a:solidFill>
              <a:effectLst/>
              <a:latin typeface="+mn-lt"/>
              <a:ea typeface="+mn-ea"/>
              <a:cs typeface="+mn-cs"/>
            </a:rPr>
            <a:t>According to the balance sheet equation, the total assets equals liabilities plus the owner's equity. So please be sure that Annual Total Assets </a:t>
          </a:r>
          <a:r>
            <a:rPr lang="tr-TR" sz="1000" b="1" i="1" baseline="0">
              <a:solidFill>
                <a:schemeClr val="dk1"/>
              </a:solidFill>
              <a:effectLst/>
              <a:latin typeface="+mn-lt"/>
              <a:ea typeface="+mn-ea"/>
              <a:cs typeface="+mn-cs"/>
            </a:rPr>
            <a:t>equals</a:t>
          </a:r>
          <a:r>
            <a:rPr lang="tr-TR" sz="1000" b="0" i="1" baseline="0">
              <a:solidFill>
                <a:schemeClr val="dk1"/>
              </a:solidFill>
              <a:effectLst/>
              <a:latin typeface="+mn-lt"/>
              <a:ea typeface="+mn-ea"/>
              <a:cs typeface="+mn-cs"/>
            </a:rPr>
            <a:t> the Annual Total Liabilities &amp; Equity.</a:t>
          </a:r>
          <a:endParaRPr lang="tr-TR" sz="1000" b="1" i="1" baseline="0">
            <a:solidFill>
              <a:schemeClr val="tx1">
                <a:lumMod val="85000"/>
                <a:lumOff val="15000"/>
              </a:schemeClr>
            </a:solidFill>
          </a:endParaRP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4E927279-E9E6-45EE-ABCE-34BCDBC5857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49B10663-6B5B-42FB-87D2-AF5BB261F53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45300</xdr:rowOff>
    </xdr:from>
    <xdr:to>
      <xdr:col>11</xdr:col>
      <xdr:colOff>453450</xdr:colOff>
      <xdr:row>2</xdr:row>
      <xdr:rowOff>247650</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6F9F195C-4AF8-40BB-B00A-005EDF082EB6}"/>
            </a:ext>
          </a:extLst>
        </xdr:cNvPr>
        <xdr:cNvGrpSpPr/>
      </xdr:nvGrpSpPr>
      <xdr:grpSpPr>
        <a:xfrm>
          <a:off x="9509760" y="129120"/>
          <a:ext cx="1063050" cy="45381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777A4243-F118-4635-B6A7-A12B993DC0F1}"/>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FAB76D96-AA1B-43E8-978A-FE39B264379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F7A40455-1DB9-4A12-B02B-9BF2B77BC5D8}"/>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CASH FLOW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key financial statements, the cash flow statement sports the </a:t>
          </a:r>
          <a:r>
            <a:rPr lang="tr-TR" sz="1000" b="1" i="1" baseline="0">
              <a:solidFill>
                <a:schemeClr val="tx1">
                  <a:lumMod val="85000"/>
                  <a:lumOff val="15000"/>
                </a:schemeClr>
              </a:solidFill>
            </a:rPr>
            <a:t>cash generated and spent </a:t>
          </a:r>
          <a:r>
            <a:rPr lang="tr-TR" sz="1000" b="0" i="1" baseline="0">
              <a:solidFill>
                <a:schemeClr val="tx1">
                  <a:lumMod val="85000"/>
                  <a:lumOff val="15000"/>
                </a:schemeClr>
              </a:solidFill>
            </a:rPr>
            <a:t>during a given period. This statement summarizes how money moved in and out of the business.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There are three main sections of this statement: </a:t>
          </a:r>
          <a:r>
            <a:rPr lang="tr-TR" sz="1000" b="1" i="1" baseline="0">
              <a:solidFill>
                <a:schemeClr val="tx1">
                  <a:lumMod val="85000"/>
                  <a:lumOff val="15000"/>
                </a:schemeClr>
              </a:solidFill>
            </a:rPr>
            <a:t>Operating, Investing, and Financing Activities</a:t>
          </a:r>
          <a:r>
            <a:rPr lang="tr-TR" sz="1000" b="0" i="1" baseline="0">
              <a:solidFill>
                <a:schemeClr val="tx1">
                  <a:lumMod val="85000"/>
                  <a:lumOff val="15000"/>
                </a:schemeClr>
              </a:solidFill>
            </a:rPr>
            <a:t>. Each section calculates total proceeds and total payments regarding the relevant activity group.</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cash flow projections for five years.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 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68ED92AD-4DDA-430C-B223-A7F9166028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2" name="mainicon">
          <a:extLst>
            <a:ext uri="{FF2B5EF4-FFF2-40B4-BE49-F238E27FC236}">
              <a16:creationId xmlns:a16="http://schemas.microsoft.com/office/drawing/2014/main" id="{0E6D1E29-F926-4417-9A78-9F431A4413C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5574502A-CA27-4CF4-8512-F38146BBC637}"/>
            </a:ext>
          </a:extLst>
        </xdr:cNvPr>
        <xdr:cNvGrpSpPr/>
      </xdr:nvGrpSpPr>
      <xdr:grpSpPr>
        <a:xfrm>
          <a:off x="9509760" y="131445"/>
          <a:ext cx="1063050" cy="45381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627E427-A787-4A11-B5B0-70617699302D}"/>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A039F4CC-097A-4B26-9B95-E7EFF806DE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19</xdr:col>
      <xdr:colOff>0</xdr:colOff>
      <xdr:row>29</xdr:row>
      <xdr:rowOff>0</xdr:rowOff>
    </xdr:to>
    <xdr:graphicFrame macro="">
      <xdr:nvGraphicFramePr>
        <xdr:cNvPr id="10" name="Chart 9">
          <a:extLst>
            <a:ext uri="{FF2B5EF4-FFF2-40B4-BE49-F238E27FC236}">
              <a16:creationId xmlns:a16="http://schemas.microsoft.com/office/drawing/2014/main" id="{CF0254D1-07F0-4509-A34F-863302C84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30</xdr:row>
      <xdr:rowOff>1</xdr:rowOff>
    </xdr:from>
    <xdr:to>
      <xdr:col>9</xdr:col>
      <xdr:colOff>1107225</xdr:colOff>
      <xdr:row>43</xdr:row>
      <xdr:rowOff>1</xdr:rowOff>
    </xdr:to>
    <xdr:graphicFrame macro="">
      <xdr:nvGraphicFramePr>
        <xdr:cNvPr id="9" name="Chart 8">
          <a:extLst>
            <a:ext uri="{FF2B5EF4-FFF2-40B4-BE49-F238E27FC236}">
              <a16:creationId xmlns:a16="http://schemas.microsoft.com/office/drawing/2014/main" id="{52B24481-B80E-4F3B-90F9-436E96FF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0</xdr:colOff>
      <xdr:row>7</xdr:row>
      <xdr:rowOff>0</xdr:rowOff>
    </xdr:from>
    <xdr:ext cx="1440000" cy="288000"/>
    <xdr:sp macro="" textlink="">
      <xdr:nvSpPr>
        <xdr:cNvPr id="2" name="Arrow: Pentagon 1">
          <a:extLst>
            <a:ext uri="{FF2B5EF4-FFF2-40B4-BE49-F238E27FC236}">
              <a16:creationId xmlns:a16="http://schemas.microsoft.com/office/drawing/2014/main" id="{FADC6605-CFF1-43C6-B26E-298A16F8A27E}"/>
            </a:ext>
          </a:extLst>
        </xdr:cNvPr>
        <xdr:cNvSpPr/>
      </xdr:nvSpPr>
      <xdr:spPr>
        <a:xfrm>
          <a:off x="1095375" y="1571625"/>
          <a:ext cx="1440000" cy="288000"/>
        </a:xfrm>
        <a:prstGeom prst="homePlate">
          <a:avLst/>
        </a:prstGeom>
        <a:solidFill>
          <a:srgbClr val="E07A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Equity Ratio</a:t>
          </a:r>
        </a:p>
      </xdr:txBody>
    </xdr:sp>
    <xdr:clientData/>
  </xdr:oneCellAnchor>
  <xdr:oneCellAnchor>
    <xdr:from>
      <xdr:col>7</xdr:col>
      <xdr:colOff>169725</xdr:colOff>
      <xdr:row>7</xdr:row>
      <xdr:rowOff>0</xdr:rowOff>
    </xdr:from>
    <xdr:ext cx="1440000" cy="288000"/>
    <xdr:sp macro="" textlink="">
      <xdr:nvSpPr>
        <xdr:cNvPr id="14" name="Arrow: Pentagon 13">
          <a:extLst>
            <a:ext uri="{FF2B5EF4-FFF2-40B4-BE49-F238E27FC236}">
              <a16:creationId xmlns:a16="http://schemas.microsoft.com/office/drawing/2014/main" id="{08435C28-3F84-4E01-BE0A-1ABB667435FB}"/>
            </a:ext>
          </a:extLst>
        </xdr:cNvPr>
        <xdr:cNvSpPr/>
      </xdr:nvSpPr>
      <xdr:spPr>
        <a:xfrm>
          <a:off x="3046275" y="1571625"/>
          <a:ext cx="1440000" cy="288000"/>
        </a:xfrm>
        <a:prstGeom prst="homePlate">
          <a:avLst/>
        </a:prstGeom>
        <a:solidFill>
          <a:srgbClr val="578F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Profit Margin</a:t>
          </a:r>
        </a:p>
      </xdr:txBody>
    </xdr:sp>
    <xdr:clientData/>
  </xdr:oneCellAnchor>
  <xdr:oneCellAnchor>
    <xdr:from>
      <xdr:col>11</xdr:col>
      <xdr:colOff>169725</xdr:colOff>
      <xdr:row>7</xdr:row>
      <xdr:rowOff>0</xdr:rowOff>
    </xdr:from>
    <xdr:ext cx="1440000" cy="288000"/>
    <xdr:sp macro="" textlink="">
      <xdr:nvSpPr>
        <xdr:cNvPr id="16" name="Arrow: Pentagon 15">
          <a:extLst>
            <a:ext uri="{FF2B5EF4-FFF2-40B4-BE49-F238E27FC236}">
              <a16:creationId xmlns:a16="http://schemas.microsoft.com/office/drawing/2014/main" id="{3196CDB6-CAD6-430B-963C-7571FA6776E5}"/>
            </a:ext>
          </a:extLst>
        </xdr:cNvPr>
        <xdr:cNvSpPr/>
      </xdr:nvSpPr>
      <xdr:spPr>
        <a:xfrm>
          <a:off x="5037000" y="1571625"/>
          <a:ext cx="1440000" cy="288000"/>
        </a:xfrm>
        <a:prstGeom prst="homePlate">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Working Capital</a:t>
          </a:r>
        </a:p>
      </xdr:txBody>
    </xdr:sp>
    <xdr:clientData/>
  </xdr:oneCellAnchor>
  <xdr:oneCellAnchor>
    <xdr:from>
      <xdr:col>15</xdr:col>
      <xdr:colOff>169725</xdr:colOff>
      <xdr:row>7</xdr:row>
      <xdr:rowOff>0</xdr:rowOff>
    </xdr:from>
    <xdr:ext cx="1440000" cy="288000"/>
    <xdr:sp macro="" textlink="">
      <xdr:nvSpPr>
        <xdr:cNvPr id="18" name="Arrow: Pentagon 17">
          <a:extLst>
            <a:ext uri="{FF2B5EF4-FFF2-40B4-BE49-F238E27FC236}">
              <a16:creationId xmlns:a16="http://schemas.microsoft.com/office/drawing/2014/main" id="{1A759372-B42A-4F41-BE0D-2475B5D20C4E}"/>
            </a:ext>
          </a:extLst>
        </xdr:cNvPr>
        <xdr:cNvSpPr/>
      </xdr:nvSpPr>
      <xdr:spPr>
        <a:xfrm>
          <a:off x="7027725" y="1571625"/>
          <a:ext cx="1440000" cy="288000"/>
        </a:xfrm>
        <a:prstGeom prst="homePlate">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Operating Cash Flow</a:t>
          </a:r>
        </a:p>
      </xdr:txBody>
    </xdr:sp>
    <xdr:clientData/>
  </xdr:oneCellAnchor>
  <xdr:oneCellAnchor>
    <xdr:from>
      <xdr:col>21</xdr:col>
      <xdr:colOff>0</xdr:colOff>
      <xdr:row>5</xdr:row>
      <xdr:rowOff>53637</xdr:rowOff>
    </xdr:from>
    <xdr:ext cx="3600000" cy="4527888"/>
    <xdr:sp macro="" textlink="">
      <xdr:nvSpPr>
        <xdr:cNvPr id="11" name="yellownotes">
          <a:extLst>
            <a:ext uri="{FF2B5EF4-FFF2-40B4-BE49-F238E27FC236}">
              <a16:creationId xmlns:a16="http://schemas.microsoft.com/office/drawing/2014/main" id="{634EE8A3-9251-4EFC-A27B-9563C55509B0}"/>
            </a:ext>
          </a:extLst>
        </xdr:cNvPr>
        <xdr:cNvSpPr txBox="1"/>
      </xdr:nvSpPr>
      <xdr:spPr>
        <a:xfrm>
          <a:off x="9267825" y="787062"/>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FINANCIAL SUMMARY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Important Ratios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These ratios are calculated according to the data you input in Income Statement, Balance Sheet, and Cash Flow Statement.</a:t>
          </a: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Equity Ratio = </a:t>
          </a:r>
          <a:r>
            <a:rPr lang="tr-TR" sz="1000" b="0" i="1" baseline="0">
              <a:solidFill>
                <a:schemeClr val="tx1">
                  <a:lumMod val="85000"/>
                  <a:lumOff val="15000"/>
                </a:schemeClr>
              </a:solidFill>
              <a:latin typeface="+mn-lt"/>
              <a:ea typeface="+mn-ea"/>
              <a:cs typeface="+mn-cs"/>
            </a:rPr>
            <a:t>Total Equity / Total Assets</a:t>
          </a:r>
        </a:p>
        <a:p>
          <a:pPr>
            <a:lnSpc>
              <a:spcPct val="100000"/>
            </a:lnSpc>
            <a:spcAft>
              <a:spcPts val="0"/>
            </a:spcAft>
          </a:pPr>
          <a:r>
            <a:rPr lang="tr-TR" sz="1000" b="1" i="1" baseline="0">
              <a:solidFill>
                <a:schemeClr val="dk1"/>
              </a:solidFill>
              <a:effectLst/>
              <a:latin typeface="+mn-lt"/>
              <a:ea typeface="+mn-ea"/>
              <a:cs typeface="+mn-cs"/>
            </a:rPr>
            <a:t>Profit Margin =</a:t>
          </a:r>
          <a:r>
            <a:rPr lang="tr-TR" sz="1000" b="0" i="1" baseline="0">
              <a:solidFill>
                <a:schemeClr val="dk1"/>
              </a:solidFill>
              <a:effectLst/>
              <a:latin typeface="+mn-lt"/>
              <a:ea typeface="+mn-ea"/>
              <a:cs typeface="+mn-cs"/>
            </a:rPr>
            <a:t> Net Income / Net Sales</a:t>
          </a:r>
          <a:endParaRPr lang="tr-TR" sz="1000">
            <a:effectLst/>
            <a:latin typeface="+mn-lt"/>
          </a:endParaRPr>
        </a:p>
        <a:p>
          <a:pPr marL="0" indent="0">
            <a:lnSpc>
              <a:spcPct val="100000"/>
            </a:lnSpc>
            <a:spcAft>
              <a:spcPts val="0"/>
            </a:spcAft>
            <a:buFont typeface="Arial" panose="020B0604020202020204" pitchFamily="34" charset="0"/>
            <a:buNone/>
          </a:pPr>
          <a:r>
            <a:rPr lang="tr-TR" sz="1000" b="1" i="0" baseline="0">
              <a:solidFill>
                <a:schemeClr val="dk1"/>
              </a:solidFill>
              <a:effectLst/>
              <a:latin typeface="+mn-lt"/>
              <a:ea typeface="+mn-ea"/>
              <a:cs typeface="+mn-cs"/>
            </a:rPr>
            <a:t>Working Capital = </a:t>
          </a:r>
          <a:r>
            <a:rPr lang="tr-TR" sz="1000" b="0" i="0">
              <a:solidFill>
                <a:schemeClr val="dk1"/>
              </a:solidFill>
              <a:effectLst/>
              <a:latin typeface="+mn-lt"/>
              <a:ea typeface="+mn-ea"/>
              <a:cs typeface="+mn-cs"/>
            </a:rPr>
            <a:t>Current Assets - Current Liabilities</a:t>
          </a: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Operating Cash Flow = </a:t>
          </a:r>
          <a:r>
            <a:rPr lang="tr-TR" sz="1000" b="0" i="1" baseline="0">
              <a:solidFill>
                <a:schemeClr val="tx1">
                  <a:lumMod val="85000"/>
                  <a:lumOff val="15000"/>
                </a:schemeClr>
              </a:solidFill>
              <a:latin typeface="+mn-lt"/>
              <a:ea typeface="+mn-ea"/>
              <a:cs typeface="+mn-cs"/>
            </a:rPr>
            <a:t>Operating Cash Flow / Current Liabilities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Sales Projections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by the numbers you input on the Sales Projections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Expected Net Profit/Loss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from the bottom line of your Income Statement.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Total Assets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displays your predicted total assets throughout the years, being fed from your Balance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Cash Flow Predictions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With this chart, you can track the cash flow breakdown in terms of operations, investing activities, financing activities, as well as the net cash flow as a whole.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You can write down any extra notes about your financials.</a:t>
          </a:r>
        </a:p>
      </xdr:txBody>
    </xdr:sp>
    <xdr:clientData fPrintsWithSheet="0"/>
  </xdr:oneCellAnchor>
  <xdr:twoCellAnchor editAs="oneCell">
    <xdr:from>
      <xdr:col>2</xdr:col>
      <xdr:colOff>0</xdr:colOff>
      <xdr:row>44</xdr:row>
      <xdr:rowOff>1</xdr:rowOff>
    </xdr:from>
    <xdr:to>
      <xdr:col>19</xdr:col>
      <xdr:colOff>0</xdr:colOff>
      <xdr:row>57</xdr:row>
      <xdr:rowOff>0</xdr:rowOff>
    </xdr:to>
    <xdr:graphicFrame macro="">
      <xdr:nvGraphicFramePr>
        <xdr:cNvPr id="12" name="Chart 11">
          <a:extLst>
            <a:ext uri="{FF2B5EF4-FFF2-40B4-BE49-F238E27FC236}">
              <a16:creationId xmlns:a16="http://schemas.microsoft.com/office/drawing/2014/main" id="{C26EFD98-9761-4FCC-83C5-E45C256B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54375</xdr:colOff>
      <xdr:row>30</xdr:row>
      <xdr:rowOff>0</xdr:rowOff>
    </xdr:from>
    <xdr:to>
      <xdr:col>18</xdr:col>
      <xdr:colOff>180525</xdr:colOff>
      <xdr:row>43</xdr:row>
      <xdr:rowOff>0</xdr:rowOff>
    </xdr:to>
    <xdr:graphicFrame macro="">
      <xdr:nvGraphicFramePr>
        <xdr:cNvPr id="13" name="Chart 12">
          <a:extLst>
            <a:ext uri="{FF2B5EF4-FFF2-40B4-BE49-F238E27FC236}">
              <a16:creationId xmlns:a16="http://schemas.microsoft.com/office/drawing/2014/main" id="{B95DDD66-E23F-4CAD-BE1C-D8B03F21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161926</xdr:colOff>
      <xdr:row>1</xdr:row>
      <xdr:rowOff>57356</xdr:rowOff>
    </xdr:from>
    <xdr:to>
      <xdr:col>19</xdr:col>
      <xdr:colOff>48747</xdr:colOff>
      <xdr:row>2</xdr:row>
      <xdr:rowOff>257175</xdr:rowOff>
    </xdr:to>
    <xdr:pic>
      <xdr:nvPicPr>
        <xdr:cNvPr id="24" name="somekalogo">
          <a:hlinkClick xmlns:r="http://schemas.openxmlformats.org/officeDocument/2006/relationships" r:id="rId5" tooltip="Someka"/>
          <a:extLst>
            <a:ext uri="{FF2B5EF4-FFF2-40B4-BE49-F238E27FC236}">
              <a16:creationId xmlns:a16="http://schemas.microsoft.com/office/drawing/2014/main" id="{3E4F5AAF-8A59-4757-A526-82F61AF9DABF}"/>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3829" b="33829"/>
        <a:stretch/>
      </xdr:blipFill>
      <xdr:spPr>
        <a:xfrm>
          <a:off x="7572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25" name="mainicon">
          <a:extLst>
            <a:ext uri="{FF2B5EF4-FFF2-40B4-BE49-F238E27FC236}">
              <a16:creationId xmlns:a16="http://schemas.microsoft.com/office/drawing/2014/main" id="{3B74471C-518B-4906-A2E7-D0B408CF9391}"/>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21</xdr:col>
      <xdr:colOff>0</xdr:colOff>
      <xdr:row>1</xdr:row>
      <xdr:rowOff>45300</xdr:rowOff>
    </xdr:from>
    <xdr:to>
      <xdr:col>22</xdr:col>
      <xdr:colOff>453450</xdr:colOff>
      <xdr:row>2</xdr:row>
      <xdr:rowOff>247650</xdr:rowOff>
    </xdr:to>
    <xdr:grpSp>
      <xdr:nvGrpSpPr>
        <xdr:cNvPr id="27" name="backtomenu">
          <a:hlinkClick xmlns:r="http://schemas.openxmlformats.org/officeDocument/2006/relationships" r:id="rId8" tooltip="Go to"/>
          <a:extLst>
            <a:ext uri="{FF2B5EF4-FFF2-40B4-BE49-F238E27FC236}">
              <a16:creationId xmlns:a16="http://schemas.microsoft.com/office/drawing/2014/main" id="{CFF9897C-526E-44EE-8BD4-3CD850D248D0}"/>
            </a:ext>
          </a:extLst>
        </xdr:cNvPr>
        <xdr:cNvGrpSpPr/>
      </xdr:nvGrpSpPr>
      <xdr:grpSpPr>
        <a:xfrm>
          <a:off x="9471660" y="129120"/>
          <a:ext cx="1063050" cy="453810"/>
          <a:chOff x="6972831" y="127063"/>
          <a:chExt cx="1044000" cy="450000"/>
        </a:xfrm>
      </xdr:grpSpPr>
      <xdr:sp macro="" textlink="">
        <xdr:nvSpPr>
          <xdr:cNvPr id="28" name="Rounded Rectangle 2">
            <a:hlinkClick xmlns:r="http://schemas.openxmlformats.org/officeDocument/2006/relationships" r:id="rId8" tooltip="Go to"/>
            <a:extLst>
              <a:ext uri="{FF2B5EF4-FFF2-40B4-BE49-F238E27FC236}">
                <a16:creationId xmlns:a16="http://schemas.microsoft.com/office/drawing/2014/main" id="{04C209C6-B51E-4301-B6BC-7741153AE41C}"/>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9" name="Picture 28" descr="http://swiss-delicious.com/images/1024/icons/back.png">
            <a:hlinkClick xmlns:r="http://schemas.openxmlformats.org/officeDocument/2006/relationships" r:id="rId8" tooltip="Go to"/>
            <a:extLst>
              <a:ext uri="{FF2B5EF4-FFF2-40B4-BE49-F238E27FC236}">
                <a16:creationId xmlns:a16="http://schemas.microsoft.com/office/drawing/2014/main" id="{270ADDE4-99BB-4F0B-AB2F-1F8F6EED3557}"/>
              </a:ext>
            </a:extLst>
          </xdr:cNvPr>
          <xdr:cNvPicPr>
            <a:picLocks noChangeAspect="1" noChangeArrowheads="1"/>
          </xdr:cNvPicPr>
        </xdr:nvPicPr>
        <xdr:blipFill rotWithShape="1">
          <a:blip xmlns:r="http://schemas.openxmlformats.org/officeDocument/2006/relationships" r:embed="rId9"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0</xdr:colOff>
      <xdr:row>36</xdr:row>
      <xdr:rowOff>180974</xdr:rowOff>
    </xdr:to>
    <xdr:sp macro="" textlink="">
      <xdr:nvSpPr>
        <xdr:cNvPr id="2" name="Rectangle 1">
          <a:extLst>
            <a:ext uri="{FF2B5EF4-FFF2-40B4-BE49-F238E27FC236}">
              <a16:creationId xmlns:a16="http://schemas.microsoft.com/office/drawing/2014/main" id="{9ED0E50D-8EFF-416C-9B90-2D7C1B11BFE2}"/>
            </a:ext>
          </a:extLst>
        </xdr:cNvPr>
        <xdr:cNvSpPr/>
      </xdr:nvSpPr>
      <xdr:spPr>
        <a:xfrm>
          <a:off x="247650" y="1390650"/>
          <a:ext cx="2190750" cy="6086474"/>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21</xdr:col>
      <xdr:colOff>0</xdr:colOff>
      <xdr:row>5</xdr:row>
      <xdr:rowOff>0</xdr:rowOff>
    </xdr:from>
    <xdr:to>
      <xdr:col>31</xdr:col>
      <xdr:colOff>0</xdr:colOff>
      <xdr:row>37</xdr:row>
      <xdr:rowOff>0</xdr:rowOff>
    </xdr:to>
    <xdr:sp macro="" textlink="">
      <xdr:nvSpPr>
        <xdr:cNvPr id="3" name="Rectangle 2">
          <a:extLst>
            <a:ext uri="{FF2B5EF4-FFF2-40B4-BE49-F238E27FC236}">
              <a16:creationId xmlns:a16="http://schemas.microsoft.com/office/drawing/2014/main" id="{B51CDE85-1220-4E80-81E2-C40DD42B8A09}"/>
            </a:ext>
          </a:extLst>
        </xdr:cNvPr>
        <xdr:cNvSpPr/>
      </xdr:nvSpPr>
      <xdr:spPr>
        <a:xfrm>
          <a:off x="4629150" y="13906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5</xdr:row>
      <xdr:rowOff>0</xdr:rowOff>
    </xdr:from>
    <xdr:to>
      <xdr:col>21</xdr:col>
      <xdr:colOff>1</xdr:colOff>
      <xdr:row>21</xdr:row>
      <xdr:rowOff>0</xdr:rowOff>
    </xdr:to>
    <xdr:sp macro="" textlink="">
      <xdr:nvSpPr>
        <xdr:cNvPr id="4" name="Rectangle 3">
          <a:extLst>
            <a:ext uri="{FF2B5EF4-FFF2-40B4-BE49-F238E27FC236}">
              <a16:creationId xmlns:a16="http://schemas.microsoft.com/office/drawing/2014/main" id="{09F3F543-7640-489C-89B4-41A346463DB0}"/>
            </a:ext>
          </a:extLst>
        </xdr:cNvPr>
        <xdr:cNvSpPr/>
      </xdr:nvSpPr>
      <xdr:spPr>
        <a:xfrm>
          <a:off x="24384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21</xdr:row>
      <xdr:rowOff>0</xdr:rowOff>
    </xdr:from>
    <xdr:to>
      <xdr:col>21</xdr:col>
      <xdr:colOff>1</xdr:colOff>
      <xdr:row>37</xdr:row>
      <xdr:rowOff>0</xdr:rowOff>
    </xdr:to>
    <xdr:sp macro="" textlink="">
      <xdr:nvSpPr>
        <xdr:cNvPr id="5" name="Rectangle 4">
          <a:extLst>
            <a:ext uri="{FF2B5EF4-FFF2-40B4-BE49-F238E27FC236}">
              <a16:creationId xmlns:a16="http://schemas.microsoft.com/office/drawing/2014/main" id="{707F3C43-7E37-4662-AA34-F71A0F2DAAC9}"/>
            </a:ext>
          </a:extLst>
        </xdr:cNvPr>
        <xdr:cNvSpPr/>
      </xdr:nvSpPr>
      <xdr:spPr>
        <a:xfrm>
          <a:off x="2438401" y="4438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5</xdr:row>
      <xdr:rowOff>0</xdr:rowOff>
    </xdr:from>
    <xdr:to>
      <xdr:col>41</xdr:col>
      <xdr:colOff>1</xdr:colOff>
      <xdr:row>21</xdr:row>
      <xdr:rowOff>0</xdr:rowOff>
    </xdr:to>
    <xdr:sp macro="" textlink="">
      <xdr:nvSpPr>
        <xdr:cNvPr id="6" name="Rectangle 5">
          <a:extLst>
            <a:ext uri="{FF2B5EF4-FFF2-40B4-BE49-F238E27FC236}">
              <a16:creationId xmlns:a16="http://schemas.microsoft.com/office/drawing/2014/main" id="{7D7B9058-592C-4516-9663-E9D212312C90}"/>
            </a:ext>
          </a:extLst>
        </xdr:cNvPr>
        <xdr:cNvSpPr/>
      </xdr:nvSpPr>
      <xdr:spPr>
        <a:xfrm>
          <a:off x="68199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21</xdr:row>
      <xdr:rowOff>0</xdr:rowOff>
    </xdr:from>
    <xdr:to>
      <xdr:col>41</xdr:col>
      <xdr:colOff>1</xdr:colOff>
      <xdr:row>37</xdr:row>
      <xdr:rowOff>0</xdr:rowOff>
    </xdr:to>
    <xdr:sp macro="" textlink="">
      <xdr:nvSpPr>
        <xdr:cNvPr id="7" name="Rectangle 6">
          <a:extLst>
            <a:ext uri="{FF2B5EF4-FFF2-40B4-BE49-F238E27FC236}">
              <a16:creationId xmlns:a16="http://schemas.microsoft.com/office/drawing/2014/main" id="{49AE5BAD-7BEB-4545-A36B-08D2F703B892}"/>
            </a:ext>
          </a:extLst>
        </xdr:cNvPr>
        <xdr:cNvSpPr/>
      </xdr:nvSpPr>
      <xdr:spPr>
        <a:xfrm>
          <a:off x="6819901" y="4371975"/>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41</xdr:col>
      <xdr:colOff>0</xdr:colOff>
      <xdr:row>5</xdr:row>
      <xdr:rowOff>0</xdr:rowOff>
    </xdr:from>
    <xdr:to>
      <xdr:col>51</xdr:col>
      <xdr:colOff>0</xdr:colOff>
      <xdr:row>37</xdr:row>
      <xdr:rowOff>0</xdr:rowOff>
    </xdr:to>
    <xdr:sp macro="" textlink="">
      <xdr:nvSpPr>
        <xdr:cNvPr id="8" name="Rectangle 7">
          <a:extLst>
            <a:ext uri="{FF2B5EF4-FFF2-40B4-BE49-F238E27FC236}">
              <a16:creationId xmlns:a16="http://schemas.microsoft.com/office/drawing/2014/main" id="{5EF010AC-B2E4-4F7D-A3B4-544B77CD27F9}"/>
            </a:ext>
          </a:extLst>
        </xdr:cNvPr>
        <xdr:cNvSpPr/>
      </xdr:nvSpPr>
      <xdr:spPr>
        <a:xfrm>
          <a:off x="9010650" y="12382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37</xdr:row>
      <xdr:rowOff>0</xdr:rowOff>
    </xdr:from>
    <xdr:to>
      <xdr:col>26</xdr:col>
      <xdr:colOff>0</xdr:colOff>
      <xdr:row>53</xdr:row>
      <xdr:rowOff>0</xdr:rowOff>
    </xdr:to>
    <xdr:sp macro="" textlink="">
      <xdr:nvSpPr>
        <xdr:cNvPr id="9" name="Rectangle 8">
          <a:extLst>
            <a:ext uri="{FF2B5EF4-FFF2-40B4-BE49-F238E27FC236}">
              <a16:creationId xmlns:a16="http://schemas.microsoft.com/office/drawing/2014/main" id="{4CE5605E-0C2C-49F9-87A8-26CC7C879204}"/>
            </a:ext>
          </a:extLst>
        </xdr:cNvPr>
        <xdr:cNvSpPr/>
      </xdr:nvSpPr>
      <xdr:spPr>
        <a:xfrm>
          <a:off x="247650"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26</xdr:col>
      <xdr:colOff>0</xdr:colOff>
      <xdr:row>37</xdr:row>
      <xdr:rowOff>0</xdr:rowOff>
    </xdr:from>
    <xdr:to>
      <xdr:col>51</xdr:col>
      <xdr:colOff>0</xdr:colOff>
      <xdr:row>53</xdr:row>
      <xdr:rowOff>0</xdr:rowOff>
    </xdr:to>
    <xdr:sp macro="" textlink="">
      <xdr:nvSpPr>
        <xdr:cNvPr id="10" name="Rectangle 9">
          <a:extLst>
            <a:ext uri="{FF2B5EF4-FFF2-40B4-BE49-F238E27FC236}">
              <a16:creationId xmlns:a16="http://schemas.microsoft.com/office/drawing/2014/main" id="{648AA10A-9C65-4B8E-9D9C-946CF904AFA7}"/>
            </a:ext>
          </a:extLst>
        </xdr:cNvPr>
        <xdr:cNvSpPr/>
      </xdr:nvSpPr>
      <xdr:spPr>
        <a:xfrm>
          <a:off x="5724525"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5</xdr:row>
      <xdr:rowOff>57000</xdr:rowOff>
    </xdr:from>
    <xdr:to>
      <xdr:col>11</xdr:col>
      <xdr:colOff>0</xdr:colOff>
      <xdr:row>7</xdr:row>
      <xdr:rowOff>0</xdr:rowOff>
    </xdr:to>
    <xdr:sp macro="" textlink="" fLocksText="0">
      <xdr:nvSpPr>
        <xdr:cNvPr id="11" name="Rectangle 10">
          <a:extLst>
            <a:ext uri="{FF2B5EF4-FFF2-40B4-BE49-F238E27FC236}">
              <a16:creationId xmlns:a16="http://schemas.microsoft.com/office/drawing/2014/main" id="{EACD6AFD-82CE-4031-9C94-560DF6B58820}"/>
            </a:ext>
          </a:extLst>
        </xdr:cNvPr>
        <xdr:cNvSpPr/>
      </xdr:nvSpPr>
      <xdr:spPr>
        <a:xfrm>
          <a:off x="247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Partners</a:t>
          </a:r>
        </a:p>
      </xdr:txBody>
    </xdr:sp>
    <xdr:clientData fLocksWithSheet="0"/>
  </xdr:twoCellAnchor>
  <xdr:twoCellAnchor editAs="oneCell">
    <xdr:from>
      <xdr:col>11</xdr:col>
      <xdr:colOff>0</xdr:colOff>
      <xdr:row>5</xdr:row>
      <xdr:rowOff>47475</xdr:rowOff>
    </xdr:from>
    <xdr:to>
      <xdr:col>21</xdr:col>
      <xdr:colOff>0</xdr:colOff>
      <xdr:row>6</xdr:row>
      <xdr:rowOff>180975</xdr:rowOff>
    </xdr:to>
    <xdr:sp macro="" textlink="" fLocksText="0">
      <xdr:nvSpPr>
        <xdr:cNvPr id="12" name="Rectangle 11">
          <a:extLst>
            <a:ext uri="{FF2B5EF4-FFF2-40B4-BE49-F238E27FC236}">
              <a16:creationId xmlns:a16="http://schemas.microsoft.com/office/drawing/2014/main" id="{7A327B14-18CB-416F-9686-AF317D646A1A}"/>
            </a:ext>
          </a:extLst>
        </xdr:cNvPr>
        <xdr:cNvSpPr/>
      </xdr:nvSpPr>
      <xdr:spPr>
        <a:xfrm>
          <a:off x="2438400" y="143812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Activities</a:t>
          </a:r>
        </a:p>
      </xdr:txBody>
    </xdr:sp>
    <xdr:clientData fLocksWithSheet="0"/>
  </xdr:twoCellAnchor>
  <xdr:twoCellAnchor editAs="oneCell">
    <xdr:from>
      <xdr:col>11</xdr:col>
      <xdr:colOff>0</xdr:colOff>
      <xdr:row>21</xdr:row>
      <xdr:rowOff>57000</xdr:rowOff>
    </xdr:from>
    <xdr:to>
      <xdr:col>21</xdr:col>
      <xdr:colOff>0</xdr:colOff>
      <xdr:row>23</xdr:row>
      <xdr:rowOff>0</xdr:rowOff>
    </xdr:to>
    <xdr:sp macro="" textlink="" fLocksText="0">
      <xdr:nvSpPr>
        <xdr:cNvPr id="13" name="Rectangle 12">
          <a:extLst>
            <a:ext uri="{FF2B5EF4-FFF2-40B4-BE49-F238E27FC236}">
              <a16:creationId xmlns:a16="http://schemas.microsoft.com/office/drawing/2014/main" id="{069F2CE7-9229-4081-AAB2-8B13A4E8DA26}"/>
            </a:ext>
          </a:extLst>
        </xdr:cNvPr>
        <xdr:cNvSpPr/>
      </xdr:nvSpPr>
      <xdr:spPr>
        <a:xfrm>
          <a:off x="24384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Resources</a:t>
          </a:r>
        </a:p>
      </xdr:txBody>
    </xdr:sp>
    <xdr:clientData fLocksWithSheet="0"/>
  </xdr:twoCellAnchor>
  <xdr:twoCellAnchor editAs="oneCell">
    <xdr:from>
      <xdr:col>21</xdr:col>
      <xdr:colOff>0</xdr:colOff>
      <xdr:row>5</xdr:row>
      <xdr:rowOff>57000</xdr:rowOff>
    </xdr:from>
    <xdr:to>
      <xdr:col>31</xdr:col>
      <xdr:colOff>0</xdr:colOff>
      <xdr:row>7</xdr:row>
      <xdr:rowOff>0</xdr:rowOff>
    </xdr:to>
    <xdr:sp macro="" textlink="" fLocksText="0">
      <xdr:nvSpPr>
        <xdr:cNvPr id="14" name="Rectangle 13">
          <a:extLst>
            <a:ext uri="{FF2B5EF4-FFF2-40B4-BE49-F238E27FC236}">
              <a16:creationId xmlns:a16="http://schemas.microsoft.com/office/drawing/2014/main" id="{15E06A51-D45E-45B3-ACA2-DC8FB0276960}"/>
            </a:ext>
          </a:extLst>
        </xdr:cNvPr>
        <xdr:cNvSpPr/>
      </xdr:nvSpPr>
      <xdr:spPr>
        <a:xfrm>
          <a:off x="46291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Value Propositions</a:t>
          </a:r>
        </a:p>
      </xdr:txBody>
    </xdr:sp>
    <xdr:clientData fLocksWithSheet="0"/>
  </xdr:twoCellAnchor>
  <xdr:twoCellAnchor editAs="oneCell">
    <xdr:from>
      <xdr:col>31</xdr:col>
      <xdr:colOff>0</xdr:colOff>
      <xdr:row>5</xdr:row>
      <xdr:rowOff>57000</xdr:rowOff>
    </xdr:from>
    <xdr:to>
      <xdr:col>41</xdr:col>
      <xdr:colOff>0</xdr:colOff>
      <xdr:row>7</xdr:row>
      <xdr:rowOff>0</xdr:rowOff>
    </xdr:to>
    <xdr:sp macro="" textlink="" fLocksText="0">
      <xdr:nvSpPr>
        <xdr:cNvPr id="15" name="Rectangle 14">
          <a:extLst>
            <a:ext uri="{FF2B5EF4-FFF2-40B4-BE49-F238E27FC236}">
              <a16:creationId xmlns:a16="http://schemas.microsoft.com/office/drawing/2014/main" id="{CF7EAFCF-F78D-4D3F-A975-486EED37092F}"/>
            </a:ext>
          </a:extLst>
        </xdr:cNvPr>
        <xdr:cNvSpPr/>
      </xdr:nvSpPr>
      <xdr:spPr>
        <a:xfrm>
          <a:off x="681990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Relations</a:t>
          </a:r>
        </a:p>
      </xdr:txBody>
    </xdr:sp>
    <xdr:clientData fLocksWithSheet="0"/>
  </xdr:twoCellAnchor>
  <xdr:twoCellAnchor editAs="oneCell">
    <xdr:from>
      <xdr:col>41</xdr:col>
      <xdr:colOff>0</xdr:colOff>
      <xdr:row>5</xdr:row>
      <xdr:rowOff>57000</xdr:rowOff>
    </xdr:from>
    <xdr:to>
      <xdr:col>51</xdr:col>
      <xdr:colOff>0</xdr:colOff>
      <xdr:row>7</xdr:row>
      <xdr:rowOff>0</xdr:rowOff>
    </xdr:to>
    <xdr:sp macro="" textlink="" fLocksText="0">
      <xdr:nvSpPr>
        <xdr:cNvPr id="16" name="Rectangle 15">
          <a:extLst>
            <a:ext uri="{FF2B5EF4-FFF2-40B4-BE49-F238E27FC236}">
              <a16:creationId xmlns:a16="http://schemas.microsoft.com/office/drawing/2014/main" id="{343890C7-4363-40ED-BD19-57A602687272}"/>
            </a:ext>
          </a:extLst>
        </xdr:cNvPr>
        <xdr:cNvSpPr/>
      </xdr:nvSpPr>
      <xdr:spPr>
        <a:xfrm>
          <a:off x="9010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Segments</a:t>
          </a:r>
        </a:p>
      </xdr:txBody>
    </xdr:sp>
    <xdr:clientData fLocksWithSheet="0"/>
  </xdr:twoCellAnchor>
  <xdr:twoCellAnchor editAs="oneCell">
    <xdr:from>
      <xdr:col>31</xdr:col>
      <xdr:colOff>0</xdr:colOff>
      <xdr:row>21</xdr:row>
      <xdr:rowOff>57000</xdr:rowOff>
    </xdr:from>
    <xdr:to>
      <xdr:col>41</xdr:col>
      <xdr:colOff>0</xdr:colOff>
      <xdr:row>23</xdr:row>
      <xdr:rowOff>0</xdr:rowOff>
    </xdr:to>
    <xdr:sp macro="" textlink="" fLocksText="0">
      <xdr:nvSpPr>
        <xdr:cNvPr id="17" name="Rectangle 16">
          <a:extLst>
            <a:ext uri="{FF2B5EF4-FFF2-40B4-BE49-F238E27FC236}">
              <a16:creationId xmlns:a16="http://schemas.microsoft.com/office/drawing/2014/main" id="{A9C43242-B930-476A-B44B-56823BBD7759}"/>
            </a:ext>
          </a:extLst>
        </xdr:cNvPr>
        <xdr:cNvSpPr/>
      </xdr:nvSpPr>
      <xdr:spPr>
        <a:xfrm>
          <a:off x="68199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Channels</a:t>
          </a:r>
        </a:p>
      </xdr:txBody>
    </xdr:sp>
    <xdr:clientData fLocksWithSheet="0"/>
  </xdr:twoCellAnchor>
  <xdr:twoCellAnchor editAs="oneCell">
    <xdr:from>
      <xdr:col>1</xdr:col>
      <xdr:colOff>0</xdr:colOff>
      <xdr:row>37</xdr:row>
      <xdr:rowOff>57000</xdr:rowOff>
    </xdr:from>
    <xdr:to>
      <xdr:col>12</xdr:col>
      <xdr:colOff>66675</xdr:colOff>
      <xdr:row>39</xdr:row>
      <xdr:rowOff>0</xdr:rowOff>
    </xdr:to>
    <xdr:sp macro="" textlink="" fLocksText="0">
      <xdr:nvSpPr>
        <xdr:cNvPr id="18" name="Rectangle 17">
          <a:extLst>
            <a:ext uri="{FF2B5EF4-FFF2-40B4-BE49-F238E27FC236}">
              <a16:creationId xmlns:a16="http://schemas.microsoft.com/office/drawing/2014/main" id="{B93D68D3-559D-48D5-8D4D-8E277EFF9DF8}"/>
            </a:ext>
          </a:extLst>
        </xdr:cNvPr>
        <xdr:cNvSpPr/>
      </xdr:nvSpPr>
      <xdr:spPr>
        <a:xfrm>
          <a:off x="24765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Cost Structure	</a:t>
          </a:r>
        </a:p>
      </xdr:txBody>
    </xdr:sp>
    <xdr:clientData fLocksWithSheet="0"/>
  </xdr:twoCellAnchor>
  <xdr:twoCellAnchor editAs="oneCell">
    <xdr:from>
      <xdr:col>26</xdr:col>
      <xdr:colOff>0</xdr:colOff>
      <xdr:row>37</xdr:row>
      <xdr:rowOff>57000</xdr:rowOff>
    </xdr:from>
    <xdr:to>
      <xdr:col>37</xdr:col>
      <xdr:colOff>66675</xdr:colOff>
      <xdr:row>39</xdr:row>
      <xdr:rowOff>0</xdr:rowOff>
    </xdr:to>
    <xdr:sp macro="" textlink="" fLocksText="0">
      <xdr:nvSpPr>
        <xdr:cNvPr id="19" name="Rectangle 18">
          <a:extLst>
            <a:ext uri="{FF2B5EF4-FFF2-40B4-BE49-F238E27FC236}">
              <a16:creationId xmlns:a16="http://schemas.microsoft.com/office/drawing/2014/main" id="{061079AD-C834-44CD-853A-8ECAD9AE6DB3}"/>
            </a:ext>
          </a:extLst>
        </xdr:cNvPr>
        <xdr:cNvSpPr/>
      </xdr:nvSpPr>
      <xdr:spPr>
        <a:xfrm>
          <a:off x="643890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Revenue Streams</a:t>
          </a:r>
        </a:p>
      </xdr:txBody>
    </xdr:sp>
    <xdr:clientData fLocksWithSheet="0"/>
  </xdr:twoCellAnchor>
  <xdr:twoCellAnchor editAs="oneCell">
    <xdr:from>
      <xdr:col>9</xdr:col>
      <xdr:colOff>0</xdr:colOff>
      <xdr:row>5</xdr:row>
      <xdr:rowOff>57000</xdr:rowOff>
    </xdr:from>
    <xdr:to>
      <xdr:col>10</xdr:col>
      <xdr:colOff>104925</xdr:colOff>
      <xdr:row>7</xdr:row>
      <xdr:rowOff>0</xdr:rowOff>
    </xdr:to>
    <xdr:pic>
      <xdr:nvPicPr>
        <xdr:cNvPr id="20" name="Picture 19">
          <a:extLst>
            <a:ext uri="{FF2B5EF4-FFF2-40B4-BE49-F238E27FC236}">
              <a16:creationId xmlns:a16="http://schemas.microsoft.com/office/drawing/2014/main" id="{6769A5CF-C67A-4219-B2DF-4D75A86C2AFD}"/>
            </a:ext>
          </a:extLst>
        </xdr:cNvPr>
        <xdr:cNvPicPr preferRelativeResize="0">
          <a:picLocks/>
        </xdr:cNvPicPr>
      </xdr:nvPicPr>
      <xdr:blipFill>
        <a:blip xmlns:r="http://schemas.openxmlformats.org/officeDocument/2006/relationships" r:embed="rId1">
          <a:duotone>
            <a:prstClr val="black"/>
            <a:srgbClr val="344966">
              <a:tint val="45000"/>
              <a:satMod val="400000"/>
            </a:srgbClr>
          </a:duotone>
        </a:blip>
        <a:stretch>
          <a:fillRect/>
        </a:stretch>
      </xdr:blipFill>
      <xdr:spPr>
        <a:xfrm>
          <a:off x="2228850" y="1266675"/>
          <a:ext cx="324000" cy="324000"/>
        </a:xfrm>
        <a:prstGeom prst="rect">
          <a:avLst/>
        </a:prstGeom>
      </xdr:spPr>
    </xdr:pic>
    <xdr:clientData/>
  </xdr:twoCellAnchor>
  <xdr:twoCellAnchor editAs="oneCell">
    <xdr:from>
      <xdr:col>19</xdr:col>
      <xdr:colOff>0</xdr:colOff>
      <xdr:row>5</xdr:row>
      <xdr:rowOff>57000</xdr:rowOff>
    </xdr:from>
    <xdr:to>
      <xdr:col>20</xdr:col>
      <xdr:colOff>104925</xdr:colOff>
      <xdr:row>7</xdr:row>
      <xdr:rowOff>0</xdr:rowOff>
    </xdr:to>
    <xdr:pic>
      <xdr:nvPicPr>
        <xdr:cNvPr id="21" name="Picture 20">
          <a:extLst>
            <a:ext uri="{FF2B5EF4-FFF2-40B4-BE49-F238E27FC236}">
              <a16:creationId xmlns:a16="http://schemas.microsoft.com/office/drawing/2014/main" id="{9BCDDF31-071F-4564-84B9-9A9D49A60C02}"/>
            </a:ext>
          </a:extLst>
        </xdr:cNvPr>
        <xdr:cNvPicPr preferRelativeResize="0">
          <a:picLocks/>
        </xdr:cNvPicPr>
      </xdr:nvPicPr>
      <xdr:blipFill>
        <a:blip xmlns:r="http://schemas.openxmlformats.org/officeDocument/2006/relationships" r:embed="rId2">
          <a:duotone>
            <a:prstClr val="black"/>
            <a:srgbClr val="344966">
              <a:tint val="45000"/>
              <a:satMod val="400000"/>
            </a:srgbClr>
          </a:duotone>
        </a:blip>
        <a:stretch>
          <a:fillRect/>
        </a:stretch>
      </xdr:blipFill>
      <xdr:spPr>
        <a:xfrm>
          <a:off x="4705350" y="1266675"/>
          <a:ext cx="324000" cy="324000"/>
        </a:xfrm>
        <a:prstGeom prst="rect">
          <a:avLst/>
        </a:prstGeom>
      </xdr:spPr>
    </xdr:pic>
    <xdr:clientData/>
  </xdr:twoCellAnchor>
  <xdr:twoCellAnchor editAs="oneCell">
    <xdr:from>
      <xdr:col>19</xdr:col>
      <xdr:colOff>0</xdr:colOff>
      <xdr:row>21</xdr:row>
      <xdr:rowOff>57000</xdr:rowOff>
    </xdr:from>
    <xdr:to>
      <xdr:col>20</xdr:col>
      <xdr:colOff>104925</xdr:colOff>
      <xdr:row>23</xdr:row>
      <xdr:rowOff>0</xdr:rowOff>
    </xdr:to>
    <xdr:pic>
      <xdr:nvPicPr>
        <xdr:cNvPr id="22" name="Picture 21">
          <a:extLst>
            <a:ext uri="{FF2B5EF4-FFF2-40B4-BE49-F238E27FC236}">
              <a16:creationId xmlns:a16="http://schemas.microsoft.com/office/drawing/2014/main" id="{63BC4B5C-F93B-4482-B819-628D64EC1796}"/>
            </a:ext>
          </a:extLst>
        </xdr:cNvPr>
        <xdr:cNvPicPr preferRelativeResize="0">
          <a:picLocks/>
        </xdr:cNvPicPr>
      </xdr:nvPicPr>
      <xdr:blipFill>
        <a:blip xmlns:r="http://schemas.openxmlformats.org/officeDocument/2006/relationships" r:embed="rId3">
          <a:duotone>
            <a:prstClr val="black"/>
            <a:srgbClr val="344966">
              <a:tint val="45000"/>
              <a:satMod val="400000"/>
            </a:srgbClr>
          </a:duotone>
        </a:blip>
        <a:stretch>
          <a:fillRect/>
        </a:stretch>
      </xdr:blipFill>
      <xdr:spPr>
        <a:xfrm>
          <a:off x="4705350" y="4314675"/>
          <a:ext cx="324000" cy="324000"/>
        </a:xfrm>
        <a:prstGeom prst="rect">
          <a:avLst/>
        </a:prstGeom>
      </xdr:spPr>
    </xdr:pic>
    <xdr:clientData/>
  </xdr:twoCellAnchor>
  <xdr:twoCellAnchor editAs="oneCell">
    <xdr:from>
      <xdr:col>39</xdr:col>
      <xdr:colOff>0</xdr:colOff>
      <xdr:row>5</xdr:row>
      <xdr:rowOff>57000</xdr:rowOff>
    </xdr:from>
    <xdr:to>
      <xdr:col>40</xdr:col>
      <xdr:colOff>104925</xdr:colOff>
      <xdr:row>7</xdr:row>
      <xdr:rowOff>0</xdr:rowOff>
    </xdr:to>
    <xdr:pic>
      <xdr:nvPicPr>
        <xdr:cNvPr id="23" name="Picture 22">
          <a:extLst>
            <a:ext uri="{FF2B5EF4-FFF2-40B4-BE49-F238E27FC236}">
              <a16:creationId xmlns:a16="http://schemas.microsoft.com/office/drawing/2014/main" id="{52F4A469-BB78-4343-B913-11177B9F47F1}"/>
            </a:ext>
          </a:extLst>
        </xdr:cNvPr>
        <xdr:cNvPicPr preferRelativeResize="0">
          <a:picLocks/>
        </xdr:cNvPicPr>
      </xdr:nvPicPr>
      <xdr:blipFill>
        <a:blip xmlns:r="http://schemas.openxmlformats.org/officeDocument/2006/relationships" r:embed="rId4">
          <a:duotone>
            <a:prstClr val="black"/>
            <a:srgbClr val="344966">
              <a:tint val="45000"/>
              <a:satMod val="400000"/>
            </a:srgbClr>
          </a:duotone>
        </a:blip>
        <a:stretch>
          <a:fillRect/>
        </a:stretch>
      </xdr:blipFill>
      <xdr:spPr>
        <a:xfrm>
          <a:off x="9658350" y="1447650"/>
          <a:ext cx="324000" cy="324000"/>
        </a:xfrm>
        <a:prstGeom prst="rect">
          <a:avLst/>
        </a:prstGeom>
      </xdr:spPr>
    </xdr:pic>
    <xdr:clientData/>
  </xdr:twoCellAnchor>
  <xdr:twoCellAnchor editAs="oneCell">
    <xdr:from>
      <xdr:col>49</xdr:col>
      <xdr:colOff>0</xdr:colOff>
      <xdr:row>5</xdr:row>
      <xdr:rowOff>57000</xdr:rowOff>
    </xdr:from>
    <xdr:to>
      <xdr:col>50</xdr:col>
      <xdr:colOff>104925</xdr:colOff>
      <xdr:row>7</xdr:row>
      <xdr:rowOff>0</xdr:rowOff>
    </xdr:to>
    <xdr:pic>
      <xdr:nvPicPr>
        <xdr:cNvPr id="24" name="Picture 23">
          <a:extLst>
            <a:ext uri="{FF2B5EF4-FFF2-40B4-BE49-F238E27FC236}">
              <a16:creationId xmlns:a16="http://schemas.microsoft.com/office/drawing/2014/main" id="{0A7A66C5-3E9E-4C70-B030-D02E1BF7003F}"/>
            </a:ext>
          </a:extLst>
        </xdr:cNvPr>
        <xdr:cNvPicPr preferRelativeResize="0">
          <a:picLocks/>
        </xdr:cNvPicPr>
      </xdr:nvPicPr>
      <xdr:blipFill>
        <a:blip xmlns:r="http://schemas.openxmlformats.org/officeDocument/2006/relationships" r:embed="rId5">
          <a:duotone>
            <a:prstClr val="black"/>
            <a:srgbClr val="344966">
              <a:tint val="45000"/>
              <a:satMod val="400000"/>
            </a:srgbClr>
          </a:duotone>
        </a:blip>
        <a:stretch>
          <a:fillRect/>
        </a:stretch>
      </xdr:blipFill>
      <xdr:spPr>
        <a:xfrm>
          <a:off x="12134850" y="1447650"/>
          <a:ext cx="324000" cy="324000"/>
        </a:xfrm>
        <a:prstGeom prst="rect">
          <a:avLst/>
        </a:prstGeom>
      </xdr:spPr>
    </xdr:pic>
    <xdr:clientData/>
  </xdr:twoCellAnchor>
  <xdr:twoCellAnchor editAs="oneCell">
    <xdr:from>
      <xdr:col>29</xdr:col>
      <xdr:colOff>0</xdr:colOff>
      <xdr:row>5</xdr:row>
      <xdr:rowOff>57000</xdr:rowOff>
    </xdr:from>
    <xdr:to>
      <xdr:col>30</xdr:col>
      <xdr:colOff>104925</xdr:colOff>
      <xdr:row>7</xdr:row>
      <xdr:rowOff>0</xdr:rowOff>
    </xdr:to>
    <xdr:pic>
      <xdr:nvPicPr>
        <xdr:cNvPr id="25" name="Picture 24">
          <a:extLst>
            <a:ext uri="{FF2B5EF4-FFF2-40B4-BE49-F238E27FC236}">
              <a16:creationId xmlns:a16="http://schemas.microsoft.com/office/drawing/2014/main" id="{58E91D1F-6078-433B-A842-CE889C5F9924}"/>
            </a:ext>
          </a:extLst>
        </xdr:cNvPr>
        <xdr:cNvPicPr preferRelativeResize="0">
          <a:picLocks/>
        </xdr:cNvPicPr>
      </xdr:nvPicPr>
      <xdr:blipFill>
        <a:blip xmlns:r="http://schemas.openxmlformats.org/officeDocument/2006/relationships" r:embed="rId6">
          <a:duotone>
            <a:prstClr val="black"/>
            <a:srgbClr val="344966">
              <a:tint val="45000"/>
              <a:satMod val="400000"/>
            </a:srgbClr>
          </a:duotone>
        </a:blip>
        <a:stretch>
          <a:fillRect/>
        </a:stretch>
      </xdr:blipFill>
      <xdr:spPr>
        <a:xfrm>
          <a:off x="7181850" y="1266675"/>
          <a:ext cx="324000" cy="324000"/>
        </a:xfrm>
        <a:prstGeom prst="rect">
          <a:avLst/>
        </a:prstGeom>
      </xdr:spPr>
    </xdr:pic>
    <xdr:clientData/>
  </xdr:twoCellAnchor>
  <xdr:twoCellAnchor editAs="oneCell">
    <xdr:from>
      <xdr:col>39</xdr:col>
      <xdr:colOff>0</xdr:colOff>
      <xdr:row>21</xdr:row>
      <xdr:rowOff>57000</xdr:rowOff>
    </xdr:from>
    <xdr:to>
      <xdr:col>40</xdr:col>
      <xdr:colOff>104925</xdr:colOff>
      <xdr:row>23</xdr:row>
      <xdr:rowOff>0</xdr:rowOff>
    </xdr:to>
    <xdr:pic>
      <xdr:nvPicPr>
        <xdr:cNvPr id="26" name="Picture 25">
          <a:extLst>
            <a:ext uri="{FF2B5EF4-FFF2-40B4-BE49-F238E27FC236}">
              <a16:creationId xmlns:a16="http://schemas.microsoft.com/office/drawing/2014/main" id="{5962AA56-7053-4164-92C8-679442F7436A}"/>
            </a:ext>
          </a:extLst>
        </xdr:cNvPr>
        <xdr:cNvPicPr preferRelativeResize="0">
          <a:picLocks/>
        </xdr:cNvPicPr>
      </xdr:nvPicPr>
      <xdr:blipFill>
        <a:blip xmlns:r="http://schemas.openxmlformats.org/officeDocument/2006/relationships" r:embed="rId7">
          <a:duotone>
            <a:prstClr val="black"/>
            <a:srgbClr val="344966">
              <a:tint val="45000"/>
              <a:satMod val="400000"/>
            </a:srgbClr>
          </a:duotone>
        </a:blip>
        <a:stretch>
          <a:fillRect/>
        </a:stretch>
      </xdr:blipFill>
      <xdr:spPr>
        <a:xfrm>
          <a:off x="9658350" y="4428975"/>
          <a:ext cx="324000" cy="324000"/>
        </a:xfrm>
        <a:prstGeom prst="rect">
          <a:avLst/>
        </a:prstGeom>
      </xdr:spPr>
    </xdr:pic>
    <xdr:clientData/>
  </xdr:twoCellAnchor>
  <xdr:twoCellAnchor editAs="oneCell">
    <xdr:from>
      <xdr:col>24</xdr:col>
      <xdr:colOff>0</xdr:colOff>
      <xdr:row>37</xdr:row>
      <xdr:rowOff>57000</xdr:rowOff>
    </xdr:from>
    <xdr:to>
      <xdr:col>25</xdr:col>
      <xdr:colOff>104925</xdr:colOff>
      <xdr:row>39</xdr:row>
      <xdr:rowOff>0</xdr:rowOff>
    </xdr:to>
    <xdr:pic>
      <xdr:nvPicPr>
        <xdr:cNvPr id="27" name="Picture 26">
          <a:extLst>
            <a:ext uri="{FF2B5EF4-FFF2-40B4-BE49-F238E27FC236}">
              <a16:creationId xmlns:a16="http://schemas.microsoft.com/office/drawing/2014/main" id="{B23FBA09-67C2-4CEA-AEB9-2F370A2C46AD}"/>
            </a:ext>
          </a:extLst>
        </xdr:cNvPr>
        <xdr:cNvPicPr preferRelativeResize="0">
          <a:picLocks/>
        </xdr:cNvPicPr>
      </xdr:nvPicPr>
      <xdr:blipFill>
        <a:blip xmlns:r="http://schemas.openxmlformats.org/officeDocument/2006/relationships" r:embed="rId8">
          <a:duotone>
            <a:prstClr val="black"/>
            <a:srgbClr val="344966">
              <a:tint val="45000"/>
              <a:satMod val="400000"/>
            </a:srgbClr>
          </a:duotone>
        </a:blip>
        <a:stretch>
          <a:fillRect/>
        </a:stretch>
      </xdr:blipFill>
      <xdr:spPr>
        <a:xfrm>
          <a:off x="5943600" y="7362675"/>
          <a:ext cx="324000" cy="324000"/>
        </a:xfrm>
        <a:prstGeom prst="rect">
          <a:avLst/>
        </a:prstGeom>
      </xdr:spPr>
    </xdr:pic>
    <xdr:clientData/>
  </xdr:twoCellAnchor>
  <xdr:twoCellAnchor editAs="oneCell">
    <xdr:from>
      <xdr:col>49</xdr:col>
      <xdr:colOff>0</xdr:colOff>
      <xdr:row>37</xdr:row>
      <xdr:rowOff>57000</xdr:rowOff>
    </xdr:from>
    <xdr:to>
      <xdr:col>50</xdr:col>
      <xdr:colOff>104925</xdr:colOff>
      <xdr:row>39</xdr:row>
      <xdr:rowOff>0</xdr:rowOff>
    </xdr:to>
    <xdr:pic>
      <xdr:nvPicPr>
        <xdr:cNvPr id="28" name="Picture 27">
          <a:extLst>
            <a:ext uri="{FF2B5EF4-FFF2-40B4-BE49-F238E27FC236}">
              <a16:creationId xmlns:a16="http://schemas.microsoft.com/office/drawing/2014/main" id="{91F9FADE-BDEE-4EAD-91DF-57A357D88EC8}"/>
            </a:ext>
          </a:extLst>
        </xdr:cNvPr>
        <xdr:cNvPicPr preferRelativeResize="0">
          <a:picLocks/>
        </xdr:cNvPicPr>
      </xdr:nvPicPr>
      <xdr:blipFill>
        <a:blip xmlns:r="http://schemas.openxmlformats.org/officeDocument/2006/relationships" r:embed="rId9">
          <a:duotone>
            <a:prstClr val="black"/>
            <a:srgbClr val="344966">
              <a:tint val="45000"/>
              <a:satMod val="400000"/>
            </a:srgbClr>
          </a:duotone>
        </a:blip>
        <a:stretch>
          <a:fillRect/>
        </a:stretch>
      </xdr:blipFill>
      <xdr:spPr>
        <a:xfrm>
          <a:off x="12134850" y="7362675"/>
          <a:ext cx="324000" cy="324000"/>
        </a:xfrm>
        <a:prstGeom prst="rect">
          <a:avLst/>
        </a:prstGeom>
      </xdr:spPr>
    </xdr:pic>
    <xdr:clientData/>
  </xdr:twoCellAnchor>
  <xdr:oneCellAnchor>
    <xdr:from>
      <xdr:col>52</xdr:col>
      <xdr:colOff>0</xdr:colOff>
      <xdr:row>20</xdr:row>
      <xdr:rowOff>171450</xdr:rowOff>
    </xdr:from>
    <xdr:ext cx="5219700" cy="5936543"/>
    <xdr:sp macro="" textlink="">
      <xdr:nvSpPr>
        <xdr:cNvPr id="38" name="yellownotes">
          <a:extLst>
            <a:ext uri="{FF2B5EF4-FFF2-40B4-BE49-F238E27FC236}">
              <a16:creationId xmlns:a16="http://schemas.microsoft.com/office/drawing/2014/main" id="{6FDA860C-BE95-42A1-AE30-74FDA6FA0D91}"/>
            </a:ext>
          </a:extLst>
        </xdr:cNvPr>
        <xdr:cNvSpPr txBox="1"/>
      </xdr:nvSpPr>
      <xdr:spPr>
        <a:xfrm>
          <a:off x="11449050" y="3762375"/>
          <a:ext cx="52197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gn="l">
            <a:lnSpc>
              <a:spcPct val="100000"/>
            </a:lnSpc>
            <a:spcAft>
              <a:spcPts val="0"/>
            </a:spcAft>
            <a:buFont typeface="Arial" panose="020B0604020202020204" pitchFamily="34" charset="0"/>
            <a:buNone/>
          </a:pPr>
          <a:r>
            <a:rPr lang="tr-TR" sz="1000" b="1" i="1" u="none" baseline="0">
              <a:solidFill>
                <a:schemeClr val="tx1"/>
              </a:solidFill>
            </a:rPr>
            <a:t>GUIDE FOR BUSINESS MODEL CANVAS</a:t>
          </a:r>
        </a:p>
        <a:p>
          <a:pPr marL="0" indent="0" algn="l">
            <a:lnSpc>
              <a:spcPct val="100000"/>
            </a:lnSpc>
            <a:spcAft>
              <a:spcPts val="0"/>
            </a:spcAft>
            <a:buFont typeface="Arial" panose="020B0604020202020204" pitchFamily="34" charset="0"/>
            <a:buNone/>
          </a:pPr>
          <a:endParaRPr lang="en-US" sz="1000" b="0" i="1" u="sng" baseline="0">
            <a:solidFill>
              <a:schemeClr val="tx1"/>
            </a:solidFill>
          </a:endParaRPr>
        </a:p>
        <a:p>
          <a:pPr marL="0" indent="0" algn="l">
            <a:lnSpc>
              <a:spcPct val="100000"/>
            </a:lnSpc>
            <a:spcAft>
              <a:spcPts val="0"/>
            </a:spcAft>
            <a:buFont typeface="Arial" panose="020B0604020202020204" pitchFamily="34" charset="0"/>
            <a:buNone/>
          </a:pPr>
          <a:r>
            <a:rPr lang="tr-TR" sz="1000" b="0" i="1" baseline="0">
              <a:solidFill>
                <a:schemeClr val="tx1"/>
              </a:solidFill>
            </a:rPr>
            <a:t>Initially proposed by </a:t>
          </a:r>
          <a:r>
            <a:rPr lang="tr-TR" sz="1000" b="1" i="1" baseline="0">
              <a:solidFill>
                <a:schemeClr val="tx1"/>
              </a:solidFill>
            </a:rPr>
            <a:t>Alexander Osterwalder </a:t>
          </a:r>
          <a:r>
            <a:rPr lang="tr-TR" sz="1000" b="0" i="1" baseline="0">
              <a:solidFill>
                <a:schemeClr val="tx1"/>
              </a:solidFill>
            </a:rPr>
            <a:t>in 2005, Business Model Canvas helps you summarize your business with key drivers.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Partners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most important complementary business alliances in terms of buyer-supplier relationships and/or other strategic alliances between competitors or non-competitors.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Activities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most important activities in your value proposition.</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Resources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key resources necessary to create value for your customers. These may be human, financial, physical, or intellectual resources.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Value Propositions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products and services that you offer to meet the customers' needs. Your value propositions may be quantitative (in terms of price and efficiency) or qualitative (in terms of overall customer experience and outcome).</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Relations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critical steps and elements for your customer relationship strategy.</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Channels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distribution channels that you use to deliver your value propositions to the targeted customers. These may include your own channels, partner channels, or a combination of both.</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Segments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customer groups that you aim to serve. You can segment your customers into various sets based on their different needs and attributes.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Cost Structure</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cost structure with the most important monetary costs you have while operating. </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Revenue Streams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way to make income from each customer segment.</a:t>
          </a:r>
        </a:p>
      </xdr:txBody>
    </xdr:sp>
    <xdr:clientData fPrintsWithSheet="0"/>
  </xdr:oneCellAnchor>
  <xdr:twoCellAnchor editAs="oneCell">
    <xdr:from>
      <xdr:col>53</xdr:col>
      <xdr:colOff>56550</xdr:colOff>
      <xdr:row>8</xdr:row>
      <xdr:rowOff>225</xdr:rowOff>
    </xdr:from>
    <xdr:to>
      <xdr:col>63</xdr:col>
      <xdr:colOff>0</xdr:colOff>
      <xdr:row>10</xdr:row>
      <xdr:rowOff>18825</xdr:rowOff>
    </xdr:to>
    <xdr:sp macro="" textlink="" fLocksText="0">
      <xdr:nvSpPr>
        <xdr:cNvPr id="30" name="Rectangle: Rounded Corners 29">
          <a:extLst>
            <a:ext uri="{FF2B5EF4-FFF2-40B4-BE49-F238E27FC236}">
              <a16:creationId xmlns:a16="http://schemas.microsoft.com/office/drawing/2014/main" id="{D3837837-ED43-4072-AB6C-A8419BF0AEB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4" name="Rectangle: Rounded Corners 33">
          <a:extLst>
            <a:ext uri="{FF2B5EF4-FFF2-40B4-BE49-F238E27FC236}">
              <a16:creationId xmlns:a16="http://schemas.microsoft.com/office/drawing/2014/main" id="{594260E5-8F6E-4B3D-9D96-C9E50E031F6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5" name="Rectangle: Rounded Corners 34">
          <a:extLst>
            <a:ext uri="{FF2B5EF4-FFF2-40B4-BE49-F238E27FC236}">
              <a16:creationId xmlns:a16="http://schemas.microsoft.com/office/drawing/2014/main" id="{9F13412F-012D-45F4-91B5-C86F0769087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6" name="Rectangle: Rounded Corners 35">
          <a:extLst>
            <a:ext uri="{FF2B5EF4-FFF2-40B4-BE49-F238E27FC236}">
              <a16:creationId xmlns:a16="http://schemas.microsoft.com/office/drawing/2014/main" id="{940FCBD0-377D-4E9A-9161-1492CD647CD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7" name="Rectangle: Rounded Corners 36">
          <a:extLst>
            <a:ext uri="{FF2B5EF4-FFF2-40B4-BE49-F238E27FC236}">
              <a16:creationId xmlns:a16="http://schemas.microsoft.com/office/drawing/2014/main" id="{58E6967A-A76C-4E0B-A990-105CEBC6872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9" name="Rectangle: Rounded Corners 38">
          <a:extLst>
            <a:ext uri="{FF2B5EF4-FFF2-40B4-BE49-F238E27FC236}">
              <a16:creationId xmlns:a16="http://schemas.microsoft.com/office/drawing/2014/main" id="{8DD8DFC2-00EC-4395-A95C-8191D6DBBA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0" name="Rectangle: Rounded Corners 39">
          <a:extLst>
            <a:ext uri="{FF2B5EF4-FFF2-40B4-BE49-F238E27FC236}">
              <a16:creationId xmlns:a16="http://schemas.microsoft.com/office/drawing/2014/main" id="{957E7986-BAB4-41EF-AD98-10DDEC5B7C9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1" name="Rectangle: Rounded Corners 40">
          <a:extLst>
            <a:ext uri="{FF2B5EF4-FFF2-40B4-BE49-F238E27FC236}">
              <a16:creationId xmlns:a16="http://schemas.microsoft.com/office/drawing/2014/main" id="{220AC132-EDA3-4263-87D3-5B74EBB1E29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2" name="Rectangle: Rounded Corners 41">
          <a:extLst>
            <a:ext uri="{FF2B5EF4-FFF2-40B4-BE49-F238E27FC236}">
              <a16:creationId xmlns:a16="http://schemas.microsoft.com/office/drawing/2014/main" id="{1D90AD9A-85C8-4BDA-B7E5-4D60A6DE453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3" name="Rectangle: Rounded Corners 42">
          <a:extLst>
            <a:ext uri="{FF2B5EF4-FFF2-40B4-BE49-F238E27FC236}">
              <a16:creationId xmlns:a16="http://schemas.microsoft.com/office/drawing/2014/main" id="{87CC6891-AB70-4A93-86BE-58C48EDF5B2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4" name="Rectangle: Rounded Corners 43">
          <a:extLst>
            <a:ext uri="{FF2B5EF4-FFF2-40B4-BE49-F238E27FC236}">
              <a16:creationId xmlns:a16="http://schemas.microsoft.com/office/drawing/2014/main" id="{1FF55B89-4E0A-49EB-81A5-9B6DAD8D4D9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5" name="Rectangle: Rounded Corners 44">
          <a:extLst>
            <a:ext uri="{FF2B5EF4-FFF2-40B4-BE49-F238E27FC236}">
              <a16:creationId xmlns:a16="http://schemas.microsoft.com/office/drawing/2014/main" id="{BF195DA0-4A56-4CBD-9F73-5867AD80BD0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6" name="Rectangle: Rounded Corners 45">
          <a:extLst>
            <a:ext uri="{FF2B5EF4-FFF2-40B4-BE49-F238E27FC236}">
              <a16:creationId xmlns:a16="http://schemas.microsoft.com/office/drawing/2014/main" id="{E093E572-8B9A-4474-B7D7-1A89BA2B905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7" name="Rectangle: Rounded Corners 46">
          <a:extLst>
            <a:ext uri="{FF2B5EF4-FFF2-40B4-BE49-F238E27FC236}">
              <a16:creationId xmlns:a16="http://schemas.microsoft.com/office/drawing/2014/main" id="{EEE1D3D8-D5AB-415E-9C7E-A9BBFCE2139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8" name="Rectangle: Rounded Corners 47">
          <a:extLst>
            <a:ext uri="{FF2B5EF4-FFF2-40B4-BE49-F238E27FC236}">
              <a16:creationId xmlns:a16="http://schemas.microsoft.com/office/drawing/2014/main" id="{3F09814F-6E8B-4A08-990B-04D01128F6C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9" name="Rectangle: Rounded Corners 48">
          <a:extLst>
            <a:ext uri="{FF2B5EF4-FFF2-40B4-BE49-F238E27FC236}">
              <a16:creationId xmlns:a16="http://schemas.microsoft.com/office/drawing/2014/main" id="{D2CEFA8A-0589-42F9-9D98-233FC972451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0" name="Rectangle: Rounded Corners 49">
          <a:extLst>
            <a:ext uri="{FF2B5EF4-FFF2-40B4-BE49-F238E27FC236}">
              <a16:creationId xmlns:a16="http://schemas.microsoft.com/office/drawing/2014/main" id="{0264F007-C8A2-4F80-BC54-DB5FB5A1E315}"/>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1" name="Rectangle: Rounded Corners 50">
          <a:extLst>
            <a:ext uri="{FF2B5EF4-FFF2-40B4-BE49-F238E27FC236}">
              <a16:creationId xmlns:a16="http://schemas.microsoft.com/office/drawing/2014/main" id="{3AA1FB51-58E1-4F81-B6AD-F65DE0AF93D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2" name="Rectangle: Rounded Corners 51">
          <a:extLst>
            <a:ext uri="{FF2B5EF4-FFF2-40B4-BE49-F238E27FC236}">
              <a16:creationId xmlns:a16="http://schemas.microsoft.com/office/drawing/2014/main" id="{25B53A21-3977-4A72-A8B5-826E1075DFA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3" name="Rectangle: Rounded Corners 52">
          <a:extLst>
            <a:ext uri="{FF2B5EF4-FFF2-40B4-BE49-F238E27FC236}">
              <a16:creationId xmlns:a16="http://schemas.microsoft.com/office/drawing/2014/main" id="{532DD156-ECB5-4BB5-AE48-0C3A00021FE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4" name="Rectangle: Rounded Corners 53">
          <a:extLst>
            <a:ext uri="{FF2B5EF4-FFF2-40B4-BE49-F238E27FC236}">
              <a16:creationId xmlns:a16="http://schemas.microsoft.com/office/drawing/2014/main" id="{55FE723E-8130-4873-B729-2EF3297148B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5" name="Rectangle: Rounded Corners 54">
          <a:extLst>
            <a:ext uri="{FF2B5EF4-FFF2-40B4-BE49-F238E27FC236}">
              <a16:creationId xmlns:a16="http://schemas.microsoft.com/office/drawing/2014/main" id="{0034C7DE-4DF6-48D6-81FC-9BEFFFECBC4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6" name="Rectangle: Rounded Corners 55">
          <a:extLst>
            <a:ext uri="{FF2B5EF4-FFF2-40B4-BE49-F238E27FC236}">
              <a16:creationId xmlns:a16="http://schemas.microsoft.com/office/drawing/2014/main" id="{3564D7D8-F93A-4606-9CBF-AB8DB0612DD2}"/>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7" name="Rectangle: Rounded Corners 56">
          <a:extLst>
            <a:ext uri="{FF2B5EF4-FFF2-40B4-BE49-F238E27FC236}">
              <a16:creationId xmlns:a16="http://schemas.microsoft.com/office/drawing/2014/main" id="{EDD5E491-E944-4B27-ACE4-9C55E47E6A7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8" name="Rectangle: Rounded Corners 57">
          <a:extLst>
            <a:ext uri="{FF2B5EF4-FFF2-40B4-BE49-F238E27FC236}">
              <a16:creationId xmlns:a16="http://schemas.microsoft.com/office/drawing/2014/main" id="{88E61189-E455-4ABE-9E55-48F1A93AAB9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9" name="Rectangle: Rounded Corners 58">
          <a:extLst>
            <a:ext uri="{FF2B5EF4-FFF2-40B4-BE49-F238E27FC236}">
              <a16:creationId xmlns:a16="http://schemas.microsoft.com/office/drawing/2014/main" id="{13F33F57-D7BE-460F-BD39-B458D75B0C1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60" name="Rectangle: Rounded Corners 59">
          <a:extLst>
            <a:ext uri="{FF2B5EF4-FFF2-40B4-BE49-F238E27FC236}">
              <a16:creationId xmlns:a16="http://schemas.microsoft.com/office/drawing/2014/main" id="{F733877A-05BB-48E1-847A-0DC663FA40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31</xdr:col>
      <xdr:colOff>218775</xdr:colOff>
      <xdr:row>8</xdr:row>
      <xdr:rowOff>47625</xdr:rowOff>
    </xdr:from>
    <xdr:to>
      <xdr:col>40</xdr:col>
      <xdr:colOff>300</xdr:colOff>
      <xdr:row>10</xdr:row>
      <xdr:rowOff>66225</xdr:rowOff>
    </xdr:to>
    <xdr:sp macro="" textlink="" fLocksText="0">
      <xdr:nvSpPr>
        <xdr:cNvPr id="61" name="Rectangle: Rounded Corners 60">
          <a:extLst>
            <a:ext uri="{FF2B5EF4-FFF2-40B4-BE49-F238E27FC236}">
              <a16:creationId xmlns:a16="http://schemas.microsoft.com/office/drawing/2014/main" id="{293E533C-971F-496A-96B3-C2A60331CF94}"/>
            </a:ext>
          </a:extLst>
        </xdr:cNvPr>
        <xdr:cNvSpPr/>
      </xdr:nvSpPr>
      <xdr:spPr>
        <a:xfrm>
          <a:off x="7038675" y="18573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SEO</a:t>
          </a:r>
          <a:r>
            <a:rPr lang="tr-TR" sz="1000" b="1" baseline="0">
              <a:solidFill>
                <a:sysClr val="windowText" lastClr="000000"/>
              </a:solidFill>
            </a:rPr>
            <a:t> Tools</a:t>
          </a:r>
          <a:endParaRPr lang="tr-TR" sz="1000" b="1">
            <a:solidFill>
              <a:sysClr val="windowText" lastClr="000000"/>
            </a:solidFill>
          </a:endParaRPr>
        </a:p>
      </xdr:txBody>
    </xdr:sp>
    <xdr:clientData fLocksWithSheet="0"/>
  </xdr:twoCellAnchor>
  <xdr:twoCellAnchor editAs="oneCell">
    <xdr:from>
      <xdr:col>2</xdr:col>
      <xdr:colOff>0</xdr:colOff>
      <xdr:row>8</xdr:row>
      <xdr:rowOff>0</xdr:rowOff>
    </xdr:from>
    <xdr:to>
      <xdr:col>10</xdr:col>
      <xdr:colOff>0</xdr:colOff>
      <xdr:row>10</xdr:row>
      <xdr:rowOff>19050</xdr:rowOff>
    </xdr:to>
    <xdr:sp macro="" textlink="" fLocksText="0">
      <xdr:nvSpPr>
        <xdr:cNvPr id="62" name="Rectangle: Rounded Corners 61">
          <a:extLst>
            <a:ext uri="{FF2B5EF4-FFF2-40B4-BE49-F238E27FC236}">
              <a16:creationId xmlns:a16="http://schemas.microsoft.com/office/drawing/2014/main" id="{090F9695-9E90-47B6-8435-C5B13991ACB9}"/>
            </a:ext>
          </a:extLst>
        </xdr:cNvPr>
        <xdr:cNvSpPr/>
      </xdr:nvSpPr>
      <xdr:spPr>
        <a:xfrm>
          <a:off x="466725" y="180975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Distribution Partner</a:t>
          </a: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3" name="Rectangle: Rounded Corners 62">
          <a:extLst>
            <a:ext uri="{FF2B5EF4-FFF2-40B4-BE49-F238E27FC236}">
              <a16:creationId xmlns:a16="http://schemas.microsoft.com/office/drawing/2014/main" id="{5B270F11-769C-4F4C-8E32-B2B62996754D}"/>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4" name="Rectangle: Rounded Corners 63">
          <a:extLst>
            <a:ext uri="{FF2B5EF4-FFF2-40B4-BE49-F238E27FC236}">
              <a16:creationId xmlns:a16="http://schemas.microsoft.com/office/drawing/2014/main" id="{5F10ECDF-9E15-43A5-9E48-497EBCBFDE9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5" name="Rectangle: Rounded Corners 64">
          <a:extLst>
            <a:ext uri="{FF2B5EF4-FFF2-40B4-BE49-F238E27FC236}">
              <a16:creationId xmlns:a16="http://schemas.microsoft.com/office/drawing/2014/main" id="{CE356445-C90A-47AD-8F00-83189047DB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6" name="Rectangle: Rounded Corners 65">
          <a:extLst>
            <a:ext uri="{FF2B5EF4-FFF2-40B4-BE49-F238E27FC236}">
              <a16:creationId xmlns:a16="http://schemas.microsoft.com/office/drawing/2014/main" id="{F135C5EB-D58F-4605-A431-1D1F11C9804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7" name="Rectangle: Rounded Corners 66">
          <a:extLst>
            <a:ext uri="{FF2B5EF4-FFF2-40B4-BE49-F238E27FC236}">
              <a16:creationId xmlns:a16="http://schemas.microsoft.com/office/drawing/2014/main" id="{00E82388-0C51-430B-80D9-724A51904535}"/>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8" name="Rectangle: Rounded Corners 67">
          <a:extLst>
            <a:ext uri="{FF2B5EF4-FFF2-40B4-BE49-F238E27FC236}">
              <a16:creationId xmlns:a16="http://schemas.microsoft.com/office/drawing/2014/main" id="{357B24BA-6E80-48C2-ABA6-E0FD5048248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9" name="Rectangle: Rounded Corners 68">
          <a:extLst>
            <a:ext uri="{FF2B5EF4-FFF2-40B4-BE49-F238E27FC236}">
              <a16:creationId xmlns:a16="http://schemas.microsoft.com/office/drawing/2014/main" id="{AED00EB3-28EB-45B6-85E2-74222E9D27D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0" name="Rectangle: Rounded Corners 69">
          <a:extLst>
            <a:ext uri="{FF2B5EF4-FFF2-40B4-BE49-F238E27FC236}">
              <a16:creationId xmlns:a16="http://schemas.microsoft.com/office/drawing/2014/main" id="{8C4751EE-51B0-4A59-AB8A-A3936B5F524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1" name="Rectangle: Rounded Corners 70">
          <a:extLst>
            <a:ext uri="{FF2B5EF4-FFF2-40B4-BE49-F238E27FC236}">
              <a16:creationId xmlns:a16="http://schemas.microsoft.com/office/drawing/2014/main" id="{C80F6A56-1605-4CA9-BBB0-2BD3891E425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2" name="Rectangle: Rounded Corners 71">
          <a:extLst>
            <a:ext uri="{FF2B5EF4-FFF2-40B4-BE49-F238E27FC236}">
              <a16:creationId xmlns:a16="http://schemas.microsoft.com/office/drawing/2014/main" id="{B326E05F-0539-42D2-9627-76C61D1C721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3" name="Rectangle: Rounded Corners 72">
          <a:extLst>
            <a:ext uri="{FF2B5EF4-FFF2-40B4-BE49-F238E27FC236}">
              <a16:creationId xmlns:a16="http://schemas.microsoft.com/office/drawing/2014/main" id="{CF310AD4-65A7-4135-B4DC-0CE338EEE8D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4" name="Rectangle: Rounded Corners 73">
          <a:extLst>
            <a:ext uri="{FF2B5EF4-FFF2-40B4-BE49-F238E27FC236}">
              <a16:creationId xmlns:a16="http://schemas.microsoft.com/office/drawing/2014/main" id="{8AAFE86E-7232-4EA3-AA45-8E29061D9224}"/>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5" name="Rectangle: Rounded Corners 74">
          <a:extLst>
            <a:ext uri="{FF2B5EF4-FFF2-40B4-BE49-F238E27FC236}">
              <a16:creationId xmlns:a16="http://schemas.microsoft.com/office/drawing/2014/main" id="{78C64AB7-0B70-448E-A9E0-9E1E22F43D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6" name="Rectangle: Rounded Corners 75">
          <a:extLst>
            <a:ext uri="{FF2B5EF4-FFF2-40B4-BE49-F238E27FC236}">
              <a16:creationId xmlns:a16="http://schemas.microsoft.com/office/drawing/2014/main" id="{D67282A7-C997-49EE-92B8-AA586BDDC67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7" name="Rectangle: Rounded Corners 76">
          <a:extLst>
            <a:ext uri="{FF2B5EF4-FFF2-40B4-BE49-F238E27FC236}">
              <a16:creationId xmlns:a16="http://schemas.microsoft.com/office/drawing/2014/main" id="{8C658023-5B3D-4DF7-9246-915D2A606F8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8" name="Rectangle: Rounded Corners 77">
          <a:extLst>
            <a:ext uri="{FF2B5EF4-FFF2-40B4-BE49-F238E27FC236}">
              <a16:creationId xmlns:a16="http://schemas.microsoft.com/office/drawing/2014/main" id="{1DFD8578-CE9F-4F29-9BC3-9CF38BB3213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9" name="Rectangle: Rounded Corners 78">
          <a:extLst>
            <a:ext uri="{FF2B5EF4-FFF2-40B4-BE49-F238E27FC236}">
              <a16:creationId xmlns:a16="http://schemas.microsoft.com/office/drawing/2014/main" id="{8D5C9EAA-B319-4F7E-9A6C-50F57DC8B7CA}"/>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0" name="Rectangle: Rounded Corners 79">
          <a:extLst>
            <a:ext uri="{FF2B5EF4-FFF2-40B4-BE49-F238E27FC236}">
              <a16:creationId xmlns:a16="http://schemas.microsoft.com/office/drawing/2014/main" id="{F6EFAD2A-F4D7-4064-980C-7528396F3C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1" name="Rectangle: Rounded Corners 80">
          <a:extLst>
            <a:ext uri="{FF2B5EF4-FFF2-40B4-BE49-F238E27FC236}">
              <a16:creationId xmlns:a16="http://schemas.microsoft.com/office/drawing/2014/main" id="{8E286F1A-516F-455A-A354-6BC4EB5DB7FE}"/>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2" name="Rectangle: Rounded Corners 81">
          <a:extLst>
            <a:ext uri="{FF2B5EF4-FFF2-40B4-BE49-F238E27FC236}">
              <a16:creationId xmlns:a16="http://schemas.microsoft.com/office/drawing/2014/main" id="{82D459CF-F24C-4EB8-8A77-87FBEB45C50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3" name="Rectangle: Rounded Corners 82">
          <a:extLst>
            <a:ext uri="{FF2B5EF4-FFF2-40B4-BE49-F238E27FC236}">
              <a16:creationId xmlns:a16="http://schemas.microsoft.com/office/drawing/2014/main" id="{81362052-656E-426A-8D07-2791064FAD6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4" name="Rectangle: Rounded Corners 83">
          <a:extLst>
            <a:ext uri="{FF2B5EF4-FFF2-40B4-BE49-F238E27FC236}">
              <a16:creationId xmlns:a16="http://schemas.microsoft.com/office/drawing/2014/main" id="{288EF969-7421-470A-BFB4-2281D44E1A4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5" name="Rectangle: Rounded Corners 84">
          <a:extLst>
            <a:ext uri="{FF2B5EF4-FFF2-40B4-BE49-F238E27FC236}">
              <a16:creationId xmlns:a16="http://schemas.microsoft.com/office/drawing/2014/main" id="{24DFECF0-6E17-4676-BB24-67E729E5DBE7}"/>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6" name="Rectangle: Rounded Corners 85">
          <a:extLst>
            <a:ext uri="{FF2B5EF4-FFF2-40B4-BE49-F238E27FC236}">
              <a16:creationId xmlns:a16="http://schemas.microsoft.com/office/drawing/2014/main" id="{754FB234-AA4C-4300-A222-5C2D8ECD44E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7" name="Rectangle: Rounded Corners 86">
          <a:extLst>
            <a:ext uri="{FF2B5EF4-FFF2-40B4-BE49-F238E27FC236}">
              <a16:creationId xmlns:a16="http://schemas.microsoft.com/office/drawing/2014/main" id="{4A84A43A-F22E-4600-A4F2-07882988E45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8" name="Rectangle: Rounded Corners 87">
          <a:extLst>
            <a:ext uri="{FF2B5EF4-FFF2-40B4-BE49-F238E27FC236}">
              <a16:creationId xmlns:a16="http://schemas.microsoft.com/office/drawing/2014/main" id="{59E1C50E-7D64-49F9-B22E-F4F00513F2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9" name="Rectangle: Rounded Corners 88">
          <a:extLst>
            <a:ext uri="{FF2B5EF4-FFF2-40B4-BE49-F238E27FC236}">
              <a16:creationId xmlns:a16="http://schemas.microsoft.com/office/drawing/2014/main" id="{BF682908-6DFC-4158-A832-6FFFA93B979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90" name="Rectangle: Rounded Corners 89">
          <a:extLst>
            <a:ext uri="{FF2B5EF4-FFF2-40B4-BE49-F238E27FC236}">
              <a16:creationId xmlns:a16="http://schemas.microsoft.com/office/drawing/2014/main" id="{6D3094CA-3D95-4318-9C82-7A57174BA1B1}"/>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12</xdr:col>
      <xdr:colOff>0</xdr:colOff>
      <xdr:row>8</xdr:row>
      <xdr:rowOff>0</xdr:rowOff>
    </xdr:from>
    <xdr:to>
      <xdr:col>20</xdr:col>
      <xdr:colOff>600</xdr:colOff>
      <xdr:row>14</xdr:row>
      <xdr:rowOff>0</xdr:rowOff>
    </xdr:to>
    <xdr:sp macro="" textlink="" fLocksText="0">
      <xdr:nvSpPr>
        <xdr:cNvPr id="91" name="Rectangle: Rounded Corners 90">
          <a:extLst>
            <a:ext uri="{FF2B5EF4-FFF2-40B4-BE49-F238E27FC236}">
              <a16:creationId xmlns:a16="http://schemas.microsoft.com/office/drawing/2014/main" id="{0C4E53E0-48E2-43C1-8B06-CFF1799E321D}"/>
            </a:ext>
          </a:extLst>
        </xdr:cNvPr>
        <xdr:cNvSpPr/>
      </xdr:nvSpPr>
      <xdr:spPr>
        <a:xfrm>
          <a:off x="2657475" y="1809750"/>
          <a:ext cx="1753200" cy="11430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Children</a:t>
          </a:r>
          <a:r>
            <a:rPr lang="tr-TR" sz="1000" b="1" baseline="0">
              <a:solidFill>
                <a:schemeClr val="bg1"/>
              </a:solidFill>
            </a:rPr>
            <a:t> Books</a:t>
          </a:r>
        </a:p>
        <a:p>
          <a:pPr algn="l"/>
          <a:r>
            <a:rPr lang="tr-TR" sz="1000" b="1" baseline="0">
              <a:solidFill>
                <a:schemeClr val="bg1"/>
              </a:solidFill>
            </a:rPr>
            <a:t>* Printed Books</a:t>
          </a:r>
        </a:p>
        <a:p>
          <a:pPr algn="l"/>
          <a:r>
            <a:rPr lang="tr-TR" sz="1000" b="1" baseline="0">
              <a:solidFill>
                <a:schemeClr val="bg1"/>
              </a:solidFill>
            </a:rPr>
            <a:t>* E-Books</a:t>
          </a:r>
        </a:p>
        <a:p>
          <a:pPr algn="l"/>
          <a:r>
            <a:rPr lang="tr-TR" sz="1000" b="1" baseline="0">
              <a:solidFill>
                <a:schemeClr val="bg1"/>
              </a:solidFill>
            </a:rPr>
            <a:t>* Audio Books</a:t>
          </a:r>
          <a:endParaRPr lang="tr-TR" sz="1000" b="1">
            <a:solidFill>
              <a:schemeClr val="bg1"/>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2" name="Rectangle: Rounded Corners 91">
          <a:extLst>
            <a:ext uri="{FF2B5EF4-FFF2-40B4-BE49-F238E27FC236}">
              <a16:creationId xmlns:a16="http://schemas.microsoft.com/office/drawing/2014/main" id="{A07D2BF4-FB3B-434D-902B-EC0D23DE6D51}"/>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3" name="Rectangle: Rounded Corners 92">
          <a:extLst>
            <a:ext uri="{FF2B5EF4-FFF2-40B4-BE49-F238E27FC236}">
              <a16:creationId xmlns:a16="http://schemas.microsoft.com/office/drawing/2014/main" id="{0A840061-FC75-49D9-9C61-A6B32A648C9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4" name="Rectangle: Rounded Corners 93">
          <a:extLst>
            <a:ext uri="{FF2B5EF4-FFF2-40B4-BE49-F238E27FC236}">
              <a16:creationId xmlns:a16="http://schemas.microsoft.com/office/drawing/2014/main" id="{967155F2-CB7F-4B08-B517-6709188EA1F6}"/>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5" name="Rectangle: Rounded Corners 94">
          <a:extLst>
            <a:ext uri="{FF2B5EF4-FFF2-40B4-BE49-F238E27FC236}">
              <a16:creationId xmlns:a16="http://schemas.microsoft.com/office/drawing/2014/main" id="{816FD0E4-4043-4186-B355-70BF235D1CD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6" name="Rectangle: Rounded Corners 95">
          <a:extLst>
            <a:ext uri="{FF2B5EF4-FFF2-40B4-BE49-F238E27FC236}">
              <a16:creationId xmlns:a16="http://schemas.microsoft.com/office/drawing/2014/main" id="{B3A5D2A7-5D4E-4E6E-9AF0-A189E00DF9A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7" name="Rectangle: Rounded Corners 96">
          <a:extLst>
            <a:ext uri="{FF2B5EF4-FFF2-40B4-BE49-F238E27FC236}">
              <a16:creationId xmlns:a16="http://schemas.microsoft.com/office/drawing/2014/main" id="{C8612C5F-DA16-48CE-9F49-7480CE63509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8" name="Rectangle: Rounded Corners 97">
          <a:extLst>
            <a:ext uri="{FF2B5EF4-FFF2-40B4-BE49-F238E27FC236}">
              <a16:creationId xmlns:a16="http://schemas.microsoft.com/office/drawing/2014/main" id="{300E6D2B-232F-4478-974A-CC435C2E2F9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9" name="Rectangle: Rounded Corners 98">
          <a:extLst>
            <a:ext uri="{FF2B5EF4-FFF2-40B4-BE49-F238E27FC236}">
              <a16:creationId xmlns:a16="http://schemas.microsoft.com/office/drawing/2014/main" id="{2674924E-8F68-4405-9C5D-DC3F000483F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0" name="Rectangle: Rounded Corners 99">
          <a:extLst>
            <a:ext uri="{FF2B5EF4-FFF2-40B4-BE49-F238E27FC236}">
              <a16:creationId xmlns:a16="http://schemas.microsoft.com/office/drawing/2014/main" id="{FE6040F8-0E1B-4E5F-8099-0EFDD6B2796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1" name="Rectangle: Rounded Corners 100">
          <a:extLst>
            <a:ext uri="{FF2B5EF4-FFF2-40B4-BE49-F238E27FC236}">
              <a16:creationId xmlns:a16="http://schemas.microsoft.com/office/drawing/2014/main" id="{75BAF2A5-DF81-4DB1-B45D-18B11C91008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2" name="Rectangle: Rounded Corners 101">
          <a:extLst>
            <a:ext uri="{FF2B5EF4-FFF2-40B4-BE49-F238E27FC236}">
              <a16:creationId xmlns:a16="http://schemas.microsoft.com/office/drawing/2014/main" id="{DAF9D2A4-9B88-4D18-8EEE-85C5DC0AD0C3}"/>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3" name="Rectangle: Rounded Corners 102">
          <a:extLst>
            <a:ext uri="{FF2B5EF4-FFF2-40B4-BE49-F238E27FC236}">
              <a16:creationId xmlns:a16="http://schemas.microsoft.com/office/drawing/2014/main" id="{4F1E5916-2B3A-42E5-994C-2FD52F20B14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4" name="Rectangle: Rounded Corners 103">
          <a:extLst>
            <a:ext uri="{FF2B5EF4-FFF2-40B4-BE49-F238E27FC236}">
              <a16:creationId xmlns:a16="http://schemas.microsoft.com/office/drawing/2014/main" id="{65F1C04B-38A3-42EB-AF12-D0A1CCBA7DB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5" name="Rectangle: Rounded Corners 104">
          <a:extLst>
            <a:ext uri="{FF2B5EF4-FFF2-40B4-BE49-F238E27FC236}">
              <a16:creationId xmlns:a16="http://schemas.microsoft.com/office/drawing/2014/main" id="{BCB03B82-E2E7-4B80-AC32-369236C1259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6" name="Rectangle: Rounded Corners 105">
          <a:extLst>
            <a:ext uri="{FF2B5EF4-FFF2-40B4-BE49-F238E27FC236}">
              <a16:creationId xmlns:a16="http://schemas.microsoft.com/office/drawing/2014/main" id="{E08298BF-9112-4EAC-917B-51274705199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7" name="Rectangle: Rounded Corners 106">
          <a:extLst>
            <a:ext uri="{FF2B5EF4-FFF2-40B4-BE49-F238E27FC236}">
              <a16:creationId xmlns:a16="http://schemas.microsoft.com/office/drawing/2014/main" id="{9DF1C31A-895D-4045-8622-66E0A8E519F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8" name="Rectangle: Rounded Corners 107">
          <a:extLst>
            <a:ext uri="{FF2B5EF4-FFF2-40B4-BE49-F238E27FC236}">
              <a16:creationId xmlns:a16="http://schemas.microsoft.com/office/drawing/2014/main" id="{A3064E94-C157-46AC-8E38-5A5596D0268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9" name="Rectangle: Rounded Corners 108">
          <a:extLst>
            <a:ext uri="{FF2B5EF4-FFF2-40B4-BE49-F238E27FC236}">
              <a16:creationId xmlns:a16="http://schemas.microsoft.com/office/drawing/2014/main" id="{A5B78169-D2AD-436F-AED5-B9D1D8526B8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0" name="Rectangle: Rounded Corners 109">
          <a:extLst>
            <a:ext uri="{FF2B5EF4-FFF2-40B4-BE49-F238E27FC236}">
              <a16:creationId xmlns:a16="http://schemas.microsoft.com/office/drawing/2014/main" id="{A2F0264B-E296-483B-9AD7-52FCAA3E39D9}"/>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1" name="Rectangle: Rounded Corners 110">
          <a:extLst>
            <a:ext uri="{FF2B5EF4-FFF2-40B4-BE49-F238E27FC236}">
              <a16:creationId xmlns:a16="http://schemas.microsoft.com/office/drawing/2014/main" id="{C3D974CD-8693-452F-A32A-5DE9AFA81E2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2" name="Rectangle: Rounded Corners 111">
          <a:extLst>
            <a:ext uri="{FF2B5EF4-FFF2-40B4-BE49-F238E27FC236}">
              <a16:creationId xmlns:a16="http://schemas.microsoft.com/office/drawing/2014/main" id="{FEE05D69-866F-4E81-B30E-44D51323312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3" name="Rectangle: Rounded Corners 112">
          <a:extLst>
            <a:ext uri="{FF2B5EF4-FFF2-40B4-BE49-F238E27FC236}">
              <a16:creationId xmlns:a16="http://schemas.microsoft.com/office/drawing/2014/main" id="{1C7C1A56-E74F-4A94-927C-E4A6BB3A4158}"/>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4" name="Rectangle: Rounded Corners 113">
          <a:extLst>
            <a:ext uri="{FF2B5EF4-FFF2-40B4-BE49-F238E27FC236}">
              <a16:creationId xmlns:a16="http://schemas.microsoft.com/office/drawing/2014/main" id="{8365599A-B6E0-4BC2-BACF-6A66EFA485A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5" name="Rectangle: Rounded Corners 114">
          <a:extLst>
            <a:ext uri="{FF2B5EF4-FFF2-40B4-BE49-F238E27FC236}">
              <a16:creationId xmlns:a16="http://schemas.microsoft.com/office/drawing/2014/main" id="{31363507-49F4-4AE8-A4B9-80047391544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6" name="Rectangle: Rounded Corners 115">
          <a:extLst>
            <a:ext uri="{FF2B5EF4-FFF2-40B4-BE49-F238E27FC236}">
              <a16:creationId xmlns:a16="http://schemas.microsoft.com/office/drawing/2014/main" id="{EFE3D67A-463D-4F10-9B27-D8ECD05C5BE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7" name="Rectangle: Rounded Corners 116">
          <a:extLst>
            <a:ext uri="{FF2B5EF4-FFF2-40B4-BE49-F238E27FC236}">
              <a16:creationId xmlns:a16="http://schemas.microsoft.com/office/drawing/2014/main" id="{1EB26431-5FEE-46FC-A360-517C3BBD02F0}"/>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42</xdr:col>
      <xdr:colOff>300</xdr:colOff>
      <xdr:row>13</xdr:row>
      <xdr:rowOff>114300</xdr:rowOff>
    </xdr:from>
    <xdr:to>
      <xdr:col>50</xdr:col>
      <xdr:colOff>300</xdr:colOff>
      <xdr:row>16</xdr:row>
      <xdr:rowOff>95250</xdr:rowOff>
    </xdr:to>
    <xdr:sp macro="" textlink="" fLocksText="0">
      <xdr:nvSpPr>
        <xdr:cNvPr id="118" name="Rectangle: Rounded Corners 117">
          <a:extLst>
            <a:ext uri="{FF2B5EF4-FFF2-40B4-BE49-F238E27FC236}">
              <a16:creationId xmlns:a16="http://schemas.microsoft.com/office/drawing/2014/main" id="{027299B1-ED0D-48E7-9E7C-5384160A6E13}"/>
            </a:ext>
          </a:extLst>
        </xdr:cNvPr>
        <xdr:cNvSpPr/>
      </xdr:nvSpPr>
      <xdr:spPr>
        <a:xfrm>
          <a:off x="9230025" y="2876550"/>
          <a:ext cx="17526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Language:</a:t>
          </a:r>
        </a:p>
        <a:p>
          <a:pPr algn="ctr"/>
          <a:r>
            <a:rPr lang="tr-TR" sz="1000" b="1" baseline="0">
              <a:solidFill>
                <a:sysClr val="windowText" lastClr="000000"/>
              </a:solidFill>
            </a:rPr>
            <a:t>English</a:t>
          </a:r>
        </a:p>
      </xdr:txBody>
    </xdr:sp>
    <xdr:clientData fLocksWithSheet="0"/>
  </xdr:twoCellAnchor>
  <xdr:twoCellAnchor editAs="oneCell">
    <xdr:from>
      <xdr:col>21</xdr:col>
      <xdr:colOff>218775</xdr:colOff>
      <xdr:row>19</xdr:row>
      <xdr:rowOff>6650</xdr:rowOff>
    </xdr:from>
    <xdr:to>
      <xdr:col>30</xdr:col>
      <xdr:colOff>300</xdr:colOff>
      <xdr:row>21</xdr:row>
      <xdr:rowOff>25250</xdr:rowOff>
    </xdr:to>
    <xdr:sp macro="" textlink="" fLocksText="0">
      <xdr:nvSpPr>
        <xdr:cNvPr id="119" name="Rectangle: Rounded Corners 118">
          <a:extLst>
            <a:ext uri="{FF2B5EF4-FFF2-40B4-BE49-F238E27FC236}">
              <a16:creationId xmlns:a16="http://schemas.microsoft.com/office/drawing/2014/main" id="{D66C4103-5481-45C8-B546-4E4C94BC221A}"/>
            </a:ext>
          </a:extLst>
        </xdr:cNvPr>
        <xdr:cNvSpPr/>
      </xdr:nvSpPr>
      <xdr:spPr>
        <a:xfrm>
          <a:off x="4847925" y="391190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Provide an alternative to traditional books.</a:t>
          </a:r>
        </a:p>
      </xdr:txBody>
    </xdr:sp>
    <xdr:clientData fLocksWithSheet="0"/>
  </xdr:twoCellAnchor>
  <xdr:twoCellAnchor editAs="oneCell">
    <xdr:from>
      <xdr:col>11</xdr:col>
      <xdr:colOff>218475</xdr:colOff>
      <xdr:row>26</xdr:row>
      <xdr:rowOff>171900</xdr:rowOff>
    </xdr:from>
    <xdr:to>
      <xdr:col>20</xdr:col>
      <xdr:colOff>0</xdr:colOff>
      <xdr:row>29</xdr:row>
      <xdr:rowOff>0</xdr:rowOff>
    </xdr:to>
    <xdr:sp macro="" textlink="" fLocksText="0">
      <xdr:nvSpPr>
        <xdr:cNvPr id="120" name="Rectangle: Rounded Corners 119">
          <a:extLst>
            <a:ext uri="{FF2B5EF4-FFF2-40B4-BE49-F238E27FC236}">
              <a16:creationId xmlns:a16="http://schemas.microsoft.com/office/drawing/2014/main" id="{68271951-72C8-482E-9953-89DEC7FD614A}"/>
            </a:ext>
          </a:extLst>
        </xdr:cNvPr>
        <xdr:cNvSpPr/>
      </xdr:nvSpPr>
      <xdr:spPr>
        <a:xfrm>
          <a:off x="2656875" y="54106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Technical</a:t>
          </a:r>
          <a:r>
            <a:rPr lang="tr-TR" sz="1000" b="1" baseline="0">
              <a:solidFill>
                <a:sysClr val="windowText" lastClr="000000"/>
              </a:solidFill>
            </a:rPr>
            <a:t> Infrastructure</a:t>
          </a:r>
          <a:endParaRPr lang="tr-TR" sz="1000" b="1">
            <a:solidFill>
              <a:sysClr val="windowText" lastClr="000000"/>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1" name="Rectangle: Rounded Corners 120">
          <a:extLst>
            <a:ext uri="{FF2B5EF4-FFF2-40B4-BE49-F238E27FC236}">
              <a16:creationId xmlns:a16="http://schemas.microsoft.com/office/drawing/2014/main" id="{953E6350-831A-4D8C-9A6C-E129F668DC3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2" name="Rectangle: Rounded Corners 121">
          <a:extLst>
            <a:ext uri="{FF2B5EF4-FFF2-40B4-BE49-F238E27FC236}">
              <a16:creationId xmlns:a16="http://schemas.microsoft.com/office/drawing/2014/main" id="{D24AB176-4598-42E4-83C3-AE7CFA6B952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3" name="Rectangle: Rounded Corners 122">
          <a:extLst>
            <a:ext uri="{FF2B5EF4-FFF2-40B4-BE49-F238E27FC236}">
              <a16:creationId xmlns:a16="http://schemas.microsoft.com/office/drawing/2014/main" id="{3AA3E95E-88C6-433B-8CEB-BC74B22873F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4" name="Rectangle: Rounded Corners 123">
          <a:extLst>
            <a:ext uri="{FF2B5EF4-FFF2-40B4-BE49-F238E27FC236}">
              <a16:creationId xmlns:a16="http://schemas.microsoft.com/office/drawing/2014/main" id="{E3C30C0D-CE2C-491E-AFD0-4480E952ECD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5" name="Rectangle: Rounded Corners 124">
          <a:extLst>
            <a:ext uri="{FF2B5EF4-FFF2-40B4-BE49-F238E27FC236}">
              <a16:creationId xmlns:a16="http://schemas.microsoft.com/office/drawing/2014/main" id="{AAF711EB-5A04-4526-86E0-AA69F06CD830}"/>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6" name="Rectangle: Rounded Corners 125">
          <a:extLst>
            <a:ext uri="{FF2B5EF4-FFF2-40B4-BE49-F238E27FC236}">
              <a16:creationId xmlns:a16="http://schemas.microsoft.com/office/drawing/2014/main" id="{420BAFCB-6A2F-4699-8F4D-1F75B8892A5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7" name="Rectangle: Rounded Corners 126">
          <a:extLst>
            <a:ext uri="{FF2B5EF4-FFF2-40B4-BE49-F238E27FC236}">
              <a16:creationId xmlns:a16="http://schemas.microsoft.com/office/drawing/2014/main" id="{1A62A9D5-2019-49B5-9650-5DAD58CE34B4}"/>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8" name="Rectangle: Rounded Corners 127">
          <a:extLst>
            <a:ext uri="{FF2B5EF4-FFF2-40B4-BE49-F238E27FC236}">
              <a16:creationId xmlns:a16="http://schemas.microsoft.com/office/drawing/2014/main" id="{C1CF3FBE-67F8-4D64-B056-BD91FF5114D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9" name="Rectangle: Rounded Corners 128">
          <a:extLst>
            <a:ext uri="{FF2B5EF4-FFF2-40B4-BE49-F238E27FC236}">
              <a16:creationId xmlns:a16="http://schemas.microsoft.com/office/drawing/2014/main" id="{F69B9AB6-EDA6-4922-A1AE-309619223C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0" name="Rectangle: Rounded Corners 129">
          <a:extLst>
            <a:ext uri="{FF2B5EF4-FFF2-40B4-BE49-F238E27FC236}">
              <a16:creationId xmlns:a16="http://schemas.microsoft.com/office/drawing/2014/main" id="{CC244226-619A-4B45-8840-3D661A2AEA4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1" name="Rectangle: Rounded Corners 130">
          <a:extLst>
            <a:ext uri="{FF2B5EF4-FFF2-40B4-BE49-F238E27FC236}">
              <a16:creationId xmlns:a16="http://schemas.microsoft.com/office/drawing/2014/main" id="{26425778-B596-4C2A-9C0B-04A5C6EDB32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2" name="Rectangle: Rounded Corners 131">
          <a:extLst>
            <a:ext uri="{FF2B5EF4-FFF2-40B4-BE49-F238E27FC236}">
              <a16:creationId xmlns:a16="http://schemas.microsoft.com/office/drawing/2014/main" id="{1C319B78-8E92-4E6F-A3E4-58AEB22277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3" name="Rectangle: Rounded Corners 132">
          <a:extLst>
            <a:ext uri="{FF2B5EF4-FFF2-40B4-BE49-F238E27FC236}">
              <a16:creationId xmlns:a16="http://schemas.microsoft.com/office/drawing/2014/main" id="{52E999C6-0613-46C3-B4A4-A213D2497E9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4" name="Rectangle: Rounded Corners 133">
          <a:extLst>
            <a:ext uri="{FF2B5EF4-FFF2-40B4-BE49-F238E27FC236}">
              <a16:creationId xmlns:a16="http://schemas.microsoft.com/office/drawing/2014/main" id="{44AEB302-30B9-4676-8670-8122C275FD4C}"/>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5" name="Rectangle: Rounded Corners 134">
          <a:extLst>
            <a:ext uri="{FF2B5EF4-FFF2-40B4-BE49-F238E27FC236}">
              <a16:creationId xmlns:a16="http://schemas.microsoft.com/office/drawing/2014/main" id="{930013C5-DE28-4C86-B8E2-E58925A7573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6" name="Rectangle: Rounded Corners 135">
          <a:extLst>
            <a:ext uri="{FF2B5EF4-FFF2-40B4-BE49-F238E27FC236}">
              <a16:creationId xmlns:a16="http://schemas.microsoft.com/office/drawing/2014/main" id="{F4C8CF61-9AF3-4BE2-BE0B-588B2A04B3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7" name="Rectangle: Rounded Corners 136">
          <a:extLst>
            <a:ext uri="{FF2B5EF4-FFF2-40B4-BE49-F238E27FC236}">
              <a16:creationId xmlns:a16="http://schemas.microsoft.com/office/drawing/2014/main" id="{864530EB-C54F-4D38-BC90-922EE8F7D8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8" name="Rectangle: Rounded Corners 137">
          <a:extLst>
            <a:ext uri="{FF2B5EF4-FFF2-40B4-BE49-F238E27FC236}">
              <a16:creationId xmlns:a16="http://schemas.microsoft.com/office/drawing/2014/main" id="{363EBB84-588C-46B3-8943-9EA8E396818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9" name="Rectangle: Rounded Corners 138">
          <a:extLst>
            <a:ext uri="{FF2B5EF4-FFF2-40B4-BE49-F238E27FC236}">
              <a16:creationId xmlns:a16="http://schemas.microsoft.com/office/drawing/2014/main" id="{8F8ACEDE-5226-47C5-BF48-98847E730CE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0" name="Rectangle: Rounded Corners 139">
          <a:extLst>
            <a:ext uri="{FF2B5EF4-FFF2-40B4-BE49-F238E27FC236}">
              <a16:creationId xmlns:a16="http://schemas.microsoft.com/office/drawing/2014/main" id="{1D3496F3-CA53-4BB9-82AC-9DF351BAEDE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1" name="Rectangle: Rounded Corners 140">
          <a:extLst>
            <a:ext uri="{FF2B5EF4-FFF2-40B4-BE49-F238E27FC236}">
              <a16:creationId xmlns:a16="http://schemas.microsoft.com/office/drawing/2014/main" id="{BFDC101E-074E-4BBF-A201-9D32CBC95003}"/>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2" name="Rectangle: Rounded Corners 141">
          <a:extLst>
            <a:ext uri="{FF2B5EF4-FFF2-40B4-BE49-F238E27FC236}">
              <a16:creationId xmlns:a16="http://schemas.microsoft.com/office/drawing/2014/main" id="{B830D0A5-8C68-434D-9089-7ABC6435B00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3" name="Rectangle: Rounded Corners 142">
          <a:extLst>
            <a:ext uri="{FF2B5EF4-FFF2-40B4-BE49-F238E27FC236}">
              <a16:creationId xmlns:a16="http://schemas.microsoft.com/office/drawing/2014/main" id="{D360E67B-14E4-4E0B-80E5-F19B7D82110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4" name="Rectangle: Rounded Corners 143">
          <a:extLst>
            <a:ext uri="{FF2B5EF4-FFF2-40B4-BE49-F238E27FC236}">
              <a16:creationId xmlns:a16="http://schemas.microsoft.com/office/drawing/2014/main" id="{5C3D9DB3-6E63-4832-9904-199D132EC17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5" name="Rectangle: Rounded Corners 144">
          <a:extLst>
            <a:ext uri="{FF2B5EF4-FFF2-40B4-BE49-F238E27FC236}">
              <a16:creationId xmlns:a16="http://schemas.microsoft.com/office/drawing/2014/main" id="{ACE2F83E-63FE-4691-A000-CBB54D8999A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6" name="Rectangle: Rounded Corners 145">
          <a:extLst>
            <a:ext uri="{FF2B5EF4-FFF2-40B4-BE49-F238E27FC236}">
              <a16:creationId xmlns:a16="http://schemas.microsoft.com/office/drawing/2014/main" id="{C0BEBDD6-2E1C-463E-90AB-A3608BE2B0C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xdr:col>
      <xdr:colOff>219074</xdr:colOff>
      <xdr:row>39</xdr:row>
      <xdr:rowOff>171900</xdr:rowOff>
    </xdr:from>
    <xdr:to>
      <xdr:col>10</xdr:col>
      <xdr:colOff>0</xdr:colOff>
      <xdr:row>46</xdr:row>
      <xdr:rowOff>0</xdr:rowOff>
    </xdr:to>
    <xdr:sp macro="" textlink="" fLocksText="0">
      <xdr:nvSpPr>
        <xdr:cNvPr id="147" name="Rectangle: Rounded Corners 146">
          <a:extLst>
            <a:ext uri="{FF2B5EF4-FFF2-40B4-BE49-F238E27FC236}">
              <a16:creationId xmlns:a16="http://schemas.microsoft.com/office/drawing/2014/main" id="{C07027E2-D6AA-4801-8801-3BD45BE7E7F2}"/>
            </a:ext>
          </a:extLst>
        </xdr:cNvPr>
        <xdr:cNvSpPr/>
      </xdr:nvSpPr>
      <xdr:spPr>
        <a:xfrm>
          <a:off x="466724" y="7887150"/>
          <a:ext cx="1752601" cy="1161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INHOUSE:</a:t>
          </a:r>
        </a:p>
        <a:p>
          <a:pPr algn="l"/>
          <a:r>
            <a:rPr lang="tr-TR" sz="1000" b="1">
              <a:solidFill>
                <a:schemeClr val="bg1"/>
              </a:solidFill>
            </a:rPr>
            <a:t>Wages</a:t>
          </a:r>
        </a:p>
        <a:p>
          <a:pPr algn="l"/>
          <a:r>
            <a:rPr lang="tr-TR" sz="1000" b="1">
              <a:solidFill>
                <a:schemeClr val="bg1"/>
              </a:solidFill>
            </a:rPr>
            <a:t>Technical Support</a:t>
          </a:r>
        </a:p>
        <a:p>
          <a:pPr algn="l"/>
          <a:r>
            <a:rPr lang="tr-TR" sz="1000" b="1">
              <a:solidFill>
                <a:schemeClr val="bg1"/>
              </a:solidFill>
            </a:rPr>
            <a:t>Marketing</a:t>
          </a:r>
        </a:p>
      </xdr:txBody>
    </xdr:sp>
    <xdr:clientData fLocksWithSheet="0"/>
  </xdr:twoCellAnchor>
  <xdr:twoCellAnchor editAs="oneCell">
    <xdr:from>
      <xdr:col>21</xdr:col>
      <xdr:colOff>218775</xdr:colOff>
      <xdr:row>8</xdr:row>
      <xdr:rowOff>0</xdr:rowOff>
    </xdr:from>
    <xdr:to>
      <xdr:col>30</xdr:col>
      <xdr:colOff>300</xdr:colOff>
      <xdr:row>12</xdr:row>
      <xdr:rowOff>95250</xdr:rowOff>
    </xdr:to>
    <xdr:sp macro="" textlink="" fLocksText="0">
      <xdr:nvSpPr>
        <xdr:cNvPr id="148" name="Rectangle: Rounded Corners 147">
          <a:extLst>
            <a:ext uri="{FF2B5EF4-FFF2-40B4-BE49-F238E27FC236}">
              <a16:creationId xmlns:a16="http://schemas.microsoft.com/office/drawing/2014/main" id="{5ACE89C2-A0FC-491A-924C-773EDA11845A}"/>
            </a:ext>
          </a:extLst>
        </xdr:cNvPr>
        <xdr:cNvSpPr/>
      </xdr:nvSpPr>
      <xdr:spPr>
        <a:xfrm>
          <a:off x="4847925" y="1809750"/>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Introduce</a:t>
          </a:r>
          <a:r>
            <a:rPr lang="tr-TR" sz="1000" b="1" baseline="0">
              <a:solidFill>
                <a:schemeClr val="bg1"/>
              </a:solidFill>
            </a:rPr>
            <a:t>  children with books via digital channels.</a:t>
          </a:r>
          <a:endParaRPr lang="tr-TR" sz="1000" b="1">
            <a:solidFill>
              <a:schemeClr val="bg1"/>
            </a:solidFill>
          </a:endParaRPr>
        </a:p>
      </xdr:txBody>
    </xdr:sp>
    <xdr:clientData fLocksWithSheet="0"/>
  </xdr:twoCellAnchor>
  <xdr:twoCellAnchor editAs="oneCell">
    <xdr:from>
      <xdr:col>2</xdr:col>
      <xdr:colOff>0</xdr:colOff>
      <xdr:row>10</xdr:row>
      <xdr:rowOff>171450</xdr:rowOff>
    </xdr:from>
    <xdr:to>
      <xdr:col>10</xdr:col>
      <xdr:colOff>0</xdr:colOff>
      <xdr:row>13</xdr:row>
      <xdr:rowOff>0</xdr:rowOff>
    </xdr:to>
    <xdr:sp macro="" textlink="" fLocksText="0">
      <xdr:nvSpPr>
        <xdr:cNvPr id="149" name="Rectangle: Rounded Corners 148">
          <a:extLst>
            <a:ext uri="{FF2B5EF4-FFF2-40B4-BE49-F238E27FC236}">
              <a16:creationId xmlns:a16="http://schemas.microsoft.com/office/drawing/2014/main" id="{E913A5D2-707E-4BFA-91C0-E8B0EE54ADFC}"/>
            </a:ext>
          </a:extLst>
        </xdr:cNvPr>
        <xdr:cNvSpPr/>
      </xdr:nvSpPr>
      <xdr:spPr>
        <a:xfrm>
          <a:off x="466725" y="236220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Payment Provider</a:t>
          </a:r>
        </a:p>
      </xdr:txBody>
    </xdr:sp>
    <xdr:clientData fLocksWithSheet="0"/>
  </xdr:twoCellAnchor>
  <xdr:twoCellAnchor editAs="oneCell">
    <xdr:from>
      <xdr:col>11</xdr:col>
      <xdr:colOff>218475</xdr:colOff>
      <xdr:row>24</xdr:row>
      <xdr:rowOff>0</xdr:rowOff>
    </xdr:from>
    <xdr:to>
      <xdr:col>20</xdr:col>
      <xdr:colOff>0</xdr:colOff>
      <xdr:row>26</xdr:row>
      <xdr:rowOff>18600</xdr:rowOff>
    </xdr:to>
    <xdr:sp macro="" textlink="" fLocksText="0">
      <xdr:nvSpPr>
        <xdr:cNvPr id="153" name="Rectangle: Rounded Corners 152">
          <a:extLst>
            <a:ext uri="{FF2B5EF4-FFF2-40B4-BE49-F238E27FC236}">
              <a16:creationId xmlns:a16="http://schemas.microsoft.com/office/drawing/2014/main" id="{DB4C3E0A-DD20-41F6-A466-D5481243714C}"/>
            </a:ext>
          </a:extLst>
        </xdr:cNvPr>
        <xdr:cNvSpPr/>
      </xdr:nvSpPr>
      <xdr:spPr>
        <a:xfrm>
          <a:off x="2656875" y="4857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Qualified editorial</a:t>
          </a:r>
          <a:r>
            <a:rPr lang="tr-TR" sz="1000" b="1" baseline="0">
              <a:solidFill>
                <a:sysClr val="windowText" lastClr="000000"/>
              </a:solidFill>
            </a:rPr>
            <a:t> staff</a:t>
          </a:r>
          <a:endParaRPr lang="tr-TR" sz="1000" b="1">
            <a:solidFill>
              <a:sysClr val="windowText" lastClr="000000"/>
            </a:solidFill>
          </a:endParaRPr>
        </a:p>
      </xdr:txBody>
    </xdr:sp>
    <xdr:clientData fLocksWithSheet="0"/>
  </xdr:twoCellAnchor>
  <xdr:twoCellAnchor editAs="oneCell">
    <xdr:from>
      <xdr:col>21</xdr:col>
      <xdr:colOff>218775</xdr:colOff>
      <xdr:row>13</xdr:row>
      <xdr:rowOff>98575</xdr:rowOff>
    </xdr:from>
    <xdr:to>
      <xdr:col>30</xdr:col>
      <xdr:colOff>300</xdr:colOff>
      <xdr:row>18</xdr:row>
      <xdr:rowOff>3325</xdr:rowOff>
    </xdr:to>
    <xdr:sp macro="" textlink="" fLocksText="0">
      <xdr:nvSpPr>
        <xdr:cNvPr id="154" name="Rectangle: Rounded Corners 153">
          <a:extLst>
            <a:ext uri="{FF2B5EF4-FFF2-40B4-BE49-F238E27FC236}">
              <a16:creationId xmlns:a16="http://schemas.microsoft.com/office/drawing/2014/main" id="{60346B84-94BD-4699-BF92-05284E5779BC}"/>
            </a:ext>
          </a:extLst>
        </xdr:cNvPr>
        <xdr:cNvSpPr/>
      </xdr:nvSpPr>
      <xdr:spPr>
        <a:xfrm>
          <a:off x="4847925" y="2860825"/>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Reach parents who</a:t>
          </a:r>
          <a:r>
            <a:rPr lang="tr-TR" sz="1000" b="1" baseline="0">
              <a:solidFill>
                <a:schemeClr val="bg1"/>
              </a:solidFill>
            </a:rPr>
            <a:t> want their children read more.</a:t>
          </a:r>
          <a:endParaRPr lang="tr-TR" sz="1000" b="1">
            <a:solidFill>
              <a:schemeClr val="bg1"/>
            </a:solidFill>
          </a:endParaRPr>
        </a:p>
      </xdr:txBody>
    </xdr:sp>
    <xdr:clientData fLocksWithSheet="0"/>
  </xdr:twoCellAnchor>
  <xdr:twoCellAnchor editAs="oneCell">
    <xdr:from>
      <xdr:col>21</xdr:col>
      <xdr:colOff>218775</xdr:colOff>
      <xdr:row>22</xdr:row>
      <xdr:rowOff>28575</xdr:rowOff>
    </xdr:from>
    <xdr:to>
      <xdr:col>30</xdr:col>
      <xdr:colOff>300</xdr:colOff>
      <xdr:row>24</xdr:row>
      <xdr:rowOff>47175</xdr:rowOff>
    </xdr:to>
    <xdr:sp macro="" textlink="" fLocksText="0">
      <xdr:nvSpPr>
        <xdr:cNvPr id="155" name="Rectangle: Rounded Corners 154">
          <a:extLst>
            <a:ext uri="{FF2B5EF4-FFF2-40B4-BE49-F238E27FC236}">
              <a16:creationId xmlns:a16="http://schemas.microsoft.com/office/drawing/2014/main" id="{22B6D6F0-EDCF-4B68-A475-5563E7731FEC}"/>
            </a:ext>
          </a:extLst>
        </xdr:cNvPr>
        <xdr:cNvSpPr/>
      </xdr:nvSpPr>
      <xdr:spPr>
        <a:xfrm>
          <a:off x="4847925" y="4505325"/>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Books for everywhere.</a:t>
          </a:r>
        </a:p>
      </xdr:txBody>
    </xdr:sp>
    <xdr:clientData fLocksWithSheet="0"/>
  </xdr:twoCellAnchor>
  <xdr:twoCellAnchor editAs="oneCell">
    <xdr:from>
      <xdr:col>31</xdr:col>
      <xdr:colOff>218775</xdr:colOff>
      <xdr:row>11</xdr:row>
      <xdr:rowOff>23813</xdr:rowOff>
    </xdr:from>
    <xdr:to>
      <xdr:col>40</xdr:col>
      <xdr:colOff>300</xdr:colOff>
      <xdr:row>13</xdr:row>
      <xdr:rowOff>42413</xdr:rowOff>
    </xdr:to>
    <xdr:sp macro="" textlink="" fLocksText="0">
      <xdr:nvSpPr>
        <xdr:cNvPr id="156" name="Rectangle: Rounded Corners 155">
          <a:extLst>
            <a:ext uri="{FF2B5EF4-FFF2-40B4-BE49-F238E27FC236}">
              <a16:creationId xmlns:a16="http://schemas.microsoft.com/office/drawing/2014/main" id="{FEC39C55-EFA5-4F54-B57D-A5290F4E9DED}"/>
            </a:ext>
          </a:extLst>
        </xdr:cNvPr>
        <xdr:cNvSpPr/>
      </xdr:nvSpPr>
      <xdr:spPr>
        <a:xfrm>
          <a:off x="7038675" y="2405063"/>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Ads</a:t>
          </a:r>
        </a:p>
      </xdr:txBody>
    </xdr:sp>
    <xdr:clientData fLocksWithSheet="0"/>
  </xdr:twoCellAnchor>
  <xdr:twoCellAnchor editAs="oneCell">
    <xdr:from>
      <xdr:col>31</xdr:col>
      <xdr:colOff>218775</xdr:colOff>
      <xdr:row>14</xdr:row>
      <xdr:rowOff>0</xdr:rowOff>
    </xdr:from>
    <xdr:to>
      <xdr:col>40</xdr:col>
      <xdr:colOff>300</xdr:colOff>
      <xdr:row>16</xdr:row>
      <xdr:rowOff>18600</xdr:rowOff>
    </xdr:to>
    <xdr:sp macro="" textlink="" fLocksText="0">
      <xdr:nvSpPr>
        <xdr:cNvPr id="157" name="Rectangle: Rounded Corners 156">
          <a:extLst>
            <a:ext uri="{FF2B5EF4-FFF2-40B4-BE49-F238E27FC236}">
              <a16:creationId xmlns:a16="http://schemas.microsoft.com/office/drawing/2014/main" id="{D326D62A-04CB-4AAE-A75D-8E541CB42CE9}"/>
            </a:ext>
          </a:extLst>
        </xdr:cNvPr>
        <xdr:cNvSpPr/>
      </xdr:nvSpPr>
      <xdr:spPr>
        <a:xfrm>
          <a:off x="7038675" y="2952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Printed Books</a:t>
          </a:r>
        </a:p>
      </xdr:txBody>
    </xdr:sp>
    <xdr:clientData fLocksWithSheet="0"/>
  </xdr:twoCellAnchor>
  <xdr:twoCellAnchor editAs="oneCell">
    <xdr:from>
      <xdr:col>42</xdr:col>
      <xdr:colOff>300</xdr:colOff>
      <xdr:row>7</xdr:row>
      <xdr:rowOff>133350</xdr:rowOff>
    </xdr:from>
    <xdr:to>
      <xdr:col>50</xdr:col>
      <xdr:colOff>300</xdr:colOff>
      <xdr:row>12</xdr:row>
      <xdr:rowOff>133350</xdr:rowOff>
    </xdr:to>
    <xdr:sp macro="" textlink="" fLocksText="0">
      <xdr:nvSpPr>
        <xdr:cNvPr id="158" name="Rectangle: Rounded Corners 157">
          <a:extLst>
            <a:ext uri="{FF2B5EF4-FFF2-40B4-BE49-F238E27FC236}">
              <a16:creationId xmlns:a16="http://schemas.microsoft.com/office/drawing/2014/main" id="{D2290F21-7AD4-459D-B8AC-E27A8A7A57C8}"/>
            </a:ext>
          </a:extLst>
        </xdr:cNvPr>
        <xdr:cNvSpPr/>
      </xdr:nvSpPr>
      <xdr:spPr>
        <a:xfrm>
          <a:off x="9230025" y="1752600"/>
          <a:ext cx="1752600" cy="9525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Age:</a:t>
          </a:r>
        </a:p>
        <a:p>
          <a:pPr algn="ctr"/>
          <a:r>
            <a:rPr lang="tr-TR" sz="1000" b="1" baseline="0">
              <a:solidFill>
                <a:schemeClr val="bg1"/>
              </a:solidFill>
            </a:rPr>
            <a:t>0-3 ages</a:t>
          </a:r>
        </a:p>
        <a:p>
          <a:pPr algn="ctr"/>
          <a:r>
            <a:rPr lang="tr-TR" sz="1000" b="1" baseline="0">
              <a:solidFill>
                <a:schemeClr val="bg1"/>
              </a:solidFill>
            </a:rPr>
            <a:t>3-8 ages</a:t>
          </a:r>
        </a:p>
        <a:p>
          <a:pPr algn="ctr"/>
          <a:r>
            <a:rPr lang="tr-TR" sz="1000" b="1" baseline="0">
              <a:solidFill>
                <a:schemeClr val="bg1"/>
              </a:solidFill>
            </a:rPr>
            <a:t>8-14 ages</a:t>
          </a:r>
        </a:p>
      </xdr:txBody>
    </xdr:sp>
    <xdr:clientData fLocksWithSheet="0"/>
  </xdr:twoCellAnchor>
  <xdr:twoCellAnchor editAs="oneCell">
    <xdr:from>
      <xdr:col>42</xdr:col>
      <xdr:colOff>0</xdr:colOff>
      <xdr:row>17</xdr:row>
      <xdr:rowOff>76200</xdr:rowOff>
    </xdr:from>
    <xdr:to>
      <xdr:col>50</xdr:col>
      <xdr:colOff>600</xdr:colOff>
      <xdr:row>20</xdr:row>
      <xdr:rowOff>57150</xdr:rowOff>
    </xdr:to>
    <xdr:sp macro="" textlink="" fLocksText="0">
      <xdr:nvSpPr>
        <xdr:cNvPr id="159" name="Rectangle: Rounded Corners 158">
          <a:extLst>
            <a:ext uri="{FF2B5EF4-FFF2-40B4-BE49-F238E27FC236}">
              <a16:creationId xmlns:a16="http://schemas.microsoft.com/office/drawing/2014/main" id="{3B13B030-62B8-408C-8679-48D0F1A35424}"/>
            </a:ext>
          </a:extLst>
        </xdr:cNvPr>
        <xdr:cNvSpPr/>
      </xdr:nvSpPr>
      <xdr:spPr>
        <a:xfrm>
          <a:off x="9229725" y="36004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Status:</a:t>
          </a:r>
        </a:p>
        <a:p>
          <a:pPr algn="ctr"/>
          <a:r>
            <a:rPr lang="tr-TR" sz="1000" b="1" baseline="0">
              <a:solidFill>
                <a:schemeClr val="bg1"/>
              </a:solidFill>
            </a:rPr>
            <a:t>Pre-School Kids</a:t>
          </a:r>
        </a:p>
        <a:p>
          <a:pPr algn="ctr"/>
          <a:r>
            <a:rPr lang="tr-TR" sz="1000" b="1" baseline="0">
              <a:solidFill>
                <a:schemeClr val="bg1"/>
              </a:solidFill>
            </a:rPr>
            <a:t>School Kids</a:t>
          </a:r>
        </a:p>
      </xdr:txBody>
    </xdr:sp>
    <xdr:clientData fLocksWithSheet="0"/>
  </xdr:twoCellAnchor>
  <xdr:twoCellAnchor editAs="oneCell">
    <xdr:from>
      <xdr:col>42</xdr:col>
      <xdr:colOff>0</xdr:colOff>
      <xdr:row>21</xdr:row>
      <xdr:rowOff>38100</xdr:rowOff>
    </xdr:from>
    <xdr:to>
      <xdr:col>50</xdr:col>
      <xdr:colOff>600</xdr:colOff>
      <xdr:row>24</xdr:row>
      <xdr:rowOff>19050</xdr:rowOff>
    </xdr:to>
    <xdr:sp macro="" textlink="" fLocksText="0">
      <xdr:nvSpPr>
        <xdr:cNvPr id="160" name="Rectangle: Rounded Corners 159">
          <a:extLst>
            <a:ext uri="{FF2B5EF4-FFF2-40B4-BE49-F238E27FC236}">
              <a16:creationId xmlns:a16="http://schemas.microsoft.com/office/drawing/2014/main" id="{87717AC5-AC4C-4499-8555-08DFFF593F30}"/>
            </a:ext>
          </a:extLst>
        </xdr:cNvPr>
        <xdr:cNvSpPr/>
      </xdr:nvSpPr>
      <xdr:spPr>
        <a:xfrm>
          <a:off x="9229725" y="4324350"/>
          <a:ext cx="17532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ysClr val="windowText" lastClr="000000"/>
              </a:solidFill>
            </a:rPr>
            <a:t>Income:</a:t>
          </a:r>
        </a:p>
        <a:p>
          <a:pPr algn="ctr"/>
          <a:r>
            <a:rPr lang="tr-TR" sz="1000" b="1" baseline="0">
              <a:solidFill>
                <a:sysClr val="windowText" lastClr="000000"/>
              </a:solidFill>
            </a:rPr>
            <a:t>Middle-Class</a:t>
          </a:r>
        </a:p>
        <a:p>
          <a:pPr algn="ctr"/>
          <a:r>
            <a:rPr lang="tr-TR" sz="1000" b="1" baseline="0">
              <a:solidFill>
                <a:sysClr val="windowText" lastClr="000000"/>
              </a:solidFill>
            </a:rPr>
            <a:t>High-Income</a:t>
          </a:r>
        </a:p>
      </xdr:txBody>
    </xdr:sp>
    <xdr:clientData fLocksWithSheet="0"/>
  </xdr:twoCellAnchor>
  <xdr:twoCellAnchor editAs="oneCell">
    <xdr:from>
      <xdr:col>42</xdr:col>
      <xdr:colOff>0</xdr:colOff>
      <xdr:row>25</xdr:row>
      <xdr:rowOff>0</xdr:rowOff>
    </xdr:from>
    <xdr:to>
      <xdr:col>50</xdr:col>
      <xdr:colOff>600</xdr:colOff>
      <xdr:row>27</xdr:row>
      <xdr:rowOff>171450</xdr:rowOff>
    </xdr:to>
    <xdr:sp macro="" textlink="" fLocksText="0">
      <xdr:nvSpPr>
        <xdr:cNvPr id="161" name="Rectangle: Rounded Corners 160">
          <a:extLst>
            <a:ext uri="{FF2B5EF4-FFF2-40B4-BE49-F238E27FC236}">
              <a16:creationId xmlns:a16="http://schemas.microsoft.com/office/drawing/2014/main" id="{79A2DDA6-D729-4C2B-ACCD-3B408C5EBFD8}"/>
            </a:ext>
          </a:extLst>
        </xdr:cNvPr>
        <xdr:cNvSpPr/>
      </xdr:nvSpPr>
      <xdr:spPr>
        <a:xfrm>
          <a:off x="9229725" y="50482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Geographic:</a:t>
          </a:r>
        </a:p>
        <a:p>
          <a:pPr algn="ctr"/>
          <a:r>
            <a:rPr lang="tr-TR" sz="1000" b="1" baseline="0">
              <a:solidFill>
                <a:schemeClr val="bg1"/>
              </a:solidFill>
            </a:rPr>
            <a:t>Cities</a:t>
          </a:r>
        </a:p>
        <a:p>
          <a:pPr algn="ctr"/>
          <a:r>
            <a:rPr lang="tr-TR" sz="1000" b="1" baseline="0">
              <a:solidFill>
                <a:schemeClr val="bg1"/>
              </a:solidFill>
            </a:rPr>
            <a:t>Rural Area</a:t>
          </a:r>
        </a:p>
      </xdr:txBody>
    </xdr:sp>
    <xdr:clientData fLocksWithSheet="0"/>
  </xdr:twoCellAnchor>
  <xdr:twoCellAnchor editAs="oneCell">
    <xdr:from>
      <xdr:col>11</xdr:col>
      <xdr:colOff>199425</xdr:colOff>
      <xdr:row>39</xdr:row>
      <xdr:rowOff>176663</xdr:rowOff>
    </xdr:from>
    <xdr:to>
      <xdr:col>20</xdr:col>
      <xdr:colOff>0</xdr:colOff>
      <xdr:row>45</xdr:row>
      <xdr:rowOff>185738</xdr:rowOff>
    </xdr:to>
    <xdr:sp macro="" textlink="" fLocksText="0">
      <xdr:nvSpPr>
        <xdr:cNvPr id="162" name="Rectangle: Rounded Corners 161">
          <a:extLst>
            <a:ext uri="{FF2B5EF4-FFF2-40B4-BE49-F238E27FC236}">
              <a16:creationId xmlns:a16="http://schemas.microsoft.com/office/drawing/2014/main" id="{654C4A0D-6857-4064-B5C0-E9C0A57AF753}"/>
            </a:ext>
          </a:extLst>
        </xdr:cNvPr>
        <xdr:cNvSpPr/>
      </xdr:nvSpPr>
      <xdr:spPr>
        <a:xfrm>
          <a:off x="2637825" y="7891913"/>
          <a:ext cx="1772250" cy="1152075"/>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OUTSOURCE:</a:t>
          </a:r>
        </a:p>
        <a:p>
          <a:pPr algn="l"/>
          <a:r>
            <a:rPr lang="tr-TR" sz="1000" b="1">
              <a:solidFill>
                <a:schemeClr val="bg1"/>
              </a:solidFill>
            </a:rPr>
            <a:t>Freelance</a:t>
          </a:r>
          <a:r>
            <a:rPr lang="tr-TR" sz="1000" b="1" baseline="0">
              <a:solidFill>
                <a:schemeClr val="bg1"/>
              </a:solidFill>
            </a:rPr>
            <a:t> writers</a:t>
          </a:r>
        </a:p>
        <a:p>
          <a:pPr algn="l"/>
          <a:r>
            <a:rPr lang="tr-TR" sz="1000" b="1" baseline="0">
              <a:solidFill>
                <a:schemeClr val="bg1"/>
              </a:solidFill>
            </a:rPr>
            <a:t>Translators</a:t>
          </a:r>
        </a:p>
        <a:p>
          <a:pPr algn="l"/>
          <a:r>
            <a:rPr lang="tr-TR" sz="1000" b="1" baseline="0">
              <a:solidFill>
                <a:schemeClr val="bg1"/>
              </a:solidFill>
            </a:rPr>
            <a:t>Distribution Partner</a:t>
          </a:r>
          <a:endParaRPr lang="tr-TR" sz="1000" b="1">
            <a:solidFill>
              <a:schemeClr val="bg1"/>
            </a:solidFill>
          </a:endParaRPr>
        </a:p>
      </xdr:txBody>
    </xdr:sp>
    <xdr:clientData fLocksWithSheet="0"/>
  </xdr:twoCellAnchor>
  <xdr:twoCellAnchor editAs="oneCell">
    <xdr:from>
      <xdr:col>27</xdr:col>
      <xdr:colOff>219074</xdr:colOff>
      <xdr:row>39</xdr:row>
      <xdr:rowOff>171900</xdr:rowOff>
    </xdr:from>
    <xdr:to>
      <xdr:col>38</xdr:col>
      <xdr:colOff>0</xdr:colOff>
      <xdr:row>45</xdr:row>
      <xdr:rowOff>0</xdr:rowOff>
    </xdr:to>
    <xdr:sp macro="" textlink="" fLocksText="0">
      <xdr:nvSpPr>
        <xdr:cNvPr id="163" name="Rectangle: Rounded Corners 162">
          <a:extLst>
            <a:ext uri="{FF2B5EF4-FFF2-40B4-BE49-F238E27FC236}">
              <a16:creationId xmlns:a16="http://schemas.microsoft.com/office/drawing/2014/main" id="{CA6EE5DE-0771-4FD9-BCEA-6D2348B4972C}"/>
            </a:ext>
          </a:extLst>
        </xdr:cNvPr>
        <xdr:cNvSpPr/>
      </xdr:nvSpPr>
      <xdr:spPr>
        <a:xfrm>
          <a:off x="6162674" y="7887150"/>
          <a:ext cx="2190751" cy="9711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baseline="0">
              <a:solidFill>
                <a:schemeClr val="bg1"/>
              </a:solidFill>
            </a:rPr>
            <a:t>MAIN REVENUE STREAMS:</a:t>
          </a:r>
        </a:p>
        <a:p>
          <a:pPr algn="l"/>
          <a:r>
            <a:rPr lang="tr-TR" sz="1000" b="1" baseline="0">
              <a:solidFill>
                <a:schemeClr val="bg1"/>
              </a:solidFill>
            </a:rPr>
            <a:t>- Online Printed Book Sales</a:t>
          </a:r>
        </a:p>
        <a:p>
          <a:pPr algn="l"/>
          <a:r>
            <a:rPr lang="tr-TR" sz="1000" b="1" baseline="0">
              <a:solidFill>
                <a:schemeClr val="bg1"/>
              </a:solidFill>
            </a:rPr>
            <a:t>- Wholesale Printed Book Sales</a:t>
          </a:r>
        </a:p>
        <a:p>
          <a:pPr algn="l"/>
          <a:r>
            <a:rPr lang="tr-TR" sz="1000" b="1" baseline="0">
              <a:solidFill>
                <a:schemeClr val="bg1"/>
              </a:solidFill>
            </a:rPr>
            <a:t>- Subscriptions</a:t>
          </a:r>
          <a:endParaRPr lang="tr-TR" sz="1000" b="1">
            <a:solidFill>
              <a:schemeClr val="bg1"/>
            </a:solidFill>
          </a:endParaRPr>
        </a:p>
      </xdr:txBody>
    </xdr:sp>
    <xdr:clientData fLocksWithSheet="0"/>
  </xdr:twoCellAnchor>
  <xdr:twoCellAnchor editAs="oneCell">
    <xdr:from>
      <xdr:col>44</xdr:col>
      <xdr:colOff>85726</xdr:colOff>
      <xdr:row>1</xdr:row>
      <xdr:rowOff>57355</xdr:rowOff>
    </xdr:from>
    <xdr:to>
      <xdr:col>50</xdr:col>
      <xdr:colOff>86847</xdr:colOff>
      <xdr:row>2</xdr:row>
      <xdr:rowOff>257174</xdr:rowOff>
    </xdr:to>
    <xdr:pic>
      <xdr:nvPicPr>
        <xdr:cNvPr id="167" name="somekalogo">
          <a:hlinkClick xmlns:r="http://schemas.openxmlformats.org/officeDocument/2006/relationships" r:id="rId10" tooltip="Someka"/>
          <a:extLst>
            <a:ext uri="{FF2B5EF4-FFF2-40B4-BE49-F238E27FC236}">
              <a16:creationId xmlns:a16="http://schemas.microsoft.com/office/drawing/2014/main" id="{30FCE629-5FFC-433E-AA77-88CD0DFBD82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3829" b="33829"/>
        <a:stretch/>
      </xdr:blipFill>
      <xdr:spPr>
        <a:xfrm>
          <a:off x="9753601"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3</xdr:col>
      <xdr:colOff>174825</xdr:colOff>
      <xdr:row>2</xdr:row>
      <xdr:rowOff>251024</xdr:rowOff>
    </xdr:to>
    <xdr:pic>
      <xdr:nvPicPr>
        <xdr:cNvPr id="171" name="mainicon">
          <a:extLst>
            <a:ext uri="{FF2B5EF4-FFF2-40B4-BE49-F238E27FC236}">
              <a16:creationId xmlns:a16="http://schemas.microsoft.com/office/drawing/2014/main" id="{E17C7DB2-05DD-49F1-A6FD-48C1874AB450}"/>
            </a:ext>
          </a:extLst>
        </xdr:cNvPr>
        <xdr:cNvPicPr>
          <a:picLocks noChangeAspect="1"/>
        </xdr:cNvPicPr>
      </xdr:nvPicPr>
      <xdr:blipFill>
        <a:blip xmlns:r="http://schemas.openxmlformats.org/officeDocument/2006/relationships" r:embed="rId12"/>
        <a:stretch>
          <a:fillRect/>
        </a:stretch>
      </xdr:blipFill>
      <xdr:spPr>
        <a:xfrm>
          <a:off x="428625" y="152399"/>
          <a:ext cx="432000" cy="432000"/>
        </a:xfrm>
        <a:prstGeom prst="rect">
          <a:avLst/>
        </a:prstGeom>
      </xdr:spPr>
    </xdr:pic>
    <xdr:clientData/>
  </xdr:twoCellAnchor>
  <xdr:twoCellAnchor editAs="oneCell">
    <xdr:from>
      <xdr:col>52</xdr:col>
      <xdr:colOff>41850</xdr:colOff>
      <xdr:row>1</xdr:row>
      <xdr:rowOff>47625</xdr:rowOff>
    </xdr:from>
    <xdr:to>
      <xdr:col>58</xdr:col>
      <xdr:colOff>0</xdr:colOff>
      <xdr:row>2</xdr:row>
      <xdr:rowOff>249975</xdr:rowOff>
    </xdr:to>
    <xdr:grpSp>
      <xdr:nvGrpSpPr>
        <xdr:cNvPr id="172" name="backtomenu">
          <a:hlinkClick xmlns:r="http://schemas.openxmlformats.org/officeDocument/2006/relationships" r:id="rId13" tooltip="Go to"/>
          <a:extLst>
            <a:ext uri="{FF2B5EF4-FFF2-40B4-BE49-F238E27FC236}">
              <a16:creationId xmlns:a16="http://schemas.microsoft.com/office/drawing/2014/main" id="{F05FEC35-A50B-4E9B-A4CD-64C28818CDCD}"/>
            </a:ext>
          </a:extLst>
        </xdr:cNvPr>
        <xdr:cNvGrpSpPr/>
      </xdr:nvGrpSpPr>
      <xdr:grpSpPr>
        <a:xfrm>
          <a:off x="11974770" y="131445"/>
          <a:ext cx="1055430" cy="453810"/>
          <a:chOff x="6972831" y="127063"/>
          <a:chExt cx="1044000" cy="450000"/>
        </a:xfrm>
      </xdr:grpSpPr>
      <xdr:sp macro="" textlink="">
        <xdr:nvSpPr>
          <xdr:cNvPr id="173" name="Rounded Rectangle 2">
            <a:hlinkClick xmlns:r="http://schemas.openxmlformats.org/officeDocument/2006/relationships" r:id="rId13" tooltip="Go to"/>
            <a:extLst>
              <a:ext uri="{FF2B5EF4-FFF2-40B4-BE49-F238E27FC236}">
                <a16:creationId xmlns:a16="http://schemas.microsoft.com/office/drawing/2014/main" id="{EEB356A2-EA63-46FC-B7E3-8514BB4B0316}"/>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4" name="Picture 173" descr="http://swiss-delicious.com/images/1024/icons/back.png">
            <a:hlinkClick xmlns:r="http://schemas.openxmlformats.org/officeDocument/2006/relationships" r:id="rId13" tooltip="Go to"/>
            <a:extLst>
              <a:ext uri="{FF2B5EF4-FFF2-40B4-BE49-F238E27FC236}">
                <a16:creationId xmlns:a16="http://schemas.microsoft.com/office/drawing/2014/main" id="{4255697D-36A5-49CD-A7B4-4E7B9054480B}"/>
              </a:ext>
            </a:extLst>
          </xdr:cNvPr>
          <xdr:cNvPicPr>
            <a:picLocks noChangeAspect="1" noChangeArrowheads="1"/>
          </xdr:cNvPicPr>
        </xdr:nvPicPr>
        <xdr:blipFill rotWithShape="1">
          <a:blip xmlns:r="http://schemas.openxmlformats.org/officeDocument/2006/relationships" r:embed="rId1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8.xml><?xml version="1.0" encoding="utf-8"?>
<xdr:wsDr xmlns:xdr="http://schemas.openxmlformats.org/drawingml/2006/spreadsheetDrawing" xmlns:a="http://schemas.openxmlformats.org/drawingml/2006/main">
  <xdr:oneCellAnchor>
    <xdr:from>
      <xdr:col>5</xdr:col>
      <xdr:colOff>0</xdr:colOff>
      <xdr:row>4</xdr:row>
      <xdr:rowOff>66675</xdr:rowOff>
    </xdr:from>
    <xdr:ext cx="2880000" cy="1867096"/>
    <xdr:sp macro="" textlink="">
      <xdr:nvSpPr>
        <xdr:cNvPr id="2" name="yellownotes">
          <a:extLst>
            <a:ext uri="{FF2B5EF4-FFF2-40B4-BE49-F238E27FC236}">
              <a16:creationId xmlns:a16="http://schemas.microsoft.com/office/drawing/2014/main" id="{D2CDFF74-F5F3-481E-871D-3D421DA64A0B}"/>
            </a:ext>
          </a:extLst>
        </xdr:cNvPr>
        <xdr:cNvSpPr txBox="1"/>
      </xdr:nvSpPr>
      <xdr:spPr>
        <a:xfrm>
          <a:off x="8924925" y="752475"/>
          <a:ext cx="2880000" cy="186709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TIMELINE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a:t>
          </a:r>
          <a:r>
            <a:rPr lang="tr-TR" sz="1000" b="1" i="1" baseline="0">
              <a:solidFill>
                <a:schemeClr val="tx1">
                  <a:lumMod val="85000"/>
                  <a:lumOff val="15000"/>
                </a:schemeClr>
              </a:solidFill>
            </a:rPr>
            <a:t>expected major milestones </a:t>
          </a:r>
          <a:r>
            <a:rPr lang="tr-TR" sz="1000" b="0" i="1" baseline="0">
              <a:solidFill>
                <a:schemeClr val="tx1">
                  <a:lumMod val="85000"/>
                  <a:lumOff val="15000"/>
                </a:schemeClr>
              </a:solidFill>
            </a:rPr>
            <a:t>and define a </a:t>
          </a:r>
          <a:r>
            <a:rPr lang="tr-TR" sz="1000" b="1" i="1" baseline="0">
              <a:solidFill>
                <a:schemeClr val="tx1">
                  <a:lumMod val="85000"/>
                  <a:lumOff val="15000"/>
                </a:schemeClr>
              </a:solidFill>
            </a:rPr>
            <a:t>target date </a:t>
          </a:r>
          <a:r>
            <a:rPr lang="tr-TR" sz="1000" b="0" i="1" baseline="0">
              <a:solidFill>
                <a:schemeClr val="tx1">
                  <a:lumMod val="85000"/>
                  <a:lumOff val="15000"/>
                </a:schemeClr>
              </a:solidFill>
            </a:rPr>
            <a:t>for each of them.</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some details to the description column.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milestones </a:t>
          </a:r>
          <a:r>
            <a:rPr lang="tr-TR" sz="1000" b="1" i="1" baseline="0">
              <a:solidFill>
                <a:schemeClr val="tx1">
                  <a:lumMod val="85000"/>
                  <a:lumOff val="15000"/>
                </a:schemeClr>
              </a:solidFill>
            </a:rPr>
            <a:t>may include </a:t>
          </a:r>
          <a:r>
            <a:rPr lang="tr-TR" sz="1000" b="0" i="1" baseline="0">
              <a:solidFill>
                <a:schemeClr val="tx1">
                  <a:lumMod val="85000"/>
                  <a:lumOff val="15000"/>
                </a:schemeClr>
              </a:solidFill>
            </a:rPr>
            <a:t>the opening of the first store, business start date, construction of a new facility, new hirings, first sale, release of a new product, partnerships, loan agreements, and much more.</a:t>
          </a:r>
        </a:p>
      </xdr:txBody>
    </xdr:sp>
    <xdr:clientData fPrintsWithSheet="0"/>
  </xdr:oneCellAnchor>
  <xdr:twoCellAnchor editAs="oneCell">
    <xdr:from>
      <xdr:col>2</xdr:col>
      <xdr:colOff>3600451</xdr:colOff>
      <xdr:row>1</xdr:row>
      <xdr:rowOff>57355</xdr:rowOff>
    </xdr:from>
    <xdr:to>
      <xdr:col>3</xdr:col>
      <xdr:colOff>1201272</xdr:colOff>
      <xdr:row>2</xdr:row>
      <xdr:rowOff>257174</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2AC3171D-7CD3-4015-B3F9-1CFCB70686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1</xdr:col>
      <xdr:colOff>612975</xdr:colOff>
      <xdr:row>2</xdr:row>
      <xdr:rowOff>251024</xdr:rowOff>
    </xdr:to>
    <xdr:pic>
      <xdr:nvPicPr>
        <xdr:cNvPr id="12" name="mainicon">
          <a:extLst>
            <a:ext uri="{FF2B5EF4-FFF2-40B4-BE49-F238E27FC236}">
              <a16:creationId xmlns:a16="http://schemas.microsoft.com/office/drawing/2014/main" id="{0B264DB2-51BD-4B3B-A543-175A796A3487}"/>
            </a:ext>
          </a:extLst>
        </xdr:cNvPr>
        <xdr:cNvPicPr>
          <a:picLocks noChangeAspect="1"/>
        </xdr:cNvPicPr>
      </xdr:nvPicPr>
      <xdr:blipFill>
        <a:blip xmlns:r="http://schemas.openxmlformats.org/officeDocument/2006/relationships" r:embed="rId3"/>
        <a:stretch>
          <a:fillRect/>
        </a:stretch>
      </xdr:blipFill>
      <xdr:spPr>
        <a:xfrm>
          <a:off x="428625" y="152399"/>
          <a:ext cx="432000" cy="432000"/>
        </a:xfrm>
        <a:prstGeom prst="rect">
          <a:avLst/>
        </a:prstGeom>
      </xdr:spPr>
    </xdr:pic>
    <xdr:clientData/>
  </xdr:twoCellAnchor>
  <xdr:twoCellAnchor editAs="oneCell">
    <xdr:from>
      <xdr:col>5</xdr:col>
      <xdr:colOff>0</xdr:colOff>
      <xdr:row>1</xdr:row>
      <xdr:rowOff>28575</xdr:rowOff>
    </xdr:from>
    <xdr:to>
      <xdr:col>6</xdr:col>
      <xdr:colOff>453450</xdr:colOff>
      <xdr:row>2</xdr:row>
      <xdr:rowOff>230925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7F28BCE1-5EC5-47A9-B2DC-35BB8800F7DF}"/>
            </a:ext>
          </a:extLst>
        </xdr:cNvPr>
        <xdr:cNvGrpSpPr/>
      </xdr:nvGrpSpPr>
      <xdr:grpSpPr>
        <a:xfrm>
          <a:off x="9166860" y="112395"/>
          <a:ext cx="1063050" cy="45381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6219D6A2-FCAB-42D0-8EFF-986FF634FD6A}"/>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2984A76-7C93-4770-A3EC-0168BABAAD4D}"/>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9.xml><?xml version="1.0" encoding="utf-8"?>
<xdr:wsDr xmlns:xdr="http://schemas.openxmlformats.org/drawingml/2006/spreadsheetDrawing" xmlns:a="http://schemas.openxmlformats.org/drawingml/2006/main">
  <xdr:oneCellAnchor>
    <xdr:from>
      <xdr:col>3</xdr:col>
      <xdr:colOff>0</xdr:colOff>
      <xdr:row>5</xdr:row>
      <xdr:rowOff>47625</xdr:rowOff>
    </xdr:from>
    <xdr:ext cx="3600000" cy="2023613"/>
    <xdr:sp macro="" textlink="">
      <xdr:nvSpPr>
        <xdr:cNvPr id="4" name="yellownotes">
          <a:extLst>
            <a:ext uri="{FF2B5EF4-FFF2-40B4-BE49-F238E27FC236}">
              <a16:creationId xmlns:a16="http://schemas.microsoft.com/office/drawing/2014/main" id="{D35250CC-FBF8-47B9-AD50-29A1ABEB3F92}"/>
            </a:ext>
          </a:extLst>
        </xdr:cNvPr>
        <xdr:cNvSpPr txBox="1"/>
      </xdr:nvSpPr>
      <xdr:spPr>
        <a:xfrm>
          <a:off x="8943975" y="800100"/>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EXECUTIVE SUMMARY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page is a summary of the whole business plan.</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You may include: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idea,</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 description of your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goals for the coming future,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target markets and position against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financial outlook,</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other important issues that you think are important to describe your business.</a:t>
          </a:r>
        </a:p>
      </xdr:txBody>
    </xdr:sp>
    <xdr:clientData fPrintsWithSheet="0"/>
  </xdr:oneCellAnchor>
  <xdr:twoCellAnchor editAs="oneCell">
    <xdr:from>
      <xdr:col>1</xdr:col>
      <xdr:colOff>0</xdr:colOff>
      <xdr:row>5</xdr:row>
      <xdr:rowOff>0</xdr:rowOff>
    </xdr:from>
    <xdr:to>
      <xdr:col>2</xdr:col>
      <xdr:colOff>0</xdr:colOff>
      <xdr:row>76</xdr:row>
      <xdr:rowOff>0</xdr:rowOff>
    </xdr:to>
    <xdr:sp macro="" textlink="" fLocksText="0">
      <xdr:nvSpPr>
        <xdr:cNvPr id="2" name="Rectangle 1">
          <a:extLst>
            <a:ext uri="{FF2B5EF4-FFF2-40B4-BE49-F238E27FC236}">
              <a16:creationId xmlns:a16="http://schemas.microsoft.com/office/drawing/2014/main" id="{DB82BBF8-B96D-4F69-8B91-DDADAB459CE5}"/>
            </a:ext>
          </a:extLst>
        </xdr:cNvPr>
        <xdr:cNvSpPr/>
      </xdr:nvSpPr>
      <xdr:spPr>
        <a:xfrm>
          <a:off x="247650" y="752475"/>
          <a:ext cx="8448675" cy="13525500"/>
        </a:xfrm>
        <a:prstGeom prst="rect">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numCol="1" rtlCol="0" anchor="t">
          <a:noAutofit/>
        </a:bodyPr>
        <a:lstStyle/>
        <a:p>
          <a:pPr marL="144000" algn="l">
            <a:spcBef>
              <a:spcPts val="0"/>
            </a:spcBef>
            <a:spcAft>
              <a:spcPts val="800"/>
            </a:spcAft>
          </a:pPr>
          <a:endParaRPr lang="tr-TR" sz="1200">
            <a:solidFill>
              <a:sysClr val="windowText" lastClr="000000"/>
            </a:solidFill>
            <a:latin typeface="+mn-lt"/>
          </a:endParaRPr>
        </a:p>
        <a:p>
          <a:pPr marL="144000" algn="l">
            <a:spcBef>
              <a:spcPts val="0"/>
            </a:spcBef>
            <a:spcAft>
              <a:spcPts val="800"/>
            </a:spcAft>
          </a:pPr>
          <a:r>
            <a:rPr lang="tr-TR" sz="1200">
              <a:solidFill>
                <a:sysClr val="windowText" lastClr="000000"/>
              </a:solidFill>
              <a:latin typeface="+mn-lt"/>
            </a:rPr>
            <a:t>Always being very good readers from their childhood, Timothy and Melinda have been involved in the publishing industry for more than ten years. They run a book store in Madison, Indiana since 2008.</a:t>
          </a:r>
        </a:p>
        <a:p>
          <a:pPr marL="144000" algn="l">
            <a:spcBef>
              <a:spcPts val="0"/>
            </a:spcBef>
            <a:spcAft>
              <a:spcPts val="800"/>
            </a:spcAft>
          </a:pPr>
          <a:r>
            <a:rPr lang="tr-TR" sz="1200">
              <a:solidFill>
                <a:sysClr val="windowText" lastClr="000000"/>
              </a:solidFill>
              <a:latin typeface="+mn-lt"/>
            </a:rPr>
            <a:t>The first Coyote idea was born as a third-generation publishing house business, with an aim to provide children books in every possible media. As long as the kids become more tech-savvy, it becomes harder to keep them away from computers, tablets, and other devices. So if we cannot bring them out of the digital world, then we should bring books into that world, and this is the main idea that Coyote takes its roots from.</a:t>
          </a:r>
        </a:p>
        <a:p>
          <a:pPr marL="144000" algn="l">
            <a:spcBef>
              <a:spcPts val="0"/>
            </a:spcBef>
            <a:spcAft>
              <a:spcPts val="800"/>
            </a:spcAft>
          </a:pPr>
          <a:r>
            <a:rPr lang="tr-TR" sz="1200">
              <a:solidFill>
                <a:sysClr val="windowText" lastClr="000000"/>
              </a:solidFill>
              <a:latin typeface="+mn-lt"/>
            </a:rPr>
            <a:t>We will publish e-books and audiobooks along with printed ones. We'll distribute the printed books with a wholesaler partner, whereas our e-book and audiobook sales will be made through subscriptions.</a:t>
          </a:r>
        </a:p>
        <a:p>
          <a:pPr marL="144000" algn="l">
            <a:spcBef>
              <a:spcPts val="0"/>
            </a:spcBef>
            <a:spcAft>
              <a:spcPts val="800"/>
            </a:spcAft>
          </a:pPr>
          <a:r>
            <a:rPr lang="tr-TR" sz="1200">
              <a:solidFill>
                <a:sysClr val="windowText" lastClr="000000"/>
              </a:solidFill>
              <a:latin typeface="+mn-lt"/>
            </a:rPr>
            <a:t>Coyote aims to reach 200 printed books with all having e-book and audiobook versions at the end of the first year. Our five-year target is to raise this number fivefold.</a:t>
          </a:r>
        </a:p>
        <a:p>
          <a:pPr marL="144000" algn="l">
            <a:spcBef>
              <a:spcPts val="0"/>
            </a:spcBef>
            <a:spcAft>
              <a:spcPts val="800"/>
            </a:spcAft>
          </a:pPr>
          <a:r>
            <a:rPr lang="tr-TR" sz="1200">
              <a:solidFill>
                <a:sysClr val="windowText" lastClr="000000"/>
              </a:solidFill>
              <a:latin typeface="+mn-lt"/>
            </a:rPr>
            <a:t>We target English-speaking children ages between 0-14 from all around the world.</a:t>
          </a:r>
        </a:p>
        <a:p>
          <a:pPr marL="144000" algn="l">
            <a:spcBef>
              <a:spcPts val="0"/>
            </a:spcBef>
            <a:spcAft>
              <a:spcPts val="800"/>
            </a:spcAft>
          </a:pPr>
          <a:r>
            <a:rPr lang="tr-TR" sz="1200">
              <a:solidFill>
                <a:sysClr val="windowText" lastClr="000000"/>
              </a:solidFill>
              <a:latin typeface="+mn-lt"/>
            </a:rPr>
            <a:t>In terms of competition, we believe in our unique position to offer books in different media options. Our subscription model will also give us an advantage against our competitors that we'll be able to create sustainable customer loyalty. Besides that, we'll focus on children's literature, which will give us a niche area, especially for the e-book and audiobook versions.</a:t>
          </a:r>
        </a:p>
        <a:p>
          <a:pPr marL="144000" algn="l">
            <a:spcBef>
              <a:spcPts val="0"/>
            </a:spcBef>
            <a:spcAft>
              <a:spcPts val="800"/>
            </a:spcAft>
          </a:pPr>
          <a:r>
            <a:rPr lang="tr-TR" sz="1200">
              <a:solidFill>
                <a:sysClr val="windowText" lastClr="000000"/>
              </a:solidFill>
              <a:latin typeface="+mn-lt"/>
            </a:rPr>
            <a:t>Financial analyses show that our business will have both a  positive profit and cash flow in our first year. The expected equity ratio is nearly 25% for the first year.</a:t>
          </a:r>
        </a:p>
      </xdr:txBody>
    </xdr:sp>
    <xdr:clientData fLocksWithSheet="0"/>
  </xdr:twoCellAnchor>
  <xdr:twoCellAnchor editAs="oneCell">
    <xdr:from>
      <xdr:col>1</xdr:col>
      <xdr:colOff>180975</xdr:colOff>
      <xdr:row>1</xdr:row>
      <xdr:rowOff>66674</xdr:rowOff>
    </xdr:from>
    <xdr:to>
      <xdr:col>1</xdr:col>
      <xdr:colOff>612975</xdr:colOff>
      <xdr:row>2</xdr:row>
      <xdr:rowOff>251024</xdr:rowOff>
    </xdr:to>
    <xdr:pic>
      <xdr:nvPicPr>
        <xdr:cNvPr id="13" name="mainicon">
          <a:extLst>
            <a:ext uri="{FF2B5EF4-FFF2-40B4-BE49-F238E27FC236}">
              <a16:creationId xmlns:a16="http://schemas.microsoft.com/office/drawing/2014/main" id="{726F8B8B-1F39-4DC3-9C3D-C5BF3497DE22}"/>
            </a:ext>
          </a:extLst>
        </xdr:cNvPr>
        <xdr:cNvPicPr>
          <a:picLocks noChangeAspect="1"/>
        </xdr:cNvPicPr>
      </xdr:nvPicPr>
      <xdr:blipFill>
        <a:blip xmlns:r="http://schemas.openxmlformats.org/officeDocument/2006/relationships" r:embed="rId1"/>
        <a:stretch>
          <a:fillRect/>
        </a:stretch>
      </xdr:blipFill>
      <xdr:spPr>
        <a:xfrm>
          <a:off x="428625" y="152399"/>
          <a:ext cx="432000" cy="432000"/>
        </a:xfrm>
        <a:prstGeom prst="rect">
          <a:avLst/>
        </a:prstGeom>
      </xdr:spPr>
    </xdr:pic>
    <xdr:clientData/>
  </xdr:twoCellAnchor>
  <xdr:twoCellAnchor editAs="oneCell">
    <xdr:from>
      <xdr:col>3</xdr:col>
      <xdr:colOff>0</xdr:colOff>
      <xdr:row>1</xdr:row>
      <xdr:rowOff>47625</xdr:rowOff>
    </xdr:from>
    <xdr:to>
      <xdr:col>4</xdr:col>
      <xdr:colOff>453450</xdr:colOff>
      <xdr:row>2</xdr:row>
      <xdr:rowOff>249975</xdr:rowOff>
    </xdr:to>
    <xdr:grpSp>
      <xdr:nvGrpSpPr>
        <xdr:cNvPr id="14" name="backtomenu">
          <a:hlinkClick xmlns:r="http://schemas.openxmlformats.org/officeDocument/2006/relationships" r:id="rId2" tooltip="Go to"/>
          <a:extLst>
            <a:ext uri="{FF2B5EF4-FFF2-40B4-BE49-F238E27FC236}">
              <a16:creationId xmlns:a16="http://schemas.microsoft.com/office/drawing/2014/main" id="{D9C79880-DF6C-4418-9AF0-9C093A6646B1}"/>
            </a:ext>
          </a:extLst>
        </xdr:cNvPr>
        <xdr:cNvGrpSpPr/>
      </xdr:nvGrpSpPr>
      <xdr:grpSpPr>
        <a:xfrm>
          <a:off x="9189720" y="131445"/>
          <a:ext cx="1063050" cy="453810"/>
          <a:chOff x="6972831" y="127063"/>
          <a:chExt cx="1044000" cy="450000"/>
        </a:xfrm>
      </xdr:grpSpPr>
      <xdr:sp macro="" textlink="">
        <xdr:nvSpPr>
          <xdr:cNvPr id="15" name="Rounded Rectangle 2">
            <a:hlinkClick xmlns:r="http://schemas.openxmlformats.org/officeDocument/2006/relationships" r:id="rId2" tooltip="Go to"/>
            <a:extLst>
              <a:ext uri="{FF2B5EF4-FFF2-40B4-BE49-F238E27FC236}">
                <a16:creationId xmlns:a16="http://schemas.microsoft.com/office/drawing/2014/main" id="{F68550CB-41DA-4BE6-AB28-C8DFB1618A0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2" tooltip="Go to"/>
            <a:extLst>
              <a:ext uri="{FF2B5EF4-FFF2-40B4-BE49-F238E27FC236}">
                <a16:creationId xmlns:a16="http://schemas.microsoft.com/office/drawing/2014/main" id="{F4BBAC0F-F9F4-4CC1-851B-43573504FEF8}"/>
              </a:ext>
            </a:extLst>
          </xdr:cNvPr>
          <xdr:cNvPicPr>
            <a:picLocks noChangeAspect="1" noChangeArrowheads="1"/>
          </xdr:cNvPicPr>
        </xdr:nvPicPr>
        <xdr:blipFill rotWithShape="1">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twoCellAnchor editAs="oneCell">
    <xdr:from>
      <xdr:col>1</xdr:col>
      <xdr:colOff>7000876</xdr:colOff>
      <xdr:row>1</xdr:row>
      <xdr:rowOff>57354</xdr:rowOff>
    </xdr:from>
    <xdr:to>
      <xdr:col>1</xdr:col>
      <xdr:colOff>8316447</xdr:colOff>
      <xdr:row>2</xdr:row>
      <xdr:rowOff>257173</xdr:rowOff>
    </xdr:to>
    <xdr:pic>
      <xdr:nvPicPr>
        <xdr:cNvPr id="10" name="somekalogo">
          <a:hlinkClick xmlns:r="http://schemas.openxmlformats.org/officeDocument/2006/relationships" r:id="rId4" tooltip="Someka"/>
          <a:extLst>
            <a:ext uri="{FF2B5EF4-FFF2-40B4-BE49-F238E27FC236}">
              <a16:creationId xmlns:a16="http://schemas.microsoft.com/office/drawing/2014/main" id="{6CCA74D0-F798-4537-A442-3F2837D70AE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3829" b="33829"/>
        <a:stretch/>
      </xdr:blipFill>
      <xdr:spPr>
        <a:xfrm>
          <a:off x="7248526" y="143079"/>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761999</xdr:colOff>
      <xdr:row>6</xdr:row>
      <xdr:rowOff>0</xdr:rowOff>
    </xdr:from>
    <xdr:to>
      <xdr:col>3</xdr:col>
      <xdr:colOff>1381124</xdr:colOff>
      <xdr:row>60</xdr:row>
      <xdr:rowOff>0</xdr:rowOff>
    </xdr:to>
    <xdr:sp macro="" textlink="">
      <xdr:nvSpPr>
        <xdr:cNvPr id="11" name="Rectangle 10">
          <a:extLst>
            <a:ext uri="{FF2B5EF4-FFF2-40B4-BE49-F238E27FC236}">
              <a16:creationId xmlns:a16="http://schemas.microsoft.com/office/drawing/2014/main" id="{37A2425D-AC13-4598-837D-A76645A2F080}"/>
            </a:ext>
          </a:extLst>
        </xdr:cNvPr>
        <xdr:cNvSpPr/>
      </xdr:nvSpPr>
      <xdr:spPr>
        <a:xfrm flipV="1">
          <a:off x="1162049" y="876300"/>
          <a:ext cx="5419725" cy="10287000"/>
        </a:xfrm>
        <a:prstGeom prst="rect">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0</xdr:colOff>
      <xdr:row>6</xdr:row>
      <xdr:rowOff>0</xdr:rowOff>
    </xdr:from>
    <xdr:to>
      <xdr:col>3</xdr:col>
      <xdr:colOff>0</xdr:colOff>
      <xdr:row>52</xdr:row>
      <xdr:rowOff>0</xdr:rowOff>
    </xdr:to>
    <xdr:sp macro="" textlink="">
      <xdr:nvSpPr>
        <xdr:cNvPr id="10" name="Rectangle 9">
          <a:extLst>
            <a:ext uri="{FF2B5EF4-FFF2-40B4-BE49-F238E27FC236}">
              <a16:creationId xmlns:a16="http://schemas.microsoft.com/office/drawing/2014/main" id="{A53008A0-E385-42E5-81F3-B0ECC055D438}"/>
            </a:ext>
          </a:extLst>
        </xdr:cNvPr>
        <xdr:cNvSpPr/>
      </xdr:nvSpPr>
      <xdr:spPr>
        <a:xfrm>
          <a:off x="400050" y="876300"/>
          <a:ext cx="4800600" cy="8763000"/>
        </a:xfrm>
        <a:prstGeom prst="rect">
          <a:avLst/>
        </a:prstGeom>
        <a:solidFill>
          <a:srgbClr val="428B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742950</xdr:colOff>
      <xdr:row>14</xdr:row>
      <xdr:rowOff>0</xdr:rowOff>
    </xdr:from>
    <xdr:to>
      <xdr:col>4</xdr:col>
      <xdr:colOff>0</xdr:colOff>
      <xdr:row>14</xdr:row>
      <xdr:rowOff>0</xdr:rowOff>
    </xdr:to>
    <xdr:cxnSp macro="">
      <xdr:nvCxnSpPr>
        <xdr:cNvPr id="13" name="Straight Connector 12">
          <a:extLst>
            <a:ext uri="{FF2B5EF4-FFF2-40B4-BE49-F238E27FC236}">
              <a16:creationId xmlns:a16="http://schemas.microsoft.com/office/drawing/2014/main" id="{0533B100-D813-4AF7-B1B3-8B8DC690860A}"/>
            </a:ext>
          </a:extLst>
        </xdr:cNvPr>
        <xdr:cNvCxnSpPr/>
      </xdr:nvCxnSpPr>
      <xdr:spPr>
        <a:xfrm>
          <a:off x="1143000" y="2400300"/>
          <a:ext cx="5438775"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742951</xdr:colOff>
      <xdr:row>14</xdr:row>
      <xdr:rowOff>133350</xdr:rowOff>
    </xdr:from>
    <xdr:to>
      <xdr:col>3</xdr:col>
      <xdr:colOff>1</xdr:colOff>
      <xdr:row>22</xdr:row>
      <xdr:rowOff>0</xdr:rowOff>
    </xdr:to>
    <xdr:sp macro="" textlink="" fLocksText="0">
      <xdr:nvSpPr>
        <xdr:cNvPr id="14" name="Rectangle 13">
          <a:extLst>
            <a:ext uri="{FF2B5EF4-FFF2-40B4-BE49-F238E27FC236}">
              <a16:creationId xmlns:a16="http://schemas.microsoft.com/office/drawing/2014/main" id="{F8FD1BE0-84D1-4A1F-B14D-CD4F2F47B899}"/>
            </a:ext>
          </a:extLst>
        </xdr:cNvPr>
        <xdr:cNvSpPr/>
      </xdr:nvSpPr>
      <xdr:spPr>
        <a:xfrm>
          <a:off x="1143001" y="2533650"/>
          <a:ext cx="4057650" cy="1390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l"/>
          <a:r>
            <a:rPr lang="tr-TR" sz="4400" b="1"/>
            <a:t>BUSINESS</a:t>
          </a:r>
          <a:r>
            <a:rPr lang="tr-TR" sz="4400" b="1" baseline="0"/>
            <a:t> PLAN</a:t>
          </a:r>
          <a:endParaRPr lang="tr-TR" sz="4400" b="1"/>
        </a:p>
      </xdr:txBody>
    </xdr:sp>
    <xdr:clientData fLocksWithSheet="0"/>
  </xdr:twoCellAnchor>
  <xdr:twoCellAnchor editAs="oneCell">
    <xdr:from>
      <xdr:col>2</xdr:col>
      <xdr:colOff>742950</xdr:colOff>
      <xdr:row>23</xdr:row>
      <xdr:rowOff>0</xdr:rowOff>
    </xdr:from>
    <xdr:to>
      <xdr:col>3</xdr:col>
      <xdr:colOff>0</xdr:colOff>
      <xdr:row>23</xdr:row>
      <xdr:rowOff>0</xdr:rowOff>
    </xdr:to>
    <xdr:cxnSp macro="">
      <xdr:nvCxnSpPr>
        <xdr:cNvPr id="15" name="Straight Connector 14">
          <a:extLst>
            <a:ext uri="{FF2B5EF4-FFF2-40B4-BE49-F238E27FC236}">
              <a16:creationId xmlns:a16="http://schemas.microsoft.com/office/drawing/2014/main" id="{A1991C45-F54E-4070-82C5-13A4B68F7618}"/>
            </a:ext>
          </a:extLst>
        </xdr:cNvPr>
        <xdr:cNvCxnSpPr/>
      </xdr:nvCxnSpPr>
      <xdr:spPr>
        <a:xfrm>
          <a:off x="1143000" y="4114800"/>
          <a:ext cx="4057650"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142876</xdr:colOff>
      <xdr:row>7</xdr:row>
      <xdr:rowOff>31500</xdr:rowOff>
    </xdr:from>
    <xdr:to>
      <xdr:col>3</xdr:col>
      <xdr:colOff>0</xdr:colOff>
      <xdr:row>13</xdr:row>
      <xdr:rowOff>0</xdr:rowOff>
    </xdr:to>
    <xdr:sp macro="" textlink="" fLocksText="0">
      <xdr:nvSpPr>
        <xdr:cNvPr id="17" name="Rectangle 16">
          <a:extLst>
            <a:ext uri="{FF2B5EF4-FFF2-40B4-BE49-F238E27FC236}">
              <a16:creationId xmlns:a16="http://schemas.microsoft.com/office/drawing/2014/main" id="{0B4FDB3D-A83C-4002-82DB-68C734F1C526}"/>
            </a:ext>
          </a:extLst>
        </xdr:cNvPr>
        <xdr:cNvSpPr/>
      </xdr:nvSpPr>
      <xdr:spPr>
        <a:xfrm>
          <a:off x="542926" y="1098300"/>
          <a:ext cx="4657724" cy="111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r>
            <a:rPr lang="tr-TR" sz="1200" b="1"/>
            <a:t>CONTACT</a:t>
          </a:r>
        </a:p>
        <a:p>
          <a:pPr algn="l"/>
          <a:endParaRPr lang="tr-TR" sz="1200"/>
        </a:p>
        <a:p>
          <a:pPr algn="l"/>
          <a:r>
            <a:rPr lang="tr-TR" sz="1200"/>
            <a:t>Phone     : +</a:t>
          </a:r>
          <a:r>
            <a:rPr lang="ro-RO" sz="1200"/>
            <a:t>40</a:t>
          </a:r>
          <a:r>
            <a:rPr lang="ro-RO" sz="1200" baseline="0"/>
            <a:t> 742 82 32 93</a:t>
          </a:r>
          <a:br>
            <a:rPr lang="ro-RO" sz="1200" baseline="0"/>
          </a:br>
          <a:r>
            <a:rPr lang="tr-TR" sz="1200"/>
            <a:t>E-mail     : </a:t>
          </a:r>
          <a:r>
            <a:rPr lang="ro-RO" sz="1200"/>
            <a:t>zimbrusrl</a:t>
          </a:r>
          <a:r>
            <a:rPr lang="tr-TR" sz="1200"/>
            <a:t>@</a:t>
          </a:r>
          <a:r>
            <a:rPr lang="ro-RO" sz="1200"/>
            <a:t>gmail</a:t>
          </a:r>
          <a:r>
            <a:rPr lang="tr-TR" sz="1200"/>
            <a:t>.</a:t>
          </a:r>
          <a:r>
            <a:rPr lang="ro-RO" sz="1200"/>
            <a:t>com</a:t>
          </a:r>
          <a:endParaRPr lang="tr-TR" sz="1200"/>
        </a:p>
        <a:p>
          <a:pPr algn="l"/>
          <a:r>
            <a:rPr lang="tr-TR" sz="1200"/>
            <a:t>Website :</a:t>
          </a:r>
          <a:r>
            <a:rPr lang="tr-TR" sz="1200" baseline="0"/>
            <a:t> www.</a:t>
          </a:r>
          <a:r>
            <a:rPr lang="ro-RO" sz="1200" baseline="0"/>
            <a:t>zimbru</a:t>
          </a:r>
          <a:r>
            <a:rPr lang="tr-TR" sz="1200" baseline="0"/>
            <a:t>.</a:t>
          </a:r>
          <a:r>
            <a:rPr lang="ro-RO" sz="1200" baseline="0"/>
            <a:t>ro</a:t>
          </a:r>
          <a:endParaRPr lang="tr-TR" sz="1200"/>
        </a:p>
        <a:p>
          <a:pPr algn="l"/>
          <a:endParaRPr lang="tr-TR" sz="1400"/>
        </a:p>
      </xdr:txBody>
    </xdr:sp>
    <xdr:clientData fLocksWithSheet="0"/>
  </xdr:twoCellAnchor>
  <xdr:twoCellAnchor editAs="oneCell">
    <xdr:from>
      <xdr:col>3</xdr:col>
      <xdr:colOff>208800</xdr:colOff>
      <xdr:row>7</xdr:row>
      <xdr:rowOff>110250</xdr:rowOff>
    </xdr:from>
    <xdr:to>
      <xdr:col>3</xdr:col>
      <xdr:colOff>1162800</xdr:colOff>
      <xdr:row>12</xdr:row>
      <xdr:rowOff>111750</xdr:rowOff>
    </xdr:to>
    <xdr:pic>
      <xdr:nvPicPr>
        <xdr:cNvPr id="18" name="Picture 17">
          <a:extLst>
            <a:ext uri="{FF2B5EF4-FFF2-40B4-BE49-F238E27FC236}">
              <a16:creationId xmlns:a16="http://schemas.microsoft.com/office/drawing/2014/main" id="{71B8A030-BFC8-4902-931A-FCF3E82296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58040" y="1154190"/>
          <a:ext cx="954000" cy="954000"/>
        </a:xfrm>
        <a:prstGeom prst="rect">
          <a:avLst/>
        </a:prstGeom>
      </xdr:spPr>
    </xdr:pic>
    <xdr:clientData fLocksWithSheet="0"/>
  </xdr:twoCellAnchor>
  <xdr:twoCellAnchor editAs="oneCell">
    <xdr:from>
      <xdr:col>2</xdr:col>
      <xdr:colOff>742951</xdr:colOff>
      <xdr:row>26</xdr:row>
      <xdr:rowOff>0</xdr:rowOff>
    </xdr:from>
    <xdr:to>
      <xdr:col>3</xdr:col>
      <xdr:colOff>0</xdr:colOff>
      <xdr:row>32</xdr:row>
      <xdr:rowOff>95250</xdr:rowOff>
    </xdr:to>
    <xdr:sp macro="" textlink="" fLocksText="0">
      <xdr:nvSpPr>
        <xdr:cNvPr id="19" name="Rectangle 18">
          <a:extLst>
            <a:ext uri="{FF2B5EF4-FFF2-40B4-BE49-F238E27FC236}">
              <a16:creationId xmlns:a16="http://schemas.microsoft.com/office/drawing/2014/main" id="{291C6E76-1386-436F-93BF-4B5FB82BF032}"/>
            </a:ext>
          </a:extLst>
        </xdr:cNvPr>
        <xdr:cNvSpPr/>
      </xdr:nvSpPr>
      <xdr:spPr>
        <a:xfrm>
          <a:off x="1143001" y="4495800"/>
          <a:ext cx="4057649" cy="1238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4000" b="1"/>
            <a:t>ZIMBRU</a:t>
          </a:r>
          <a:br>
            <a:rPr lang="ro-RO" sz="4000" b="1"/>
          </a:br>
          <a:r>
            <a:rPr lang="ro-RO" sz="4000" b="1"/>
            <a:t>SRL</a:t>
          </a:r>
          <a:endParaRPr lang="tr-TR" sz="4000" b="1"/>
        </a:p>
      </xdr:txBody>
    </xdr:sp>
    <xdr:clientData fLocksWithSheet="0"/>
  </xdr:twoCellAnchor>
  <xdr:twoCellAnchor editAs="oneCell">
    <xdr:from>
      <xdr:col>1</xdr:col>
      <xdr:colOff>144780</xdr:colOff>
      <xdr:row>41</xdr:row>
      <xdr:rowOff>76200</xdr:rowOff>
    </xdr:from>
    <xdr:to>
      <xdr:col>3</xdr:col>
      <xdr:colOff>565786</xdr:colOff>
      <xdr:row>44</xdr:row>
      <xdr:rowOff>76200</xdr:rowOff>
    </xdr:to>
    <xdr:sp macro="" textlink="" fLocksText="0">
      <xdr:nvSpPr>
        <xdr:cNvPr id="21" name="Rectangle 20">
          <a:extLst>
            <a:ext uri="{FF2B5EF4-FFF2-40B4-BE49-F238E27FC236}">
              <a16:creationId xmlns:a16="http://schemas.microsoft.com/office/drawing/2014/main" id="{E79CAE21-0062-4A01-9449-7AADA8033597}"/>
            </a:ext>
          </a:extLst>
        </xdr:cNvPr>
        <xdr:cNvSpPr/>
      </xdr:nvSpPr>
      <xdr:spPr>
        <a:xfrm>
          <a:off x="396240" y="7597140"/>
          <a:ext cx="5518786"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b="1"/>
            <a:t>2022</a:t>
          </a:r>
        </a:p>
      </xdr:txBody>
    </xdr:sp>
    <xdr:clientData fLocksWithSheet="0"/>
  </xdr:twoCellAnchor>
  <xdr:twoCellAnchor editAs="oneCell">
    <xdr:from>
      <xdr:col>2</xdr:col>
      <xdr:colOff>3795509</xdr:colOff>
      <xdr:row>46</xdr:row>
      <xdr:rowOff>190499</xdr:rowOff>
    </xdr:from>
    <xdr:to>
      <xdr:col>3</xdr:col>
      <xdr:colOff>914401</xdr:colOff>
      <xdr:row>57</xdr:row>
      <xdr:rowOff>19050</xdr:rowOff>
    </xdr:to>
    <xdr:pic>
      <xdr:nvPicPr>
        <xdr:cNvPr id="29" name="Picture 28">
          <a:extLst>
            <a:ext uri="{FF2B5EF4-FFF2-40B4-BE49-F238E27FC236}">
              <a16:creationId xmlns:a16="http://schemas.microsoft.com/office/drawing/2014/main" id="{2AED535A-78FD-4DEF-B88D-E1CA71445F6D}"/>
            </a:ext>
          </a:extLst>
        </xdr:cNvPr>
        <xdr:cNvPicPr>
          <a:picLocks noChangeAspect="1"/>
        </xdr:cNvPicPr>
      </xdr:nvPicPr>
      <xdr:blipFill>
        <a:blip xmlns:r="http://schemas.openxmlformats.org/officeDocument/2006/relationships" r:embed="rId2"/>
        <a:stretch>
          <a:fillRect/>
        </a:stretch>
      </xdr:blipFill>
      <xdr:spPr>
        <a:xfrm rot="16200000">
          <a:off x="4193279" y="8308079"/>
          <a:ext cx="1924051" cy="1919492"/>
        </a:xfrm>
        <a:prstGeom prst="rect">
          <a:avLst/>
        </a:prstGeom>
      </xdr:spPr>
    </xdr:pic>
    <xdr:clientData/>
  </xdr:twoCellAnchor>
  <xdr:twoCellAnchor editAs="oneCell">
    <xdr:from>
      <xdr:col>6</xdr:col>
      <xdr:colOff>0</xdr:colOff>
      <xdr:row>5</xdr:row>
      <xdr:rowOff>93763</xdr:rowOff>
    </xdr:from>
    <xdr:to>
      <xdr:col>10</xdr:col>
      <xdr:colOff>0</xdr:colOff>
      <xdr:row>14</xdr:row>
      <xdr:rowOff>0</xdr:rowOff>
    </xdr:to>
    <xdr:sp macro="" textlink="">
      <xdr:nvSpPr>
        <xdr:cNvPr id="36" name="yellownotes">
          <a:extLst>
            <a:ext uri="{FF2B5EF4-FFF2-40B4-BE49-F238E27FC236}">
              <a16:creationId xmlns:a16="http://schemas.microsoft.com/office/drawing/2014/main" id="{C21A9808-470B-48D4-9950-EF8177C8A2DC}"/>
            </a:ext>
          </a:extLst>
        </xdr:cNvPr>
        <xdr:cNvSpPr txBox="1"/>
      </xdr:nvSpPr>
      <xdr:spPr>
        <a:xfrm>
          <a:off x="6981825" y="827188"/>
          <a:ext cx="2362200" cy="1554062"/>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BUSINESS PLAN COVER</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your </a:t>
          </a:r>
          <a:r>
            <a:rPr lang="tr-TR" sz="1000" b="1" i="1" baseline="0">
              <a:solidFill>
                <a:schemeClr val="tx1">
                  <a:lumMod val="85000"/>
                  <a:lumOff val="15000"/>
                </a:schemeClr>
              </a:solidFill>
            </a:rPr>
            <a:t>contact info</a:t>
          </a:r>
          <a:r>
            <a:rPr lang="tr-TR" sz="1000" b="0" i="1" baseline="0">
              <a:solidFill>
                <a:schemeClr val="tx1">
                  <a:lumMod val="85000"/>
                  <a:lumOff val="15000"/>
                </a:schemeClr>
              </a:solidFill>
            </a:rPr>
            <a:t>, </a:t>
          </a:r>
          <a:r>
            <a:rPr lang="tr-TR" sz="1000" b="1" i="1" baseline="0">
              <a:solidFill>
                <a:schemeClr val="tx1">
                  <a:lumMod val="85000"/>
                  <a:lumOff val="15000"/>
                </a:schemeClr>
              </a:solidFill>
            </a:rPr>
            <a:t>business name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Change the </a:t>
          </a:r>
          <a:r>
            <a:rPr lang="tr-TR" sz="1000" b="1" i="1" baseline="0">
              <a:solidFill>
                <a:schemeClr val="tx1">
                  <a:lumMod val="85000"/>
                  <a:lumOff val="15000"/>
                </a:schemeClr>
              </a:solidFill>
            </a:rPr>
            <a:t>business plan date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To replace the</a:t>
          </a:r>
          <a:r>
            <a:rPr lang="tr-TR" sz="1000" b="1" i="1" baseline="0">
              <a:solidFill>
                <a:schemeClr val="tx1">
                  <a:lumMod val="85000"/>
                  <a:lumOff val="15000"/>
                </a:schemeClr>
              </a:solidFill>
            </a:rPr>
            <a:t> logo </a:t>
          </a:r>
          <a:r>
            <a:rPr lang="tr-TR" sz="1000" b="0" i="1" baseline="0">
              <a:solidFill>
                <a:schemeClr val="tx1">
                  <a:lumMod val="85000"/>
                  <a:lumOff val="15000"/>
                </a:schemeClr>
              </a:solidFill>
            </a:rPr>
            <a:t>with yours, please right click on the dummy logo and select "</a:t>
          </a:r>
          <a:r>
            <a:rPr lang="tr-TR" sz="1000" b="1" i="1" baseline="0">
              <a:solidFill>
                <a:schemeClr val="tx1">
                  <a:lumMod val="85000"/>
                  <a:lumOff val="15000"/>
                </a:schemeClr>
              </a:solidFill>
            </a:rPr>
            <a:t>Change Picture</a:t>
          </a:r>
          <a:r>
            <a:rPr lang="tr-TR" sz="1000" b="0" i="1" baseline="0">
              <a:solidFill>
                <a:schemeClr val="tx1">
                  <a:lumMod val="85000"/>
                  <a:lumOff val="15000"/>
                </a:schemeClr>
              </a:solidFill>
            </a:rPr>
            <a:t>". Then select your logo from your computer files.</a:t>
          </a:r>
        </a:p>
      </xdr:txBody>
    </xdr:sp>
    <xdr:clientData fPrintsWithSheet="0"/>
  </xdr:twoCellAnchor>
  <xdr:twoCellAnchor editAs="oneCell">
    <xdr:from>
      <xdr:col>2</xdr:col>
      <xdr:colOff>1</xdr:colOff>
      <xdr:row>32</xdr:row>
      <xdr:rowOff>129540</xdr:rowOff>
    </xdr:from>
    <xdr:to>
      <xdr:col>3</xdr:col>
      <xdr:colOff>581025</xdr:colOff>
      <xdr:row>40</xdr:row>
      <xdr:rowOff>7620</xdr:rowOff>
    </xdr:to>
    <xdr:sp macro="" textlink="" fLocksText="0">
      <xdr:nvSpPr>
        <xdr:cNvPr id="16" name="Rectangle 15">
          <a:extLst>
            <a:ext uri="{FF2B5EF4-FFF2-40B4-BE49-F238E27FC236}">
              <a16:creationId xmlns:a16="http://schemas.microsoft.com/office/drawing/2014/main" id="{0B72FE29-DB09-4171-A0FF-4310EAC1706C}"/>
            </a:ext>
          </a:extLst>
        </xdr:cNvPr>
        <xdr:cNvSpPr/>
      </xdr:nvSpPr>
      <xdr:spPr>
        <a:xfrm>
          <a:off x="411481" y="5935980"/>
          <a:ext cx="5518784" cy="1402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2000"/>
            <a:t>Varatic Alexandru</a:t>
          </a:r>
          <a:endParaRPr lang="tr-TR" sz="2000"/>
        </a:p>
        <a:p>
          <a:pPr algn="ctr"/>
          <a:r>
            <a:rPr lang="ro-RO" sz="2000"/>
            <a:t>Semenenco Stanislav</a:t>
          </a:r>
          <a:br>
            <a:rPr lang="ro-RO" sz="2000"/>
          </a:br>
          <a:r>
            <a:rPr lang="ro-RO" sz="2000"/>
            <a:t>Ursu Dumitru</a:t>
          </a:r>
          <a:br>
            <a:rPr lang="ro-RO" sz="2000"/>
          </a:br>
          <a:r>
            <a:rPr lang="ro-RO" sz="2000"/>
            <a:t>Zatîc Mihail</a:t>
          </a:r>
          <a:endParaRPr lang="tr-TR" sz="2000"/>
        </a:p>
      </xdr:txBody>
    </xdr:sp>
    <xdr:clientData fLocksWithSheet="0"/>
  </xdr:twoCellAnchor>
  <xdr:twoCellAnchor editAs="oneCell">
    <xdr:from>
      <xdr:col>3</xdr:col>
      <xdr:colOff>85726</xdr:colOff>
      <xdr:row>1</xdr:row>
      <xdr:rowOff>57356</xdr:rowOff>
    </xdr:from>
    <xdr:to>
      <xdr:col>4</xdr:col>
      <xdr:colOff>20172</xdr:colOff>
      <xdr:row>2</xdr:row>
      <xdr:rowOff>257175</xdr:rowOff>
    </xdr:to>
    <xdr:pic>
      <xdr:nvPicPr>
        <xdr:cNvPr id="34" name="somekalogo">
          <a:hlinkClick xmlns:r="http://schemas.openxmlformats.org/officeDocument/2006/relationships" r:id="rId3" tooltip="Someka"/>
          <a:extLst>
            <a:ext uri="{FF2B5EF4-FFF2-40B4-BE49-F238E27FC236}">
              <a16:creationId xmlns:a16="http://schemas.microsoft.com/office/drawing/2014/main" id="{60145307-02DE-48E5-878E-0894B8D7075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3829" b="33829"/>
        <a:stretch/>
      </xdr:blipFill>
      <xdr:spPr>
        <a:xfrm>
          <a:off x="5286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28575</xdr:colOff>
      <xdr:row>1</xdr:row>
      <xdr:rowOff>66675</xdr:rowOff>
    </xdr:from>
    <xdr:to>
      <xdr:col>2</xdr:col>
      <xdr:colOff>460575</xdr:colOff>
      <xdr:row>2</xdr:row>
      <xdr:rowOff>251025</xdr:rowOff>
    </xdr:to>
    <xdr:pic>
      <xdr:nvPicPr>
        <xdr:cNvPr id="35" name="mainicon">
          <a:extLst>
            <a:ext uri="{FF2B5EF4-FFF2-40B4-BE49-F238E27FC236}">
              <a16:creationId xmlns:a16="http://schemas.microsoft.com/office/drawing/2014/main" id="{6A4F8269-21C4-49FF-B7C5-DF023B98A8BC}"/>
            </a:ext>
          </a:extLst>
        </xdr:cNvPr>
        <xdr:cNvPicPr>
          <a:picLocks noChangeAspect="1"/>
        </xdr:cNvPicPr>
      </xdr:nvPicPr>
      <xdr:blipFill>
        <a:blip xmlns:r="http://schemas.openxmlformats.org/officeDocument/2006/relationships" r:embed="rId5"/>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54825</xdr:rowOff>
    </xdr:from>
    <xdr:to>
      <xdr:col>7</xdr:col>
      <xdr:colOff>453450</xdr:colOff>
      <xdr:row>2</xdr:row>
      <xdr:rowOff>257175</xdr:rowOff>
    </xdr:to>
    <xdr:grpSp>
      <xdr:nvGrpSpPr>
        <xdr:cNvPr id="39" name="backtomenu">
          <a:hlinkClick xmlns:r="http://schemas.openxmlformats.org/officeDocument/2006/relationships" r:id="rId6" tooltip="Go to"/>
          <a:extLst>
            <a:ext uri="{FF2B5EF4-FFF2-40B4-BE49-F238E27FC236}">
              <a16:creationId xmlns:a16="http://schemas.microsoft.com/office/drawing/2014/main" id="{2FEDFF76-688A-4D18-BDC4-538D2D4DF802}"/>
            </a:ext>
          </a:extLst>
        </xdr:cNvPr>
        <xdr:cNvGrpSpPr/>
      </xdr:nvGrpSpPr>
      <xdr:grpSpPr>
        <a:xfrm>
          <a:off x="7178040" y="138645"/>
          <a:ext cx="1063050" cy="453810"/>
          <a:chOff x="6972831" y="127063"/>
          <a:chExt cx="1044000" cy="450000"/>
        </a:xfrm>
      </xdr:grpSpPr>
      <xdr:sp macro="" textlink="">
        <xdr:nvSpPr>
          <xdr:cNvPr id="40" name="Rounded Rectangle 2">
            <a:hlinkClick xmlns:r="http://schemas.openxmlformats.org/officeDocument/2006/relationships" r:id="rId6" tooltip="Go to"/>
            <a:extLst>
              <a:ext uri="{FF2B5EF4-FFF2-40B4-BE49-F238E27FC236}">
                <a16:creationId xmlns:a16="http://schemas.microsoft.com/office/drawing/2014/main" id="{FACAD83F-3D8C-4571-BB5C-B5421FB65FA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41" name="Picture 40" descr="http://swiss-delicious.com/images/1024/icons/back.png">
            <a:hlinkClick xmlns:r="http://schemas.openxmlformats.org/officeDocument/2006/relationships" r:id="rId6" tooltip="Go to"/>
            <a:extLst>
              <a:ext uri="{FF2B5EF4-FFF2-40B4-BE49-F238E27FC236}">
                <a16:creationId xmlns:a16="http://schemas.microsoft.com/office/drawing/2014/main" id="{0FA54C82-F92F-4192-98BD-1D12C19F92A0}"/>
              </a:ext>
            </a:extLst>
          </xdr:cNvPr>
          <xdr:cNvPicPr>
            <a:picLocks noChangeAspect="1" noChangeArrowheads="1"/>
          </xdr:cNvPicPr>
        </xdr:nvPicPr>
        <xdr:blipFill rotWithShape="1">
          <a:blip xmlns:r="http://schemas.openxmlformats.org/officeDocument/2006/relationships" r:embed="rId7"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8420100</xdr:colOff>
      <xdr:row>1</xdr:row>
      <xdr:rowOff>47625</xdr:rowOff>
    </xdr:from>
    <xdr:to>
      <xdr:col>1</xdr:col>
      <xdr:colOff>9735671</xdr:colOff>
      <xdr:row>2</xdr:row>
      <xdr:rowOff>247444</xdr:rowOff>
    </xdr:to>
    <xdr:pic>
      <xdr:nvPicPr>
        <xdr:cNvPr id="7" name="somekalogo">
          <a:hlinkClick xmlns:r="http://schemas.openxmlformats.org/officeDocument/2006/relationships" r:id="rId1" tooltip="Someka"/>
          <a:extLst>
            <a:ext uri="{FF2B5EF4-FFF2-40B4-BE49-F238E27FC236}">
              <a16:creationId xmlns:a16="http://schemas.microsoft.com/office/drawing/2014/main" id="{2DC1D28D-804F-4B78-B0E9-7295AD4BE5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8667750" y="13335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250869</xdr:colOff>
      <xdr:row>1</xdr:row>
      <xdr:rowOff>19050</xdr:rowOff>
    </xdr:from>
    <xdr:to>
      <xdr:col>4</xdr:col>
      <xdr:colOff>113769</xdr:colOff>
      <xdr:row>2</xdr:row>
      <xdr:rowOff>221400</xdr:rowOff>
    </xdr:to>
    <xdr:grpSp>
      <xdr:nvGrpSpPr>
        <xdr:cNvPr id="8" name="backtomenu">
          <a:hlinkClick xmlns:r="http://schemas.openxmlformats.org/officeDocument/2006/relationships" r:id="rId3" tooltip="Go to"/>
          <a:extLst>
            <a:ext uri="{FF2B5EF4-FFF2-40B4-BE49-F238E27FC236}">
              <a16:creationId xmlns:a16="http://schemas.microsoft.com/office/drawing/2014/main" id="{C20CB0B2-5E71-422B-A5A2-B8DBB024EB30}"/>
            </a:ext>
          </a:extLst>
        </xdr:cNvPr>
        <xdr:cNvGrpSpPr/>
      </xdr:nvGrpSpPr>
      <xdr:grpSpPr>
        <a:xfrm>
          <a:off x="10591209" y="102870"/>
          <a:ext cx="1082100" cy="453810"/>
          <a:chOff x="6972831" y="127063"/>
          <a:chExt cx="1044000" cy="450000"/>
        </a:xfrm>
      </xdr:grpSpPr>
      <xdr:sp macro="" textlink="">
        <xdr:nvSpPr>
          <xdr:cNvPr id="9" name="Rounded Rectangle 2">
            <a:hlinkClick xmlns:r="http://schemas.openxmlformats.org/officeDocument/2006/relationships" r:id="rId3" tooltip="Go to"/>
            <a:extLst>
              <a:ext uri="{FF2B5EF4-FFF2-40B4-BE49-F238E27FC236}">
                <a16:creationId xmlns:a16="http://schemas.microsoft.com/office/drawing/2014/main" id="{B37A016F-4646-457C-93C7-3FC7EABCD5A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0" name="Picture 9" descr="http://swiss-delicious.com/images/1024/icons/back.png">
            <a:hlinkClick xmlns:r="http://schemas.openxmlformats.org/officeDocument/2006/relationships" r:id="rId3" tooltip="Go to"/>
            <a:extLst>
              <a:ext uri="{FF2B5EF4-FFF2-40B4-BE49-F238E27FC236}">
                <a16:creationId xmlns:a16="http://schemas.microsoft.com/office/drawing/2014/main" id="{53AE99D6-3B39-49E0-A271-B4C5FF849FAC}"/>
              </a:ext>
            </a:extLst>
          </xdr:cNvPr>
          <xdr:cNvPicPr>
            <a:picLocks noChangeAspect="1" noChangeArrowheads="1"/>
          </xdr:cNvPicPr>
        </xdr:nvPicPr>
        <xdr:blipFill rotWithShape="1">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11</xdr:row>
      <xdr:rowOff>13038</xdr:rowOff>
    </xdr:to>
    <xdr:sp macro="" textlink="">
      <xdr:nvSpPr>
        <xdr:cNvPr id="4" name="yellownotes">
          <a:extLst>
            <a:ext uri="{FF2B5EF4-FFF2-40B4-BE49-F238E27FC236}">
              <a16:creationId xmlns:a16="http://schemas.microsoft.com/office/drawing/2014/main" id="{07F4630F-54BE-44F2-9090-2FE4B8525D92}"/>
            </a:ext>
          </a:extLst>
        </xdr:cNvPr>
        <xdr:cNvSpPr txBox="1"/>
      </xdr:nvSpPr>
      <xdr:spPr>
        <a:xfrm>
          <a:off x="8924925" y="790575"/>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COMPANY DESCRIPTION</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is a brief info sheet for your business.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Name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full name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Mission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 short statement of the company's reason of being and its overall goal, which may include the product/service groups, primary markets, and also geographical region of operation.</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Core Values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Top company values that shape the company's culture and business strategy.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Vision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An inspirational statement of the company's big goal for the future.</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Legal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Business entity type that the company has legally.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Ownership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main owners/shareholders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Headquarters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place where the company's executive management and key managerial staff are located.</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5C112C88-5684-48CD-AFC0-4A161F75C06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05A88E9C-9CFB-40EF-94F9-E5D86946A3C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38100</xdr:rowOff>
    </xdr:from>
    <xdr:to>
      <xdr:col>5</xdr:col>
      <xdr:colOff>453450</xdr:colOff>
      <xdr:row>2</xdr:row>
      <xdr:rowOff>240450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CE65FF06-BF6B-443C-A2F2-3288E6E442D0}"/>
            </a:ext>
          </a:extLst>
        </xdr:cNvPr>
        <xdr:cNvGrpSpPr/>
      </xdr:nvGrpSpPr>
      <xdr:grpSpPr>
        <a:xfrm>
          <a:off x="9166860" y="121920"/>
          <a:ext cx="1063050" cy="45381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1FFA6C7-6B7B-444F-A168-64A717E8CF4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E123119-A33B-4DA1-A0B9-FD5816A00473}"/>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428625</xdr:colOff>
      <xdr:row>12</xdr:row>
      <xdr:rowOff>503176</xdr:rowOff>
    </xdr:to>
    <xdr:sp macro="" textlink="">
      <xdr:nvSpPr>
        <xdr:cNvPr id="5" name="yellownotes">
          <a:extLst>
            <a:ext uri="{FF2B5EF4-FFF2-40B4-BE49-F238E27FC236}">
              <a16:creationId xmlns:a16="http://schemas.microsoft.com/office/drawing/2014/main" id="{017D1C2B-EE10-4F5D-AD9A-EA9E3A5CBF86}"/>
            </a:ext>
          </a:extLst>
        </xdr:cNvPr>
        <xdr:cNvSpPr txBox="1"/>
      </xdr:nvSpPr>
      <xdr:spPr>
        <a:xfrm>
          <a:off x="8924925" y="790575"/>
          <a:ext cx="3971925" cy="578002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PRODUCTS /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the main details about your products or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Description</a:t>
          </a: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products/services in brief.</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Main Benefits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why your products/services are needed, by defining the gaps and the problems that your products/services will offer solutions to. Indicate precisely the benefits of your products/services.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Comparison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unique features of your products/services. What makes your products/services unique or better than the ones already available in the market.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Lifecycle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the current situation of your products/services in the market: Development/Introduction/Growth/Maturity/Saturation or Decline. Explain briefly.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Pricing</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pricing strategy. You may give some rough ranges.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&amp; Distribution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Tell briefly about your sales and distribution strategy: How will you sell your products/services? How will you market them, online or retail stores? How will you distribute your products or deliver your 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Intellectual Property</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Mention any intellectual property, such as trademarks, or legal issues about your products/services.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baseline="0">
              <a:solidFill>
                <a:schemeClr val="tx1">
                  <a:lumMod val="85000"/>
                  <a:lumOff val="15000"/>
                </a:schemeClr>
              </a:solidFill>
            </a:rPr>
            <a:t>Further Info</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Indicate anything extra special about your products/services.</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6324020F-018D-4829-B97E-407827240B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3480310-BB4C-484A-80C5-BF2D866E89F3}"/>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1B920AE2-2C60-4165-AD7D-F6106B141E52}"/>
            </a:ext>
          </a:extLst>
        </xdr:cNvPr>
        <xdr:cNvGrpSpPr/>
      </xdr:nvGrpSpPr>
      <xdr:grpSpPr>
        <a:xfrm>
          <a:off x="9166860" y="131445"/>
          <a:ext cx="1063050" cy="45381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73606E2B-21AE-445A-984B-47D1AE0F957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5E61705-8E28-4BF1-8FE5-D2AFDFF92F86}"/>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13</xdr:row>
      <xdr:rowOff>72524</xdr:rowOff>
    </xdr:to>
    <xdr:sp macro="" textlink="">
      <xdr:nvSpPr>
        <xdr:cNvPr id="7" name="yellownotes">
          <a:extLst>
            <a:ext uri="{FF2B5EF4-FFF2-40B4-BE49-F238E27FC236}">
              <a16:creationId xmlns:a16="http://schemas.microsoft.com/office/drawing/2014/main" id="{E0F95951-323B-46CC-B55A-42987357A31A}"/>
            </a:ext>
          </a:extLst>
        </xdr:cNvPr>
        <xdr:cNvSpPr txBox="1"/>
      </xdr:nvSpPr>
      <xdr:spPr>
        <a:xfrm>
          <a:off x="8924925"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tell you about the general characteristics of the industry that you're in.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Size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total size of the industry and your target market, and then mention your targeted market share. Define the saturation stage (Introduction, Growth, Maturity, or Decline).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more about your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is the growth rate over the last few years?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Who are the main actors?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are the challenges?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What's the general trend, is it expanding, contracting, or holding steady?</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4" name="somekalogo">
          <a:hlinkClick xmlns:r="http://schemas.openxmlformats.org/officeDocument/2006/relationships" r:id="rId1" tooltip="Someka"/>
          <a:extLst>
            <a:ext uri="{FF2B5EF4-FFF2-40B4-BE49-F238E27FC236}">
              <a16:creationId xmlns:a16="http://schemas.microsoft.com/office/drawing/2014/main" id="{8869C412-8389-4E25-9677-819F7830FD0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5" name="mainicon">
          <a:extLst>
            <a:ext uri="{FF2B5EF4-FFF2-40B4-BE49-F238E27FC236}">
              <a16:creationId xmlns:a16="http://schemas.microsoft.com/office/drawing/2014/main" id="{BE2A12FB-9C2F-4D20-A9D1-0498F9C63D9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CCCEED34-EE53-473B-9176-05545824BFA3}"/>
            </a:ext>
          </a:extLst>
        </xdr:cNvPr>
        <xdr:cNvGrpSpPr/>
      </xdr:nvGrpSpPr>
      <xdr:grpSpPr>
        <a:xfrm>
          <a:off x="9166860" y="131445"/>
          <a:ext cx="1063050" cy="45381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97BC238D-87F1-43BB-8085-024B3B6EDBE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9063273-3B0D-4A54-A38F-B526EF5353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5</xdr:row>
      <xdr:rowOff>60335</xdr:rowOff>
    </xdr:from>
    <xdr:ext cx="2880000" cy="4997440"/>
    <xdr:sp macro="" textlink="">
      <xdr:nvSpPr>
        <xdr:cNvPr id="4" name="yellownotes">
          <a:extLst>
            <a:ext uri="{FF2B5EF4-FFF2-40B4-BE49-F238E27FC236}">
              <a16:creationId xmlns:a16="http://schemas.microsoft.com/office/drawing/2014/main" id="{4FB8C8A3-2806-4ABB-99A5-E35710A3C4FA}"/>
            </a:ext>
          </a:extLst>
        </xdr:cNvPr>
        <xdr:cNvSpPr txBox="1"/>
      </xdr:nvSpPr>
      <xdr:spPr>
        <a:xfrm>
          <a:off x="8924925" y="793760"/>
          <a:ext cx="2880000" cy="499744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TARGET MARKET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to determine if there are enough people in your market with a desire to purchase. You'll </a:t>
          </a:r>
          <a:r>
            <a:rPr lang="tr-TR" sz="1000" b="0" i="1" baseline="0">
              <a:solidFill>
                <a:schemeClr val="dk1"/>
              </a:solidFill>
              <a:effectLst/>
              <a:latin typeface="+mn-lt"/>
              <a:ea typeface="+mn-ea"/>
              <a:cs typeface="+mn-cs"/>
            </a:rPr>
            <a:t>precisely </a:t>
          </a:r>
          <a:r>
            <a:rPr lang="tr-TR" sz="1000" b="0" i="1" baseline="0">
              <a:solidFill>
                <a:schemeClr val="tx1">
                  <a:lumMod val="85000"/>
                  <a:lumOff val="15000"/>
                </a:schemeClr>
              </a:solidFill>
            </a:rPr>
            <a:t>explain whom you are targeting to sell.</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Country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State/Province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Region/City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Demographic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Gender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Income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Education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Marital Status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a:solidFill>
                <a:schemeClr val="dk1"/>
              </a:solidFill>
              <a:effectLst/>
              <a:latin typeface="+mn-lt"/>
              <a:ea typeface="+mn-ea"/>
              <a:cs typeface="+mn-cs"/>
            </a:rPr>
            <a:t>Psychographic </a:t>
          </a:r>
          <a:r>
            <a:rPr lang="tr-TR" sz="1000" b="1" i="1" baseline="0">
              <a:solidFill>
                <a:schemeClr val="tx1">
                  <a:lumMod val="85000"/>
                  <a:lumOff val="15000"/>
                </a:schemeClr>
              </a:solidFill>
            </a:rPr>
            <a:t>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Social Status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Value/Beliefs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Interests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Lifestyle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Behavioral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Spending Habits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Brand Interactions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Buyers' readiness stage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Timing and occasion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User Status</a:t>
          </a:r>
        </a:p>
      </xdr:txBody>
    </xdr:sp>
    <xdr:clientData fPrintsWithSheet="0"/>
  </xdr:one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DE82828C-3E29-49BC-B824-9AE20E8018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8C4E7701-937F-4C4D-B301-DAE684613A2A}"/>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4D92B3A7-FA4D-4CBF-878C-84D697F2D057}"/>
            </a:ext>
          </a:extLst>
        </xdr:cNvPr>
        <xdr:cNvGrpSpPr/>
      </xdr:nvGrpSpPr>
      <xdr:grpSpPr>
        <a:xfrm>
          <a:off x="9166860" y="131445"/>
          <a:ext cx="1063050" cy="45381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EF154C5E-1C02-4B91-9D3D-D1E85AD1D89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47C50AFB-AE8D-483F-B57D-1BAEB23E76EA}"/>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7.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806199"/>
    <xdr:sp macro="" textlink="">
      <xdr:nvSpPr>
        <xdr:cNvPr id="2" name="yellownotes">
          <a:extLst>
            <a:ext uri="{FF2B5EF4-FFF2-40B4-BE49-F238E27FC236}">
              <a16:creationId xmlns:a16="http://schemas.microsoft.com/office/drawing/2014/main" id="{B32EC624-EED7-4B56-AFAE-E77DFF4AF0B1}"/>
            </a:ext>
          </a:extLst>
        </xdr:cNvPr>
        <xdr:cNvSpPr txBox="1"/>
      </xdr:nvSpPr>
      <xdr:spPr>
        <a:xfrm>
          <a:off x="8915400"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analyze your business against your competitors in terms of different factors.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How to make a competitive analysis?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a:t>
          </a:r>
          <a:r>
            <a:rPr lang="tr-TR" sz="1000" b="1" i="1" baseline="0">
              <a:solidFill>
                <a:schemeClr val="tx1">
                  <a:lumMod val="85000"/>
                  <a:lumOff val="15000"/>
                </a:schemeClr>
              </a:solidFill>
            </a:rPr>
            <a:t>define your factors</a:t>
          </a:r>
          <a:r>
            <a:rPr lang="tr-TR" sz="1000" b="0" i="1" baseline="0">
              <a:solidFill>
                <a:schemeClr val="tx1">
                  <a:lumMod val="85000"/>
                  <a:lumOff val="15000"/>
                </a:schemeClr>
              </a:solidFill>
            </a:rPr>
            <a:t> first, and then assign an </a:t>
          </a:r>
          <a:r>
            <a:rPr lang="tr-TR" sz="1000" b="1" i="1" baseline="0">
              <a:solidFill>
                <a:schemeClr val="tx1">
                  <a:lumMod val="85000"/>
                  <a:lumOff val="15000"/>
                </a:schemeClr>
              </a:solidFill>
            </a:rPr>
            <a:t>importance level </a:t>
          </a:r>
          <a:r>
            <a:rPr lang="tr-TR" sz="1000" b="0" i="1" baseline="0">
              <a:solidFill>
                <a:schemeClr val="tx1">
                  <a:lumMod val="85000"/>
                  <a:lumOff val="15000"/>
                </a:schemeClr>
              </a:solidFill>
            </a:rPr>
            <a:t>to each factor between 1 and 100, in which "100 points" means the most important factor, while the "1 point" means the least one. These importance levels will be used to calculate weighted averages.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Define your most important </a:t>
          </a:r>
          <a:r>
            <a:rPr lang="tr-TR" sz="1000" b="1" i="1" baseline="0">
              <a:solidFill>
                <a:schemeClr val="tx1">
                  <a:lumMod val="85000"/>
                  <a:lumOff val="15000"/>
                </a:schemeClr>
              </a:solidFill>
            </a:rPr>
            <a:t>competitors</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Evaluate your company and competitors with </a:t>
          </a:r>
          <a:r>
            <a:rPr lang="tr-TR" sz="1000" b="1" i="1" baseline="0">
              <a:solidFill>
                <a:schemeClr val="tx1">
                  <a:lumMod val="85000"/>
                  <a:lumOff val="15000"/>
                </a:schemeClr>
              </a:solidFill>
            </a:rPr>
            <a:t>scores from 1 to 10</a:t>
          </a:r>
          <a:r>
            <a:rPr lang="tr-TR" sz="1000" b="0" i="1" baseline="0">
              <a:solidFill>
                <a:schemeClr val="tx1">
                  <a:lumMod val="85000"/>
                  <a:lumOff val="15000"/>
                </a:schemeClr>
              </a:solidFill>
            </a:rPr>
            <a:t> for each factor.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template will calculate the </a:t>
          </a:r>
          <a:r>
            <a:rPr lang="tr-TR" sz="1000" b="1" i="1" baseline="0">
              <a:solidFill>
                <a:schemeClr val="tx1">
                  <a:lumMod val="85000"/>
                  <a:lumOff val="15000"/>
                </a:schemeClr>
              </a:solidFill>
            </a:rPr>
            <a:t>overall scores</a:t>
          </a:r>
          <a:r>
            <a:rPr lang="tr-TR" sz="1000" b="0" i="1" baseline="0">
              <a:solidFill>
                <a:schemeClr val="tx1">
                  <a:lumMod val="85000"/>
                  <a:lumOff val="15000"/>
                </a:schemeClr>
              </a:solidFill>
            </a:rPr>
            <a:t> for your company and each of your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a:t>
          </a:r>
          <a:r>
            <a:rPr lang="tr-TR" sz="1000" b="1" i="1" baseline="0">
              <a:solidFill>
                <a:schemeClr val="tx1">
                  <a:lumMod val="85000"/>
                  <a:lumOff val="15000"/>
                </a:schemeClr>
              </a:solidFill>
            </a:rPr>
            <a:t>analysis notes </a:t>
          </a:r>
          <a:r>
            <a:rPr lang="tr-TR" sz="1000" b="0" i="1" baseline="0">
              <a:solidFill>
                <a:schemeClr val="tx1">
                  <a:lumMod val="85000"/>
                  <a:lumOff val="15000"/>
                </a:schemeClr>
              </a:solidFill>
            </a:rPr>
            <a:t>at the bottom of the sheet.</a:t>
          </a:r>
        </a:p>
      </xdr:txBody>
    </xdr:sp>
    <xdr:clientData fPrintsWithSheet="0"/>
  </xdr:oneCellAnchor>
  <xdr:twoCellAnchor editAs="oneCell">
    <xdr:from>
      <xdr:col>7</xdr:col>
      <xdr:colOff>514350</xdr:colOff>
      <xdr:row>1</xdr:row>
      <xdr:rowOff>57356</xdr:rowOff>
    </xdr:from>
    <xdr:to>
      <xdr:col>8</xdr:col>
      <xdr:colOff>848846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20ECE950-0848-4D0D-9055-AF5D49BEDF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2" name="mainicon">
          <a:extLst>
            <a:ext uri="{FF2B5EF4-FFF2-40B4-BE49-F238E27FC236}">
              <a16:creationId xmlns:a16="http://schemas.microsoft.com/office/drawing/2014/main" id="{F1BA8705-344D-4D9B-9F4F-497BC4376C6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3" name="backtomenu">
          <a:hlinkClick xmlns:r="http://schemas.openxmlformats.org/officeDocument/2006/relationships" r:id="rId4" tooltip="Go to"/>
          <a:extLst>
            <a:ext uri="{FF2B5EF4-FFF2-40B4-BE49-F238E27FC236}">
              <a16:creationId xmlns:a16="http://schemas.microsoft.com/office/drawing/2014/main" id="{0FDF32D8-D9BC-4F9B-AD0E-9A6D55D6E991}"/>
            </a:ext>
          </a:extLst>
        </xdr:cNvPr>
        <xdr:cNvGrpSpPr/>
      </xdr:nvGrpSpPr>
      <xdr:grpSpPr>
        <a:xfrm>
          <a:off x="9144000" y="131445"/>
          <a:ext cx="1063050" cy="453810"/>
          <a:chOff x="6972831" y="127063"/>
          <a:chExt cx="1044000" cy="450000"/>
        </a:xfrm>
      </xdr:grpSpPr>
      <xdr:sp macro="" textlink="">
        <xdr:nvSpPr>
          <xdr:cNvPr id="14" name="Rounded Rectangle 2">
            <a:hlinkClick xmlns:r="http://schemas.openxmlformats.org/officeDocument/2006/relationships" r:id="rId4" tooltip="Go to"/>
            <a:extLst>
              <a:ext uri="{FF2B5EF4-FFF2-40B4-BE49-F238E27FC236}">
                <a16:creationId xmlns:a16="http://schemas.microsoft.com/office/drawing/2014/main" id="{280A716D-7456-47D1-A9A5-30889589A948}"/>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5" name="Picture 14" descr="http://swiss-delicious.com/images/1024/icons/back.png">
            <a:hlinkClick xmlns:r="http://schemas.openxmlformats.org/officeDocument/2006/relationships" r:id="rId4" tooltip="Go to"/>
            <a:extLst>
              <a:ext uri="{FF2B5EF4-FFF2-40B4-BE49-F238E27FC236}">
                <a16:creationId xmlns:a16="http://schemas.microsoft.com/office/drawing/2014/main" id="{3C598A29-6093-4C49-A264-18F7D035A10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8.xml><?xml version="1.0" encoding="utf-8"?>
<xdr:wsDr xmlns:xdr="http://schemas.openxmlformats.org/drawingml/2006/spreadsheetDrawing" xmlns:a="http://schemas.openxmlformats.org/drawingml/2006/main">
  <xdr:oneCellAnchor>
    <xdr:from>
      <xdr:col>11</xdr:col>
      <xdr:colOff>0</xdr:colOff>
      <xdr:row>5</xdr:row>
      <xdr:rowOff>57150</xdr:rowOff>
    </xdr:from>
    <xdr:ext cx="2362200" cy="5936543"/>
    <xdr:sp macro="" textlink="">
      <xdr:nvSpPr>
        <xdr:cNvPr id="4" name="yellownotes">
          <a:extLst>
            <a:ext uri="{FF2B5EF4-FFF2-40B4-BE49-F238E27FC236}">
              <a16:creationId xmlns:a16="http://schemas.microsoft.com/office/drawing/2014/main" id="{9B969F31-3685-4495-A866-50F330B7939F}"/>
            </a:ext>
          </a:extLst>
        </xdr:cNvPr>
        <xdr:cNvSpPr txBox="1"/>
      </xdr:nvSpPr>
      <xdr:spPr>
        <a:xfrm>
          <a:off x="11458575" y="790575"/>
          <a:ext cx="23622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PORTER'S FIVE FORCES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analysis tool will help you explain your competitive environment.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BUYERS - The power of buyers in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customers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Price sensitivity</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SUPPLIERS - The dependency on the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power to increase or modify prices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Uniqueness of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switching costs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NEW ENTRANTS - The ease of entering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Barriers to entry, such as capital requirements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Economies of scale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Product differentiation</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SUBSTITUTES - The possibility of finding alternatives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substitute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Cost of change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Performance of substitutes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RIVALRY - The level of competition intensity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Customer loyalty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Quality/Price differences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Advertising requirements</a:t>
          </a:r>
        </a:p>
      </xdr:txBody>
    </xdr:sp>
    <xdr:clientData fPrintsWithSheet="0"/>
  </xdr:oneCellAnchor>
  <xdr:twoCellAnchor editAs="oneCell">
    <xdr:from>
      <xdr:col>1</xdr:col>
      <xdr:colOff>1657200</xdr:colOff>
      <xdr:row>5</xdr:row>
      <xdr:rowOff>104775</xdr:rowOff>
    </xdr:from>
    <xdr:to>
      <xdr:col>1</xdr:col>
      <xdr:colOff>1981200</xdr:colOff>
      <xdr:row>5</xdr:row>
      <xdr:rowOff>428775</xdr:rowOff>
    </xdr:to>
    <xdr:pic>
      <xdr:nvPicPr>
        <xdr:cNvPr id="5" name="Picture 4">
          <a:extLst>
            <a:ext uri="{FF2B5EF4-FFF2-40B4-BE49-F238E27FC236}">
              <a16:creationId xmlns:a16="http://schemas.microsoft.com/office/drawing/2014/main" id="{9C672C05-1159-4A77-BDD9-829A6769CBA9}"/>
            </a:ext>
          </a:extLst>
        </xdr:cNvPr>
        <xdr:cNvPicPr>
          <a:picLocks noChangeAspect="1"/>
        </xdr:cNvPicPr>
      </xdr:nvPicPr>
      <xdr:blipFill>
        <a:blip xmlns:r="http://schemas.openxmlformats.org/officeDocument/2006/relationships" r:embed="rId1">
          <a:lum bright="70000" contrast="-70000"/>
        </a:blip>
        <a:stretch>
          <a:fillRect/>
        </a:stretch>
      </xdr:blipFill>
      <xdr:spPr>
        <a:xfrm>
          <a:off x="20858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3</xdr:col>
      <xdr:colOff>1657200</xdr:colOff>
      <xdr:row>5</xdr:row>
      <xdr:rowOff>104775</xdr:rowOff>
    </xdr:from>
    <xdr:to>
      <xdr:col>3</xdr:col>
      <xdr:colOff>1981200</xdr:colOff>
      <xdr:row>5</xdr:row>
      <xdr:rowOff>428775</xdr:rowOff>
    </xdr:to>
    <xdr:pic>
      <xdr:nvPicPr>
        <xdr:cNvPr id="7" name="Picture 6">
          <a:extLst>
            <a:ext uri="{FF2B5EF4-FFF2-40B4-BE49-F238E27FC236}">
              <a16:creationId xmlns:a16="http://schemas.microsoft.com/office/drawing/2014/main" id="{E6A243E6-8D0F-4DD3-A81A-389FF238F32C}"/>
            </a:ext>
          </a:extLst>
        </xdr:cNvPr>
        <xdr:cNvPicPr>
          <a:picLocks noChangeAspect="1"/>
        </xdr:cNvPicPr>
      </xdr:nvPicPr>
      <xdr:blipFill>
        <a:blip xmlns:r="http://schemas.openxmlformats.org/officeDocument/2006/relationships" r:embed="rId2">
          <a:lum bright="70000" contrast="-70000"/>
        </a:blip>
        <a:stretch>
          <a:fillRect/>
        </a:stretch>
      </xdr:blipFill>
      <xdr:spPr>
        <a:xfrm>
          <a:off x="438135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5</xdr:col>
      <xdr:colOff>1685924</xdr:colOff>
      <xdr:row>5</xdr:row>
      <xdr:rowOff>104775</xdr:rowOff>
    </xdr:from>
    <xdr:to>
      <xdr:col>5</xdr:col>
      <xdr:colOff>1981199</xdr:colOff>
      <xdr:row>5</xdr:row>
      <xdr:rowOff>428775</xdr:rowOff>
    </xdr:to>
    <xdr:pic>
      <xdr:nvPicPr>
        <xdr:cNvPr id="8" name="Picture 7">
          <a:extLst>
            <a:ext uri="{FF2B5EF4-FFF2-40B4-BE49-F238E27FC236}">
              <a16:creationId xmlns:a16="http://schemas.microsoft.com/office/drawing/2014/main" id="{EC93C359-BC3B-4FE4-AEE7-8CEE9D19AC3D}"/>
            </a:ext>
          </a:extLst>
        </xdr:cNvPr>
        <xdr:cNvPicPr>
          <a:picLocks noChangeAspect="1"/>
        </xdr:cNvPicPr>
      </xdr:nvPicPr>
      <xdr:blipFill>
        <a:blip xmlns:r="http://schemas.openxmlformats.org/officeDocument/2006/relationships" r:embed="rId3">
          <a:lum bright="70000" contrast="-70000"/>
        </a:blip>
        <a:stretch>
          <a:fillRect/>
        </a:stretch>
      </xdr:blipFill>
      <xdr:spPr>
        <a:xfrm>
          <a:off x="6391274" y="857250"/>
          <a:ext cx="295275"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7</xdr:col>
      <xdr:colOff>1657200</xdr:colOff>
      <xdr:row>5</xdr:row>
      <xdr:rowOff>104775</xdr:rowOff>
    </xdr:from>
    <xdr:to>
      <xdr:col>7</xdr:col>
      <xdr:colOff>1981200</xdr:colOff>
      <xdr:row>5</xdr:row>
      <xdr:rowOff>428775</xdr:rowOff>
    </xdr:to>
    <xdr:pic>
      <xdr:nvPicPr>
        <xdr:cNvPr id="10" name="Picture 9">
          <a:extLst>
            <a:ext uri="{FF2B5EF4-FFF2-40B4-BE49-F238E27FC236}">
              <a16:creationId xmlns:a16="http://schemas.microsoft.com/office/drawing/2014/main" id="{281D7C97-0477-4F57-A96A-DC4200F6E66D}"/>
            </a:ext>
          </a:extLst>
        </xdr:cNvPr>
        <xdr:cNvPicPr>
          <a:picLocks noChangeAspect="1"/>
        </xdr:cNvPicPr>
      </xdr:nvPicPr>
      <xdr:blipFill>
        <a:blip xmlns:r="http://schemas.openxmlformats.org/officeDocument/2006/relationships" r:embed="rId4">
          <a:lum bright="70000" contrast="-70000"/>
        </a:blip>
        <a:stretch>
          <a:fillRect/>
        </a:stretch>
      </xdr:blipFill>
      <xdr:spPr>
        <a:xfrm>
          <a:off x="897240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1657200</xdr:colOff>
      <xdr:row>5</xdr:row>
      <xdr:rowOff>104775</xdr:rowOff>
    </xdr:from>
    <xdr:to>
      <xdr:col>9</xdr:col>
      <xdr:colOff>1981200</xdr:colOff>
      <xdr:row>5</xdr:row>
      <xdr:rowOff>428775</xdr:rowOff>
    </xdr:to>
    <xdr:pic>
      <xdr:nvPicPr>
        <xdr:cNvPr id="11" name="Picture 10">
          <a:extLst>
            <a:ext uri="{FF2B5EF4-FFF2-40B4-BE49-F238E27FC236}">
              <a16:creationId xmlns:a16="http://schemas.microsoft.com/office/drawing/2014/main" id="{97DCF740-6FAE-4B67-B85B-87A1EDEB6583}"/>
            </a:ext>
          </a:extLst>
        </xdr:cNvPr>
        <xdr:cNvPicPr>
          <a:picLocks noChangeAspect="1"/>
        </xdr:cNvPicPr>
      </xdr:nvPicPr>
      <xdr:blipFill>
        <a:blip xmlns:r="http://schemas.openxmlformats.org/officeDocument/2006/relationships" r:embed="rId5">
          <a:lum bright="70000" contrast="-70000"/>
        </a:blip>
        <a:stretch>
          <a:fillRect/>
        </a:stretch>
      </xdr:blipFill>
      <xdr:spPr>
        <a:xfrm>
          <a:off x="112679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600075</xdr:colOff>
      <xdr:row>1</xdr:row>
      <xdr:rowOff>57356</xdr:rowOff>
    </xdr:from>
    <xdr:to>
      <xdr:col>9</xdr:col>
      <xdr:colOff>1915646</xdr:colOff>
      <xdr:row>2</xdr:row>
      <xdr:rowOff>257175</xdr:rowOff>
    </xdr:to>
    <xdr:pic>
      <xdr:nvPicPr>
        <xdr:cNvPr id="18" name="somekalogo">
          <a:hlinkClick xmlns:r="http://schemas.openxmlformats.org/officeDocument/2006/relationships" r:id="rId6" tooltip="Someka"/>
          <a:extLst>
            <a:ext uri="{FF2B5EF4-FFF2-40B4-BE49-F238E27FC236}">
              <a16:creationId xmlns:a16="http://schemas.microsoft.com/office/drawing/2014/main" id="{66B5A7B7-3964-43AC-A769-FA7D70E4A7DC}"/>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33829" b="33829"/>
        <a:stretch/>
      </xdr:blipFill>
      <xdr:spPr>
        <a:xfrm>
          <a:off x="976312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9" name="mainicon">
          <a:extLst>
            <a:ext uri="{FF2B5EF4-FFF2-40B4-BE49-F238E27FC236}">
              <a16:creationId xmlns:a16="http://schemas.microsoft.com/office/drawing/2014/main" id="{AADB0E6F-7EFA-44DB-9C6E-22A57E5AAB2D}"/>
            </a:ext>
          </a:extLst>
        </xdr:cNvPr>
        <xdr:cNvPicPr>
          <a:picLocks noChangeAspect="1"/>
        </xdr:cNvPicPr>
      </xdr:nvPicPr>
      <xdr:blipFill>
        <a:blip xmlns:r="http://schemas.openxmlformats.org/officeDocument/2006/relationships" r:embed="rId8"/>
        <a:stretch>
          <a:fillRect/>
        </a:stretch>
      </xdr:blipFill>
      <xdr:spPr>
        <a:xfrm>
          <a:off x="428625" y="152400"/>
          <a:ext cx="432000" cy="432000"/>
        </a:xfrm>
        <a:prstGeom prst="rect">
          <a:avLst/>
        </a:prstGeom>
      </xdr:spPr>
    </xdr:pic>
    <xdr:clientData/>
  </xdr:twoCellAnchor>
  <xdr:twoCellAnchor editAs="oneCell">
    <xdr:from>
      <xdr:col>11</xdr:col>
      <xdr:colOff>0</xdr:colOff>
      <xdr:row>1</xdr:row>
      <xdr:rowOff>47625</xdr:rowOff>
    </xdr:from>
    <xdr:to>
      <xdr:col>12</xdr:col>
      <xdr:colOff>453450</xdr:colOff>
      <xdr:row>2</xdr:row>
      <xdr:rowOff>249975</xdr:rowOff>
    </xdr:to>
    <xdr:grpSp>
      <xdr:nvGrpSpPr>
        <xdr:cNvPr id="20" name="backtomenu">
          <a:hlinkClick xmlns:r="http://schemas.openxmlformats.org/officeDocument/2006/relationships" r:id="rId9" tooltip="Go to"/>
          <a:extLst>
            <a:ext uri="{FF2B5EF4-FFF2-40B4-BE49-F238E27FC236}">
              <a16:creationId xmlns:a16="http://schemas.microsoft.com/office/drawing/2014/main" id="{28AB5953-F216-4621-A92B-DD23DB5A6C97}"/>
            </a:ext>
          </a:extLst>
        </xdr:cNvPr>
        <xdr:cNvGrpSpPr/>
      </xdr:nvGrpSpPr>
      <xdr:grpSpPr>
        <a:xfrm>
          <a:off x="11750040" y="131445"/>
          <a:ext cx="1063050" cy="453810"/>
          <a:chOff x="6972831" y="127063"/>
          <a:chExt cx="1044000" cy="450000"/>
        </a:xfrm>
      </xdr:grpSpPr>
      <xdr:sp macro="" textlink="">
        <xdr:nvSpPr>
          <xdr:cNvPr id="21" name="Rounded Rectangle 2">
            <a:hlinkClick xmlns:r="http://schemas.openxmlformats.org/officeDocument/2006/relationships" r:id="rId9" tooltip="Go to"/>
            <a:extLst>
              <a:ext uri="{FF2B5EF4-FFF2-40B4-BE49-F238E27FC236}">
                <a16:creationId xmlns:a16="http://schemas.microsoft.com/office/drawing/2014/main" id="{428945C2-85E4-43E6-85AD-EB61B2CAA44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2" name="Picture 21" descr="http://swiss-delicious.com/images/1024/icons/back.png">
            <a:hlinkClick xmlns:r="http://schemas.openxmlformats.org/officeDocument/2006/relationships" r:id="rId9" tooltip="Go to"/>
            <a:extLst>
              <a:ext uri="{FF2B5EF4-FFF2-40B4-BE49-F238E27FC236}">
                <a16:creationId xmlns:a16="http://schemas.microsoft.com/office/drawing/2014/main" id="{C6B6EB73-8822-4299-8645-0CCB95ACF3FB}"/>
              </a:ext>
            </a:extLst>
          </xdr:cNvPr>
          <xdr:cNvPicPr>
            <a:picLocks noChangeAspect="1" noChangeArrowheads="1"/>
          </xdr:cNvPicPr>
        </xdr:nvPicPr>
        <xdr:blipFill rotWithShape="1">
          <a:blip xmlns:r="http://schemas.openxmlformats.org/officeDocument/2006/relationships" r:embed="rId10"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57150</xdr:rowOff>
    </xdr:from>
    <xdr:ext cx="3600000" cy="7032163"/>
    <xdr:sp macro="" textlink="">
      <xdr:nvSpPr>
        <xdr:cNvPr id="5" name="yellownotes">
          <a:extLst>
            <a:ext uri="{FF2B5EF4-FFF2-40B4-BE49-F238E27FC236}">
              <a16:creationId xmlns:a16="http://schemas.microsoft.com/office/drawing/2014/main" id="{D164810C-2C3D-4439-87A4-0DFC89922377}"/>
            </a:ext>
          </a:extLst>
        </xdr:cNvPr>
        <xdr:cNvSpPr txBox="1"/>
      </xdr:nvSpPr>
      <xdr:spPr>
        <a:xfrm>
          <a:off x="11744325" y="790575"/>
          <a:ext cx="3600000" cy="703216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SWOT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commonly-used decision-making tool helps to evaluate a business from two internal (Strengths and Weakness) and two external (Opportunities &amp; Threats) aspects.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STRENGTHS - </a:t>
          </a:r>
          <a:r>
            <a:rPr lang="tr-TR" sz="1000" b="0" i="1" baseline="0">
              <a:solidFill>
                <a:schemeClr val="tx1">
                  <a:lumMod val="85000"/>
                  <a:lumOff val="15000"/>
                </a:schemeClr>
              </a:solidFill>
            </a:rPr>
            <a:t>Indicate your strongest assets that will make you stronger in the competition.</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Which one of your assets is the strongest?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makes you better than your competitors?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a strong customer base?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is the unique thing about your company?</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How skilled are your employees?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that other people say you do well?</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advantages you have over your rivals?</a:t>
          </a:r>
        </a:p>
        <a:p>
          <a:pPr marL="171450" indent="-171450">
            <a:lnSpc>
              <a:spcPct val="100000"/>
            </a:lnSpc>
            <a:spcAft>
              <a:spcPts val="0"/>
            </a:spcAft>
            <a:buFont typeface="Arial" panose="020B0604020202020204" pitchFamily="34" charset="0"/>
            <a:buChar char="•"/>
          </a:pPr>
          <a:endParaRPr lang="tr-TR" sz="1000"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WEAKNESS - </a:t>
          </a:r>
          <a:r>
            <a:rPr lang="tr-TR" sz="1000" b="0" i="1" baseline="0">
              <a:solidFill>
                <a:schemeClr val="tx1">
                  <a:lumMod val="85000"/>
                  <a:lumOff val="15000"/>
                </a:schemeClr>
              </a:solidFill>
            </a:rPr>
            <a:t>Indicate your main properties that need improvement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 need improvement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you need to avoid?</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your competitors have an advantage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 lacking in knowledge?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employees not skilled enough?</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enough investment to start such a project?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customer base too low?</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competitor running ahead?</a:t>
          </a:r>
          <a:endParaRPr lang="tr-TR" sz="1000" i="0" baseline="0">
            <a:solidFill>
              <a:schemeClr val="dk1"/>
            </a:solidFill>
            <a:effectLst/>
            <a:latin typeface="+mn-lt"/>
            <a:ea typeface="+mn-ea"/>
            <a:cs typeface="+mn-cs"/>
          </a:endParaRPr>
        </a:p>
        <a:p>
          <a:pPr marL="171450" indent="-171450">
            <a:lnSpc>
              <a:spcPct val="100000"/>
            </a:lnSpc>
            <a:spcAft>
              <a:spcPts val="0"/>
            </a:spcAft>
            <a:buFont typeface="Arial" panose="020B0604020202020204" pitchFamily="34" charset="0"/>
            <a:buChar char="•"/>
          </a:pPr>
          <a:endParaRPr lang="tr-TR" sz="1000" b="1"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OPPORTUNITIES - </a:t>
          </a:r>
          <a:r>
            <a:rPr lang="tr-TR" sz="1000" b="0" i="1" baseline="0">
              <a:solidFill>
                <a:schemeClr val="tx1">
                  <a:lumMod val="85000"/>
                  <a:lumOff val="15000"/>
                </a:schemeClr>
              </a:solidFill>
            </a:rPr>
            <a:t>Indicate the opportunities and positive trends on the market.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external changes will bring your opportunities?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current ongoing trends?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Will these trends affect you in a positive manner?</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take advantage of the local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provide the missing link for the consumers?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rival company failing to satisfy their customer base?</a:t>
          </a:r>
          <a:endParaRPr lang="tr-TR" sz="1000">
            <a:effectLst/>
          </a:endParaRP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THREATS - </a:t>
          </a:r>
          <a:r>
            <a:rPr lang="tr-TR" sz="1000" b="0" i="1" baseline="0">
              <a:solidFill>
                <a:schemeClr val="tx1">
                  <a:lumMod val="85000"/>
                  <a:lumOff val="15000"/>
                </a:schemeClr>
              </a:solidFill>
            </a:rPr>
            <a:t>Indicate the potential risks for your business.</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negative aspects in the current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there potential competitors who can give you a competition in the future?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obstacles you are facing in the current mission?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Have you done anything which may lead to a possible lawsuit?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key staff members satisfied with their wages and other benefits?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see them being poached by your rivals?</a:t>
          </a:r>
          <a:endParaRPr lang="tr-TR" sz="1000">
            <a:effectLst/>
          </a:endParaRPr>
        </a:p>
      </xdr:txBody>
    </xdr:sp>
    <xdr:clientData fPrintsWithSheet="0"/>
  </xdr:oneCellAnchor>
  <xdr:twoCellAnchor editAs="oneCell">
    <xdr:from>
      <xdr:col>7</xdr:col>
      <xdr:colOff>1228725</xdr:colOff>
      <xdr:row>1</xdr:row>
      <xdr:rowOff>57356</xdr:rowOff>
    </xdr:from>
    <xdr:to>
      <xdr:col>7</xdr:col>
      <xdr:colOff>2544296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A0B255F-3C58-4F56-8B1A-EDC6D1E876D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1004887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A8AE858-B053-48A1-8B57-4783B2A40E9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9</xdr:col>
      <xdr:colOff>0</xdr:colOff>
      <xdr:row>1</xdr:row>
      <xdr:rowOff>47625</xdr:rowOff>
    </xdr:from>
    <xdr:to>
      <xdr:col>10</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8DB3FD5C-54A1-4C5A-8AD3-4C32F9C10EE1}"/>
            </a:ext>
          </a:extLst>
        </xdr:cNvPr>
        <xdr:cNvGrpSpPr/>
      </xdr:nvGrpSpPr>
      <xdr:grpSpPr>
        <a:xfrm>
          <a:off x="12054840" y="131445"/>
          <a:ext cx="1063050" cy="45381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C2BF6F26-CEB1-4644-A496-F36AC1DD472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7EC5B0C1-ABF3-4A6A-8F64-B6E2D827407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118A-9BF4-489E-9E03-DE08EACEE93E}">
  <sheetPr codeName="Sheet5">
    <pageSetUpPr autoPageBreaks="0" fitToPage="1"/>
  </sheetPr>
  <dimension ref="A1:AG35"/>
  <sheetViews>
    <sheetView showGridLines="0" showRowColHeaders="0" zoomScale="93" zoomScaleNormal="93"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2" width="3.6640625" style="18" customWidth="1"/>
    <col min="3" max="3" width="1.6640625" style="18" customWidth="1"/>
    <col min="4" max="4" width="44.6640625" style="18" customWidth="1"/>
    <col min="5" max="5" width="1.44140625" style="18" customWidth="1"/>
    <col min="6" max="6" width="5.6640625" style="18" customWidth="1"/>
    <col min="7" max="7" width="4.5546875" style="18" customWidth="1"/>
    <col min="8" max="8" width="1.6640625" style="18" customWidth="1"/>
    <col min="9" max="9" width="44.6640625" style="18" customWidth="1"/>
    <col min="10" max="10" width="1.44140625" style="18" customWidth="1"/>
    <col min="11" max="11" width="5.6640625" style="18" customWidth="1"/>
    <col min="12" max="12" width="3.6640625" style="18" customWidth="1"/>
    <col min="13" max="13" width="43.6640625" style="18" customWidth="1"/>
    <col min="14" max="14" width="3.6640625" style="18" customWidth="1"/>
    <col min="15" max="15" width="1.6640625" style="18" customWidth="1"/>
    <col min="16" max="19" width="8.88671875" style="18"/>
    <col min="20" max="20" width="40.6640625" style="18" customWidth="1"/>
    <col min="21" max="16384" width="8.88671875" style="18"/>
  </cols>
  <sheetData>
    <row r="1" spans="1:15" s="1" customFormat="1" ht="6.75" customHeight="1" x14ac:dyDescent="0.3">
      <c r="B1" s="2"/>
      <c r="C1" s="2"/>
      <c r="F1" s="3"/>
      <c r="G1" s="3"/>
      <c r="H1" s="3"/>
    </row>
    <row r="2" spans="1:15" s="218" customFormat="1" ht="20.100000000000001" customHeight="1" x14ac:dyDescent="0.3">
      <c r="B2" s="329" t="s">
        <v>312</v>
      </c>
      <c r="C2" s="30"/>
      <c r="D2" s="248"/>
      <c r="E2" s="219"/>
      <c r="F2" s="219"/>
      <c r="G2" s="219"/>
      <c r="H2" s="219"/>
      <c r="I2" s="219"/>
      <c r="J2" s="219"/>
      <c r="K2" s="219"/>
      <c r="L2" s="219"/>
      <c r="M2" s="219"/>
      <c r="N2" s="219"/>
      <c r="O2" s="220"/>
    </row>
    <row r="3" spans="1:15" s="221" customFormat="1" ht="24" customHeight="1" x14ac:dyDescent="0.3">
      <c r="B3" s="330" t="s">
        <v>313</v>
      </c>
      <c r="C3" s="5"/>
      <c r="D3" s="249"/>
      <c r="E3" s="7"/>
      <c r="F3" s="7"/>
      <c r="G3" s="7"/>
      <c r="H3" s="7"/>
      <c r="I3" s="7"/>
      <c r="J3" s="7"/>
      <c r="K3" s="7"/>
      <c r="L3" s="7"/>
      <c r="M3" s="7"/>
      <c r="N3" s="7"/>
      <c r="O3" s="8"/>
    </row>
    <row r="4" spans="1:15" s="10" customFormat="1" ht="3.9" customHeight="1" x14ac:dyDescent="0.3">
      <c r="A4" s="9"/>
      <c r="B4" s="9"/>
      <c r="C4" s="9"/>
      <c r="D4" s="9"/>
      <c r="E4" s="9"/>
      <c r="F4" s="9"/>
      <c r="G4" s="9"/>
      <c r="H4" s="9"/>
      <c r="I4" s="9"/>
      <c r="J4" s="9"/>
      <c r="K4" s="9"/>
      <c r="L4" s="9"/>
      <c r="M4" s="9"/>
      <c r="N4" s="9"/>
      <c r="O4" s="9"/>
    </row>
    <row r="5" spans="1:15" s="10" customFormat="1" ht="3.9" customHeight="1" x14ac:dyDescent="0.3">
      <c r="A5" s="11"/>
      <c r="B5" s="11"/>
      <c r="C5" s="11"/>
      <c r="D5" s="11"/>
      <c r="E5" s="11"/>
      <c r="F5" s="11"/>
      <c r="G5" s="11"/>
      <c r="H5" s="11"/>
      <c r="I5" s="11"/>
      <c r="J5" s="11"/>
      <c r="K5" s="11"/>
      <c r="L5" s="11"/>
      <c r="M5" s="11"/>
      <c r="N5" s="11"/>
      <c r="O5" s="11"/>
    </row>
    <row r="6" spans="1:15" s="10" customFormat="1" ht="12" customHeight="1" x14ac:dyDescent="0.3">
      <c r="A6" s="9"/>
      <c r="B6" s="12"/>
      <c r="C6" s="13"/>
      <c r="D6" s="13"/>
      <c r="E6" s="13"/>
      <c r="F6" s="13"/>
      <c r="G6" s="13"/>
      <c r="H6" s="13"/>
      <c r="I6" s="13"/>
      <c r="J6" s="13"/>
      <c r="K6" s="13"/>
      <c r="L6" s="13"/>
      <c r="M6" s="13"/>
      <c r="N6" s="14"/>
      <c r="O6" s="9"/>
    </row>
    <row r="7" spans="1:15" s="10" customFormat="1" ht="20.100000000000001" customHeight="1" thickBot="1" x14ac:dyDescent="0.4">
      <c r="B7" s="15"/>
      <c r="C7" s="168" t="s">
        <v>314</v>
      </c>
      <c r="D7" s="168"/>
      <c r="E7" s="168"/>
      <c r="F7" s="168"/>
      <c r="G7" s="168"/>
      <c r="H7" s="168"/>
      <c r="I7" s="168"/>
      <c r="J7" s="168"/>
      <c r="K7" s="168"/>
      <c r="L7" s="157"/>
      <c r="M7" s="153"/>
      <c r="N7" s="17"/>
    </row>
    <row r="8" spans="1:15" s="10" customFormat="1" ht="15" customHeight="1" x14ac:dyDescent="0.35">
      <c r="B8" s="15"/>
      <c r="C8" s="16"/>
      <c r="D8" s="158"/>
      <c r="E8" s="158"/>
      <c r="F8" s="158"/>
      <c r="G8" s="158"/>
      <c r="H8" s="158"/>
      <c r="I8" s="158"/>
      <c r="J8" s="158"/>
      <c r="K8" s="158"/>
      <c r="L8" s="158"/>
      <c r="M8" s="16"/>
      <c r="N8" s="17"/>
    </row>
    <row r="9" spans="1:15" s="10" customFormat="1" ht="24.9" customHeight="1" x14ac:dyDescent="0.3">
      <c r="B9" s="15"/>
      <c r="C9" s="165"/>
      <c r="D9" s="245" t="s">
        <v>306</v>
      </c>
      <c r="E9" s="245"/>
      <c r="F9" s="245"/>
      <c r="G9" s="155"/>
      <c r="H9" s="160"/>
      <c r="I9" s="245" t="s">
        <v>309</v>
      </c>
      <c r="J9" s="245"/>
      <c r="K9" s="245"/>
      <c r="L9" s="157"/>
      <c r="M9" s="153"/>
      <c r="N9" s="17"/>
    </row>
    <row r="10" spans="1:15" s="10" customFormat="1" ht="9.9" customHeight="1" thickBot="1" x14ac:dyDescent="0.4">
      <c r="B10" s="15"/>
      <c r="C10" s="16"/>
      <c r="D10" s="155"/>
      <c r="E10" s="155"/>
      <c r="F10" s="155"/>
      <c r="G10" s="155"/>
      <c r="H10" s="155"/>
      <c r="I10" s="155"/>
      <c r="J10" s="155"/>
      <c r="K10" s="158"/>
      <c r="L10" s="158"/>
      <c r="M10" s="16"/>
      <c r="N10" s="17"/>
    </row>
    <row r="11" spans="1:15" s="10" customFormat="1" ht="24.9" customHeight="1" thickBot="1" x14ac:dyDescent="0.35">
      <c r="B11" s="15"/>
      <c r="C11" s="16"/>
      <c r="D11" s="117"/>
      <c r="E11" s="246"/>
      <c r="F11" s="247" t="s">
        <v>10</v>
      </c>
      <c r="G11" s="155"/>
      <c r="H11" s="155"/>
      <c r="I11" s="117"/>
      <c r="J11" s="234"/>
      <c r="K11" s="247" t="s">
        <v>10</v>
      </c>
      <c r="L11" s="159"/>
      <c r="M11" s="154"/>
      <c r="N11" s="17"/>
    </row>
    <row r="12" spans="1:15" s="10" customFormat="1" ht="9.9" customHeight="1" x14ac:dyDescent="0.35">
      <c r="B12" s="15"/>
      <c r="C12" s="16"/>
      <c r="D12" s="155"/>
      <c r="E12" s="155"/>
      <c r="F12" s="155"/>
      <c r="G12" s="155"/>
      <c r="H12" s="155"/>
      <c r="I12" s="156"/>
      <c r="J12" s="167"/>
      <c r="K12" s="158"/>
      <c r="L12" s="158"/>
      <c r="M12" s="16"/>
      <c r="N12" s="17"/>
    </row>
    <row r="13" spans="1:15" s="10" customFormat="1" ht="24.9" customHeight="1" x14ac:dyDescent="0.3">
      <c r="B13" s="15"/>
      <c r="C13" s="164"/>
      <c r="D13" s="245" t="s">
        <v>307</v>
      </c>
      <c r="E13" s="245"/>
      <c r="F13" s="245"/>
      <c r="G13" s="155"/>
      <c r="H13" s="161"/>
      <c r="I13" s="245" t="s">
        <v>310</v>
      </c>
      <c r="J13" s="245"/>
      <c r="K13" s="245"/>
      <c r="L13" s="157"/>
      <c r="M13" s="153"/>
      <c r="N13" s="17"/>
    </row>
    <row r="14" spans="1:15" s="10" customFormat="1" ht="9.9" customHeight="1" thickBot="1" x14ac:dyDescent="0.4">
      <c r="B14" s="15"/>
      <c r="C14" s="16"/>
      <c r="D14" s="155"/>
      <c r="E14" s="155"/>
      <c r="F14" s="155"/>
      <c r="G14" s="155"/>
      <c r="H14" s="155"/>
      <c r="I14" s="155"/>
      <c r="J14" s="155"/>
      <c r="K14" s="158"/>
      <c r="L14" s="158"/>
      <c r="M14" s="16"/>
      <c r="N14" s="17"/>
    </row>
    <row r="15" spans="1:15" s="10" customFormat="1" ht="24.9" customHeight="1" thickBot="1" x14ac:dyDescent="0.35">
      <c r="B15" s="15"/>
      <c r="C15" s="16"/>
      <c r="D15" s="117"/>
      <c r="E15" s="234"/>
      <c r="F15" s="247" t="s">
        <v>10</v>
      </c>
      <c r="G15" s="155"/>
      <c r="H15" s="155"/>
      <c r="I15" s="117"/>
      <c r="J15" s="234"/>
      <c r="K15" s="247" t="s">
        <v>10</v>
      </c>
      <c r="L15" s="159"/>
      <c r="M15" s="154"/>
      <c r="N15" s="17"/>
    </row>
    <row r="16" spans="1:15" s="10" customFormat="1" ht="9.9" customHeight="1" thickBot="1" x14ac:dyDescent="0.4">
      <c r="B16" s="15"/>
      <c r="C16" s="16"/>
      <c r="D16" s="155"/>
      <c r="E16" s="155"/>
      <c r="F16" s="155"/>
      <c r="G16" s="155"/>
      <c r="H16" s="155"/>
      <c r="I16" s="155"/>
      <c r="J16" s="155"/>
      <c r="K16" s="158"/>
      <c r="L16" s="158"/>
      <c r="M16" s="16"/>
      <c r="N16" s="17"/>
    </row>
    <row r="17" spans="2:20" s="10" customFormat="1" ht="24.9" customHeight="1" thickBot="1" x14ac:dyDescent="0.35">
      <c r="B17" s="15"/>
      <c r="C17" s="16"/>
      <c r="D17" s="117"/>
      <c r="E17" s="234"/>
      <c r="F17" s="247" t="s">
        <v>10</v>
      </c>
      <c r="G17" s="155"/>
      <c r="H17" s="155"/>
      <c r="I17" s="117"/>
      <c r="J17" s="234"/>
      <c r="K17" s="247" t="s">
        <v>10</v>
      </c>
      <c r="L17" s="159"/>
      <c r="M17" s="154"/>
      <c r="N17" s="17"/>
    </row>
    <row r="18" spans="2:20" s="10" customFormat="1" ht="9.9" customHeight="1" thickBot="1" x14ac:dyDescent="0.4">
      <c r="B18" s="15"/>
      <c r="C18" s="16"/>
      <c r="D18" s="155"/>
      <c r="E18" s="155"/>
      <c r="F18" s="155"/>
      <c r="G18" s="155"/>
      <c r="H18" s="155"/>
      <c r="I18" s="155"/>
      <c r="J18" s="155"/>
      <c r="K18" s="158"/>
      <c r="L18" s="158"/>
      <c r="M18" s="16"/>
      <c r="N18" s="17"/>
    </row>
    <row r="19" spans="2:20" s="10" customFormat="1" ht="24.9" customHeight="1" thickBot="1" x14ac:dyDescent="0.35">
      <c r="B19" s="15"/>
      <c r="C19" s="163"/>
      <c r="D19" s="245" t="s">
        <v>308</v>
      </c>
      <c r="E19" s="245"/>
      <c r="F19" s="245"/>
      <c r="G19" s="155"/>
      <c r="H19" s="155"/>
      <c r="I19" s="117"/>
      <c r="J19" s="234"/>
      <c r="K19" s="247" t="s">
        <v>10</v>
      </c>
      <c r="L19" s="159"/>
      <c r="M19" s="154"/>
      <c r="N19" s="17"/>
    </row>
    <row r="20" spans="2:20" s="10" customFormat="1" ht="9.9" customHeight="1" thickBot="1" x14ac:dyDescent="0.4">
      <c r="B20" s="15"/>
      <c r="C20" s="16"/>
      <c r="D20" s="155"/>
      <c r="E20" s="155"/>
      <c r="F20" s="155"/>
      <c r="G20" s="155"/>
      <c r="H20" s="155"/>
      <c r="I20" s="155"/>
      <c r="J20" s="155"/>
      <c r="K20" s="158"/>
      <c r="L20" s="158"/>
      <c r="M20" s="16"/>
      <c r="N20" s="17"/>
    </row>
    <row r="21" spans="2:20" s="10" customFormat="1" ht="24.9" customHeight="1" thickBot="1" x14ac:dyDescent="0.35">
      <c r="B21" s="15"/>
      <c r="C21" s="16"/>
      <c r="D21" s="117"/>
      <c r="E21" s="234"/>
      <c r="F21" s="247" t="s">
        <v>10</v>
      </c>
      <c r="G21" s="155"/>
      <c r="H21" s="155"/>
      <c r="I21" s="117"/>
      <c r="J21" s="234"/>
      <c r="K21" s="247" t="s">
        <v>9</v>
      </c>
      <c r="L21" s="159"/>
      <c r="M21" s="154"/>
      <c r="N21" s="17"/>
    </row>
    <row r="22" spans="2:20" s="10" customFormat="1" ht="9.9" customHeight="1" thickBot="1" x14ac:dyDescent="0.4">
      <c r="B22" s="15"/>
      <c r="C22" s="16"/>
      <c r="D22" s="155"/>
      <c r="E22" s="155"/>
      <c r="F22" s="155"/>
      <c r="G22" s="155"/>
      <c r="H22" s="155"/>
      <c r="I22" s="155"/>
      <c r="J22" s="155"/>
      <c r="K22" s="158"/>
      <c r="L22" s="158"/>
      <c r="M22" s="16"/>
      <c r="N22" s="17"/>
    </row>
    <row r="23" spans="2:20" s="10" customFormat="1" ht="24.9" customHeight="1" thickBot="1" x14ac:dyDescent="0.35">
      <c r="B23" s="15"/>
      <c r="C23" s="16"/>
      <c r="D23" s="117"/>
      <c r="E23" s="234"/>
      <c r="F23" s="247" t="s">
        <v>9</v>
      </c>
      <c r="G23" s="155"/>
      <c r="H23" s="155"/>
      <c r="I23" s="117"/>
      <c r="J23" s="234"/>
      <c r="K23" s="247" t="s">
        <v>10</v>
      </c>
      <c r="L23" s="159"/>
      <c r="M23" s="154"/>
      <c r="N23" s="17"/>
      <c r="S23" s="166"/>
      <c r="T23" s="166"/>
    </row>
    <row r="24" spans="2:20" s="10" customFormat="1" ht="9.9" customHeight="1" thickBot="1" x14ac:dyDescent="0.4">
      <c r="B24" s="15"/>
      <c r="C24" s="16"/>
      <c r="D24" s="155"/>
      <c r="E24" s="155"/>
      <c r="F24" s="155"/>
      <c r="G24" s="155"/>
      <c r="H24" s="155"/>
      <c r="I24" s="155"/>
      <c r="J24" s="155"/>
      <c r="K24" s="158"/>
      <c r="L24" s="158"/>
      <c r="M24" s="16"/>
      <c r="N24" s="17"/>
    </row>
    <row r="25" spans="2:20" s="10" customFormat="1" ht="24.9" customHeight="1" thickBot="1" x14ac:dyDescent="0.35">
      <c r="B25" s="15"/>
      <c r="C25" s="16"/>
      <c r="D25" s="117"/>
      <c r="E25" s="234"/>
      <c r="F25" s="247" t="s">
        <v>10</v>
      </c>
      <c r="G25" s="155"/>
      <c r="H25" s="162"/>
      <c r="I25" s="245" t="s">
        <v>311</v>
      </c>
      <c r="J25" s="245"/>
      <c r="K25" s="245"/>
      <c r="L25" s="157"/>
      <c r="M25" s="153"/>
      <c r="N25" s="17"/>
    </row>
    <row r="26" spans="2:20" s="10" customFormat="1" ht="9.9" customHeight="1" thickBot="1" x14ac:dyDescent="0.4">
      <c r="B26" s="15"/>
      <c r="C26" s="16"/>
      <c r="D26" s="155"/>
      <c r="E26" s="155"/>
      <c r="F26" s="155"/>
      <c r="G26" s="155"/>
      <c r="H26" s="155"/>
      <c r="I26" s="155"/>
      <c r="J26" s="155"/>
      <c r="K26" s="158"/>
      <c r="L26" s="158"/>
      <c r="M26" s="16"/>
      <c r="N26" s="17"/>
    </row>
    <row r="27" spans="2:20" s="10" customFormat="1" ht="24.9" customHeight="1" thickBot="1" x14ac:dyDescent="0.35">
      <c r="B27" s="15"/>
      <c r="C27" s="16"/>
      <c r="D27" s="117"/>
      <c r="E27" s="234"/>
      <c r="F27" s="247" t="s">
        <v>9</v>
      </c>
      <c r="G27" s="155"/>
      <c r="H27" s="155"/>
      <c r="I27" s="117"/>
      <c r="J27" s="234"/>
      <c r="K27" s="247" t="s">
        <v>10</v>
      </c>
      <c r="L27" s="159"/>
      <c r="M27" s="154"/>
      <c r="N27" s="17"/>
    </row>
    <row r="28" spans="2:20" s="10" customFormat="1" ht="9.9" customHeight="1" thickBot="1" x14ac:dyDescent="0.4">
      <c r="B28" s="15"/>
      <c r="C28" s="16"/>
      <c r="D28" s="155"/>
      <c r="E28" s="155"/>
      <c r="F28" s="155"/>
      <c r="G28" s="155"/>
      <c r="H28" s="155"/>
      <c r="I28" s="155"/>
      <c r="J28" s="155"/>
      <c r="K28" s="158"/>
      <c r="L28" s="158"/>
      <c r="M28" s="16"/>
      <c r="N28" s="17"/>
    </row>
    <row r="29" spans="2:20" s="10" customFormat="1" ht="24.9" customHeight="1" thickBot="1" x14ac:dyDescent="0.35">
      <c r="B29" s="15"/>
      <c r="C29" s="16"/>
      <c r="D29" s="117"/>
      <c r="E29" s="234"/>
      <c r="F29" s="247" t="s">
        <v>10</v>
      </c>
      <c r="G29" s="155"/>
      <c r="H29" s="155"/>
      <c r="I29" s="117"/>
      <c r="J29" s="234"/>
      <c r="K29" s="247" t="s">
        <v>9</v>
      </c>
      <c r="L29" s="159"/>
      <c r="M29" s="154"/>
      <c r="N29" s="17"/>
    </row>
    <row r="30" spans="2:20" s="10" customFormat="1" ht="9.9" customHeight="1" thickBot="1" x14ac:dyDescent="0.4">
      <c r="B30" s="15"/>
      <c r="C30" s="16"/>
      <c r="D30" s="155"/>
      <c r="E30" s="155"/>
      <c r="F30" s="155"/>
      <c r="G30" s="155"/>
      <c r="H30" s="155"/>
      <c r="I30" s="155"/>
      <c r="J30" s="155"/>
      <c r="K30" s="158"/>
      <c r="L30" s="158"/>
      <c r="M30" s="16"/>
      <c r="N30" s="17"/>
    </row>
    <row r="31" spans="2:20" s="10" customFormat="1" ht="24.9" customHeight="1" thickBot="1" x14ac:dyDescent="0.35">
      <c r="B31" s="15"/>
      <c r="C31" s="16"/>
      <c r="D31" s="117"/>
      <c r="E31" s="234"/>
      <c r="F31" s="247" t="s">
        <v>10</v>
      </c>
      <c r="G31" s="155"/>
      <c r="H31" s="155"/>
      <c r="I31" s="117"/>
      <c r="J31" s="234"/>
      <c r="K31" s="247" t="s">
        <v>10</v>
      </c>
      <c r="L31" s="159"/>
      <c r="M31" s="154"/>
      <c r="N31" s="17"/>
    </row>
    <row r="32" spans="2:20" s="10" customFormat="1" ht="15" customHeight="1" x14ac:dyDescent="0.35">
      <c r="B32" s="15"/>
      <c r="C32" s="16"/>
      <c r="D32" s="155"/>
      <c r="E32" s="155"/>
      <c r="F32" s="155"/>
      <c r="G32" s="155"/>
      <c r="H32" s="155"/>
      <c r="I32" s="155"/>
      <c r="J32" s="155"/>
      <c r="K32" s="158"/>
      <c r="L32" s="158"/>
      <c r="M32" s="16"/>
      <c r="N32" s="17"/>
    </row>
    <row r="33" spans="2:33" ht="12" customHeight="1" x14ac:dyDescent="0.3">
      <c r="B33" s="19"/>
      <c r="C33" s="20"/>
      <c r="D33" s="20"/>
      <c r="E33" s="20"/>
      <c r="F33" s="20"/>
      <c r="G33" s="20"/>
      <c r="H33" s="20"/>
      <c r="I33" s="20"/>
      <c r="J33" s="20"/>
      <c r="K33" s="20"/>
      <c r="L33" s="20"/>
      <c r="M33" s="20"/>
      <c r="N33" s="21"/>
      <c r="O33" s="10"/>
      <c r="P33" s="10"/>
      <c r="Q33" s="10"/>
      <c r="R33" s="10"/>
      <c r="S33" s="10"/>
      <c r="T33" s="10"/>
      <c r="U33" s="10"/>
      <c r="V33" s="10"/>
      <c r="W33" s="10"/>
      <c r="X33" s="10"/>
      <c r="Y33" s="10"/>
      <c r="Z33" s="10"/>
      <c r="AA33" s="10"/>
      <c r="AB33" s="10"/>
      <c r="AC33" s="10"/>
      <c r="AD33" s="10"/>
      <c r="AE33" s="10"/>
      <c r="AF33" s="10"/>
      <c r="AG33" s="10"/>
    </row>
    <row r="34" spans="2:33" ht="7.2" customHeight="1" x14ac:dyDescent="0.3"/>
    <row r="35" spans="2:33" s="22" customFormat="1" ht="22.95" customHeight="1" x14ac:dyDescent="0.3">
      <c r="B35" s="23"/>
      <c r="C35" s="23"/>
      <c r="D35" s="24"/>
      <c r="E35" s="24"/>
      <c r="F35" s="25"/>
      <c r="G35" s="25"/>
      <c r="H35" s="25"/>
      <c r="I35" s="23"/>
      <c r="J35" s="23"/>
      <c r="K35" s="23"/>
      <c r="L35" s="23"/>
      <c r="M35" s="23"/>
      <c r="N35" s="23"/>
    </row>
  </sheetData>
  <sheetProtection algorithmName="SHA-512" hashValue="J8F5TYOeFKUVVJ7ToR1mVZZ+y7hmyOJzIexe4qks5yhtmLHCq0eaU6+MbEfZ1aDh7oPyNI4qQvEWQcdCarUyzQ==" saltValue="hj8LOn8DYWWvsKrnZjqvaw==" spinCount="100000" sheet="1" objects="1" scenarios="1"/>
  <dataValidations count="1">
    <dataValidation type="list" allowBlank="1" showInputMessage="1" showErrorMessage="1" sqref="F11 F15 F17 F21 F23 F25 F27 F29 F31 K27 K11 K23 K21 K19 K17 K15 K31 K29" xr:uid="{F08E1289-6515-43AB-B100-221A149370C6}">
      <formula1>"✘,✓"</formula1>
    </dataValidation>
  </dataValidations>
  <printOptions horizontalCentered="1"/>
  <pageMargins left="0.31496062992125984" right="0.31496062992125984" top="0.31496062992125984" bottom="0.31496062992125984" header="0.31496062992125984" footer="0.31496062992125984"/>
  <pageSetup paperSize="9" scale="8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5D33-B697-41AD-A954-427B0C1F5B97}">
  <sheetPr codeName="Sheet11">
    <tabColor rgb="FFFFE599"/>
    <pageSetUpPr autoPageBreaks="0" fitToPage="1"/>
  </sheetPr>
  <dimension ref="A1:D3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9" style="18" customWidth="1"/>
    <col min="3" max="3" width="28.6640625" style="18" customWidth="1"/>
    <col min="4" max="4" width="88.6640625" style="18" customWidth="1"/>
    <col min="5" max="5" width="3.6640625" style="18" customWidth="1"/>
    <col min="6" max="16384" width="8.88671875" style="18"/>
  </cols>
  <sheetData>
    <row r="1" spans="1:4" s="1" customFormat="1" ht="6.75" customHeight="1" x14ac:dyDescent="0.3">
      <c r="B1" s="2"/>
    </row>
    <row r="2" spans="1:4" s="218" customFormat="1" ht="20.100000000000001" customHeight="1" x14ac:dyDescent="0.3">
      <c r="B2" s="329" t="s">
        <v>312</v>
      </c>
      <c r="C2" s="222"/>
      <c r="D2" s="219"/>
    </row>
    <row r="3" spans="1:4" s="4" customFormat="1" ht="24" customHeight="1" x14ac:dyDescent="0.3">
      <c r="B3" s="330" t="s">
        <v>330</v>
      </c>
      <c r="C3" s="223"/>
      <c r="D3" s="7"/>
    </row>
    <row r="4" spans="1:4" s="10" customFormat="1" ht="3.9" customHeight="1" x14ac:dyDescent="0.3">
      <c r="A4" s="9"/>
      <c r="B4" s="9"/>
      <c r="C4" s="9"/>
      <c r="D4" s="9"/>
    </row>
    <row r="5" spans="1:4" s="10" customFormat="1" ht="3.9" customHeight="1" x14ac:dyDescent="0.3">
      <c r="A5" s="11"/>
      <c r="B5" s="11"/>
      <c r="C5" s="11"/>
      <c r="D5" s="11"/>
    </row>
    <row r="6" spans="1:4" ht="30" customHeight="1" x14ac:dyDescent="0.3">
      <c r="B6" s="291" t="s">
        <v>44</v>
      </c>
      <c r="C6" s="291" t="s">
        <v>45</v>
      </c>
      <c r="D6" s="291" t="s">
        <v>46</v>
      </c>
    </row>
    <row r="7" spans="1:4" ht="30" customHeight="1" x14ac:dyDescent="0.3">
      <c r="B7" s="180" t="s">
        <v>9</v>
      </c>
      <c r="C7" s="235" t="s">
        <v>38</v>
      </c>
      <c r="D7" s="236" t="s">
        <v>251</v>
      </c>
    </row>
    <row r="8" spans="1:4" ht="30" customHeight="1" x14ac:dyDescent="0.3">
      <c r="B8" s="180" t="s">
        <v>10</v>
      </c>
      <c r="C8" s="235" t="s">
        <v>39</v>
      </c>
      <c r="D8" s="236" t="s">
        <v>252</v>
      </c>
    </row>
    <row r="9" spans="1:4" ht="30" customHeight="1" x14ac:dyDescent="0.3">
      <c r="B9" s="180" t="s">
        <v>10</v>
      </c>
      <c r="C9" s="235" t="s">
        <v>40</v>
      </c>
      <c r="D9" s="236" t="s">
        <v>253</v>
      </c>
    </row>
    <row r="10" spans="1:4" ht="30" customHeight="1" x14ac:dyDescent="0.3">
      <c r="B10" s="180" t="s">
        <v>9</v>
      </c>
      <c r="C10" s="235" t="s">
        <v>41</v>
      </c>
      <c r="D10" s="235"/>
    </row>
    <row r="11" spans="1:4" ht="30" customHeight="1" x14ac:dyDescent="0.3">
      <c r="B11" s="180" t="s">
        <v>10</v>
      </c>
      <c r="C11" s="235" t="s">
        <v>42</v>
      </c>
      <c r="D11" s="236" t="s">
        <v>254</v>
      </c>
    </row>
    <row r="12" spans="1:4" ht="30" customHeight="1" x14ac:dyDescent="0.3">
      <c r="B12" s="180" t="s">
        <v>9</v>
      </c>
      <c r="C12" s="235" t="s">
        <v>43</v>
      </c>
      <c r="D12" s="235"/>
    </row>
    <row r="13" spans="1:4" ht="30" customHeight="1" x14ac:dyDescent="0.3">
      <c r="B13" s="180" t="s">
        <v>10</v>
      </c>
      <c r="C13" s="236" t="s">
        <v>66</v>
      </c>
      <c r="D13" s="236"/>
    </row>
    <row r="14" spans="1:4" ht="30" customHeight="1" x14ac:dyDescent="0.3">
      <c r="B14" s="180"/>
      <c r="C14" s="235"/>
      <c r="D14" s="235"/>
    </row>
    <row r="15" spans="1:4" ht="15" customHeight="1" x14ac:dyDescent="0.3">
      <c r="B15" s="51"/>
      <c r="C15" s="51"/>
      <c r="D15" s="51"/>
    </row>
    <row r="16" spans="1:4" ht="30" customHeight="1" x14ac:dyDescent="0.3">
      <c r="B16" s="360" t="s">
        <v>199</v>
      </c>
      <c r="C16" s="361"/>
      <c r="D16" s="362"/>
    </row>
    <row r="17" spans="2:4" ht="15" customHeight="1" x14ac:dyDescent="0.3">
      <c r="B17" s="342" t="s">
        <v>255</v>
      </c>
      <c r="C17" s="364"/>
      <c r="D17" s="343"/>
    </row>
    <row r="18" spans="2:4" ht="15" customHeight="1" x14ac:dyDescent="0.3">
      <c r="B18" s="340" t="s">
        <v>256</v>
      </c>
      <c r="C18" s="363"/>
      <c r="D18" s="341"/>
    </row>
    <row r="19" spans="2:4" ht="15" customHeight="1" x14ac:dyDescent="0.3">
      <c r="B19" s="340" t="s">
        <v>344</v>
      </c>
      <c r="C19" s="363"/>
      <c r="D19" s="341"/>
    </row>
    <row r="20" spans="2:4" ht="15" customHeight="1" x14ac:dyDescent="0.3">
      <c r="B20" s="340" t="s">
        <v>257</v>
      </c>
      <c r="C20" s="363"/>
      <c r="D20" s="341"/>
    </row>
    <row r="21" spans="2:4" ht="15" customHeight="1" x14ac:dyDescent="0.3">
      <c r="B21" s="340"/>
      <c r="C21" s="363"/>
      <c r="D21" s="341"/>
    </row>
    <row r="22" spans="2:4" ht="15" customHeight="1" x14ac:dyDescent="0.3">
      <c r="B22" s="340"/>
      <c r="C22" s="363"/>
      <c r="D22" s="341"/>
    </row>
    <row r="23" spans="2:4" ht="15" customHeight="1" x14ac:dyDescent="0.3">
      <c r="B23" s="340"/>
      <c r="C23" s="363"/>
      <c r="D23" s="341"/>
    </row>
    <row r="24" spans="2:4" ht="15" customHeight="1" x14ac:dyDescent="0.3">
      <c r="B24" s="340"/>
      <c r="C24" s="363"/>
      <c r="D24" s="341"/>
    </row>
    <row r="25" spans="2:4" ht="15" customHeight="1" x14ac:dyDescent="0.3">
      <c r="B25" s="340"/>
      <c r="C25" s="363"/>
      <c r="D25" s="341"/>
    </row>
    <row r="26" spans="2:4" ht="15" customHeight="1" x14ac:dyDescent="0.3">
      <c r="B26" s="340"/>
      <c r="C26" s="363"/>
      <c r="D26" s="341"/>
    </row>
    <row r="27" spans="2:4" ht="15" customHeight="1" x14ac:dyDescent="0.3">
      <c r="B27" s="340"/>
      <c r="C27" s="363"/>
      <c r="D27" s="341"/>
    </row>
    <row r="28" spans="2:4" ht="15" customHeight="1" x14ac:dyDescent="0.3">
      <c r="B28" s="340"/>
      <c r="C28" s="363"/>
      <c r="D28" s="341"/>
    </row>
    <row r="29" spans="2:4" ht="15" customHeight="1" x14ac:dyDescent="0.3">
      <c r="B29" s="340"/>
      <c r="C29" s="363"/>
      <c r="D29" s="341"/>
    </row>
    <row r="30" spans="2:4" ht="15" customHeight="1" x14ac:dyDescent="0.3">
      <c r="B30" s="340"/>
      <c r="C30" s="363"/>
      <c r="D30" s="341"/>
    </row>
    <row r="31" spans="2:4" ht="15" customHeight="1" x14ac:dyDescent="0.3">
      <c r="B31" s="344"/>
      <c r="C31" s="365"/>
      <c r="D31" s="345"/>
    </row>
  </sheetData>
  <sheetProtection algorithmName="SHA-512" hashValue="UCGY9eszZs9CIViHMThBw7fwHHrsg74VWMxEdvt0AHxwFsPjJ4F5bHDEwJjqVw/86ZZUZWi5kfaxgDbTVsh5+A==" saltValue="sp2iB7I+4IjtyrsJwv1w1Q==" spinCount="100000" sheet="1" objects="1" scenarios="1" formatRows="0" insertRows="0" deleteRows="0"/>
  <mergeCells count="16">
    <mergeCell ref="B31:D31"/>
    <mergeCell ref="B30:D30"/>
    <mergeCell ref="B29:D29"/>
    <mergeCell ref="B28:D28"/>
    <mergeCell ref="B27:D27"/>
    <mergeCell ref="B16:D16"/>
    <mergeCell ref="B26:D26"/>
    <mergeCell ref="B20:D20"/>
    <mergeCell ref="B19:D19"/>
    <mergeCell ref="B18:D18"/>
    <mergeCell ref="B17:D17"/>
    <mergeCell ref="B21:D21"/>
    <mergeCell ref="B22:D22"/>
    <mergeCell ref="B23:D23"/>
    <mergeCell ref="B24:D24"/>
    <mergeCell ref="B25:D25"/>
  </mergeCells>
  <dataValidations disablePrompts="1" count="1">
    <dataValidation type="list" allowBlank="1" showInputMessage="1" showErrorMessage="1" sqref="B7:B14" xr:uid="{CF462609-70FD-4174-95B0-56CFEBAF0773}">
      <formula1>"✘,✓"</formula1>
    </dataValidation>
  </dataValidations>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81AA-875E-4EF0-B337-9E08A43BE94D}">
  <sheetPr codeName="Sheet10">
    <tabColor rgb="FFB6D7A8"/>
    <pageSetUpPr autoPageBreaks="0" fitToPage="1"/>
  </sheetPr>
  <dimension ref="A1:E5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34.109375" style="18" customWidth="1"/>
    <col min="3" max="5" width="30.6640625" style="18" customWidth="1"/>
    <col min="6" max="6" width="3.6640625" style="18" customWidth="1"/>
    <col min="7" max="16384" width="8.88671875" style="18"/>
  </cols>
  <sheetData>
    <row r="1" spans="1:5" s="1" customFormat="1" ht="6.75" customHeight="1" x14ac:dyDescent="0.3">
      <c r="B1" s="2"/>
      <c r="C1" s="3"/>
      <c r="D1" s="3"/>
    </row>
    <row r="2" spans="1:5" s="31" customFormat="1" ht="20.100000000000001" customHeight="1" x14ac:dyDescent="0.3">
      <c r="B2" s="331" t="s">
        <v>312</v>
      </c>
      <c r="C2" s="30"/>
      <c r="D2" s="30"/>
      <c r="E2" s="30"/>
    </row>
    <row r="3" spans="1:5" s="4" customFormat="1" ht="24" customHeight="1" x14ac:dyDescent="0.3">
      <c r="B3" s="332" t="s">
        <v>331</v>
      </c>
      <c r="C3" s="5"/>
      <c r="D3" s="5"/>
      <c r="E3" s="5"/>
    </row>
    <row r="4" spans="1:5" s="10" customFormat="1" ht="3.9" customHeight="1" x14ac:dyDescent="0.3">
      <c r="A4" s="9"/>
      <c r="B4" s="9"/>
      <c r="C4" s="9"/>
      <c r="D4" s="9"/>
      <c r="E4" s="9"/>
    </row>
    <row r="5" spans="1:5" s="10" customFormat="1" ht="3.9" customHeight="1" x14ac:dyDescent="0.3">
      <c r="A5" s="11"/>
      <c r="B5" s="11"/>
      <c r="C5" s="11"/>
      <c r="D5" s="11"/>
      <c r="E5" s="11"/>
    </row>
    <row r="6" spans="1:5" ht="30" customHeight="1" x14ac:dyDescent="0.3">
      <c r="B6" s="293" t="s">
        <v>32</v>
      </c>
      <c r="C6" s="294"/>
      <c r="D6" s="294"/>
      <c r="E6" s="296"/>
    </row>
    <row r="7" spans="1:5" ht="20.100000000000001" customHeight="1" x14ac:dyDescent="0.3">
      <c r="B7" s="297" t="s">
        <v>100</v>
      </c>
      <c r="C7" s="297" t="s">
        <v>260</v>
      </c>
      <c r="D7" s="366" t="s">
        <v>37</v>
      </c>
      <c r="E7" s="366"/>
    </row>
    <row r="8" spans="1:5" ht="20.100000000000001" customHeight="1" x14ac:dyDescent="0.3">
      <c r="B8" s="182" t="s">
        <v>258</v>
      </c>
      <c r="C8" s="183" t="s">
        <v>261</v>
      </c>
      <c r="D8" s="367" t="s">
        <v>265</v>
      </c>
      <c r="E8" s="368"/>
    </row>
    <row r="9" spans="1:5" ht="20.100000000000001" customHeight="1" x14ac:dyDescent="0.3">
      <c r="B9" s="182" t="s">
        <v>259</v>
      </c>
      <c r="C9" s="183" t="s">
        <v>261</v>
      </c>
      <c r="D9" s="367" t="s">
        <v>266</v>
      </c>
      <c r="E9" s="368"/>
    </row>
    <row r="10" spans="1:5" ht="20.100000000000001" customHeight="1" x14ac:dyDescent="0.3">
      <c r="B10" s="182" t="s">
        <v>263</v>
      </c>
      <c r="C10" s="183" t="s">
        <v>262</v>
      </c>
      <c r="D10" s="367" t="s">
        <v>264</v>
      </c>
      <c r="E10" s="368"/>
    </row>
    <row r="11" spans="1:5" ht="20.100000000000001" customHeight="1" x14ac:dyDescent="0.3">
      <c r="B11" s="182" t="s">
        <v>267</v>
      </c>
      <c r="C11" s="183" t="s">
        <v>269</v>
      </c>
      <c r="D11" s="367" t="s">
        <v>268</v>
      </c>
      <c r="E11" s="368"/>
    </row>
    <row r="12" spans="1:5" ht="20.100000000000001" customHeight="1" x14ac:dyDescent="0.3">
      <c r="B12" s="182" t="s">
        <v>270</v>
      </c>
      <c r="C12" s="183" t="s">
        <v>271</v>
      </c>
      <c r="D12" s="367" t="s">
        <v>272</v>
      </c>
      <c r="E12" s="368"/>
    </row>
    <row r="13" spans="1:5" ht="20.100000000000001" customHeight="1" x14ac:dyDescent="0.3">
      <c r="B13" s="181"/>
      <c r="C13" s="184"/>
      <c r="D13" s="368"/>
      <c r="E13" s="368"/>
    </row>
    <row r="14" spans="1:5" ht="20.100000000000001" customHeight="1" x14ac:dyDescent="0.3">
      <c r="B14" s="235"/>
      <c r="C14" s="184"/>
      <c r="D14" s="368"/>
      <c r="E14" s="368"/>
    </row>
    <row r="15" spans="1:5" ht="20.100000000000001" customHeight="1" x14ac:dyDescent="0.3">
      <c r="B15" s="235"/>
      <c r="C15" s="184"/>
      <c r="D15" s="368"/>
      <c r="E15" s="368"/>
    </row>
    <row r="16" spans="1:5" ht="20.100000000000001" customHeight="1" x14ac:dyDescent="0.3">
      <c r="B16" s="235"/>
      <c r="C16" s="184"/>
      <c r="D16" s="368"/>
      <c r="E16" s="368"/>
    </row>
    <row r="17" spans="2:5" ht="20.100000000000001" customHeight="1" x14ac:dyDescent="0.3">
      <c r="B17" s="181"/>
      <c r="C17" s="184"/>
      <c r="D17" s="368"/>
      <c r="E17" s="368"/>
    </row>
    <row r="18" spans="2:5" ht="20.100000000000001" customHeight="1" x14ac:dyDescent="0.3">
      <c r="B18" s="181"/>
      <c r="C18" s="184"/>
      <c r="D18" s="368"/>
      <c r="E18" s="368"/>
    </row>
    <row r="19" spans="2:5" ht="20.100000000000001" customHeight="1" x14ac:dyDescent="0.3">
      <c r="B19" s="181"/>
      <c r="C19" s="184"/>
      <c r="D19" s="368"/>
      <c r="E19" s="368"/>
    </row>
    <row r="20" spans="2:5" ht="20.100000000000001" customHeight="1" x14ac:dyDescent="0.3">
      <c r="B20" s="181"/>
      <c r="C20" s="184"/>
      <c r="D20" s="368"/>
      <c r="E20" s="368"/>
    </row>
    <row r="21" spans="2:5" ht="15" customHeight="1" x14ac:dyDescent="0.3">
      <c r="B21" s="300"/>
      <c r="C21" s="300"/>
      <c r="D21" s="300"/>
      <c r="E21" s="300"/>
    </row>
    <row r="22" spans="2:5" ht="30" customHeight="1" x14ac:dyDescent="0.3">
      <c r="B22" s="293" t="s">
        <v>33</v>
      </c>
      <c r="C22" s="294"/>
      <c r="D22" s="294"/>
      <c r="E22" s="295"/>
    </row>
    <row r="23" spans="2:5" ht="20.100000000000001" customHeight="1" x14ac:dyDescent="0.3">
      <c r="B23" s="298" t="s">
        <v>34</v>
      </c>
      <c r="C23" s="290" t="s">
        <v>35</v>
      </c>
      <c r="D23" s="290" t="s">
        <v>280</v>
      </c>
      <c r="E23" s="299" t="s">
        <v>36</v>
      </c>
    </row>
    <row r="24" spans="2:5" ht="20.100000000000001" customHeight="1" x14ac:dyDescent="0.3">
      <c r="B24" s="185" t="s">
        <v>265</v>
      </c>
      <c r="C24" s="186">
        <v>5</v>
      </c>
      <c r="D24" s="187">
        <v>20000</v>
      </c>
      <c r="E24" s="195">
        <f>IFERROR(IF(LEN(B24)=0,"",C24*D24),"")</f>
        <v>100000</v>
      </c>
    </row>
    <row r="25" spans="2:5" ht="20.100000000000001" customHeight="1" x14ac:dyDescent="0.3">
      <c r="B25" s="188" t="s">
        <v>273</v>
      </c>
      <c r="C25" s="189">
        <v>20</v>
      </c>
      <c r="D25" s="190">
        <v>25000</v>
      </c>
      <c r="E25" s="196">
        <f t="shared" ref="E25:E38" si="0">IFERROR(IF(LEN(B25)=0,"",C25*D25),"")</f>
        <v>500000</v>
      </c>
    </row>
    <row r="26" spans="2:5" ht="20.100000000000001" customHeight="1" x14ac:dyDescent="0.3">
      <c r="B26" s="188" t="s">
        <v>274</v>
      </c>
      <c r="C26" s="191">
        <v>10</v>
      </c>
      <c r="D26" s="334">
        <v>25000</v>
      </c>
      <c r="E26" s="196">
        <f t="shared" si="0"/>
        <v>250000</v>
      </c>
    </row>
    <row r="27" spans="2:5" ht="20.100000000000001" customHeight="1" x14ac:dyDescent="0.3">
      <c r="B27" s="188" t="s">
        <v>264</v>
      </c>
      <c r="C27" s="189">
        <v>3</v>
      </c>
      <c r="D27" s="190">
        <v>20000</v>
      </c>
      <c r="E27" s="196">
        <f t="shared" si="0"/>
        <v>60000</v>
      </c>
    </row>
    <row r="28" spans="2:5" ht="20.100000000000001" customHeight="1" x14ac:dyDescent="0.3">
      <c r="B28" s="188" t="s">
        <v>275</v>
      </c>
      <c r="C28" s="189">
        <v>8</v>
      </c>
      <c r="D28" s="190">
        <v>25000</v>
      </c>
      <c r="E28" s="196">
        <f t="shared" si="0"/>
        <v>200000</v>
      </c>
    </row>
    <row r="29" spans="2:5" ht="20.100000000000001" customHeight="1" x14ac:dyDescent="0.3">
      <c r="B29" s="192"/>
      <c r="C29" s="189"/>
      <c r="D29" s="190"/>
      <c r="E29" s="196" t="str">
        <f t="shared" si="0"/>
        <v/>
      </c>
    </row>
    <row r="30" spans="2:5" ht="20.100000000000001" customHeight="1" x14ac:dyDescent="0.3">
      <c r="B30" s="192"/>
      <c r="C30" s="189"/>
      <c r="D30" s="190"/>
      <c r="E30" s="196" t="str">
        <f t="shared" si="0"/>
        <v/>
      </c>
    </row>
    <row r="31" spans="2:5" ht="20.100000000000001" customHeight="1" x14ac:dyDescent="0.3">
      <c r="B31" s="192"/>
      <c r="C31" s="189"/>
      <c r="D31" s="334"/>
      <c r="E31" s="196" t="str">
        <f t="shared" si="0"/>
        <v/>
      </c>
    </row>
    <row r="32" spans="2:5" ht="20.100000000000001" customHeight="1" x14ac:dyDescent="0.3">
      <c r="B32" s="192"/>
      <c r="C32" s="189"/>
      <c r="D32" s="190"/>
      <c r="E32" s="196" t="str">
        <f t="shared" si="0"/>
        <v/>
      </c>
    </row>
    <row r="33" spans="2:5" ht="20.100000000000001" customHeight="1" x14ac:dyDescent="0.3">
      <c r="B33" s="192"/>
      <c r="C33" s="189"/>
      <c r="D33" s="190"/>
      <c r="E33" s="196" t="str">
        <f t="shared" si="0"/>
        <v/>
      </c>
    </row>
    <row r="34" spans="2:5" ht="20.100000000000001" customHeight="1" x14ac:dyDescent="0.3">
      <c r="B34" s="192"/>
      <c r="C34" s="189"/>
      <c r="D34" s="190"/>
      <c r="E34" s="196" t="str">
        <f t="shared" si="0"/>
        <v/>
      </c>
    </row>
    <row r="35" spans="2:5" ht="20.100000000000001" customHeight="1" x14ac:dyDescent="0.3">
      <c r="B35" s="192"/>
      <c r="C35" s="189"/>
      <c r="D35" s="190"/>
      <c r="E35" s="196" t="str">
        <f t="shared" si="0"/>
        <v/>
      </c>
    </row>
    <row r="36" spans="2:5" ht="20.100000000000001" customHeight="1" x14ac:dyDescent="0.3">
      <c r="B36" s="192"/>
      <c r="C36" s="189"/>
      <c r="D36" s="190"/>
      <c r="E36" s="196" t="str">
        <f t="shared" si="0"/>
        <v/>
      </c>
    </row>
    <row r="37" spans="2:5" ht="20.100000000000001" customHeight="1" x14ac:dyDescent="0.3">
      <c r="B37" s="192"/>
      <c r="C37" s="189"/>
      <c r="D37" s="190"/>
      <c r="E37" s="196" t="str">
        <f t="shared" si="0"/>
        <v/>
      </c>
    </row>
    <row r="38" spans="2:5" ht="20.100000000000001" customHeight="1" x14ac:dyDescent="0.3">
      <c r="B38" s="193"/>
      <c r="C38" s="194"/>
      <c r="D38" s="335"/>
      <c r="E38" s="197" t="str">
        <f t="shared" si="0"/>
        <v/>
      </c>
    </row>
    <row r="39" spans="2:5" ht="20.100000000000001" customHeight="1" x14ac:dyDescent="0.3">
      <c r="B39" s="121" t="s">
        <v>101</v>
      </c>
      <c r="C39" s="198">
        <f>IFERROR(SUM(C24:C38),"")</f>
        <v>46</v>
      </c>
      <c r="D39" s="198">
        <f>IFERROR(AVERAGE(D24:D38),"")</f>
        <v>23000</v>
      </c>
      <c r="E39" s="199">
        <f>IFERROR(SUM(E24:E38),"")</f>
        <v>1110000</v>
      </c>
    </row>
    <row r="40" spans="2:5" ht="15" customHeight="1" x14ac:dyDescent="0.3">
      <c r="B40" s="119"/>
      <c r="C40" s="119"/>
      <c r="D40" s="120"/>
      <c r="E40" s="120"/>
    </row>
    <row r="41" spans="2:5" ht="30" customHeight="1" x14ac:dyDescent="0.3">
      <c r="B41" s="360" t="s">
        <v>102</v>
      </c>
      <c r="C41" s="361"/>
      <c r="D41" s="361"/>
      <c r="E41" s="362"/>
    </row>
    <row r="42" spans="2:5" ht="15" customHeight="1" x14ac:dyDescent="0.3">
      <c r="B42" s="342" t="s">
        <v>276</v>
      </c>
      <c r="C42" s="364"/>
      <c r="D42" s="364"/>
      <c r="E42" s="343"/>
    </row>
    <row r="43" spans="2:5" ht="15" customHeight="1" x14ac:dyDescent="0.3">
      <c r="B43" s="340" t="s">
        <v>345</v>
      </c>
      <c r="C43" s="363"/>
      <c r="D43" s="363"/>
      <c r="E43" s="341"/>
    </row>
    <row r="44" spans="2:5" ht="15" customHeight="1" x14ac:dyDescent="0.3">
      <c r="B44" s="340"/>
      <c r="C44" s="363"/>
      <c r="D44" s="363"/>
      <c r="E44" s="341"/>
    </row>
    <row r="45" spans="2:5" ht="15" customHeight="1" x14ac:dyDescent="0.3">
      <c r="B45" s="340"/>
      <c r="C45" s="363"/>
      <c r="D45" s="363"/>
      <c r="E45" s="341"/>
    </row>
    <row r="46" spans="2:5" ht="15" customHeight="1" x14ac:dyDescent="0.3">
      <c r="B46" s="340"/>
      <c r="C46" s="363"/>
      <c r="D46" s="363"/>
      <c r="E46" s="341"/>
    </row>
    <row r="47" spans="2:5" ht="15" customHeight="1" x14ac:dyDescent="0.3">
      <c r="B47" s="340"/>
      <c r="C47" s="363"/>
      <c r="D47" s="363"/>
      <c r="E47" s="341"/>
    </row>
    <row r="48" spans="2:5" ht="15" customHeight="1" x14ac:dyDescent="0.3">
      <c r="B48" s="340"/>
      <c r="C48" s="363"/>
      <c r="D48" s="363"/>
      <c r="E48" s="341"/>
    </row>
    <row r="49" spans="2:5" ht="15" customHeight="1" x14ac:dyDescent="0.3">
      <c r="B49" s="340"/>
      <c r="C49" s="363"/>
      <c r="D49" s="363"/>
      <c r="E49" s="341"/>
    </row>
    <row r="50" spans="2:5" ht="15" customHeight="1" x14ac:dyDescent="0.3">
      <c r="B50" s="340"/>
      <c r="C50" s="363"/>
      <c r="D50" s="363"/>
      <c r="E50" s="341"/>
    </row>
    <row r="51" spans="2:5" ht="15" customHeight="1" x14ac:dyDescent="0.3">
      <c r="B51" s="340"/>
      <c r="C51" s="363"/>
      <c r="D51" s="363"/>
      <c r="E51" s="341"/>
    </row>
    <row r="52" spans="2:5" ht="15" customHeight="1" x14ac:dyDescent="0.3">
      <c r="B52" s="340"/>
      <c r="C52" s="363"/>
      <c r="D52" s="363"/>
      <c r="E52" s="341"/>
    </row>
    <row r="53" spans="2:5" ht="15" customHeight="1" x14ac:dyDescent="0.3">
      <c r="B53" s="340"/>
      <c r="C53" s="363"/>
      <c r="D53" s="363"/>
      <c r="E53" s="341"/>
    </row>
    <row r="54" spans="2:5" ht="15" customHeight="1" x14ac:dyDescent="0.3">
      <c r="B54" s="340"/>
      <c r="C54" s="363"/>
      <c r="D54" s="363"/>
      <c r="E54" s="341"/>
    </row>
    <row r="55" spans="2:5" ht="15" customHeight="1" x14ac:dyDescent="0.3">
      <c r="B55" s="340"/>
      <c r="C55" s="363"/>
      <c r="D55" s="363"/>
      <c r="E55" s="341"/>
    </row>
    <row r="56" spans="2:5" ht="15" customHeight="1" x14ac:dyDescent="0.3">
      <c r="B56" s="369"/>
      <c r="C56" s="370"/>
      <c r="D56" s="370"/>
      <c r="E56" s="371"/>
    </row>
  </sheetData>
  <sheetProtection algorithmName="SHA-512" hashValue="e4a8gfQMjh4F1WptukkvjE8HcYVgUpCGWf/8UGwKLcz+N4IzQLzinn0d6xUTcUbW9DX3QmFf2ogb9IrTdJp5gw==" saltValue="JUcmWnwf5nO+ZNUUF9Qhww==" spinCount="100000" sheet="1" objects="1" scenarios="1" formatRows="0" insertRows="0" deleteRows="0"/>
  <mergeCells count="30">
    <mergeCell ref="B47:E47"/>
    <mergeCell ref="B48:E48"/>
    <mergeCell ref="B49:E49"/>
    <mergeCell ref="B50:E50"/>
    <mergeCell ref="D14:E14"/>
    <mergeCell ref="D15:E15"/>
    <mergeCell ref="D16:E16"/>
    <mergeCell ref="B56:E56"/>
    <mergeCell ref="D18:E18"/>
    <mergeCell ref="D17:E17"/>
    <mergeCell ref="D13:E13"/>
    <mergeCell ref="D12:E12"/>
    <mergeCell ref="B41:E41"/>
    <mergeCell ref="B42:E42"/>
    <mergeCell ref="B55:E55"/>
    <mergeCell ref="B54:E54"/>
    <mergeCell ref="B53:E53"/>
    <mergeCell ref="B52:E52"/>
    <mergeCell ref="B51:E51"/>
    <mergeCell ref="B45:E45"/>
    <mergeCell ref="B44:E44"/>
    <mergeCell ref="B43:E43"/>
    <mergeCell ref="B46:E46"/>
    <mergeCell ref="D7:E7"/>
    <mergeCell ref="D8:E8"/>
    <mergeCell ref="D19:E19"/>
    <mergeCell ref="D20:E20"/>
    <mergeCell ref="D11:E11"/>
    <mergeCell ref="D10:E10"/>
    <mergeCell ref="D9:E9"/>
  </mergeCells>
  <printOptions horizontalCentered="1"/>
  <pageMargins left="0.31496062992125984" right="0.31496062992125984" top="0.31496062992125984" bottom="0.31496062992125984" header="0.31496062992125984" footer="0.31496062992125984"/>
  <pageSetup paperSize="9" scale="77" orientation="portrait" r:id="rId1"/>
  <ignoredErrors>
    <ignoredError sqref="D3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2B4-1D3A-4091-A6F6-E5B4DBD3DCBF}">
  <sheetPr codeName="Sheet12">
    <tabColor rgb="FF9FC5E8"/>
    <pageSetUpPr autoPageBreaks="0" fitToPage="1"/>
  </sheetPr>
  <dimension ref="A1:G42"/>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48" customWidth="1"/>
    <col min="2" max="2" width="32.6640625" style="48" customWidth="1"/>
    <col min="3" max="7" width="18.6640625" style="48" customWidth="1"/>
    <col min="8" max="8" width="3.6640625" style="48" customWidth="1"/>
    <col min="9" max="16384" width="8.88671875" style="48"/>
  </cols>
  <sheetData>
    <row r="1" spans="1:7" s="1" customFormat="1" ht="6.75" customHeight="1" x14ac:dyDescent="0.3">
      <c r="D1" s="3"/>
    </row>
    <row r="2" spans="1:7" s="31" customFormat="1" ht="20.100000000000001" customHeight="1" x14ac:dyDescent="0.3">
      <c r="B2" s="331" t="s">
        <v>312</v>
      </c>
      <c r="C2" s="32"/>
      <c r="D2" s="32"/>
      <c r="E2" s="32"/>
      <c r="F2" s="32"/>
      <c r="G2" s="32"/>
    </row>
    <row r="3" spans="1:7" s="4" customFormat="1" ht="24" customHeight="1" x14ac:dyDescent="0.3">
      <c r="B3" s="332" t="s">
        <v>332</v>
      </c>
      <c r="C3" s="7"/>
      <c r="D3" s="7"/>
      <c r="E3" s="7"/>
      <c r="F3" s="7"/>
      <c r="G3" s="7"/>
    </row>
    <row r="4" spans="1:7" s="1" customFormat="1" ht="3.9" customHeight="1" x14ac:dyDescent="0.3">
      <c r="A4" s="9"/>
      <c r="B4" s="9"/>
      <c r="C4" s="9"/>
      <c r="D4" s="9"/>
      <c r="E4" s="9"/>
      <c r="F4" s="9"/>
      <c r="G4" s="9"/>
    </row>
    <row r="5" spans="1:7" s="1" customFormat="1" ht="3.9" customHeight="1" x14ac:dyDescent="0.3">
      <c r="A5" s="11"/>
      <c r="B5" s="11"/>
      <c r="C5" s="11"/>
      <c r="D5" s="11"/>
      <c r="E5" s="11"/>
      <c r="F5" s="11"/>
      <c r="G5" s="11"/>
    </row>
    <row r="6" spans="1:7" ht="20.100000000000001" customHeight="1" x14ac:dyDescent="0.3">
      <c r="B6" s="200" t="s">
        <v>103</v>
      </c>
      <c r="C6" s="176">
        <v>2022</v>
      </c>
      <c r="D6" s="176">
        <v>2023</v>
      </c>
      <c r="E6" s="176">
        <v>2024</v>
      </c>
      <c r="F6" s="176">
        <v>2025</v>
      </c>
      <c r="G6" s="201">
        <v>2026</v>
      </c>
    </row>
    <row r="7" spans="1:7" x14ac:dyDescent="0.3">
      <c r="B7" s="202" t="s">
        <v>277</v>
      </c>
      <c r="C7" s="203">
        <v>1000000</v>
      </c>
      <c r="D7" s="203">
        <v>3000000</v>
      </c>
      <c r="E7" s="203">
        <v>4000000</v>
      </c>
      <c r="F7" s="203">
        <v>4000000</v>
      </c>
      <c r="G7" s="204">
        <v>5000000</v>
      </c>
    </row>
    <row r="8" spans="1:7" x14ac:dyDescent="0.3">
      <c r="B8" s="188" t="s">
        <v>278</v>
      </c>
      <c r="C8" s="190">
        <v>5000000</v>
      </c>
      <c r="D8" s="190">
        <v>9000000</v>
      </c>
      <c r="E8" s="190">
        <v>12000000</v>
      </c>
      <c r="F8" s="190">
        <v>20000000</v>
      </c>
      <c r="G8" s="205">
        <v>25000000</v>
      </c>
    </row>
    <row r="9" spans="1:7" x14ac:dyDescent="0.3">
      <c r="B9" s="192"/>
      <c r="C9" s="190"/>
      <c r="D9" s="190"/>
      <c r="E9" s="190"/>
      <c r="F9" s="190"/>
      <c r="G9" s="205"/>
    </row>
    <row r="10" spans="1:7" x14ac:dyDescent="0.3">
      <c r="B10" s="192"/>
      <c r="C10" s="190"/>
      <c r="D10" s="190"/>
      <c r="E10" s="190"/>
      <c r="F10" s="190"/>
      <c r="G10" s="205"/>
    </row>
    <row r="11" spans="1:7" x14ac:dyDescent="0.3">
      <c r="B11" s="192"/>
      <c r="C11" s="190"/>
      <c r="D11" s="190"/>
      <c r="E11" s="190"/>
      <c r="F11" s="190"/>
      <c r="G11" s="205"/>
    </row>
    <row r="12" spans="1:7" x14ac:dyDescent="0.3">
      <c r="B12" s="192"/>
      <c r="C12" s="190"/>
      <c r="D12" s="190"/>
      <c r="E12" s="190"/>
      <c r="F12" s="190"/>
      <c r="G12" s="205"/>
    </row>
    <row r="13" spans="1:7" x14ac:dyDescent="0.3">
      <c r="B13" s="192"/>
      <c r="C13" s="190"/>
      <c r="D13" s="190"/>
      <c r="E13" s="190"/>
      <c r="F13" s="190"/>
      <c r="G13" s="205"/>
    </row>
    <row r="14" spans="1:7" x14ac:dyDescent="0.3">
      <c r="B14" s="192"/>
      <c r="C14" s="190"/>
      <c r="D14" s="190"/>
      <c r="E14" s="190"/>
      <c r="F14" s="190"/>
      <c r="G14" s="205"/>
    </row>
    <row r="15" spans="1:7" x14ac:dyDescent="0.3">
      <c r="B15" s="192"/>
      <c r="C15" s="190"/>
      <c r="D15" s="190"/>
      <c r="E15" s="190"/>
      <c r="F15" s="190"/>
      <c r="G15" s="205"/>
    </row>
    <row r="16" spans="1:7" x14ac:dyDescent="0.3">
      <c r="B16" s="192"/>
      <c r="C16" s="190"/>
      <c r="D16" s="190"/>
      <c r="E16" s="190"/>
      <c r="F16" s="190"/>
      <c r="G16" s="205"/>
    </row>
    <row r="17" spans="2:7" x14ac:dyDescent="0.3">
      <c r="B17" s="192"/>
      <c r="C17" s="190"/>
      <c r="D17" s="190"/>
      <c r="E17" s="190"/>
      <c r="F17" s="190"/>
      <c r="G17" s="205"/>
    </row>
    <row r="18" spans="2:7" x14ac:dyDescent="0.3">
      <c r="B18" s="192"/>
      <c r="C18" s="190"/>
      <c r="D18" s="190"/>
      <c r="E18" s="190"/>
      <c r="F18" s="190"/>
      <c r="G18" s="205"/>
    </row>
    <row r="19" spans="2:7" x14ac:dyDescent="0.3">
      <c r="B19" s="192"/>
      <c r="C19" s="190"/>
      <c r="D19" s="190"/>
      <c r="E19" s="190"/>
      <c r="F19" s="190"/>
      <c r="G19" s="205"/>
    </row>
    <row r="20" spans="2:7" x14ac:dyDescent="0.3">
      <c r="B20" s="192"/>
      <c r="C20" s="190"/>
      <c r="D20" s="190"/>
      <c r="E20" s="190"/>
      <c r="F20" s="190"/>
      <c r="G20" s="205"/>
    </row>
    <row r="21" spans="2:7" x14ac:dyDescent="0.3">
      <c r="B21" s="206"/>
      <c r="C21" s="207"/>
      <c r="D21" s="207"/>
      <c r="E21" s="207"/>
      <c r="F21" s="207"/>
      <c r="G21" s="208"/>
    </row>
    <row r="22" spans="2:7" ht="8.1" customHeight="1" x14ac:dyDescent="0.3"/>
    <row r="23" spans="2:7" ht="20.100000000000001" customHeight="1" x14ac:dyDescent="0.3">
      <c r="B23" s="233" t="s">
        <v>105</v>
      </c>
      <c r="C23" s="198">
        <f>IFERROR(IF(LEN(C$6)=0,"",SUM(C7:C21)),"")</f>
        <v>6000000</v>
      </c>
      <c r="D23" s="198">
        <f t="shared" ref="D23:G23" si="0">IFERROR(IF(LEN(D$6)=0,"",SUM(D7:D21)),"")</f>
        <v>12000000</v>
      </c>
      <c r="E23" s="198">
        <f t="shared" si="0"/>
        <v>16000000</v>
      </c>
      <c r="F23" s="198">
        <f t="shared" si="0"/>
        <v>24000000</v>
      </c>
      <c r="G23" s="198">
        <f t="shared" si="0"/>
        <v>30000000</v>
      </c>
    </row>
    <row r="24" spans="2:7" ht="8.1" customHeight="1" x14ac:dyDescent="0.3"/>
    <row r="25" spans="2:7" ht="20.100000000000001" customHeight="1" x14ac:dyDescent="0.3">
      <c r="B25" s="149" t="s">
        <v>107</v>
      </c>
      <c r="C25" s="209" t="s">
        <v>104</v>
      </c>
      <c r="D25" s="209">
        <f>IFERROR((D23-C23)/C23,"-")</f>
        <v>1</v>
      </c>
      <c r="E25" s="209">
        <f>IFERROR((E23-D23)/D23,"-")</f>
        <v>0.33333333333333331</v>
      </c>
      <c r="F25" s="209">
        <f>IFERROR((F23-E23)/E23,"-")</f>
        <v>0.5</v>
      </c>
      <c r="G25" s="209">
        <f>IFERROR((G23-F23)/F23,"-")</f>
        <v>0.25</v>
      </c>
    </row>
    <row r="27" spans="2:7" s="150" customFormat="1" ht="30" customHeight="1" x14ac:dyDescent="0.3">
      <c r="B27" s="372" t="s">
        <v>106</v>
      </c>
      <c r="C27" s="373"/>
      <c r="D27" s="373"/>
      <c r="E27" s="373"/>
      <c r="F27" s="373"/>
      <c r="G27" s="374"/>
    </row>
    <row r="28" spans="2:7" ht="15" customHeight="1" x14ac:dyDescent="0.3">
      <c r="B28" s="342" t="s">
        <v>279</v>
      </c>
      <c r="C28" s="364"/>
      <c r="D28" s="364"/>
      <c r="E28" s="364"/>
      <c r="F28" s="364"/>
      <c r="G28" s="343"/>
    </row>
    <row r="29" spans="2:7" ht="15" customHeight="1" x14ac:dyDescent="0.3">
      <c r="B29" s="340" t="s">
        <v>346</v>
      </c>
      <c r="C29" s="363"/>
      <c r="D29" s="363"/>
      <c r="E29" s="363"/>
      <c r="F29" s="363"/>
      <c r="G29" s="341"/>
    </row>
    <row r="30" spans="2:7" ht="15" customHeight="1" x14ac:dyDescent="0.3">
      <c r="B30" s="340" t="s">
        <v>347</v>
      </c>
      <c r="C30" s="363"/>
      <c r="D30" s="363"/>
      <c r="E30" s="363"/>
      <c r="F30" s="363"/>
      <c r="G30" s="341"/>
    </row>
    <row r="31" spans="2:7" ht="15" customHeight="1" x14ac:dyDescent="0.3">
      <c r="B31" s="340"/>
      <c r="C31" s="363"/>
      <c r="D31" s="363"/>
      <c r="E31" s="363"/>
      <c r="F31" s="363"/>
      <c r="G31" s="341"/>
    </row>
    <row r="32" spans="2:7" ht="15" customHeight="1" x14ac:dyDescent="0.3">
      <c r="B32" s="340"/>
      <c r="C32" s="363"/>
      <c r="D32" s="363"/>
      <c r="E32" s="363"/>
      <c r="F32" s="363"/>
      <c r="G32" s="341"/>
    </row>
    <row r="33" spans="2:7" ht="15" customHeight="1" x14ac:dyDescent="0.3">
      <c r="B33" s="340"/>
      <c r="C33" s="363"/>
      <c r="D33" s="363"/>
      <c r="E33" s="363"/>
      <c r="F33" s="363"/>
      <c r="G33" s="341"/>
    </row>
    <row r="34" spans="2:7" ht="15" customHeight="1" x14ac:dyDescent="0.3">
      <c r="B34" s="340"/>
      <c r="C34" s="363"/>
      <c r="D34" s="363"/>
      <c r="E34" s="363"/>
      <c r="F34" s="363"/>
      <c r="G34" s="341"/>
    </row>
    <row r="35" spans="2:7" ht="15" customHeight="1" x14ac:dyDescent="0.3">
      <c r="B35" s="340"/>
      <c r="C35" s="363"/>
      <c r="D35" s="363"/>
      <c r="E35" s="363"/>
      <c r="F35" s="363"/>
      <c r="G35" s="341"/>
    </row>
    <row r="36" spans="2:7" ht="15" customHeight="1" x14ac:dyDescent="0.3">
      <c r="B36" s="340"/>
      <c r="C36" s="363"/>
      <c r="D36" s="363"/>
      <c r="E36" s="363"/>
      <c r="F36" s="363"/>
      <c r="G36" s="341"/>
    </row>
    <row r="37" spans="2:7" ht="15" customHeight="1" x14ac:dyDescent="0.3">
      <c r="B37" s="340"/>
      <c r="C37" s="363"/>
      <c r="D37" s="363"/>
      <c r="E37" s="363"/>
      <c r="F37" s="363"/>
      <c r="G37" s="341"/>
    </row>
    <row r="38" spans="2:7" ht="15" customHeight="1" x14ac:dyDescent="0.3">
      <c r="B38" s="340"/>
      <c r="C38" s="363"/>
      <c r="D38" s="363"/>
      <c r="E38" s="363"/>
      <c r="F38" s="363"/>
      <c r="G38" s="341"/>
    </row>
    <row r="39" spans="2:7" ht="15" customHeight="1" x14ac:dyDescent="0.3">
      <c r="B39" s="340"/>
      <c r="C39" s="363"/>
      <c r="D39" s="363"/>
      <c r="E39" s="363"/>
      <c r="F39" s="363"/>
      <c r="G39" s="341"/>
    </row>
    <row r="40" spans="2:7" ht="15" customHeight="1" x14ac:dyDescent="0.3">
      <c r="B40" s="340"/>
      <c r="C40" s="363"/>
      <c r="D40" s="363"/>
      <c r="E40" s="363"/>
      <c r="F40" s="363"/>
      <c r="G40" s="341"/>
    </row>
    <row r="41" spans="2:7" ht="15" customHeight="1" x14ac:dyDescent="0.3">
      <c r="B41" s="340"/>
      <c r="C41" s="363"/>
      <c r="D41" s="363"/>
      <c r="E41" s="363"/>
      <c r="F41" s="363"/>
      <c r="G41" s="341"/>
    </row>
    <row r="42" spans="2:7" ht="15" customHeight="1" x14ac:dyDescent="0.3">
      <c r="B42" s="344"/>
      <c r="C42" s="365"/>
      <c r="D42" s="365"/>
      <c r="E42" s="365"/>
      <c r="F42" s="365"/>
      <c r="G42" s="345"/>
    </row>
  </sheetData>
  <sheetProtection algorithmName="SHA-512" hashValue="fQP+Jv3I/2eakwwoAbpnp38SkuAQCSBy9ZRWJ7AYqMbhBRa3xGQ0yEaEypBQp9PF9wx2ZNLoQfQHD2WqBfYWnA==" saltValue="jvb+VeOyKduV2x6Yw6QtYg==" spinCount="100000" sheet="1" objects="1" scenarios="1" formatRows="0" insertRows="0" deleteRows="0"/>
  <mergeCells count="16">
    <mergeCell ref="B42:G42"/>
    <mergeCell ref="B27:G27"/>
    <mergeCell ref="B41:G41"/>
    <mergeCell ref="B40:G40"/>
    <mergeCell ref="B39:G39"/>
    <mergeCell ref="B38:G38"/>
    <mergeCell ref="B37:G37"/>
    <mergeCell ref="B31:G31"/>
    <mergeCell ref="B30:G30"/>
    <mergeCell ref="B29:G29"/>
    <mergeCell ref="B28:G28"/>
    <mergeCell ref="B32:G32"/>
    <mergeCell ref="B33:G33"/>
    <mergeCell ref="B34:G34"/>
    <mergeCell ref="B35:G35"/>
    <mergeCell ref="B36:G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608-6F98-4836-93EC-EDA283304F69}">
  <sheetPr codeName="Sheet13">
    <tabColor rgb="FF9FC5E8"/>
    <pageSetUpPr autoPageBreaks="0" fitToPage="1"/>
  </sheetPr>
  <dimension ref="A1:I60"/>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2.6640625" style="18" customWidth="1"/>
    <col min="3" max="3" width="32.6640625" style="18" customWidth="1"/>
    <col min="4" max="8" width="18.6640625" style="18" customWidth="1"/>
    <col min="9" max="9" width="2.6640625" style="18" customWidth="1"/>
    <col min="10" max="10" width="3.6640625" style="18" customWidth="1"/>
    <col min="11" max="16384" width="8.88671875" style="18"/>
  </cols>
  <sheetData>
    <row r="1" spans="1:9" s="1" customFormat="1" ht="6.75" customHeight="1" x14ac:dyDescent="0.3">
      <c r="C1" s="2"/>
    </row>
    <row r="2" spans="1:9" s="31" customFormat="1" ht="20.100000000000001" customHeight="1" x14ac:dyDescent="0.3">
      <c r="B2" s="331" t="s">
        <v>312</v>
      </c>
      <c r="C2" s="224"/>
      <c r="D2" s="30"/>
      <c r="E2" s="30"/>
      <c r="F2" s="30"/>
      <c r="G2" s="30"/>
      <c r="H2" s="30"/>
      <c r="I2" s="30"/>
    </row>
    <row r="3" spans="1:9" s="4" customFormat="1" ht="24" customHeight="1" x14ac:dyDescent="0.3">
      <c r="B3" s="332" t="s">
        <v>333</v>
      </c>
      <c r="C3" s="225"/>
      <c r="D3" s="5"/>
      <c r="E3" s="5"/>
      <c r="F3" s="5"/>
      <c r="G3" s="5"/>
      <c r="H3" s="5"/>
      <c r="I3" s="5"/>
    </row>
    <row r="4" spans="1:9" s="10" customFormat="1" ht="3.9" customHeight="1" x14ac:dyDescent="0.3">
      <c r="A4" s="9"/>
      <c r="B4" s="9"/>
      <c r="C4" s="9"/>
      <c r="D4" s="9"/>
      <c r="E4" s="9"/>
    </row>
    <row r="5" spans="1:9" s="10" customFormat="1" ht="3.9" customHeight="1" x14ac:dyDescent="0.3">
      <c r="A5" s="11"/>
      <c r="B5" s="11"/>
      <c r="C5" s="11"/>
      <c r="D5" s="11"/>
      <c r="E5" s="11"/>
    </row>
    <row r="6" spans="1:9" ht="12" customHeight="1" x14ac:dyDescent="0.3">
      <c r="B6" s="71"/>
      <c r="C6" s="72"/>
      <c r="D6" s="72"/>
      <c r="E6" s="72"/>
      <c r="F6" s="72"/>
      <c r="G6" s="72"/>
      <c r="H6" s="72"/>
      <c r="I6" s="73"/>
    </row>
    <row r="7" spans="1:9" ht="15" customHeight="1" x14ac:dyDescent="0.3">
      <c r="B7" s="74"/>
      <c r="C7" s="70"/>
      <c r="D7" s="311">
        <v>2022</v>
      </c>
      <c r="E7" s="311">
        <v>2023</v>
      </c>
      <c r="F7" s="311">
        <v>2024</v>
      </c>
      <c r="G7" s="311">
        <v>2025</v>
      </c>
      <c r="H7" s="311">
        <v>2026</v>
      </c>
      <c r="I7" s="75"/>
    </row>
    <row r="8" spans="1:9" ht="20.100000000000001" customHeight="1" thickBot="1" x14ac:dyDescent="0.35">
      <c r="B8" s="74"/>
      <c r="C8" s="307" t="s">
        <v>116</v>
      </c>
      <c r="D8" s="308"/>
      <c r="E8" s="308"/>
      <c r="F8" s="308"/>
      <c r="G8" s="308"/>
      <c r="H8" s="308"/>
      <c r="I8" s="75"/>
    </row>
    <row r="9" spans="1:9" ht="15" customHeight="1" x14ac:dyDescent="0.3">
      <c r="B9" s="74"/>
      <c r="C9" s="210" t="s">
        <v>108</v>
      </c>
      <c r="D9" s="301">
        <v>6000000</v>
      </c>
      <c r="E9" s="301">
        <v>12000000</v>
      </c>
      <c r="F9" s="301">
        <v>16000000</v>
      </c>
      <c r="G9" s="301">
        <v>24000000</v>
      </c>
      <c r="H9" s="301">
        <v>30000000</v>
      </c>
      <c r="I9" s="75"/>
    </row>
    <row r="10" spans="1:9" ht="15" customHeight="1" x14ac:dyDescent="0.3">
      <c r="B10" s="74"/>
      <c r="C10" s="211" t="s">
        <v>110</v>
      </c>
      <c r="D10" s="302">
        <v>110000</v>
      </c>
      <c r="E10" s="302">
        <v>230000</v>
      </c>
      <c r="F10" s="302">
        <v>335000</v>
      </c>
      <c r="G10" s="302">
        <v>485000</v>
      </c>
      <c r="H10" s="302">
        <v>635000</v>
      </c>
      <c r="I10" s="75"/>
    </row>
    <row r="11" spans="1:9" ht="9.9" customHeight="1" x14ac:dyDescent="0.3">
      <c r="B11" s="74"/>
      <c r="C11" s="129"/>
      <c r="D11" s="303"/>
      <c r="E11" s="303"/>
      <c r="F11" s="303"/>
      <c r="G11" s="303"/>
      <c r="H11" s="303"/>
      <c r="I11" s="75"/>
    </row>
    <row r="12" spans="1:9" ht="15" customHeight="1" x14ac:dyDescent="0.3">
      <c r="B12" s="74"/>
      <c r="C12" s="134" t="s">
        <v>111</v>
      </c>
      <c r="D12" s="304">
        <f>IFERROR(D9-D10,"")</f>
        <v>5890000</v>
      </c>
      <c r="E12" s="304">
        <f t="shared" ref="E12:H12" si="0">IFERROR(E9-E10,"")</f>
        <v>11770000</v>
      </c>
      <c r="F12" s="304">
        <f t="shared" si="0"/>
        <v>15665000</v>
      </c>
      <c r="G12" s="304">
        <f t="shared" si="0"/>
        <v>23515000</v>
      </c>
      <c r="H12" s="304">
        <f t="shared" si="0"/>
        <v>29365000</v>
      </c>
      <c r="I12" s="75"/>
    </row>
    <row r="13" spans="1:9" ht="9.9" customHeight="1" x14ac:dyDescent="0.3">
      <c r="B13" s="74"/>
      <c r="C13" s="135"/>
      <c r="D13" s="305"/>
      <c r="E13" s="305"/>
      <c r="F13" s="305"/>
      <c r="G13" s="305"/>
      <c r="H13" s="305"/>
      <c r="I13" s="75"/>
    </row>
    <row r="14" spans="1:9" ht="15" customHeight="1" x14ac:dyDescent="0.3">
      <c r="B14" s="74"/>
      <c r="C14" s="210" t="s">
        <v>113</v>
      </c>
      <c r="D14" s="301">
        <v>2000000</v>
      </c>
      <c r="E14" s="301">
        <v>2000000</v>
      </c>
      <c r="F14" s="301">
        <v>2500000</v>
      </c>
      <c r="G14" s="301">
        <v>2500000</v>
      </c>
      <c r="H14" s="301">
        <v>2500000</v>
      </c>
      <c r="I14" s="75"/>
    </row>
    <row r="15" spans="1:9" ht="9.9" customHeight="1" x14ac:dyDescent="0.3">
      <c r="B15" s="74"/>
      <c r="C15" s="129"/>
      <c r="D15" s="303"/>
      <c r="E15" s="303"/>
      <c r="F15" s="303"/>
      <c r="G15" s="303"/>
      <c r="H15" s="303"/>
      <c r="I15" s="75"/>
    </row>
    <row r="16" spans="1:9" ht="15" customHeight="1" x14ac:dyDescent="0.3">
      <c r="B16" s="74"/>
      <c r="C16" s="134" t="s">
        <v>117</v>
      </c>
      <c r="D16" s="304">
        <f>IFERROR(D12-D14,"")</f>
        <v>3890000</v>
      </c>
      <c r="E16" s="304">
        <f>IFERROR(E12-E14,"")</f>
        <v>9770000</v>
      </c>
      <c r="F16" s="304">
        <f>IFERROR(F12-F14,"")</f>
        <v>13165000</v>
      </c>
      <c r="G16" s="304">
        <f>IFERROR(G12-G14,"")</f>
        <v>21015000</v>
      </c>
      <c r="H16" s="304">
        <f>IFERROR(H12-H14,"")</f>
        <v>26865000</v>
      </c>
      <c r="I16" s="75"/>
    </row>
    <row r="17" spans="2:9" ht="9.9" customHeight="1" x14ac:dyDescent="0.3">
      <c r="B17" s="74"/>
      <c r="C17" s="129"/>
      <c r="D17" s="303"/>
      <c r="E17" s="303"/>
      <c r="F17" s="303"/>
      <c r="G17" s="303"/>
      <c r="H17" s="303"/>
      <c r="I17" s="75"/>
    </row>
    <row r="18" spans="2:9" ht="20.100000000000001" customHeight="1" thickBot="1" x14ac:dyDescent="0.35">
      <c r="B18" s="74"/>
      <c r="C18" s="307" t="s">
        <v>115</v>
      </c>
      <c r="D18" s="309"/>
      <c r="E18" s="309"/>
      <c r="F18" s="309"/>
      <c r="G18" s="309"/>
      <c r="H18" s="309"/>
      <c r="I18" s="75"/>
    </row>
    <row r="19" spans="2:9" x14ac:dyDescent="0.3">
      <c r="B19" s="74"/>
      <c r="C19" s="212" t="s">
        <v>50</v>
      </c>
      <c r="D19" s="306">
        <v>1110000</v>
      </c>
      <c r="E19" s="306">
        <v>1110000</v>
      </c>
      <c r="F19" s="306">
        <v>1200000</v>
      </c>
      <c r="G19" s="306">
        <v>1200000</v>
      </c>
      <c r="H19" s="306">
        <v>1200000</v>
      </c>
      <c r="I19" s="75"/>
    </row>
    <row r="20" spans="2:9" x14ac:dyDescent="0.3">
      <c r="B20" s="74"/>
      <c r="C20" s="211" t="s">
        <v>51</v>
      </c>
      <c r="D20" s="302">
        <v>200000</v>
      </c>
      <c r="E20" s="302">
        <v>200000</v>
      </c>
      <c r="F20" s="302">
        <v>200000</v>
      </c>
      <c r="G20" s="302">
        <v>200000</v>
      </c>
      <c r="H20" s="302">
        <v>200000</v>
      </c>
      <c r="I20" s="75"/>
    </row>
    <row r="21" spans="2:9" x14ac:dyDescent="0.3">
      <c r="B21" s="74"/>
      <c r="C21" s="211" t="s">
        <v>30</v>
      </c>
      <c r="D21" s="302">
        <v>200000</v>
      </c>
      <c r="E21" s="302">
        <v>2000000</v>
      </c>
      <c r="F21" s="302">
        <v>500000</v>
      </c>
      <c r="G21" s="302">
        <v>500000</v>
      </c>
      <c r="H21" s="302">
        <v>500000</v>
      </c>
      <c r="I21" s="75"/>
    </row>
    <row r="22" spans="2:9" x14ac:dyDescent="0.3">
      <c r="B22" s="74"/>
      <c r="C22" s="211" t="s">
        <v>52</v>
      </c>
      <c r="D22" s="302">
        <v>50000</v>
      </c>
      <c r="E22" s="302">
        <v>50000</v>
      </c>
      <c r="F22" s="302">
        <v>50000</v>
      </c>
      <c r="G22" s="302">
        <v>50000</v>
      </c>
      <c r="H22" s="302">
        <v>50000</v>
      </c>
      <c r="I22" s="75"/>
    </row>
    <row r="23" spans="2:9" x14ac:dyDescent="0.3">
      <c r="B23" s="74"/>
      <c r="C23" s="211" t="s">
        <v>53</v>
      </c>
      <c r="D23" s="302">
        <v>1000000</v>
      </c>
      <c r="E23" s="302">
        <v>1000000</v>
      </c>
      <c r="F23" s="302">
        <v>1000000</v>
      </c>
      <c r="G23" s="302">
        <v>1000000</v>
      </c>
      <c r="H23" s="302">
        <v>1000000</v>
      </c>
      <c r="I23" s="75"/>
    </row>
    <row r="24" spans="2:9" x14ac:dyDescent="0.3">
      <c r="B24" s="74"/>
      <c r="C24" s="211" t="s">
        <v>54</v>
      </c>
      <c r="D24" s="302">
        <v>12000</v>
      </c>
      <c r="E24" s="302">
        <v>12000</v>
      </c>
      <c r="F24" s="302">
        <v>12000</v>
      </c>
      <c r="G24" s="302">
        <v>12000</v>
      </c>
      <c r="H24" s="302">
        <v>12000</v>
      </c>
      <c r="I24" s="75"/>
    </row>
    <row r="25" spans="2:9" x14ac:dyDescent="0.3">
      <c r="B25" s="74"/>
      <c r="C25" s="211" t="s">
        <v>55</v>
      </c>
      <c r="D25" s="302"/>
      <c r="E25" s="302"/>
      <c r="F25" s="302"/>
      <c r="G25" s="302"/>
      <c r="H25" s="302"/>
      <c r="I25" s="75"/>
    </row>
    <row r="26" spans="2:9" x14ac:dyDescent="0.3">
      <c r="B26" s="74"/>
      <c r="C26" s="211" t="s">
        <v>56</v>
      </c>
      <c r="D26" s="302"/>
      <c r="E26" s="302"/>
      <c r="F26" s="302"/>
      <c r="G26" s="302"/>
      <c r="H26" s="302"/>
      <c r="I26" s="75"/>
    </row>
    <row r="27" spans="2:9" x14ac:dyDescent="0.3">
      <c r="B27" s="74"/>
      <c r="C27" s="211" t="s">
        <v>57</v>
      </c>
      <c r="D27" s="302"/>
      <c r="E27" s="302"/>
      <c r="F27" s="302"/>
      <c r="G27" s="302"/>
      <c r="H27" s="302"/>
      <c r="I27" s="75"/>
    </row>
    <row r="28" spans="2:9" x14ac:dyDescent="0.3">
      <c r="B28" s="74"/>
      <c r="C28" s="211" t="s">
        <v>58</v>
      </c>
      <c r="D28" s="302"/>
      <c r="E28" s="302"/>
      <c r="F28" s="302"/>
      <c r="G28" s="302"/>
      <c r="H28" s="302"/>
      <c r="I28" s="75"/>
    </row>
    <row r="29" spans="2:9" x14ac:dyDescent="0.3">
      <c r="B29" s="74"/>
      <c r="C29" s="211" t="s">
        <v>59</v>
      </c>
      <c r="D29" s="302"/>
      <c r="E29" s="302"/>
      <c r="F29" s="302"/>
      <c r="G29" s="302"/>
      <c r="H29" s="302"/>
      <c r="I29" s="75"/>
    </row>
    <row r="30" spans="2:9" x14ac:dyDescent="0.3">
      <c r="B30" s="74"/>
      <c r="C30" s="211" t="s">
        <v>60</v>
      </c>
      <c r="D30" s="302"/>
      <c r="E30" s="302"/>
      <c r="F30" s="302"/>
      <c r="G30" s="302"/>
      <c r="H30" s="302"/>
      <c r="I30" s="75"/>
    </row>
    <row r="31" spans="2:9" x14ac:dyDescent="0.3">
      <c r="B31" s="74"/>
      <c r="C31" s="211" t="s">
        <v>61</v>
      </c>
      <c r="D31" s="302"/>
      <c r="E31" s="302"/>
      <c r="F31" s="302"/>
      <c r="G31" s="302"/>
      <c r="H31" s="302"/>
      <c r="I31" s="75"/>
    </row>
    <row r="32" spans="2:9" x14ac:dyDescent="0.3">
      <c r="B32" s="74"/>
      <c r="C32" s="211" t="s">
        <v>62</v>
      </c>
      <c r="D32" s="302"/>
      <c r="E32" s="302"/>
      <c r="F32" s="302"/>
      <c r="G32" s="302"/>
      <c r="H32" s="302"/>
      <c r="I32" s="75"/>
    </row>
    <row r="33" spans="2:9" x14ac:dyDescent="0.3">
      <c r="B33" s="74"/>
      <c r="C33" s="211" t="s">
        <v>63</v>
      </c>
      <c r="D33" s="302"/>
      <c r="E33" s="302"/>
      <c r="F33" s="302"/>
      <c r="G33" s="302"/>
      <c r="H33" s="302"/>
      <c r="I33" s="75"/>
    </row>
    <row r="34" spans="2:9" x14ac:dyDescent="0.3">
      <c r="B34" s="74"/>
      <c r="C34" s="211" t="s">
        <v>53</v>
      </c>
      <c r="D34" s="302"/>
      <c r="E34" s="302"/>
      <c r="F34" s="302"/>
      <c r="G34" s="302"/>
      <c r="H34" s="302"/>
      <c r="I34" s="75"/>
    </row>
    <row r="35" spans="2:9" x14ac:dyDescent="0.3">
      <c r="B35" s="74"/>
      <c r="C35" s="211" t="s">
        <v>64</v>
      </c>
      <c r="D35" s="302"/>
      <c r="E35" s="302"/>
      <c r="F35" s="302"/>
      <c r="G35" s="302"/>
      <c r="H35" s="302"/>
      <c r="I35" s="75"/>
    </row>
    <row r="36" spans="2:9" x14ac:dyDescent="0.3">
      <c r="B36" s="74"/>
      <c r="C36" s="211" t="s">
        <v>65</v>
      </c>
      <c r="D36" s="302"/>
      <c r="E36" s="302"/>
      <c r="F36" s="302"/>
      <c r="G36" s="302"/>
      <c r="H36" s="302"/>
      <c r="I36" s="75"/>
    </row>
    <row r="37" spans="2:9" x14ac:dyDescent="0.3">
      <c r="B37" s="74"/>
      <c r="C37" s="211"/>
      <c r="D37" s="302"/>
      <c r="E37" s="302"/>
      <c r="F37" s="302"/>
      <c r="G37" s="302"/>
      <c r="H37" s="302"/>
      <c r="I37" s="75"/>
    </row>
    <row r="38" spans="2:9" x14ac:dyDescent="0.3">
      <c r="B38" s="74"/>
      <c r="C38" s="211"/>
      <c r="D38" s="302"/>
      <c r="E38" s="302"/>
      <c r="F38" s="302"/>
      <c r="G38" s="302"/>
      <c r="H38" s="302"/>
      <c r="I38" s="75"/>
    </row>
    <row r="39" spans="2:9" x14ac:dyDescent="0.3">
      <c r="B39" s="74"/>
      <c r="C39" s="211"/>
      <c r="D39" s="302"/>
      <c r="E39" s="302"/>
      <c r="F39" s="302"/>
      <c r="G39" s="302"/>
      <c r="H39" s="302"/>
      <c r="I39" s="75"/>
    </row>
    <row r="40" spans="2:9" x14ac:dyDescent="0.3">
      <c r="B40" s="74"/>
      <c r="C40" s="211"/>
      <c r="D40" s="302"/>
      <c r="E40" s="302"/>
      <c r="F40" s="302"/>
      <c r="G40" s="302"/>
      <c r="H40" s="302"/>
      <c r="I40" s="75"/>
    </row>
    <row r="41" spans="2:9" ht="9.9" customHeight="1" x14ac:dyDescent="0.3">
      <c r="B41" s="74"/>
      <c r="C41" s="129"/>
      <c r="D41" s="303"/>
      <c r="E41" s="303"/>
      <c r="F41" s="303"/>
      <c r="G41" s="303"/>
      <c r="H41" s="303"/>
      <c r="I41" s="75"/>
    </row>
    <row r="42" spans="2:9" x14ac:dyDescent="0.3">
      <c r="B42" s="74"/>
      <c r="C42" s="134" t="s">
        <v>112</v>
      </c>
      <c r="D42" s="304">
        <f>IFERROR(SUM(D19:D40),"")</f>
        <v>2572000</v>
      </c>
      <c r="E42" s="304">
        <f t="shared" ref="E42:H42" si="1">IFERROR(SUM(E19:E40),"")</f>
        <v>4372000</v>
      </c>
      <c r="F42" s="304">
        <f t="shared" si="1"/>
        <v>2962000</v>
      </c>
      <c r="G42" s="304">
        <f t="shared" si="1"/>
        <v>2962000</v>
      </c>
      <c r="H42" s="304">
        <f t="shared" si="1"/>
        <v>2962000</v>
      </c>
      <c r="I42" s="75"/>
    </row>
    <row r="43" spans="2:9" ht="9.9" customHeight="1" x14ac:dyDescent="0.3">
      <c r="B43" s="74"/>
      <c r="C43" s="129"/>
      <c r="D43" s="303"/>
      <c r="E43" s="303"/>
      <c r="F43" s="303"/>
      <c r="G43" s="303"/>
      <c r="H43" s="303"/>
      <c r="I43" s="75"/>
    </row>
    <row r="44" spans="2:9" x14ac:dyDescent="0.3">
      <c r="B44" s="74"/>
      <c r="C44" s="134" t="s">
        <v>118</v>
      </c>
      <c r="D44" s="304">
        <f>IFERROR(D16-D42,"")</f>
        <v>1318000</v>
      </c>
      <c r="E44" s="304">
        <f t="shared" ref="E44:H44" si="2">IFERROR(E16-E42,"")</f>
        <v>5398000</v>
      </c>
      <c r="F44" s="304">
        <f t="shared" si="2"/>
        <v>10203000</v>
      </c>
      <c r="G44" s="304">
        <f t="shared" si="2"/>
        <v>18053000</v>
      </c>
      <c r="H44" s="304">
        <f t="shared" si="2"/>
        <v>23903000</v>
      </c>
      <c r="I44" s="75"/>
    </row>
    <row r="45" spans="2:9" ht="9.9" customHeight="1" x14ac:dyDescent="0.3">
      <c r="B45" s="74"/>
      <c r="C45" s="129"/>
      <c r="D45" s="303"/>
      <c r="E45" s="303"/>
      <c r="F45" s="303"/>
      <c r="G45" s="303"/>
      <c r="H45" s="303"/>
      <c r="I45" s="75"/>
    </row>
    <row r="46" spans="2:9" ht="20.100000000000001" customHeight="1" thickBot="1" x14ac:dyDescent="0.35">
      <c r="B46" s="74"/>
      <c r="C46" s="307" t="s">
        <v>114</v>
      </c>
      <c r="D46" s="309"/>
      <c r="E46" s="309"/>
      <c r="F46" s="309"/>
      <c r="G46" s="309"/>
      <c r="H46" s="309"/>
      <c r="I46" s="75"/>
    </row>
    <row r="47" spans="2:9" x14ac:dyDescent="0.3">
      <c r="B47" s="74"/>
      <c r="C47" s="212" t="s">
        <v>47</v>
      </c>
      <c r="D47" s="306">
        <v>20000</v>
      </c>
      <c r="E47" s="306">
        <v>20000</v>
      </c>
      <c r="F47" s="306">
        <v>20000</v>
      </c>
      <c r="G47" s="306">
        <v>20000</v>
      </c>
      <c r="H47" s="306">
        <v>20000</v>
      </c>
      <c r="I47" s="75"/>
    </row>
    <row r="48" spans="2:9" x14ac:dyDescent="0.3">
      <c r="B48" s="74"/>
      <c r="C48" s="211" t="s">
        <v>48</v>
      </c>
      <c r="D48" s="302"/>
      <c r="E48" s="302"/>
      <c r="F48" s="302"/>
      <c r="G48" s="302"/>
      <c r="H48" s="302"/>
      <c r="I48" s="75"/>
    </row>
    <row r="49" spans="2:9" x14ac:dyDescent="0.3">
      <c r="B49" s="74"/>
      <c r="C49" s="211" t="s">
        <v>49</v>
      </c>
      <c r="D49" s="302"/>
      <c r="E49" s="302"/>
      <c r="F49" s="302"/>
      <c r="G49" s="302"/>
      <c r="H49" s="302"/>
      <c r="I49" s="75"/>
    </row>
    <row r="50" spans="2:9" x14ac:dyDescent="0.3">
      <c r="B50" s="74"/>
      <c r="C50" s="129"/>
      <c r="D50" s="303"/>
      <c r="E50" s="303"/>
      <c r="F50" s="303"/>
      <c r="G50" s="303"/>
      <c r="H50" s="303"/>
      <c r="I50" s="75"/>
    </row>
    <row r="51" spans="2:9" x14ac:dyDescent="0.3">
      <c r="B51" s="74"/>
      <c r="C51" s="134" t="s">
        <v>119</v>
      </c>
      <c r="D51" s="304">
        <f>IFERROR(D44+SUM(D47:D49),"")</f>
        <v>1338000</v>
      </c>
      <c r="E51" s="304">
        <f>IFERROR(E44+SUM(E47:E49),"")</f>
        <v>5418000</v>
      </c>
      <c r="F51" s="304">
        <f>IFERROR(F44+SUM(F47:F49),"")</f>
        <v>10223000</v>
      </c>
      <c r="G51" s="304">
        <f>IFERROR(G44+SUM(G47:G49),"")</f>
        <v>18073000</v>
      </c>
      <c r="H51" s="304">
        <f>IFERROR(H44+SUM(H47:H49),"")</f>
        <v>23923000</v>
      </c>
      <c r="I51" s="75"/>
    </row>
    <row r="52" spans="2:9" ht="9.9" customHeight="1" x14ac:dyDescent="0.3">
      <c r="B52" s="74"/>
      <c r="C52" s="129"/>
      <c r="D52" s="303"/>
      <c r="E52" s="303"/>
      <c r="F52" s="303"/>
      <c r="G52" s="303"/>
      <c r="H52" s="303"/>
      <c r="I52" s="75"/>
    </row>
    <row r="53" spans="2:9" ht="20.100000000000001" customHeight="1" thickBot="1" x14ac:dyDescent="0.35">
      <c r="B53" s="74"/>
      <c r="C53" s="307" t="s">
        <v>67</v>
      </c>
      <c r="D53" s="309"/>
      <c r="E53" s="309"/>
      <c r="F53" s="309"/>
      <c r="G53" s="309"/>
      <c r="H53" s="309"/>
      <c r="I53" s="76"/>
    </row>
    <row r="54" spans="2:9" x14ac:dyDescent="0.3">
      <c r="B54" s="74"/>
      <c r="C54" s="212" t="s">
        <v>68</v>
      </c>
      <c r="D54" s="306">
        <v>821400</v>
      </c>
      <c r="E54" s="306">
        <v>4385400</v>
      </c>
      <c r="F54" s="306">
        <v>8226900</v>
      </c>
      <c r="G54" s="306">
        <v>12681900</v>
      </c>
      <c r="H54" s="306">
        <v>17136900</v>
      </c>
      <c r="I54" s="75"/>
    </row>
    <row r="55" spans="2:9" x14ac:dyDescent="0.3">
      <c r="B55" s="74"/>
      <c r="C55" s="211" t="s">
        <v>121</v>
      </c>
      <c r="D55" s="302"/>
      <c r="E55" s="302"/>
      <c r="F55" s="302"/>
      <c r="G55" s="302"/>
      <c r="H55" s="302"/>
      <c r="I55" s="75"/>
    </row>
    <row r="56" spans="2:9" ht="9.9" customHeight="1" x14ac:dyDescent="0.3">
      <c r="B56" s="74"/>
      <c r="C56" s="129"/>
      <c r="D56" s="303"/>
      <c r="E56" s="303"/>
      <c r="F56" s="303"/>
      <c r="G56" s="303"/>
      <c r="H56" s="303"/>
      <c r="I56" s="75"/>
    </row>
    <row r="57" spans="2:9" ht="15" customHeight="1" x14ac:dyDescent="0.3">
      <c r="B57" s="74"/>
      <c r="C57" s="134" t="s">
        <v>122</v>
      </c>
      <c r="D57" s="304">
        <f>IFERROR(SUM(D54:D55),"")</f>
        <v>821400</v>
      </c>
      <c r="E57" s="304">
        <f t="shared" ref="E57:H57" si="3">IFERROR(SUM(E54:E55),"")</f>
        <v>4385400</v>
      </c>
      <c r="F57" s="304">
        <f t="shared" si="3"/>
        <v>8226900</v>
      </c>
      <c r="G57" s="304">
        <f t="shared" si="3"/>
        <v>12681900</v>
      </c>
      <c r="H57" s="304">
        <f t="shared" si="3"/>
        <v>17136900</v>
      </c>
      <c r="I57" s="75"/>
    </row>
    <row r="58" spans="2:9" ht="9.9" customHeight="1" x14ac:dyDescent="0.3">
      <c r="B58" s="74"/>
      <c r="C58" s="129"/>
      <c r="D58" s="303"/>
      <c r="E58" s="303"/>
      <c r="F58" s="303"/>
      <c r="G58" s="303"/>
      <c r="H58" s="303"/>
      <c r="I58" s="75"/>
    </row>
    <row r="59" spans="2:9" x14ac:dyDescent="0.3">
      <c r="B59" s="74"/>
      <c r="C59" s="134" t="s">
        <v>120</v>
      </c>
      <c r="D59" s="304">
        <f>IFERROR(D51-D57,"")</f>
        <v>516600</v>
      </c>
      <c r="E59" s="304">
        <f t="shared" ref="E59:H59" si="4">IFERROR(E51-E57,"")</f>
        <v>1032600</v>
      </c>
      <c r="F59" s="304">
        <f t="shared" si="4"/>
        <v>1996100</v>
      </c>
      <c r="G59" s="304">
        <f t="shared" si="4"/>
        <v>5391100</v>
      </c>
      <c r="H59" s="304">
        <f t="shared" si="4"/>
        <v>6786100</v>
      </c>
      <c r="I59" s="75"/>
    </row>
    <row r="60" spans="2:9" ht="12" customHeight="1" x14ac:dyDescent="0.3">
      <c r="B60" s="77"/>
      <c r="C60" s="78"/>
      <c r="D60" s="78"/>
      <c r="E60" s="78"/>
      <c r="F60" s="79"/>
      <c r="G60" s="79"/>
      <c r="H60" s="79"/>
      <c r="I60" s="80"/>
    </row>
  </sheetData>
  <sheetProtection algorithmName="SHA-512" hashValue="I5LapGxRzFrsmyt/jsLQi6nscJ6Yniy8offMNgYClOcBjjPZkXPJ+rc6bEUcCgBmK4vKiLUTZwptH+hm/DcuGg==" saltValue="VYQQpPkdEK8TRy2ZcH0Ml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7AE4B-CC60-4939-85CE-4B8313ADFA31}">
  <sheetPr codeName="Sheet14">
    <tabColor rgb="FF9FC5E8"/>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2.6640625" style="18" customWidth="1"/>
    <col min="3" max="3" width="32.6640625" style="18" customWidth="1"/>
    <col min="4" max="8" width="18.6640625" style="18" customWidth="1"/>
    <col min="9" max="9" width="2.6640625" style="18" customWidth="1"/>
    <col min="10" max="10" width="3.6640625" style="18" customWidth="1"/>
    <col min="11" max="16384" width="8.88671875" style="18"/>
  </cols>
  <sheetData>
    <row r="1" spans="1:9" s="1" customFormat="1" ht="6.75" customHeight="1" x14ac:dyDescent="0.3"/>
    <row r="2" spans="1:9" s="218" customFormat="1" ht="20.100000000000001" customHeight="1" x14ac:dyDescent="0.3">
      <c r="B2" s="329" t="s">
        <v>312</v>
      </c>
      <c r="C2" s="222"/>
      <c r="D2" s="219"/>
      <c r="E2" s="219"/>
      <c r="F2" s="219"/>
      <c r="G2" s="219"/>
      <c r="H2" s="219"/>
      <c r="I2" s="219"/>
    </row>
    <row r="3" spans="1:9" s="221" customFormat="1" ht="24" customHeight="1" x14ac:dyDescent="0.3">
      <c r="B3" s="330" t="s">
        <v>334</v>
      </c>
      <c r="C3" s="223"/>
      <c r="D3" s="7"/>
      <c r="E3" s="7"/>
      <c r="F3" s="7"/>
      <c r="G3" s="7"/>
      <c r="H3" s="7"/>
      <c r="I3" s="7"/>
    </row>
    <row r="4" spans="1:9" s="10" customFormat="1" ht="3.9" customHeight="1" x14ac:dyDescent="0.3">
      <c r="A4" s="9"/>
      <c r="B4" s="9"/>
    </row>
    <row r="5" spans="1:9" s="10" customFormat="1" ht="3.9" customHeight="1" x14ac:dyDescent="0.3">
      <c r="A5" s="11"/>
      <c r="B5" s="11"/>
    </row>
    <row r="6" spans="1:9" ht="9.9" customHeight="1" x14ac:dyDescent="0.3">
      <c r="B6" s="71"/>
      <c r="C6" s="72"/>
      <c r="D6" s="72"/>
      <c r="E6" s="72"/>
      <c r="F6" s="72"/>
      <c r="G6" s="72"/>
      <c r="H6" s="72"/>
      <c r="I6" s="73"/>
    </row>
    <row r="7" spans="1:9" ht="15" customHeight="1" x14ac:dyDescent="0.3">
      <c r="B7" s="74"/>
      <c r="C7" s="70"/>
      <c r="D7" s="311">
        <v>2022</v>
      </c>
      <c r="E7" s="311">
        <v>2023</v>
      </c>
      <c r="F7" s="311">
        <v>2024</v>
      </c>
      <c r="G7" s="311">
        <v>2025</v>
      </c>
      <c r="H7" s="311">
        <v>2026</v>
      </c>
      <c r="I7" s="75"/>
    </row>
    <row r="8" spans="1:9" ht="20.100000000000001" customHeight="1" thickBot="1" x14ac:dyDescent="0.35">
      <c r="B8" s="74"/>
      <c r="C8" s="307" t="s">
        <v>69</v>
      </c>
      <c r="D8" s="308"/>
      <c r="E8" s="308"/>
      <c r="F8" s="308"/>
      <c r="G8" s="308"/>
      <c r="H8" s="308"/>
      <c r="I8" s="75"/>
    </row>
    <row r="9" spans="1:9" ht="9.9" customHeight="1" x14ac:dyDescent="0.3">
      <c r="B9" s="74"/>
      <c r="C9" s="129"/>
      <c r="D9" s="82"/>
      <c r="E9" s="82"/>
      <c r="F9" s="82"/>
      <c r="G9" s="82"/>
      <c r="H9" s="82"/>
      <c r="I9" s="75"/>
    </row>
    <row r="10" spans="1:9" ht="15" customHeight="1" x14ac:dyDescent="0.3">
      <c r="B10" s="74"/>
      <c r="C10" s="126" t="s">
        <v>123</v>
      </c>
      <c r="D10" s="81"/>
      <c r="E10" s="81"/>
      <c r="F10" s="81"/>
      <c r="G10" s="81"/>
      <c r="H10" s="81"/>
      <c r="I10" s="75"/>
    </row>
    <row r="11" spans="1:9" ht="15" customHeight="1" x14ac:dyDescent="0.3">
      <c r="B11" s="59"/>
      <c r="C11" s="213" t="s">
        <v>124</v>
      </c>
      <c r="D11" s="312">
        <v>2500000</v>
      </c>
      <c r="E11" s="312">
        <v>3200000</v>
      </c>
      <c r="F11" s="312">
        <v>4200000</v>
      </c>
      <c r="G11" s="312">
        <v>6800000</v>
      </c>
      <c r="H11" s="312">
        <v>6850000</v>
      </c>
      <c r="I11" s="60"/>
    </row>
    <row r="12" spans="1:9" ht="15" customHeight="1" x14ac:dyDescent="0.3">
      <c r="B12" s="59"/>
      <c r="C12" s="214" t="s">
        <v>139</v>
      </c>
      <c r="D12" s="313">
        <v>2000000</v>
      </c>
      <c r="E12" s="313">
        <v>2200000</v>
      </c>
      <c r="F12" s="313">
        <v>2200000</v>
      </c>
      <c r="G12" s="313">
        <v>3000000</v>
      </c>
      <c r="H12" s="313">
        <v>3000000</v>
      </c>
      <c r="I12" s="60"/>
    </row>
    <row r="13" spans="1:9" x14ac:dyDescent="0.3">
      <c r="B13" s="59"/>
      <c r="C13" s="214" t="s">
        <v>140</v>
      </c>
      <c r="D13" s="313"/>
      <c r="E13" s="313"/>
      <c r="F13" s="313"/>
      <c r="G13" s="313"/>
      <c r="H13" s="313"/>
      <c r="I13" s="60"/>
    </row>
    <row r="14" spans="1:9" x14ac:dyDescent="0.3">
      <c r="B14" s="59"/>
      <c r="C14" s="214" t="s">
        <v>142</v>
      </c>
      <c r="D14" s="313"/>
      <c r="E14" s="313"/>
      <c r="F14" s="313"/>
      <c r="G14" s="313"/>
      <c r="H14" s="313"/>
      <c r="I14" s="60"/>
    </row>
    <row r="15" spans="1:9" x14ac:dyDescent="0.3">
      <c r="B15" s="59"/>
      <c r="C15" s="130" t="s">
        <v>125</v>
      </c>
      <c r="D15" s="314">
        <f>IFERROR(SUM(D11:D14),"")</f>
        <v>4500000</v>
      </c>
      <c r="E15" s="314">
        <f t="shared" ref="E15:H15" si="0">IFERROR(SUM(E11:E14),"")</f>
        <v>5400000</v>
      </c>
      <c r="F15" s="314">
        <f t="shared" si="0"/>
        <v>6400000</v>
      </c>
      <c r="G15" s="314">
        <f t="shared" si="0"/>
        <v>9800000</v>
      </c>
      <c r="H15" s="314">
        <f t="shared" si="0"/>
        <v>9850000</v>
      </c>
      <c r="I15" s="60"/>
    </row>
    <row r="16" spans="1:9" ht="9.9" customHeight="1" x14ac:dyDescent="0.3">
      <c r="B16" s="59"/>
      <c r="C16" s="131"/>
      <c r="D16" s="315"/>
      <c r="E16" s="315"/>
      <c r="F16" s="315"/>
      <c r="G16" s="315"/>
      <c r="H16" s="315"/>
      <c r="I16" s="60"/>
    </row>
    <row r="17" spans="2:9" x14ac:dyDescent="0.3">
      <c r="B17" s="59"/>
      <c r="C17" s="126" t="s">
        <v>126</v>
      </c>
      <c r="D17" s="316"/>
      <c r="E17" s="316"/>
      <c r="F17" s="316"/>
      <c r="G17" s="316"/>
      <c r="H17" s="316"/>
      <c r="I17" s="60"/>
    </row>
    <row r="18" spans="2:9" x14ac:dyDescent="0.3">
      <c r="B18" s="59"/>
      <c r="C18" s="214" t="s">
        <v>127</v>
      </c>
      <c r="D18" s="313">
        <v>250000</v>
      </c>
      <c r="E18" s="313">
        <v>250000</v>
      </c>
      <c r="F18" s="313">
        <v>250000</v>
      </c>
      <c r="G18" s="313">
        <v>250000</v>
      </c>
      <c r="H18" s="313">
        <v>250000</v>
      </c>
      <c r="I18" s="60"/>
    </row>
    <row r="19" spans="2:9" x14ac:dyDescent="0.3">
      <c r="B19" s="59"/>
      <c r="C19" s="214" t="s">
        <v>128</v>
      </c>
      <c r="D19" s="313">
        <v>50000</v>
      </c>
      <c r="E19" s="313">
        <v>50000</v>
      </c>
      <c r="F19" s="313">
        <v>350000</v>
      </c>
      <c r="G19" s="313">
        <v>1250000</v>
      </c>
      <c r="H19" s="313">
        <v>2200000</v>
      </c>
      <c r="I19" s="60"/>
    </row>
    <row r="20" spans="2:9" x14ac:dyDescent="0.3">
      <c r="B20" s="59"/>
      <c r="C20" s="132" t="s">
        <v>129</v>
      </c>
      <c r="D20" s="314">
        <f>IFERROR(SUM(D18:D19),"")</f>
        <v>300000</v>
      </c>
      <c r="E20" s="314">
        <f t="shared" ref="E20:H20" si="1">IFERROR(SUM(E18:E19),"")</f>
        <v>300000</v>
      </c>
      <c r="F20" s="314">
        <f t="shared" si="1"/>
        <v>600000</v>
      </c>
      <c r="G20" s="314">
        <f t="shared" si="1"/>
        <v>1500000</v>
      </c>
      <c r="H20" s="314">
        <f t="shared" si="1"/>
        <v>2450000</v>
      </c>
      <c r="I20" s="60"/>
    </row>
    <row r="21" spans="2:9" ht="9.9" customHeight="1" x14ac:dyDescent="0.3">
      <c r="B21" s="59"/>
      <c r="C21" s="131"/>
      <c r="D21" s="315"/>
      <c r="E21" s="315"/>
      <c r="F21" s="315"/>
      <c r="G21" s="315"/>
      <c r="H21" s="315"/>
      <c r="I21" s="60"/>
    </row>
    <row r="22" spans="2:9" x14ac:dyDescent="0.3">
      <c r="B22" s="59"/>
      <c r="C22" s="133" t="s">
        <v>71</v>
      </c>
      <c r="D22" s="317">
        <f>IFERROR(SUM(D15,D20),"")</f>
        <v>4800000</v>
      </c>
      <c r="E22" s="317">
        <f t="shared" ref="E22:H22" si="2">IFERROR(SUM(E15,E20),"")</f>
        <v>5700000</v>
      </c>
      <c r="F22" s="317">
        <f t="shared" si="2"/>
        <v>7000000</v>
      </c>
      <c r="G22" s="317">
        <f t="shared" si="2"/>
        <v>11300000</v>
      </c>
      <c r="H22" s="317">
        <f t="shared" si="2"/>
        <v>12300000</v>
      </c>
      <c r="I22" s="60"/>
    </row>
    <row r="23" spans="2:9" ht="24.9" customHeight="1" x14ac:dyDescent="0.3">
      <c r="B23" s="59"/>
      <c r="C23" s="131"/>
      <c r="D23" s="315"/>
      <c r="E23" s="315"/>
      <c r="F23" s="315"/>
      <c r="G23" s="315"/>
      <c r="H23" s="315"/>
      <c r="I23" s="60"/>
    </row>
    <row r="24" spans="2:9" ht="20.100000000000001" customHeight="1" thickBot="1" x14ac:dyDescent="0.35">
      <c r="B24" s="59"/>
      <c r="C24" s="307" t="s">
        <v>70</v>
      </c>
      <c r="D24" s="309"/>
      <c r="E24" s="309"/>
      <c r="F24" s="309"/>
      <c r="G24" s="309"/>
      <c r="H24" s="309"/>
      <c r="I24" s="60"/>
    </row>
    <row r="25" spans="2:9" ht="9.9" customHeight="1" x14ac:dyDescent="0.3">
      <c r="B25" s="59"/>
      <c r="C25" s="131"/>
      <c r="D25" s="315"/>
      <c r="E25" s="315"/>
      <c r="F25" s="315"/>
      <c r="G25" s="315"/>
      <c r="H25" s="315"/>
      <c r="I25" s="60"/>
    </row>
    <row r="26" spans="2:9" x14ac:dyDescent="0.3">
      <c r="B26" s="59"/>
      <c r="C26" s="126" t="s">
        <v>130</v>
      </c>
      <c r="D26" s="316"/>
      <c r="E26" s="316"/>
      <c r="F26" s="316"/>
      <c r="G26" s="316"/>
      <c r="H26" s="316"/>
      <c r="I26" s="60"/>
    </row>
    <row r="27" spans="2:9" x14ac:dyDescent="0.3">
      <c r="B27" s="59"/>
      <c r="C27" s="215" t="s">
        <v>131</v>
      </c>
      <c r="D27" s="313">
        <v>2500000</v>
      </c>
      <c r="E27" s="313">
        <v>3200000</v>
      </c>
      <c r="F27" s="313">
        <v>4500000</v>
      </c>
      <c r="G27" s="313">
        <v>8000000</v>
      </c>
      <c r="H27" s="313">
        <v>9000000</v>
      </c>
      <c r="I27" s="60"/>
    </row>
    <row r="28" spans="2:9" x14ac:dyDescent="0.3">
      <c r="B28" s="59"/>
      <c r="C28" s="214" t="s">
        <v>141</v>
      </c>
      <c r="D28" s="313">
        <v>50000</v>
      </c>
      <c r="E28" s="313">
        <v>50000</v>
      </c>
      <c r="F28" s="313">
        <v>50000</v>
      </c>
      <c r="G28" s="313">
        <v>50000</v>
      </c>
      <c r="H28" s="313">
        <v>50000</v>
      </c>
      <c r="I28" s="60"/>
    </row>
    <row r="29" spans="2:9" x14ac:dyDescent="0.3">
      <c r="B29" s="59"/>
      <c r="C29" s="214" t="s">
        <v>132</v>
      </c>
      <c r="D29" s="313"/>
      <c r="E29" s="313"/>
      <c r="F29" s="313"/>
      <c r="G29" s="313"/>
      <c r="H29" s="313"/>
      <c r="I29" s="60"/>
    </row>
    <row r="30" spans="2:9" x14ac:dyDescent="0.3">
      <c r="B30" s="59"/>
      <c r="C30" s="132" t="s">
        <v>133</v>
      </c>
      <c r="D30" s="314">
        <f>IFERROR(SUM(D27:D29),"")</f>
        <v>2550000</v>
      </c>
      <c r="E30" s="314">
        <f t="shared" ref="E30:H30" si="3">IFERROR(SUM(E27:E29),"")</f>
        <v>3250000</v>
      </c>
      <c r="F30" s="314">
        <f t="shared" si="3"/>
        <v>4550000</v>
      </c>
      <c r="G30" s="314">
        <f t="shared" si="3"/>
        <v>8050000</v>
      </c>
      <c r="H30" s="314">
        <f t="shared" si="3"/>
        <v>9050000</v>
      </c>
      <c r="I30" s="60"/>
    </row>
    <row r="31" spans="2:9" ht="9.9" customHeight="1" x14ac:dyDescent="0.3">
      <c r="B31" s="59"/>
      <c r="C31" s="131"/>
      <c r="D31" s="315"/>
      <c r="E31" s="315"/>
      <c r="F31" s="315"/>
      <c r="G31" s="315"/>
      <c r="H31" s="315"/>
      <c r="I31" s="60"/>
    </row>
    <row r="32" spans="2:9" x14ac:dyDescent="0.3">
      <c r="B32" s="59"/>
      <c r="C32" s="126" t="s">
        <v>136</v>
      </c>
      <c r="D32" s="316"/>
      <c r="E32" s="316"/>
      <c r="F32" s="316"/>
      <c r="G32" s="316"/>
      <c r="H32" s="316"/>
      <c r="I32" s="60"/>
    </row>
    <row r="33" spans="2:9" x14ac:dyDescent="0.3">
      <c r="B33" s="59"/>
      <c r="C33" s="214" t="s">
        <v>134</v>
      </c>
      <c r="D33" s="313">
        <v>1000000</v>
      </c>
      <c r="E33" s="313">
        <v>1200000</v>
      </c>
      <c r="F33" s="313">
        <v>1200000</v>
      </c>
      <c r="G33" s="313">
        <v>1750000</v>
      </c>
      <c r="H33" s="313">
        <v>1750000</v>
      </c>
      <c r="I33" s="60"/>
    </row>
    <row r="34" spans="2:9" x14ac:dyDescent="0.3">
      <c r="B34" s="59"/>
      <c r="C34" s="216" t="s">
        <v>146</v>
      </c>
      <c r="D34" s="313"/>
      <c r="E34" s="313"/>
      <c r="F34" s="313"/>
      <c r="G34" s="313"/>
      <c r="H34" s="313"/>
      <c r="I34" s="60"/>
    </row>
    <row r="35" spans="2:9" x14ac:dyDescent="0.3">
      <c r="B35" s="59"/>
      <c r="C35" s="132" t="s">
        <v>135</v>
      </c>
      <c r="D35" s="314">
        <f>IFERROR(SUM(D33:D34),"")</f>
        <v>1000000</v>
      </c>
      <c r="E35" s="314">
        <f t="shared" ref="E35:H35" si="4">IFERROR(SUM(E33:E34),"")</f>
        <v>1200000</v>
      </c>
      <c r="F35" s="314">
        <f t="shared" si="4"/>
        <v>1200000</v>
      </c>
      <c r="G35" s="314">
        <f t="shared" si="4"/>
        <v>1750000</v>
      </c>
      <c r="H35" s="314">
        <f t="shared" si="4"/>
        <v>1750000</v>
      </c>
      <c r="I35" s="60"/>
    </row>
    <row r="36" spans="2:9" ht="9.9" customHeight="1" x14ac:dyDescent="0.3">
      <c r="B36" s="59"/>
      <c r="C36" s="131"/>
      <c r="D36" s="315"/>
      <c r="E36" s="315"/>
      <c r="F36" s="315"/>
      <c r="G36" s="315"/>
      <c r="H36" s="315"/>
      <c r="I36" s="60"/>
    </row>
    <row r="37" spans="2:9" x14ac:dyDescent="0.3">
      <c r="B37" s="59"/>
      <c r="C37" s="126" t="s">
        <v>143</v>
      </c>
      <c r="D37" s="316"/>
      <c r="E37" s="316"/>
      <c r="F37" s="316"/>
      <c r="G37" s="316"/>
      <c r="H37" s="316"/>
      <c r="I37" s="60"/>
    </row>
    <row r="38" spans="2:9" x14ac:dyDescent="0.3">
      <c r="B38" s="59"/>
      <c r="C38" s="214" t="s">
        <v>144</v>
      </c>
      <c r="D38" s="313">
        <v>1250000</v>
      </c>
      <c r="E38" s="313">
        <v>1250000</v>
      </c>
      <c r="F38" s="313">
        <v>1250000</v>
      </c>
      <c r="G38" s="313">
        <v>1500000</v>
      </c>
      <c r="H38" s="313">
        <v>1500000</v>
      </c>
      <c r="I38" s="60"/>
    </row>
    <row r="39" spans="2:9" x14ac:dyDescent="0.3">
      <c r="B39" s="59"/>
      <c r="C39" s="214" t="s">
        <v>137</v>
      </c>
      <c r="D39" s="313"/>
      <c r="E39" s="313"/>
      <c r="F39" s="313"/>
      <c r="G39" s="313"/>
      <c r="H39" s="313"/>
      <c r="I39" s="60"/>
    </row>
    <row r="40" spans="2:9" x14ac:dyDescent="0.3">
      <c r="B40" s="59"/>
      <c r="C40" s="214" t="s">
        <v>138</v>
      </c>
      <c r="D40" s="313"/>
      <c r="E40" s="313"/>
      <c r="F40" s="313"/>
      <c r="G40" s="313"/>
      <c r="H40" s="313"/>
      <c r="I40" s="60"/>
    </row>
    <row r="41" spans="2:9" x14ac:dyDescent="0.3">
      <c r="B41" s="59"/>
      <c r="C41" s="132" t="s">
        <v>145</v>
      </c>
      <c r="D41" s="314">
        <f>IFERROR(SUM(D38:D40),"")</f>
        <v>1250000</v>
      </c>
      <c r="E41" s="314">
        <f t="shared" ref="E41:H41" si="5">IFERROR(SUM(E38:E40),"")</f>
        <v>1250000</v>
      </c>
      <c r="F41" s="314">
        <f t="shared" si="5"/>
        <v>1250000</v>
      </c>
      <c r="G41" s="314">
        <f t="shared" si="5"/>
        <v>1500000</v>
      </c>
      <c r="H41" s="314">
        <f t="shared" si="5"/>
        <v>1500000</v>
      </c>
      <c r="I41" s="60"/>
    </row>
    <row r="42" spans="2:9" ht="9.9" customHeight="1" x14ac:dyDescent="0.3">
      <c r="B42" s="59"/>
      <c r="C42" s="131"/>
      <c r="D42" s="315"/>
      <c r="E42" s="315"/>
      <c r="F42" s="315"/>
      <c r="G42" s="315"/>
      <c r="H42" s="315"/>
      <c r="I42" s="60"/>
    </row>
    <row r="43" spans="2:9" x14ac:dyDescent="0.3">
      <c r="B43" s="59"/>
      <c r="C43" s="133" t="s">
        <v>72</v>
      </c>
      <c r="D43" s="317">
        <f>IFERROR(SUM(D30,D35,D41),"")</f>
        <v>4800000</v>
      </c>
      <c r="E43" s="317">
        <f t="shared" ref="E43:H43" si="6">IFERROR(SUM(E30,E35,E41),"")</f>
        <v>5700000</v>
      </c>
      <c r="F43" s="317">
        <f t="shared" si="6"/>
        <v>7000000</v>
      </c>
      <c r="G43" s="317">
        <f t="shared" si="6"/>
        <v>11300000</v>
      </c>
      <c r="H43" s="317">
        <f t="shared" si="6"/>
        <v>12300000</v>
      </c>
      <c r="I43" s="60"/>
    </row>
    <row r="44" spans="2:9" ht="12" customHeight="1" x14ac:dyDescent="0.3">
      <c r="B44" s="61"/>
      <c r="C44" s="62"/>
      <c r="D44" s="62"/>
      <c r="E44" s="62"/>
      <c r="F44" s="62"/>
      <c r="G44" s="62"/>
      <c r="H44" s="62"/>
      <c r="I44" s="63"/>
    </row>
  </sheetData>
  <sheetProtection algorithmName="SHA-512" hashValue="FAcPMlPx6OLswrj3f7q69I3UULtayvUymnz+8H2asyWbQW8zZ1zQouNNGkLYhyipGTKqsnUdWOgpdjyv/vGp0A==" saltValue="Fh+6LJv++TmeRYWO5VfpQ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C70B-C406-46CE-BC99-AA6819881AC7}">
  <sheetPr codeName="Sheet15">
    <tabColor rgb="FF9FC5E8"/>
    <pageSetUpPr autoPageBreaks="0" fitToPage="1"/>
  </sheetPr>
  <dimension ref="A1:I6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2.6640625" style="18" customWidth="1"/>
    <col min="3" max="3" width="32.6640625" style="56" customWidth="1"/>
    <col min="4" max="8" width="18.6640625" style="18" customWidth="1"/>
    <col min="9" max="9" width="2.6640625" style="18" customWidth="1"/>
    <col min="10" max="10" width="3.6640625" style="18" customWidth="1"/>
    <col min="11" max="16384" width="8.88671875" style="18"/>
  </cols>
  <sheetData>
    <row r="1" spans="1:9" s="1" customFormat="1" ht="6.75" customHeight="1" x14ac:dyDescent="0.3">
      <c r="C1" s="52"/>
    </row>
    <row r="2" spans="1:9" s="218" customFormat="1" ht="20.100000000000001" customHeight="1" x14ac:dyDescent="0.3">
      <c r="B2" s="329" t="s">
        <v>312</v>
      </c>
      <c r="C2" s="222"/>
      <c r="D2" s="226"/>
      <c r="E2" s="226"/>
      <c r="F2" s="226"/>
      <c r="G2" s="226"/>
      <c r="H2" s="226"/>
      <c r="I2" s="226"/>
    </row>
    <row r="3" spans="1:9" s="221" customFormat="1" ht="24" customHeight="1" x14ac:dyDescent="0.3">
      <c r="B3" s="330" t="s">
        <v>335</v>
      </c>
      <c r="C3" s="223"/>
      <c r="D3" s="53"/>
      <c r="E3" s="53"/>
      <c r="F3" s="53"/>
      <c r="G3" s="53"/>
      <c r="H3" s="53"/>
      <c r="I3" s="53"/>
    </row>
    <row r="4" spans="1:9" s="10" customFormat="1" ht="3.9" customHeight="1" x14ac:dyDescent="0.3">
      <c r="A4" s="9"/>
      <c r="B4" s="9"/>
      <c r="C4" s="54"/>
    </row>
    <row r="5" spans="1:9" s="10" customFormat="1" ht="3.9" customHeight="1" x14ac:dyDescent="0.3">
      <c r="A5" s="11"/>
      <c r="B5" s="11"/>
      <c r="C5" s="55"/>
    </row>
    <row r="6" spans="1:9" s="10" customFormat="1" ht="9.9" customHeight="1" x14ac:dyDescent="0.3">
      <c r="A6" s="11"/>
      <c r="B6" s="58"/>
      <c r="C6" s="84"/>
      <c r="D6" s="67"/>
      <c r="E6" s="67"/>
      <c r="F6" s="67"/>
      <c r="G6" s="67"/>
      <c r="H6" s="67"/>
      <c r="I6" s="68"/>
    </row>
    <row r="7" spans="1:9" ht="15" customHeight="1" x14ac:dyDescent="0.3">
      <c r="B7" s="59"/>
      <c r="C7" s="70"/>
      <c r="D7" s="311">
        <v>2022</v>
      </c>
      <c r="E7" s="311">
        <v>2023</v>
      </c>
      <c r="F7" s="311">
        <v>2024</v>
      </c>
      <c r="G7" s="311">
        <v>2025</v>
      </c>
      <c r="H7" s="311">
        <v>2026</v>
      </c>
      <c r="I7" s="60"/>
    </row>
    <row r="8" spans="1:9" ht="20.100000000000001" customHeight="1" thickBot="1" x14ac:dyDescent="0.35">
      <c r="B8" s="59"/>
      <c r="C8" s="307" t="s">
        <v>184</v>
      </c>
      <c r="D8" s="308"/>
      <c r="E8" s="310"/>
      <c r="F8" s="310"/>
      <c r="G8" s="310"/>
      <c r="H8" s="310"/>
      <c r="I8" s="60"/>
    </row>
    <row r="9" spans="1:9" ht="9.9" customHeight="1" x14ac:dyDescent="0.3">
      <c r="B9" s="59"/>
      <c r="C9" s="122"/>
      <c r="D9" s="65"/>
      <c r="E9" s="65"/>
      <c r="F9" s="65"/>
      <c r="G9" s="65"/>
      <c r="H9" s="65"/>
      <c r="I9" s="60"/>
    </row>
    <row r="10" spans="1:9" ht="15" customHeight="1" x14ac:dyDescent="0.3">
      <c r="B10" s="59"/>
      <c r="C10" s="123" t="s">
        <v>147</v>
      </c>
      <c r="D10" s="85"/>
      <c r="E10" s="85"/>
      <c r="F10" s="85"/>
      <c r="G10" s="85"/>
      <c r="H10" s="85"/>
      <c r="I10" s="60"/>
    </row>
    <row r="11" spans="1:9" ht="15" customHeight="1" x14ac:dyDescent="0.3">
      <c r="B11" s="59"/>
      <c r="C11" s="217" t="s">
        <v>109</v>
      </c>
      <c r="D11" s="313">
        <v>6000000</v>
      </c>
      <c r="E11" s="313">
        <v>12000000</v>
      </c>
      <c r="F11" s="313">
        <v>16000000</v>
      </c>
      <c r="G11" s="313">
        <v>24000000</v>
      </c>
      <c r="H11" s="313">
        <v>30000000</v>
      </c>
      <c r="I11" s="60"/>
    </row>
    <row r="12" spans="1:9" ht="15" customHeight="1" x14ac:dyDescent="0.3">
      <c r="B12" s="59"/>
      <c r="C12" s="217" t="s">
        <v>148</v>
      </c>
      <c r="D12" s="313"/>
      <c r="E12" s="313"/>
      <c r="F12" s="313"/>
      <c r="G12" s="313"/>
      <c r="H12" s="313"/>
      <c r="I12" s="60"/>
    </row>
    <row r="13" spans="1:9" ht="15" customHeight="1" x14ac:dyDescent="0.3">
      <c r="B13" s="59"/>
      <c r="C13" s="130" t="s">
        <v>153</v>
      </c>
      <c r="D13" s="314">
        <f>IFERROR(SUM(D11:D12),"")</f>
        <v>6000000</v>
      </c>
      <c r="E13" s="314">
        <f t="shared" ref="E13:H13" si="0">IFERROR(SUM(E11:E12),"")</f>
        <v>12000000</v>
      </c>
      <c r="F13" s="314">
        <f t="shared" si="0"/>
        <v>16000000</v>
      </c>
      <c r="G13" s="314">
        <f t="shared" si="0"/>
        <v>24000000</v>
      </c>
      <c r="H13" s="314">
        <f t="shared" si="0"/>
        <v>30000000</v>
      </c>
      <c r="I13" s="60"/>
    </row>
    <row r="14" spans="1:9" ht="9.9" customHeight="1" x14ac:dyDescent="0.3">
      <c r="B14" s="59"/>
      <c r="C14" s="125" t="s">
        <v>73</v>
      </c>
      <c r="D14" s="315"/>
      <c r="E14" s="315"/>
      <c r="F14" s="315"/>
      <c r="G14" s="315"/>
      <c r="H14" s="315"/>
      <c r="I14" s="60"/>
    </row>
    <row r="15" spans="1:9" x14ac:dyDescent="0.3">
      <c r="B15" s="59"/>
      <c r="C15" s="123" t="s">
        <v>149</v>
      </c>
      <c r="D15" s="318"/>
      <c r="E15" s="318"/>
      <c r="F15" s="318"/>
      <c r="G15" s="318"/>
      <c r="H15" s="318"/>
      <c r="I15" s="60"/>
    </row>
    <row r="16" spans="1:9" x14ac:dyDescent="0.3">
      <c r="B16" s="59"/>
      <c r="C16" s="217" t="s">
        <v>150</v>
      </c>
      <c r="D16" s="313">
        <v>50000</v>
      </c>
      <c r="E16" s="313">
        <v>50000</v>
      </c>
      <c r="F16" s="313">
        <v>50000</v>
      </c>
      <c r="G16" s="313">
        <v>50000</v>
      </c>
      <c r="H16" s="313">
        <v>50000</v>
      </c>
      <c r="I16" s="60"/>
    </row>
    <row r="17" spans="2:9" x14ac:dyDescent="0.3">
      <c r="B17" s="59"/>
      <c r="C17" s="217" t="s">
        <v>50</v>
      </c>
      <c r="D17" s="313">
        <v>1110000</v>
      </c>
      <c r="E17" s="313">
        <v>1110000</v>
      </c>
      <c r="F17" s="313">
        <v>1200000</v>
      </c>
      <c r="G17" s="313">
        <v>1200000</v>
      </c>
      <c r="H17" s="313">
        <v>1200000</v>
      </c>
      <c r="I17" s="60"/>
    </row>
    <row r="18" spans="2:9" x14ac:dyDescent="0.3">
      <c r="B18" s="59"/>
      <c r="C18" s="217" t="s">
        <v>151</v>
      </c>
      <c r="D18" s="313">
        <v>400000</v>
      </c>
      <c r="E18" s="313">
        <v>2200000</v>
      </c>
      <c r="F18" s="313">
        <v>700000</v>
      </c>
      <c r="G18" s="313">
        <v>700000</v>
      </c>
      <c r="H18" s="313">
        <v>700000</v>
      </c>
      <c r="I18" s="60"/>
    </row>
    <row r="19" spans="2:9" x14ac:dyDescent="0.3">
      <c r="B19" s="59"/>
      <c r="C19" s="217" t="s">
        <v>200</v>
      </c>
      <c r="D19" s="313">
        <v>1000000</v>
      </c>
      <c r="E19" s="313">
        <v>1000000</v>
      </c>
      <c r="F19" s="313">
        <v>1000000</v>
      </c>
      <c r="G19" s="313">
        <v>1000000</v>
      </c>
      <c r="H19" s="313">
        <v>1000000</v>
      </c>
      <c r="I19" s="60"/>
    </row>
    <row r="20" spans="2:9" x14ac:dyDescent="0.3">
      <c r="B20" s="59"/>
      <c r="C20" s="217" t="s">
        <v>68</v>
      </c>
      <c r="D20" s="313">
        <v>821400</v>
      </c>
      <c r="E20" s="313">
        <v>4385400</v>
      </c>
      <c r="F20" s="313">
        <v>8226900</v>
      </c>
      <c r="G20" s="313">
        <v>12681900</v>
      </c>
      <c r="H20" s="313">
        <v>17136900</v>
      </c>
      <c r="I20" s="60"/>
    </row>
    <row r="21" spans="2:9" x14ac:dyDescent="0.3">
      <c r="B21" s="59"/>
      <c r="C21" s="124" t="s">
        <v>152</v>
      </c>
      <c r="D21" s="319">
        <f>IFERROR(SUM(D16:D20),"")</f>
        <v>3381400</v>
      </c>
      <c r="E21" s="319">
        <f t="shared" ref="E21:H21" si="1">IFERROR(SUM(E16:E20),"")</f>
        <v>8745400</v>
      </c>
      <c r="F21" s="319">
        <f t="shared" si="1"/>
        <v>11176900</v>
      </c>
      <c r="G21" s="319">
        <f t="shared" si="1"/>
        <v>15631900</v>
      </c>
      <c r="H21" s="319">
        <f t="shared" si="1"/>
        <v>20086900</v>
      </c>
      <c r="I21" s="60"/>
    </row>
    <row r="22" spans="2:9" ht="9.9" customHeight="1" x14ac:dyDescent="0.3">
      <c r="B22" s="59"/>
      <c r="C22" s="122"/>
      <c r="D22" s="315"/>
      <c r="E22" s="315"/>
      <c r="F22" s="315"/>
      <c r="G22" s="315"/>
      <c r="H22" s="315"/>
      <c r="I22" s="60"/>
    </row>
    <row r="23" spans="2:9" x14ac:dyDescent="0.3">
      <c r="B23" s="59"/>
      <c r="C23" s="126" t="s">
        <v>154</v>
      </c>
      <c r="D23" s="317">
        <f>IFERROR(D13-D21,"")</f>
        <v>2618600</v>
      </c>
      <c r="E23" s="317">
        <f t="shared" ref="E23:H23" si="2">IFERROR(E13-E21,"")</f>
        <v>3254600</v>
      </c>
      <c r="F23" s="317">
        <f t="shared" si="2"/>
        <v>4823100</v>
      </c>
      <c r="G23" s="317">
        <f t="shared" si="2"/>
        <v>8368100</v>
      </c>
      <c r="H23" s="317">
        <f t="shared" si="2"/>
        <v>9913100</v>
      </c>
      <c r="I23" s="60"/>
    </row>
    <row r="24" spans="2:9" x14ac:dyDescent="0.3">
      <c r="B24" s="59"/>
      <c r="C24" s="122"/>
      <c r="D24" s="315"/>
      <c r="E24" s="315"/>
      <c r="F24" s="315"/>
      <c r="G24" s="315"/>
      <c r="H24" s="315"/>
      <c r="I24" s="60"/>
    </row>
    <row r="25" spans="2:9" ht="20.100000000000001" customHeight="1" thickBot="1" x14ac:dyDescent="0.35">
      <c r="B25" s="59"/>
      <c r="C25" s="307" t="s">
        <v>185</v>
      </c>
      <c r="D25" s="309"/>
      <c r="E25" s="309"/>
      <c r="F25" s="309"/>
      <c r="G25" s="309"/>
      <c r="H25" s="309"/>
      <c r="I25" s="60"/>
    </row>
    <row r="26" spans="2:9" ht="9.9" customHeight="1" x14ac:dyDescent="0.3">
      <c r="B26" s="59"/>
      <c r="C26" s="122"/>
      <c r="D26" s="315"/>
      <c r="E26" s="315"/>
      <c r="F26" s="315"/>
      <c r="G26" s="315"/>
      <c r="H26" s="315"/>
      <c r="I26" s="60"/>
    </row>
    <row r="27" spans="2:9" x14ac:dyDescent="0.3">
      <c r="B27" s="59"/>
      <c r="C27" s="123" t="s">
        <v>155</v>
      </c>
      <c r="D27" s="318"/>
      <c r="E27" s="318"/>
      <c r="F27" s="318"/>
      <c r="G27" s="318"/>
      <c r="H27" s="318"/>
      <c r="I27" s="60"/>
    </row>
    <row r="28" spans="2:9" x14ac:dyDescent="0.3">
      <c r="B28" s="59"/>
      <c r="C28" s="217" t="s">
        <v>156</v>
      </c>
      <c r="D28" s="313">
        <v>800000</v>
      </c>
      <c r="E28" s="313">
        <v>800000</v>
      </c>
      <c r="F28" s="313">
        <v>800000</v>
      </c>
      <c r="G28" s="313">
        <v>800000</v>
      </c>
      <c r="H28" s="313">
        <v>800000</v>
      </c>
      <c r="I28" s="60"/>
    </row>
    <row r="29" spans="2:9" x14ac:dyDescent="0.3">
      <c r="B29" s="59"/>
      <c r="C29" s="217" t="s">
        <v>157</v>
      </c>
      <c r="D29" s="313"/>
      <c r="E29" s="313"/>
      <c r="F29" s="313"/>
      <c r="G29" s="313"/>
      <c r="H29" s="313"/>
      <c r="I29" s="60"/>
    </row>
    <row r="30" spans="2:9" x14ac:dyDescent="0.3">
      <c r="B30" s="59"/>
      <c r="C30" s="217" t="s">
        <v>158</v>
      </c>
      <c r="D30" s="313"/>
      <c r="E30" s="313"/>
      <c r="F30" s="313"/>
      <c r="G30" s="313"/>
      <c r="H30" s="313"/>
      <c r="I30" s="60"/>
    </row>
    <row r="31" spans="2:9" x14ac:dyDescent="0.3">
      <c r="B31" s="59"/>
      <c r="C31" s="217" t="s">
        <v>201</v>
      </c>
      <c r="D31" s="313"/>
      <c r="E31" s="313"/>
      <c r="F31" s="313"/>
      <c r="G31" s="313"/>
      <c r="H31" s="313"/>
      <c r="I31" s="60"/>
    </row>
    <row r="32" spans="2:9" x14ac:dyDescent="0.3">
      <c r="B32" s="59"/>
      <c r="C32" s="217" t="s">
        <v>159</v>
      </c>
      <c r="D32" s="313"/>
      <c r="E32" s="313"/>
      <c r="F32" s="313"/>
      <c r="G32" s="313"/>
      <c r="H32" s="313"/>
      <c r="I32" s="60"/>
    </row>
    <row r="33" spans="2:9" x14ac:dyDescent="0.3">
      <c r="B33" s="59"/>
      <c r="C33" s="130" t="s">
        <v>166</v>
      </c>
      <c r="D33" s="314">
        <f>IFERROR(SUM(D28:D32),"")</f>
        <v>800000</v>
      </c>
      <c r="E33" s="314">
        <f t="shared" ref="E33:H33" si="3">IFERROR(SUM(E28:E32),"")</f>
        <v>800000</v>
      </c>
      <c r="F33" s="314">
        <f t="shared" si="3"/>
        <v>800000</v>
      </c>
      <c r="G33" s="314">
        <f t="shared" si="3"/>
        <v>800000</v>
      </c>
      <c r="H33" s="314">
        <f t="shared" si="3"/>
        <v>800000</v>
      </c>
      <c r="I33" s="60"/>
    </row>
    <row r="34" spans="2:9" ht="9.9" customHeight="1" x14ac:dyDescent="0.3">
      <c r="B34" s="59"/>
      <c r="C34" s="125" t="s">
        <v>73</v>
      </c>
      <c r="D34" s="315"/>
      <c r="E34" s="315"/>
      <c r="F34" s="315"/>
      <c r="G34" s="315"/>
      <c r="H34" s="315"/>
      <c r="I34" s="60"/>
    </row>
    <row r="35" spans="2:9" x14ac:dyDescent="0.3">
      <c r="B35" s="59"/>
      <c r="C35" s="123" t="s">
        <v>160</v>
      </c>
      <c r="D35" s="318"/>
      <c r="E35" s="318"/>
      <c r="F35" s="318"/>
      <c r="G35" s="318"/>
      <c r="H35" s="318"/>
      <c r="I35" s="60"/>
    </row>
    <row r="36" spans="2:9" x14ac:dyDescent="0.3">
      <c r="B36" s="59"/>
      <c r="C36" s="217" t="s">
        <v>161</v>
      </c>
      <c r="D36" s="313">
        <v>500000</v>
      </c>
      <c r="E36" s="313">
        <v>500000</v>
      </c>
      <c r="F36" s="313">
        <v>500000</v>
      </c>
      <c r="G36" s="313">
        <v>500000</v>
      </c>
      <c r="H36" s="313">
        <v>500000</v>
      </c>
      <c r="I36" s="60"/>
    </row>
    <row r="37" spans="2:9" x14ac:dyDescent="0.3">
      <c r="B37" s="59"/>
      <c r="C37" s="217" t="s">
        <v>162</v>
      </c>
      <c r="D37" s="313"/>
      <c r="E37" s="313"/>
      <c r="F37" s="313"/>
      <c r="G37" s="313"/>
      <c r="H37" s="313"/>
      <c r="I37" s="60"/>
    </row>
    <row r="38" spans="2:9" x14ac:dyDescent="0.3">
      <c r="B38" s="59"/>
      <c r="C38" s="217" t="s">
        <v>163</v>
      </c>
      <c r="D38" s="313"/>
      <c r="E38" s="313"/>
      <c r="F38" s="313"/>
      <c r="G38" s="313"/>
      <c r="H38" s="313"/>
      <c r="I38" s="60"/>
    </row>
    <row r="39" spans="2:9" x14ac:dyDescent="0.3">
      <c r="B39" s="59"/>
      <c r="C39" s="217" t="s">
        <v>164</v>
      </c>
      <c r="D39" s="313"/>
      <c r="E39" s="313"/>
      <c r="F39" s="313"/>
      <c r="G39" s="313"/>
      <c r="H39" s="313"/>
      <c r="I39" s="60"/>
    </row>
    <row r="40" spans="2:9" x14ac:dyDescent="0.3">
      <c r="B40" s="59"/>
      <c r="C40" s="217" t="s">
        <v>165</v>
      </c>
      <c r="D40" s="313"/>
      <c r="E40" s="313"/>
      <c r="F40" s="313"/>
      <c r="G40" s="313"/>
      <c r="H40" s="313"/>
      <c r="I40" s="60"/>
    </row>
    <row r="41" spans="2:9" x14ac:dyDescent="0.3">
      <c r="B41" s="59"/>
      <c r="C41" s="130" t="s">
        <v>168</v>
      </c>
      <c r="D41" s="314">
        <f>IFERROR(SUM(D36:D40),"")</f>
        <v>500000</v>
      </c>
      <c r="E41" s="314">
        <f t="shared" ref="E41:H41" si="4">IFERROR(SUM(E36:E40),"")</f>
        <v>500000</v>
      </c>
      <c r="F41" s="314">
        <f t="shared" si="4"/>
        <v>500000</v>
      </c>
      <c r="G41" s="314">
        <f t="shared" si="4"/>
        <v>500000</v>
      </c>
      <c r="H41" s="314">
        <f t="shared" si="4"/>
        <v>500000</v>
      </c>
      <c r="I41" s="60"/>
    </row>
    <row r="42" spans="2:9" ht="9.9" customHeight="1" x14ac:dyDescent="0.3">
      <c r="B42" s="59"/>
      <c r="C42" s="122"/>
      <c r="D42" s="315"/>
      <c r="E42" s="315"/>
      <c r="F42" s="315"/>
      <c r="G42" s="315"/>
      <c r="H42" s="315"/>
      <c r="I42" s="60"/>
    </row>
    <row r="43" spans="2:9" x14ac:dyDescent="0.3">
      <c r="B43" s="59"/>
      <c r="C43" s="126" t="s">
        <v>167</v>
      </c>
      <c r="D43" s="317">
        <f>IFERROR(D33-D41,"")</f>
        <v>300000</v>
      </c>
      <c r="E43" s="317">
        <f t="shared" ref="E43:H43" si="5">IFERROR(E33-E41,"")</f>
        <v>300000</v>
      </c>
      <c r="F43" s="317">
        <f t="shared" si="5"/>
        <v>300000</v>
      </c>
      <c r="G43" s="317">
        <f t="shared" si="5"/>
        <v>300000</v>
      </c>
      <c r="H43" s="317">
        <f t="shared" si="5"/>
        <v>300000</v>
      </c>
      <c r="I43" s="60"/>
    </row>
    <row r="44" spans="2:9" x14ac:dyDescent="0.3">
      <c r="B44" s="59"/>
      <c r="C44" s="125" t="s">
        <v>73</v>
      </c>
      <c r="D44" s="315"/>
      <c r="E44" s="315"/>
      <c r="F44" s="315"/>
      <c r="G44" s="315"/>
      <c r="H44" s="315"/>
      <c r="I44" s="60"/>
    </row>
    <row r="45" spans="2:9" ht="20.100000000000001" customHeight="1" thickBot="1" x14ac:dyDescent="0.35">
      <c r="B45" s="59"/>
      <c r="C45" s="307" t="s">
        <v>186</v>
      </c>
      <c r="D45" s="309"/>
      <c r="E45" s="309"/>
      <c r="F45" s="309"/>
      <c r="G45" s="309"/>
      <c r="H45" s="309"/>
      <c r="I45" s="60"/>
    </row>
    <row r="46" spans="2:9" ht="9.9" customHeight="1" x14ac:dyDescent="0.3">
      <c r="B46" s="59"/>
      <c r="C46" s="127"/>
      <c r="D46" s="320"/>
      <c r="E46" s="320"/>
      <c r="F46" s="320"/>
      <c r="G46" s="320"/>
      <c r="H46" s="320"/>
      <c r="I46" s="60"/>
    </row>
    <row r="47" spans="2:9" x14ac:dyDescent="0.3">
      <c r="B47" s="59"/>
      <c r="C47" s="123" t="s">
        <v>169</v>
      </c>
      <c r="D47" s="318"/>
      <c r="E47" s="318"/>
      <c r="F47" s="318"/>
      <c r="G47" s="318"/>
      <c r="H47" s="318"/>
      <c r="I47" s="60"/>
    </row>
    <row r="48" spans="2:9" x14ac:dyDescent="0.3">
      <c r="B48" s="59"/>
      <c r="C48" s="217" t="s">
        <v>170</v>
      </c>
      <c r="D48" s="313">
        <v>1000000</v>
      </c>
      <c r="E48" s="313">
        <v>1000000</v>
      </c>
      <c r="F48" s="313">
        <v>1500000</v>
      </c>
      <c r="G48" s="313">
        <v>1500000</v>
      </c>
      <c r="H48" s="313">
        <v>1750000</v>
      </c>
      <c r="I48" s="60"/>
    </row>
    <row r="49" spans="2:9" x14ac:dyDescent="0.3">
      <c r="B49" s="59"/>
      <c r="C49" s="217" t="s">
        <v>171</v>
      </c>
      <c r="D49" s="313"/>
      <c r="E49" s="313"/>
      <c r="F49" s="313"/>
      <c r="G49" s="313"/>
      <c r="H49" s="313"/>
      <c r="I49" s="60"/>
    </row>
    <row r="50" spans="2:9" x14ac:dyDescent="0.3">
      <c r="B50" s="59"/>
      <c r="C50" s="217" t="s">
        <v>172</v>
      </c>
      <c r="D50" s="313"/>
      <c r="E50" s="313"/>
      <c r="F50" s="313"/>
      <c r="G50" s="313"/>
      <c r="H50" s="313"/>
      <c r="I50" s="60"/>
    </row>
    <row r="51" spans="2:9" x14ac:dyDescent="0.3">
      <c r="B51" s="59"/>
      <c r="C51" s="130" t="s">
        <v>181</v>
      </c>
      <c r="D51" s="314">
        <f>IFERROR(SUM(D48:D50),"")</f>
        <v>1000000</v>
      </c>
      <c r="E51" s="314">
        <f t="shared" ref="E51:H51" si="6">IFERROR(SUM(E48:E50),"")</f>
        <v>1000000</v>
      </c>
      <c r="F51" s="314">
        <f t="shared" si="6"/>
        <v>1500000</v>
      </c>
      <c r="G51" s="314">
        <f t="shared" si="6"/>
        <v>1500000</v>
      </c>
      <c r="H51" s="314">
        <f t="shared" si="6"/>
        <v>1750000</v>
      </c>
      <c r="I51" s="60"/>
    </row>
    <row r="52" spans="2:9" ht="9.9" customHeight="1" x14ac:dyDescent="0.3">
      <c r="B52" s="59"/>
      <c r="C52" s="125" t="s">
        <v>73</v>
      </c>
      <c r="D52" s="315"/>
      <c r="E52" s="315"/>
      <c r="F52" s="315"/>
      <c r="G52" s="315"/>
      <c r="H52" s="315"/>
      <c r="I52" s="60"/>
    </row>
    <row r="53" spans="2:9" x14ac:dyDescent="0.3">
      <c r="B53" s="59"/>
      <c r="C53" s="123" t="s">
        <v>173</v>
      </c>
      <c r="D53" s="318"/>
      <c r="E53" s="318"/>
      <c r="F53" s="318"/>
      <c r="G53" s="318"/>
      <c r="H53" s="318"/>
      <c r="I53" s="60"/>
    </row>
    <row r="54" spans="2:9" x14ac:dyDescent="0.3">
      <c r="B54" s="59"/>
      <c r="C54" s="217" t="s">
        <v>174</v>
      </c>
      <c r="D54" s="313">
        <v>200000</v>
      </c>
      <c r="E54" s="313">
        <v>250000</v>
      </c>
      <c r="F54" s="313">
        <v>250000</v>
      </c>
      <c r="G54" s="313">
        <v>300000</v>
      </c>
      <c r="H54" s="313">
        <v>200000</v>
      </c>
      <c r="I54" s="60"/>
    </row>
    <row r="55" spans="2:9" x14ac:dyDescent="0.3">
      <c r="B55" s="59"/>
      <c r="C55" s="217" t="s">
        <v>175</v>
      </c>
      <c r="D55" s="313">
        <v>100000</v>
      </c>
      <c r="E55" s="313">
        <v>150000</v>
      </c>
      <c r="F55" s="313">
        <v>150000</v>
      </c>
      <c r="G55" s="313">
        <v>110000</v>
      </c>
      <c r="H55" s="313">
        <v>110000</v>
      </c>
      <c r="I55" s="60"/>
    </row>
    <row r="56" spans="2:9" x14ac:dyDescent="0.3">
      <c r="B56" s="59"/>
      <c r="C56" s="217" t="s">
        <v>176</v>
      </c>
      <c r="D56" s="313"/>
      <c r="E56" s="313"/>
      <c r="F56" s="313"/>
      <c r="G56" s="313"/>
      <c r="H56" s="313"/>
      <c r="I56" s="60"/>
    </row>
    <row r="57" spans="2:9" x14ac:dyDescent="0.3">
      <c r="B57" s="59"/>
      <c r="C57" s="217" t="s">
        <v>177</v>
      </c>
      <c r="D57" s="313"/>
      <c r="E57" s="313"/>
      <c r="F57" s="313"/>
      <c r="G57" s="313"/>
      <c r="H57" s="313"/>
      <c r="I57" s="60"/>
    </row>
    <row r="58" spans="2:9" x14ac:dyDescent="0.3">
      <c r="B58" s="59"/>
      <c r="C58" s="217" t="s">
        <v>178</v>
      </c>
      <c r="D58" s="313"/>
      <c r="E58" s="313"/>
      <c r="F58" s="313"/>
      <c r="G58" s="313"/>
      <c r="H58" s="313"/>
      <c r="I58" s="60"/>
    </row>
    <row r="59" spans="2:9" x14ac:dyDescent="0.3">
      <c r="B59" s="59"/>
      <c r="C59" s="130" t="s">
        <v>180</v>
      </c>
      <c r="D59" s="314">
        <f>IFERROR(SUM(D54:D58),"")</f>
        <v>300000</v>
      </c>
      <c r="E59" s="314">
        <f t="shared" ref="E59:H59" si="7">IFERROR(SUM(E54:E58),"")</f>
        <v>400000</v>
      </c>
      <c r="F59" s="314">
        <f t="shared" si="7"/>
        <v>400000</v>
      </c>
      <c r="G59" s="314">
        <f t="shared" si="7"/>
        <v>410000</v>
      </c>
      <c r="H59" s="314">
        <f t="shared" si="7"/>
        <v>310000</v>
      </c>
      <c r="I59" s="60"/>
    </row>
    <row r="60" spans="2:9" ht="9.9" customHeight="1" x14ac:dyDescent="0.3">
      <c r="B60" s="59"/>
      <c r="C60" s="122"/>
      <c r="D60" s="315"/>
      <c r="E60" s="315"/>
      <c r="F60" s="315"/>
      <c r="G60" s="315"/>
      <c r="H60" s="315"/>
      <c r="I60" s="60"/>
    </row>
    <row r="61" spans="2:9" x14ac:dyDescent="0.3">
      <c r="B61" s="59"/>
      <c r="C61" s="126" t="s">
        <v>179</v>
      </c>
      <c r="D61" s="317">
        <f>IFERROR(D51-D59,"")</f>
        <v>700000</v>
      </c>
      <c r="E61" s="317">
        <f t="shared" ref="E61:H61" si="8">IFERROR(E51-E59,"")</f>
        <v>600000</v>
      </c>
      <c r="F61" s="317">
        <f t="shared" si="8"/>
        <v>1100000</v>
      </c>
      <c r="G61" s="317">
        <f t="shared" si="8"/>
        <v>1090000</v>
      </c>
      <c r="H61" s="317">
        <f t="shared" si="8"/>
        <v>1440000</v>
      </c>
      <c r="I61" s="60"/>
    </row>
    <row r="62" spans="2:9" ht="30" customHeight="1" x14ac:dyDescent="0.3">
      <c r="B62" s="59"/>
      <c r="C62" s="122"/>
      <c r="D62" s="315"/>
      <c r="E62" s="315"/>
      <c r="F62" s="315"/>
      <c r="G62" s="315"/>
      <c r="H62" s="315"/>
      <c r="I62" s="60"/>
    </row>
    <row r="63" spans="2:9" x14ac:dyDescent="0.3">
      <c r="B63" s="59"/>
      <c r="C63" s="128" t="s">
        <v>182</v>
      </c>
      <c r="D63" s="321">
        <f>IFERROR(SUM(D23,D43,D61),"")</f>
        <v>3618600</v>
      </c>
      <c r="E63" s="321">
        <f t="shared" ref="E63:H63" si="9">IFERROR(SUM(E23,E43,E61),"")</f>
        <v>4154600</v>
      </c>
      <c r="F63" s="321">
        <f t="shared" si="9"/>
        <v>6223100</v>
      </c>
      <c r="G63" s="321">
        <f t="shared" si="9"/>
        <v>9758100</v>
      </c>
      <c r="H63" s="321">
        <f t="shared" si="9"/>
        <v>11653100</v>
      </c>
      <c r="I63" s="60"/>
    </row>
    <row r="64" spans="2:9" x14ac:dyDescent="0.3">
      <c r="B64" s="59"/>
      <c r="C64" s="217" t="s">
        <v>348</v>
      </c>
      <c r="D64" s="313">
        <v>1000000</v>
      </c>
      <c r="E64" s="313"/>
      <c r="F64" s="313"/>
      <c r="G64" s="313"/>
      <c r="H64" s="313"/>
      <c r="I64" s="60"/>
    </row>
    <row r="65" spans="2:9" x14ac:dyDescent="0.3">
      <c r="B65" s="59"/>
      <c r="C65" s="123" t="s">
        <v>183</v>
      </c>
      <c r="D65" s="322">
        <f>IFERROR(SUM(D63,D64),"")</f>
        <v>4618600</v>
      </c>
      <c r="E65" s="322">
        <f>IFERROR(SUM(E63,E64),"")</f>
        <v>4154600</v>
      </c>
      <c r="F65" s="322">
        <f>IFERROR(SUM(F63,F64),"")</f>
        <v>6223100</v>
      </c>
      <c r="G65" s="322">
        <f>IFERROR(SUM(G63,G64),"")</f>
        <v>9758100</v>
      </c>
      <c r="H65" s="322">
        <f>IFERROR(SUM(H63,H64),"")</f>
        <v>11653100</v>
      </c>
      <c r="I65" s="60"/>
    </row>
    <row r="66" spans="2:9" ht="9.9" customHeight="1" x14ac:dyDescent="0.3">
      <c r="B66" s="61"/>
      <c r="C66" s="83"/>
      <c r="D66" s="69"/>
      <c r="E66" s="69"/>
      <c r="F66" s="69"/>
      <c r="G66" s="69"/>
      <c r="H66" s="62"/>
      <c r="I66" s="63"/>
    </row>
    <row r="67" spans="2:9" x14ac:dyDescent="0.3">
      <c r="C67" s="50"/>
      <c r="D67" s="49"/>
      <c r="E67" s="49"/>
      <c r="F67" s="49"/>
      <c r="G67" s="49"/>
    </row>
  </sheetData>
  <sheetProtection algorithmName="SHA-512" hashValue="S9dzJ5voC3kBHprenYCpBF5mz0qEFTTvTBifbwoli2zxE+Bf7ANbU+e2PqcBEMubk+Lcj7b0HUXKBluXYuqMwg==" saltValue="LFZPgty32ZFqcihrc9G1u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CECA-26D3-4F50-868C-37E0C1F26AC2}">
  <sheetPr codeName="Sheet16">
    <tabColor rgb="FF9FC5E8"/>
    <pageSetUpPr autoPageBreaks="0" fitToPage="1"/>
  </sheetPr>
  <dimension ref="A1:Z75"/>
  <sheetViews>
    <sheetView showGridLines="0" showRowColHeaders="0" zoomScaleNormal="100" zoomScaleSheetLayoutView="85" workbookViewId="0">
      <pane ySplit="4" topLeftCell="A17"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2.6640625" style="18" customWidth="1"/>
    <col min="3" max="3" width="9.88671875" style="18" customWidth="1"/>
    <col min="4" max="4" width="2.5546875" style="18" customWidth="1"/>
    <col min="5" max="5" width="2.6640625" style="18" customWidth="1"/>
    <col min="6" max="6" width="18.6640625" style="18" customWidth="1"/>
    <col min="7" max="7" width="2.6640625" style="18" customWidth="1"/>
    <col min="8" max="8" width="5.6640625" style="18" customWidth="1"/>
    <col min="9" max="9" width="2.6640625" style="18" customWidth="1"/>
    <col min="10" max="10" width="18.6640625" style="18" customWidth="1"/>
    <col min="11" max="11" width="2.6640625" style="18" customWidth="1"/>
    <col min="12" max="12" width="5.6640625" style="18" customWidth="1"/>
    <col min="13" max="13" width="2.6640625" style="18" customWidth="1"/>
    <col min="14" max="14" width="18.6640625" style="18" customWidth="1"/>
    <col min="15" max="15" width="2.6640625" style="18" customWidth="1"/>
    <col min="16" max="16" width="5.6640625" style="18" customWidth="1"/>
    <col min="17" max="17" width="2.6640625" style="18" customWidth="1"/>
    <col min="18" max="18" width="18.6640625" style="18" customWidth="1"/>
    <col min="19" max="20" width="2.6640625" style="18" customWidth="1"/>
    <col min="21" max="21" width="3.6640625" style="18" customWidth="1"/>
    <col min="22" max="16384" width="8.88671875" style="18"/>
  </cols>
  <sheetData>
    <row r="1" spans="1:26" s="1" customFormat="1" ht="6.75" customHeight="1" x14ac:dyDescent="0.3">
      <c r="E1" s="2"/>
      <c r="H1" s="3"/>
    </row>
    <row r="2" spans="1:26" s="31" customFormat="1" ht="20.100000000000001" customHeight="1" x14ac:dyDescent="0.3">
      <c r="B2" s="331" t="s">
        <v>312</v>
      </c>
      <c r="C2" s="224"/>
      <c r="D2" s="26"/>
      <c r="E2" s="26"/>
      <c r="F2" s="26"/>
      <c r="G2" s="26"/>
      <c r="H2" s="26"/>
      <c r="I2" s="26"/>
      <c r="J2" s="26"/>
      <c r="K2" s="26"/>
      <c r="L2" s="26"/>
      <c r="M2" s="26"/>
      <c r="N2" s="26"/>
      <c r="O2" s="26"/>
      <c r="P2" s="26"/>
      <c r="Q2" s="26"/>
      <c r="R2" s="26"/>
      <c r="S2" s="26"/>
      <c r="T2" s="26"/>
    </row>
    <row r="3" spans="1:26" s="4" customFormat="1" ht="24" customHeight="1" x14ac:dyDescent="0.3">
      <c r="B3" s="332" t="s">
        <v>336</v>
      </c>
      <c r="C3" s="225"/>
      <c r="D3" s="6"/>
      <c r="E3" s="6"/>
      <c r="F3" s="6"/>
      <c r="G3" s="6"/>
      <c r="H3" s="6"/>
      <c r="I3" s="6"/>
      <c r="J3" s="6"/>
      <c r="K3" s="6"/>
      <c r="L3" s="6"/>
      <c r="M3" s="6"/>
      <c r="N3" s="6"/>
      <c r="O3" s="6"/>
      <c r="P3" s="6"/>
      <c r="Q3" s="6"/>
      <c r="R3" s="6"/>
      <c r="S3" s="6"/>
      <c r="T3" s="6"/>
    </row>
    <row r="4" spans="1:26" s="10" customFormat="1" ht="3.9" customHeight="1" x14ac:dyDescent="0.3">
      <c r="A4" s="9"/>
      <c r="B4" s="9"/>
      <c r="C4" s="9"/>
      <c r="D4" s="9"/>
      <c r="E4" s="9"/>
      <c r="F4" s="9"/>
      <c r="G4" s="9"/>
      <c r="H4" s="9"/>
      <c r="I4" s="9"/>
    </row>
    <row r="5" spans="1:26" s="10" customFormat="1" ht="3.9" customHeight="1" x14ac:dyDescent="0.3">
      <c r="A5" s="11"/>
      <c r="B5" s="11"/>
      <c r="C5" s="11"/>
      <c r="D5" s="11"/>
      <c r="E5" s="11"/>
      <c r="F5" s="11"/>
      <c r="G5" s="11"/>
      <c r="H5" s="11"/>
      <c r="I5" s="11"/>
    </row>
    <row r="6" spans="1:26" ht="9.75" customHeight="1" x14ac:dyDescent="0.3">
      <c r="B6" s="66"/>
      <c r="C6" s="67"/>
      <c r="D6" s="67"/>
      <c r="E6" s="86"/>
      <c r="F6" s="86"/>
      <c r="G6" s="86"/>
      <c r="H6" s="86"/>
      <c r="I6" s="67"/>
      <c r="J6" s="67"/>
      <c r="K6" s="67"/>
      <c r="L6" s="67"/>
      <c r="M6" s="67"/>
      <c r="N6" s="67"/>
      <c r="O6" s="67"/>
      <c r="P6" s="67"/>
      <c r="Q6" s="67"/>
      <c r="R6" s="67"/>
      <c r="S6" s="67"/>
      <c r="T6" s="68"/>
    </row>
    <row r="7" spans="1:26" ht="15" customHeight="1" x14ac:dyDescent="0.3">
      <c r="B7" s="59"/>
      <c r="C7" s="47"/>
      <c r="D7" s="47"/>
      <c r="E7" s="93"/>
      <c r="F7" s="94"/>
      <c r="G7" s="95"/>
      <c r="H7" s="47"/>
      <c r="I7" s="87"/>
      <c r="J7" s="88"/>
      <c r="K7" s="95"/>
      <c r="L7" s="47"/>
      <c r="M7" s="87"/>
      <c r="N7" s="88"/>
      <c r="O7" s="89"/>
      <c r="P7" s="47"/>
      <c r="Q7" s="87"/>
      <c r="R7" s="88"/>
      <c r="S7" s="89"/>
      <c r="T7" s="60"/>
    </row>
    <row r="8" spans="1:26" x14ac:dyDescent="0.3">
      <c r="B8" s="59"/>
      <c r="C8" s="47"/>
      <c r="D8" s="47"/>
      <c r="E8" s="99"/>
      <c r="F8" s="47"/>
      <c r="G8" s="97"/>
      <c r="H8" s="47"/>
      <c r="I8" s="100"/>
      <c r="J8" s="47"/>
      <c r="K8" s="97"/>
      <c r="L8" s="47"/>
      <c r="M8" s="100"/>
      <c r="N8" s="47"/>
      <c r="O8" s="91"/>
      <c r="P8" s="47"/>
      <c r="Q8" s="100"/>
      <c r="R8" s="47"/>
      <c r="S8" s="91"/>
      <c r="T8" s="60"/>
    </row>
    <row r="9" spans="1:26" x14ac:dyDescent="0.3">
      <c r="B9" s="59"/>
      <c r="C9" s="47"/>
      <c r="D9" s="47"/>
      <c r="E9" s="96"/>
      <c r="F9" s="47"/>
      <c r="G9" s="97"/>
      <c r="H9" s="47"/>
      <c r="I9" s="90"/>
      <c r="J9" s="47"/>
      <c r="K9" s="97"/>
      <c r="L9" s="47"/>
      <c r="M9" s="90"/>
      <c r="N9" s="47"/>
      <c r="O9" s="91"/>
      <c r="P9" s="47"/>
      <c r="Q9" s="90"/>
      <c r="R9" s="47"/>
      <c r="S9" s="91"/>
      <c r="T9" s="60"/>
      <c r="V9" s="64"/>
      <c r="W9" s="64"/>
      <c r="X9" s="64"/>
      <c r="Y9" s="64"/>
      <c r="Z9" s="64"/>
    </row>
    <row r="10" spans="1:26" x14ac:dyDescent="0.3">
      <c r="B10" s="59"/>
      <c r="C10" s="114" t="s">
        <v>192</v>
      </c>
      <c r="D10" s="113"/>
      <c r="E10" s="96"/>
      <c r="F10" s="136">
        <f>IFERROR(BS!D$41/BS!D$22,"")</f>
        <v>0.26041666666666669</v>
      </c>
      <c r="G10" s="97"/>
      <c r="H10" s="47"/>
      <c r="I10" s="90"/>
      <c r="J10" s="136">
        <f>IFERROR(IS!D$59/IS!D$12,"")</f>
        <v>8.7707979626485563E-2</v>
      </c>
      <c r="K10" s="97"/>
      <c r="L10" s="47"/>
      <c r="M10" s="90"/>
      <c r="N10" s="138">
        <f>IFERROR(BS!D$15-BS!D$30,"")</f>
        <v>1950000</v>
      </c>
      <c r="O10" s="91"/>
      <c r="P10" s="47"/>
      <c r="Q10" s="90"/>
      <c r="R10" s="151">
        <f>IFERROR(CF!D$23/BS!D$30,"")</f>
        <v>1.0269019607843137</v>
      </c>
      <c r="S10" s="91"/>
      <c r="T10" s="60"/>
    </row>
    <row r="11" spans="1:26" x14ac:dyDescent="0.3">
      <c r="B11" s="59"/>
      <c r="C11" s="115" t="s">
        <v>193</v>
      </c>
      <c r="D11" s="113"/>
      <c r="E11" s="96"/>
      <c r="F11" s="137">
        <f>IFERROR(BS!E$41/BS!E$22,"")</f>
        <v>0.21929824561403508</v>
      </c>
      <c r="G11" s="97"/>
      <c r="H11" s="47"/>
      <c r="I11" s="90"/>
      <c r="J11" s="137">
        <f>IFERROR(IS!E$59/IS!E$12,"")</f>
        <v>8.7731520815632971E-2</v>
      </c>
      <c r="K11" s="97"/>
      <c r="L11" s="47"/>
      <c r="M11" s="90"/>
      <c r="N11" s="139">
        <f>IFERROR(BS!E$15-BS!E$30,"")</f>
        <v>2150000</v>
      </c>
      <c r="O11" s="91"/>
      <c r="P11" s="47"/>
      <c r="Q11" s="90"/>
      <c r="R11" s="152">
        <f>IFERROR(CF!E$23/BS!E$30,"")</f>
        <v>1.0014153846153846</v>
      </c>
      <c r="S11" s="91"/>
      <c r="T11" s="60"/>
    </row>
    <row r="12" spans="1:26" x14ac:dyDescent="0.3">
      <c r="B12" s="59"/>
      <c r="C12" s="115" t="s">
        <v>194</v>
      </c>
      <c r="D12" s="113"/>
      <c r="E12" s="101"/>
      <c r="F12" s="137">
        <f>IFERROR(BS!F$41/BS!F$22,"")</f>
        <v>0.17857142857142858</v>
      </c>
      <c r="G12" s="97"/>
      <c r="H12" s="47"/>
      <c r="I12" s="104"/>
      <c r="J12" s="137">
        <f>IFERROR(IS!F$59/IS!F$12,"")</f>
        <v>0.12742419406319822</v>
      </c>
      <c r="K12" s="97"/>
      <c r="L12" s="47"/>
      <c r="M12" s="107"/>
      <c r="N12" s="139">
        <f>IFERROR(BS!F$15-BS!F$30,"")</f>
        <v>1850000</v>
      </c>
      <c r="O12" s="91"/>
      <c r="P12" s="47"/>
      <c r="Q12" s="110"/>
      <c r="R12" s="152">
        <f>IFERROR(CF!F$23/BS!F$30,"")</f>
        <v>1.060021978021978</v>
      </c>
      <c r="S12" s="91"/>
      <c r="T12" s="60"/>
    </row>
    <row r="13" spans="1:26" x14ac:dyDescent="0.3">
      <c r="B13" s="59"/>
      <c r="C13" s="115" t="s">
        <v>195</v>
      </c>
      <c r="D13" s="113"/>
      <c r="E13" s="101"/>
      <c r="F13" s="137">
        <f>IFERROR(BS!G$41/BS!G$22,"")</f>
        <v>0.13274336283185842</v>
      </c>
      <c r="G13" s="97"/>
      <c r="H13" s="47"/>
      <c r="I13" s="104"/>
      <c r="J13" s="137">
        <f>IFERROR(IS!G$59/IS!G$12,"")</f>
        <v>0.22926217308101213</v>
      </c>
      <c r="K13" s="97"/>
      <c r="L13" s="47"/>
      <c r="M13" s="107"/>
      <c r="N13" s="139">
        <f>IFERROR(BS!G$15-BS!G$30,"")</f>
        <v>1750000</v>
      </c>
      <c r="O13" s="91"/>
      <c r="P13" s="47"/>
      <c r="Q13" s="110"/>
      <c r="R13" s="152">
        <f>IFERROR(CF!G$23/BS!G$30,"")</f>
        <v>1.0395155279503105</v>
      </c>
      <c r="S13" s="91"/>
      <c r="T13" s="60"/>
    </row>
    <row r="14" spans="1:26" x14ac:dyDescent="0.3">
      <c r="B14" s="59"/>
      <c r="C14" s="116" t="s">
        <v>196</v>
      </c>
      <c r="D14" s="113"/>
      <c r="E14" s="101"/>
      <c r="F14" s="137">
        <f>IFERROR(BS!H$41/BS!H$22,"")</f>
        <v>0.12195121951219512</v>
      </c>
      <c r="G14" s="97"/>
      <c r="H14" s="47"/>
      <c r="I14" s="104"/>
      <c r="J14" s="137">
        <f>IFERROR(IS!H$59/IS!H$12,"")</f>
        <v>0.23109484079686701</v>
      </c>
      <c r="K14" s="97"/>
      <c r="L14" s="47"/>
      <c r="M14" s="107"/>
      <c r="N14" s="139">
        <f>IFERROR(BS!H$15-BS!H$30,"")</f>
        <v>800000</v>
      </c>
      <c r="O14" s="91"/>
      <c r="P14" s="47"/>
      <c r="Q14" s="110"/>
      <c r="R14" s="152">
        <f>IFERROR(CF!H$23/BS!H$30,"")</f>
        <v>1.0953701657458563</v>
      </c>
      <c r="S14" s="91"/>
      <c r="T14" s="60"/>
    </row>
    <row r="15" spans="1:26" ht="15" thickBot="1" x14ac:dyDescent="0.35">
      <c r="B15" s="59"/>
      <c r="C15" s="47"/>
      <c r="D15" s="47"/>
      <c r="E15" s="102"/>
      <c r="F15" s="103"/>
      <c r="G15" s="98"/>
      <c r="H15" s="47"/>
      <c r="I15" s="105"/>
      <c r="J15" s="106"/>
      <c r="K15" s="98"/>
      <c r="L15" s="47"/>
      <c r="M15" s="108"/>
      <c r="N15" s="109"/>
      <c r="O15" s="92"/>
      <c r="P15" s="47"/>
      <c r="Q15" s="111"/>
      <c r="R15" s="112"/>
      <c r="S15" s="92"/>
      <c r="T15" s="60"/>
    </row>
    <row r="16" spans="1:26" x14ac:dyDescent="0.3">
      <c r="B16" s="59"/>
      <c r="C16" s="47"/>
      <c r="D16" s="47"/>
      <c r="E16" s="47"/>
      <c r="F16" s="47"/>
      <c r="G16" s="47"/>
      <c r="H16" s="47"/>
      <c r="I16" s="47"/>
      <c r="J16" s="47"/>
      <c r="K16" s="47"/>
      <c r="L16" s="47"/>
      <c r="M16" s="47"/>
      <c r="N16" s="47"/>
      <c r="O16" s="47"/>
      <c r="P16" s="47"/>
      <c r="Q16" s="47"/>
      <c r="R16" s="47"/>
      <c r="S16" s="47"/>
      <c r="T16" s="60"/>
    </row>
    <row r="17" spans="2:20" ht="15" customHeight="1" x14ac:dyDescent="0.3">
      <c r="B17" s="59"/>
      <c r="C17" s="47"/>
      <c r="D17" s="47"/>
      <c r="E17" s="47"/>
      <c r="F17" s="47"/>
      <c r="G17" s="47"/>
      <c r="H17" s="47"/>
      <c r="I17" s="47"/>
      <c r="J17" s="47"/>
      <c r="K17" s="47"/>
      <c r="L17" s="47"/>
      <c r="M17" s="47"/>
      <c r="N17" s="47"/>
      <c r="O17" s="47"/>
      <c r="P17" s="47"/>
      <c r="Q17" s="47"/>
      <c r="R17" s="47"/>
      <c r="S17" s="47"/>
      <c r="T17" s="60"/>
    </row>
    <row r="18" spans="2:20" ht="15" customHeight="1" x14ac:dyDescent="0.3">
      <c r="B18" s="59"/>
      <c r="C18" s="47"/>
      <c r="D18" s="47"/>
      <c r="E18" s="47"/>
      <c r="F18" s="47"/>
      <c r="G18" s="47"/>
      <c r="H18" s="47"/>
      <c r="I18" s="47"/>
      <c r="J18" s="47"/>
      <c r="K18" s="47"/>
      <c r="L18" s="47"/>
      <c r="M18" s="47"/>
      <c r="N18" s="47"/>
      <c r="O18" s="47"/>
      <c r="P18" s="47"/>
      <c r="Q18" s="47"/>
      <c r="R18" s="47"/>
      <c r="S18" s="47"/>
      <c r="T18" s="60"/>
    </row>
    <row r="19" spans="2:20" ht="15" customHeight="1" x14ac:dyDescent="0.3">
      <c r="B19" s="59"/>
      <c r="C19" s="47"/>
      <c r="D19" s="47"/>
      <c r="E19" s="47"/>
      <c r="F19" s="47"/>
      <c r="G19" s="47"/>
      <c r="H19" s="47"/>
      <c r="I19" s="47"/>
      <c r="J19" s="47"/>
      <c r="K19" s="47"/>
      <c r="L19" s="47"/>
      <c r="M19" s="47"/>
      <c r="N19" s="47"/>
      <c r="O19" s="47"/>
      <c r="P19" s="47"/>
      <c r="Q19" s="47"/>
      <c r="R19" s="47"/>
      <c r="S19" s="47"/>
      <c r="T19" s="60"/>
    </row>
    <row r="20" spans="2:20" x14ac:dyDescent="0.3">
      <c r="B20" s="59"/>
      <c r="C20" s="47"/>
      <c r="D20" s="47"/>
      <c r="E20" s="47"/>
      <c r="F20" s="47"/>
      <c r="G20" s="47"/>
      <c r="H20" s="47"/>
      <c r="I20" s="47"/>
      <c r="J20" s="47"/>
      <c r="K20" s="47"/>
      <c r="L20" s="47"/>
      <c r="M20" s="47"/>
      <c r="N20" s="47"/>
      <c r="O20" s="47"/>
      <c r="P20" s="47"/>
      <c r="Q20" s="47"/>
      <c r="R20" s="47"/>
      <c r="S20" s="47"/>
      <c r="T20" s="60"/>
    </row>
    <row r="21" spans="2:20" x14ac:dyDescent="0.3">
      <c r="B21" s="59"/>
      <c r="C21" s="47"/>
      <c r="D21" s="47"/>
      <c r="E21" s="47"/>
      <c r="F21" s="47"/>
      <c r="G21" s="47"/>
      <c r="H21" s="47"/>
      <c r="I21" s="47"/>
      <c r="J21" s="47"/>
      <c r="K21" s="47"/>
      <c r="L21" s="47"/>
      <c r="M21" s="47"/>
      <c r="N21" s="47"/>
      <c r="O21" s="47"/>
      <c r="P21" s="47"/>
      <c r="Q21" s="47"/>
      <c r="R21" s="47"/>
      <c r="S21" s="47"/>
      <c r="T21" s="60"/>
    </row>
    <row r="22" spans="2:20" x14ac:dyDescent="0.3">
      <c r="B22" s="59"/>
      <c r="C22" s="47"/>
      <c r="D22" s="47"/>
      <c r="E22" s="47"/>
      <c r="F22" s="47"/>
      <c r="G22" s="47"/>
      <c r="H22" s="47"/>
      <c r="I22" s="47"/>
      <c r="J22" s="47"/>
      <c r="K22" s="47"/>
      <c r="L22" s="47"/>
      <c r="M22" s="47"/>
      <c r="N22" s="47"/>
      <c r="O22" s="47"/>
      <c r="P22" s="47"/>
      <c r="Q22" s="47"/>
      <c r="R22" s="47"/>
      <c r="S22" s="47"/>
      <c r="T22" s="60"/>
    </row>
    <row r="23" spans="2:20" x14ac:dyDescent="0.3">
      <c r="B23" s="59"/>
      <c r="C23" s="47"/>
      <c r="D23" s="47"/>
      <c r="E23" s="47"/>
      <c r="F23" s="47"/>
      <c r="G23" s="47"/>
      <c r="H23" s="47"/>
      <c r="I23" s="47"/>
      <c r="J23" s="47"/>
      <c r="K23" s="47"/>
      <c r="L23" s="47"/>
      <c r="M23" s="47"/>
      <c r="N23" s="47"/>
      <c r="O23" s="47"/>
      <c r="P23" s="47"/>
      <c r="Q23" s="47"/>
      <c r="R23" s="47"/>
      <c r="S23" s="47"/>
      <c r="T23" s="60"/>
    </row>
    <row r="24" spans="2:20" x14ac:dyDescent="0.3">
      <c r="B24" s="59"/>
      <c r="C24" s="47"/>
      <c r="D24" s="47"/>
      <c r="E24" s="47"/>
      <c r="F24" s="47"/>
      <c r="G24" s="47"/>
      <c r="H24" s="47"/>
      <c r="I24" s="47"/>
      <c r="J24" s="47"/>
      <c r="K24" s="47"/>
      <c r="L24" s="47"/>
      <c r="M24" s="47"/>
      <c r="N24" s="47"/>
      <c r="O24" s="47"/>
      <c r="P24" s="47"/>
      <c r="Q24" s="47"/>
      <c r="R24" s="47"/>
      <c r="S24" s="47"/>
      <c r="T24" s="60"/>
    </row>
    <row r="25" spans="2:20" x14ac:dyDescent="0.3">
      <c r="B25" s="59"/>
      <c r="C25" s="47"/>
      <c r="D25" s="47"/>
      <c r="E25" s="47"/>
      <c r="F25" s="47"/>
      <c r="G25" s="47"/>
      <c r="H25" s="47"/>
      <c r="I25" s="47"/>
      <c r="J25" s="47"/>
      <c r="K25" s="47"/>
      <c r="L25" s="47"/>
      <c r="M25" s="47"/>
      <c r="N25" s="47"/>
      <c r="O25" s="47"/>
      <c r="P25" s="47"/>
      <c r="Q25" s="47"/>
      <c r="R25" s="47"/>
      <c r="S25" s="47"/>
      <c r="T25" s="60"/>
    </row>
    <row r="26" spans="2:20" x14ac:dyDescent="0.3">
      <c r="B26" s="59"/>
      <c r="C26" s="47"/>
      <c r="D26" s="47"/>
      <c r="E26" s="47"/>
      <c r="F26" s="47"/>
      <c r="G26" s="47"/>
      <c r="H26" s="47"/>
      <c r="I26" s="47"/>
      <c r="J26" s="47"/>
      <c r="K26" s="47"/>
      <c r="L26" s="47"/>
      <c r="M26" s="47"/>
      <c r="N26" s="47"/>
      <c r="O26" s="47"/>
      <c r="P26" s="47"/>
      <c r="Q26" s="47"/>
      <c r="R26" s="47"/>
      <c r="S26" s="47"/>
      <c r="T26" s="60"/>
    </row>
    <row r="27" spans="2:20" x14ac:dyDescent="0.3">
      <c r="B27" s="59"/>
      <c r="C27" s="47"/>
      <c r="D27" s="47"/>
      <c r="E27" s="47"/>
      <c r="F27" s="47"/>
      <c r="G27" s="47"/>
      <c r="H27" s="47"/>
      <c r="I27" s="47"/>
      <c r="J27" s="47"/>
      <c r="K27" s="47"/>
      <c r="L27" s="47"/>
      <c r="M27" s="47"/>
      <c r="N27" s="47"/>
      <c r="O27" s="47"/>
      <c r="P27" s="47"/>
      <c r="Q27" s="47"/>
      <c r="R27" s="47"/>
      <c r="S27" s="47"/>
      <c r="T27" s="60"/>
    </row>
    <row r="28" spans="2:20" x14ac:dyDescent="0.3">
      <c r="B28" s="59"/>
      <c r="C28" s="47"/>
      <c r="D28" s="47"/>
      <c r="E28" s="47"/>
      <c r="F28" s="47"/>
      <c r="G28" s="47"/>
      <c r="H28" s="47"/>
      <c r="I28" s="47"/>
      <c r="J28" s="47"/>
      <c r="K28" s="47"/>
      <c r="L28" s="47"/>
      <c r="M28" s="47"/>
      <c r="N28" s="47"/>
      <c r="O28" s="47"/>
      <c r="P28" s="47"/>
      <c r="Q28" s="47"/>
      <c r="R28" s="47"/>
      <c r="S28" s="47"/>
      <c r="T28" s="60"/>
    </row>
    <row r="29" spans="2:20" x14ac:dyDescent="0.3">
      <c r="B29" s="59"/>
      <c r="C29" s="47"/>
      <c r="D29" s="47"/>
      <c r="E29" s="47"/>
      <c r="F29" s="47"/>
      <c r="G29" s="47"/>
      <c r="H29" s="47"/>
      <c r="I29" s="47"/>
      <c r="J29" s="47"/>
      <c r="K29" s="47"/>
      <c r="L29" s="47"/>
      <c r="M29" s="47"/>
      <c r="N29" s="47"/>
      <c r="O29" s="47"/>
      <c r="P29" s="47"/>
      <c r="Q29" s="47"/>
      <c r="R29" s="47"/>
      <c r="S29" s="47"/>
      <c r="T29" s="60"/>
    </row>
    <row r="30" spans="2:20" x14ac:dyDescent="0.3">
      <c r="B30" s="59"/>
      <c r="C30" s="47"/>
      <c r="D30" s="47"/>
      <c r="E30" s="47"/>
      <c r="F30" s="47"/>
      <c r="G30" s="47"/>
      <c r="H30" s="47"/>
      <c r="I30" s="47"/>
      <c r="J30" s="47"/>
      <c r="K30" s="47"/>
      <c r="L30" s="47"/>
      <c r="M30" s="47"/>
      <c r="N30" s="47"/>
      <c r="O30" s="47"/>
      <c r="P30" s="47"/>
      <c r="Q30" s="47"/>
      <c r="R30" s="47"/>
      <c r="S30" s="47"/>
      <c r="T30" s="60"/>
    </row>
    <row r="31" spans="2:20" x14ac:dyDescent="0.3">
      <c r="B31" s="59"/>
      <c r="C31" s="47"/>
      <c r="D31" s="47"/>
      <c r="E31" s="47"/>
      <c r="F31" s="47"/>
      <c r="G31" s="47"/>
      <c r="H31" s="47"/>
      <c r="I31" s="47"/>
      <c r="J31" s="47"/>
      <c r="K31" s="47"/>
      <c r="L31" s="47"/>
      <c r="M31" s="47"/>
      <c r="N31" s="47"/>
      <c r="O31" s="47"/>
      <c r="P31" s="47"/>
      <c r="Q31" s="47"/>
      <c r="R31" s="47"/>
      <c r="S31" s="47"/>
      <c r="T31" s="60"/>
    </row>
    <row r="32" spans="2:20" x14ac:dyDescent="0.3">
      <c r="B32" s="59"/>
      <c r="C32" s="47"/>
      <c r="D32" s="47"/>
      <c r="E32" s="47"/>
      <c r="F32" s="47"/>
      <c r="G32" s="47"/>
      <c r="H32" s="47"/>
      <c r="I32" s="47"/>
      <c r="J32" s="47"/>
      <c r="K32" s="47"/>
      <c r="L32" s="47"/>
      <c r="M32" s="47"/>
      <c r="N32" s="47"/>
      <c r="O32" s="47"/>
      <c r="P32" s="47"/>
      <c r="Q32" s="47"/>
      <c r="R32" s="47"/>
      <c r="S32" s="47"/>
      <c r="T32" s="60"/>
    </row>
    <row r="33" spans="2:20" x14ac:dyDescent="0.3">
      <c r="B33" s="59"/>
      <c r="C33" s="47"/>
      <c r="D33" s="47"/>
      <c r="E33" s="47"/>
      <c r="F33" s="47"/>
      <c r="G33" s="47"/>
      <c r="H33" s="47"/>
      <c r="I33" s="47"/>
      <c r="J33" s="47"/>
      <c r="K33" s="47"/>
      <c r="L33" s="47"/>
      <c r="M33" s="47"/>
      <c r="N33" s="47"/>
      <c r="O33" s="47"/>
      <c r="P33" s="47"/>
      <c r="Q33" s="47"/>
      <c r="R33" s="47"/>
      <c r="S33" s="47"/>
      <c r="T33" s="60"/>
    </row>
    <row r="34" spans="2:20" x14ac:dyDescent="0.3">
      <c r="B34" s="59"/>
      <c r="C34" s="47"/>
      <c r="D34" s="47"/>
      <c r="E34" s="47"/>
      <c r="F34" s="47"/>
      <c r="G34" s="47"/>
      <c r="H34" s="47"/>
      <c r="I34" s="47"/>
      <c r="J34" s="47"/>
      <c r="K34" s="47"/>
      <c r="L34" s="47"/>
      <c r="M34" s="47"/>
      <c r="N34" s="47"/>
      <c r="O34" s="47"/>
      <c r="P34" s="47"/>
      <c r="Q34" s="47"/>
      <c r="R34" s="47"/>
      <c r="S34" s="47"/>
      <c r="T34" s="60"/>
    </row>
    <row r="35" spans="2:20" x14ac:dyDescent="0.3">
      <c r="B35" s="59"/>
      <c r="C35" s="47"/>
      <c r="D35" s="47"/>
      <c r="E35" s="47"/>
      <c r="F35" s="47"/>
      <c r="G35" s="47"/>
      <c r="H35" s="47"/>
      <c r="I35" s="47"/>
      <c r="J35" s="47"/>
      <c r="K35" s="47"/>
      <c r="L35" s="47"/>
      <c r="M35" s="47"/>
      <c r="N35" s="47"/>
      <c r="O35" s="47"/>
      <c r="P35" s="47"/>
      <c r="Q35" s="47"/>
      <c r="R35" s="47"/>
      <c r="S35" s="47"/>
      <c r="T35" s="60"/>
    </row>
    <row r="36" spans="2:20" x14ac:dyDescent="0.3">
      <c r="B36" s="59"/>
      <c r="C36" s="47"/>
      <c r="D36" s="47"/>
      <c r="E36" s="47"/>
      <c r="F36" s="47"/>
      <c r="G36" s="47"/>
      <c r="H36" s="47"/>
      <c r="I36" s="47"/>
      <c r="J36" s="47"/>
      <c r="K36" s="47"/>
      <c r="L36" s="47"/>
      <c r="M36" s="47"/>
      <c r="N36" s="47"/>
      <c r="O36" s="47"/>
      <c r="P36" s="47"/>
      <c r="Q36" s="47"/>
      <c r="R36" s="47"/>
      <c r="S36" s="47"/>
      <c r="T36" s="60"/>
    </row>
    <row r="37" spans="2:20" x14ac:dyDescent="0.3">
      <c r="B37" s="59"/>
      <c r="C37" s="47"/>
      <c r="D37" s="47"/>
      <c r="E37" s="47"/>
      <c r="F37" s="47"/>
      <c r="G37" s="47"/>
      <c r="H37" s="47"/>
      <c r="I37" s="47"/>
      <c r="J37" s="47"/>
      <c r="K37" s="47"/>
      <c r="L37" s="47"/>
      <c r="M37" s="47"/>
      <c r="N37" s="47"/>
      <c r="O37" s="47"/>
      <c r="P37" s="47"/>
      <c r="Q37" s="47"/>
      <c r="R37" s="47"/>
      <c r="S37" s="47"/>
      <c r="T37" s="60"/>
    </row>
    <row r="38" spans="2:20" x14ac:dyDescent="0.3">
      <c r="B38" s="59"/>
      <c r="C38" s="47"/>
      <c r="D38" s="47"/>
      <c r="E38" s="47"/>
      <c r="F38" s="47"/>
      <c r="G38" s="47"/>
      <c r="H38" s="47"/>
      <c r="I38" s="47"/>
      <c r="J38" s="47"/>
      <c r="K38" s="47"/>
      <c r="L38" s="47"/>
      <c r="M38" s="47"/>
      <c r="N38" s="47"/>
      <c r="O38" s="47"/>
      <c r="P38" s="47"/>
      <c r="Q38" s="47"/>
      <c r="R38" s="47"/>
      <c r="S38" s="47"/>
      <c r="T38" s="60"/>
    </row>
    <row r="39" spans="2:20" x14ac:dyDescent="0.3">
      <c r="B39" s="59"/>
      <c r="C39" s="47"/>
      <c r="D39" s="47"/>
      <c r="E39" s="47"/>
      <c r="F39" s="47"/>
      <c r="G39" s="47"/>
      <c r="H39" s="47"/>
      <c r="I39" s="47"/>
      <c r="J39" s="47"/>
      <c r="K39" s="47"/>
      <c r="L39" s="47"/>
      <c r="M39" s="47"/>
      <c r="N39" s="47"/>
      <c r="O39" s="47"/>
      <c r="P39" s="47"/>
      <c r="Q39" s="47"/>
      <c r="R39" s="47"/>
      <c r="S39" s="47"/>
      <c r="T39" s="60"/>
    </row>
    <row r="40" spans="2:20" x14ac:dyDescent="0.3">
      <c r="B40" s="59"/>
      <c r="C40" s="47"/>
      <c r="D40" s="47"/>
      <c r="E40" s="47"/>
      <c r="F40" s="47"/>
      <c r="G40" s="47"/>
      <c r="H40" s="47"/>
      <c r="I40" s="47"/>
      <c r="J40" s="47"/>
      <c r="K40" s="47"/>
      <c r="L40" s="47"/>
      <c r="M40" s="47"/>
      <c r="N40" s="47"/>
      <c r="O40" s="47"/>
      <c r="P40" s="47"/>
      <c r="Q40" s="47"/>
      <c r="R40" s="47"/>
      <c r="S40" s="47"/>
      <c r="T40" s="60"/>
    </row>
    <row r="41" spans="2:20" x14ac:dyDescent="0.3">
      <c r="B41" s="59"/>
      <c r="C41" s="47"/>
      <c r="D41" s="47"/>
      <c r="E41" s="47"/>
      <c r="F41" s="47"/>
      <c r="G41" s="47"/>
      <c r="H41" s="47"/>
      <c r="I41" s="47"/>
      <c r="J41" s="47"/>
      <c r="K41" s="47"/>
      <c r="L41" s="47"/>
      <c r="M41" s="47"/>
      <c r="N41" s="47"/>
      <c r="O41" s="47"/>
      <c r="P41" s="47"/>
      <c r="Q41" s="47"/>
      <c r="R41" s="47"/>
      <c r="S41" s="47"/>
      <c r="T41" s="60"/>
    </row>
    <row r="42" spans="2:20" x14ac:dyDescent="0.3">
      <c r="B42" s="59"/>
      <c r="C42" s="47"/>
      <c r="D42" s="47"/>
      <c r="E42" s="47"/>
      <c r="F42" s="47"/>
      <c r="G42" s="47"/>
      <c r="H42" s="47"/>
      <c r="I42" s="47"/>
      <c r="J42" s="47"/>
      <c r="K42" s="47"/>
      <c r="L42" s="47"/>
      <c r="M42" s="47"/>
      <c r="N42" s="47"/>
      <c r="O42" s="47"/>
      <c r="P42" s="47"/>
      <c r="Q42" s="47"/>
      <c r="R42" s="47"/>
      <c r="S42" s="47"/>
      <c r="T42" s="60"/>
    </row>
    <row r="43" spans="2:20" x14ac:dyDescent="0.3">
      <c r="B43" s="59"/>
      <c r="C43" s="47"/>
      <c r="D43" s="47"/>
      <c r="E43" s="47"/>
      <c r="F43" s="47"/>
      <c r="G43" s="47"/>
      <c r="H43" s="47"/>
      <c r="I43" s="47"/>
      <c r="J43" s="47"/>
      <c r="K43" s="47"/>
      <c r="L43" s="47"/>
      <c r="M43" s="47"/>
      <c r="N43" s="47"/>
      <c r="O43" s="47"/>
      <c r="P43" s="47"/>
      <c r="Q43" s="47"/>
      <c r="R43" s="47"/>
      <c r="S43" s="47"/>
      <c r="T43" s="60"/>
    </row>
    <row r="44" spans="2:20" x14ac:dyDescent="0.3">
      <c r="B44" s="59"/>
      <c r="C44" s="47"/>
      <c r="D44" s="47"/>
      <c r="E44" s="47"/>
      <c r="F44" s="47"/>
      <c r="G44" s="47"/>
      <c r="H44" s="47"/>
      <c r="I44" s="47"/>
      <c r="J44" s="47"/>
      <c r="K44" s="47"/>
      <c r="L44" s="47"/>
      <c r="M44" s="47"/>
      <c r="N44" s="47"/>
      <c r="O44" s="47"/>
      <c r="P44" s="47"/>
      <c r="Q44" s="47"/>
      <c r="R44" s="47"/>
      <c r="S44" s="47"/>
      <c r="T44" s="60"/>
    </row>
    <row r="45" spans="2:20" x14ac:dyDescent="0.3">
      <c r="B45" s="59"/>
      <c r="C45" s="47"/>
      <c r="D45" s="47"/>
      <c r="E45" s="47"/>
      <c r="F45" s="47"/>
      <c r="G45" s="47"/>
      <c r="H45" s="47"/>
      <c r="I45" s="47"/>
      <c r="J45" s="47"/>
      <c r="K45" s="47"/>
      <c r="L45" s="47"/>
      <c r="M45" s="47"/>
      <c r="N45" s="47"/>
      <c r="O45" s="47"/>
      <c r="P45" s="47"/>
      <c r="Q45" s="47"/>
      <c r="R45" s="47"/>
      <c r="S45" s="47"/>
      <c r="T45" s="60"/>
    </row>
    <row r="46" spans="2:20" x14ac:dyDescent="0.3">
      <c r="B46" s="59"/>
      <c r="C46" s="47"/>
      <c r="D46" s="47"/>
      <c r="E46" s="47"/>
      <c r="F46" s="47"/>
      <c r="G46" s="47"/>
      <c r="H46" s="47"/>
      <c r="I46" s="47"/>
      <c r="J46" s="47"/>
      <c r="K46" s="47"/>
      <c r="L46" s="47"/>
      <c r="M46" s="47"/>
      <c r="N46" s="47"/>
      <c r="O46" s="47"/>
      <c r="P46" s="47"/>
      <c r="Q46" s="47"/>
      <c r="R46" s="47"/>
      <c r="S46" s="47"/>
      <c r="T46" s="60"/>
    </row>
    <row r="47" spans="2:20" x14ac:dyDescent="0.3">
      <c r="B47" s="59"/>
      <c r="C47" s="47"/>
      <c r="D47" s="47"/>
      <c r="E47" s="47"/>
      <c r="F47" s="47"/>
      <c r="G47" s="47"/>
      <c r="H47" s="47"/>
      <c r="I47" s="47"/>
      <c r="J47" s="47"/>
      <c r="K47" s="47"/>
      <c r="L47" s="47"/>
      <c r="M47" s="47"/>
      <c r="N47" s="47"/>
      <c r="O47" s="47"/>
      <c r="P47" s="47"/>
      <c r="Q47" s="47"/>
      <c r="R47" s="47"/>
      <c r="S47" s="47"/>
      <c r="T47" s="60"/>
    </row>
    <row r="48" spans="2:20" x14ac:dyDescent="0.3">
      <c r="B48" s="59"/>
      <c r="C48" s="47"/>
      <c r="D48" s="47"/>
      <c r="E48" s="47"/>
      <c r="F48" s="47"/>
      <c r="G48" s="47"/>
      <c r="H48" s="47"/>
      <c r="I48" s="47"/>
      <c r="J48" s="47"/>
      <c r="K48" s="47"/>
      <c r="L48" s="47"/>
      <c r="M48" s="47"/>
      <c r="N48" s="47"/>
      <c r="O48" s="47"/>
      <c r="P48" s="47"/>
      <c r="Q48" s="47"/>
      <c r="R48" s="47"/>
      <c r="S48" s="47"/>
      <c r="T48" s="60"/>
    </row>
    <row r="49" spans="2:20" x14ac:dyDescent="0.3">
      <c r="B49" s="59"/>
      <c r="C49" s="47"/>
      <c r="D49" s="47"/>
      <c r="E49" s="47"/>
      <c r="F49" s="47"/>
      <c r="G49" s="47"/>
      <c r="H49" s="47"/>
      <c r="I49" s="47"/>
      <c r="J49" s="47"/>
      <c r="K49" s="47"/>
      <c r="L49" s="47"/>
      <c r="M49" s="47"/>
      <c r="N49" s="47"/>
      <c r="O49" s="47"/>
      <c r="P49" s="47"/>
      <c r="Q49" s="47"/>
      <c r="R49" s="47"/>
      <c r="S49" s="47"/>
      <c r="T49" s="60"/>
    </row>
    <row r="50" spans="2:20" x14ac:dyDescent="0.3">
      <c r="B50" s="59"/>
      <c r="C50" s="47"/>
      <c r="D50" s="47"/>
      <c r="E50" s="47"/>
      <c r="F50" s="47"/>
      <c r="G50" s="47"/>
      <c r="H50" s="47"/>
      <c r="I50" s="47"/>
      <c r="J50" s="47"/>
      <c r="K50" s="47"/>
      <c r="L50" s="47"/>
      <c r="M50" s="47"/>
      <c r="N50" s="47"/>
      <c r="O50" s="47"/>
      <c r="P50" s="47"/>
      <c r="Q50" s="47"/>
      <c r="R50" s="47"/>
      <c r="S50" s="47"/>
      <c r="T50" s="60"/>
    </row>
    <row r="51" spans="2:20" x14ac:dyDescent="0.3">
      <c r="B51" s="59"/>
      <c r="C51" s="47"/>
      <c r="D51" s="47"/>
      <c r="E51" s="47"/>
      <c r="F51" s="47"/>
      <c r="G51" s="47"/>
      <c r="H51" s="47"/>
      <c r="I51" s="47"/>
      <c r="J51" s="47"/>
      <c r="K51" s="47"/>
      <c r="L51" s="47"/>
      <c r="M51" s="47"/>
      <c r="N51" s="47"/>
      <c r="O51" s="47"/>
      <c r="P51" s="47"/>
      <c r="Q51" s="47"/>
      <c r="R51" s="47"/>
      <c r="S51" s="47"/>
      <c r="T51" s="60"/>
    </row>
    <row r="52" spans="2:20" x14ac:dyDescent="0.3">
      <c r="B52" s="59"/>
      <c r="C52" s="47"/>
      <c r="D52" s="47"/>
      <c r="E52" s="47"/>
      <c r="F52" s="47"/>
      <c r="G52" s="47"/>
      <c r="H52" s="47"/>
      <c r="I52" s="47"/>
      <c r="J52" s="47"/>
      <c r="K52" s="47"/>
      <c r="L52" s="47"/>
      <c r="M52" s="47"/>
      <c r="N52" s="47"/>
      <c r="O52" s="47"/>
      <c r="P52" s="47"/>
      <c r="Q52" s="47"/>
      <c r="R52" s="47"/>
      <c r="S52" s="47"/>
      <c r="T52" s="60"/>
    </row>
    <row r="53" spans="2:20" x14ac:dyDescent="0.3">
      <c r="B53" s="59"/>
      <c r="C53" s="47"/>
      <c r="D53" s="47"/>
      <c r="E53" s="47"/>
      <c r="F53" s="47"/>
      <c r="G53" s="47"/>
      <c r="H53" s="47"/>
      <c r="I53" s="47"/>
      <c r="J53" s="47"/>
      <c r="K53" s="47"/>
      <c r="L53" s="47"/>
      <c r="M53" s="47"/>
      <c r="N53" s="47"/>
      <c r="O53" s="47"/>
      <c r="P53" s="47"/>
      <c r="Q53" s="47"/>
      <c r="R53" s="47"/>
      <c r="S53" s="47"/>
      <c r="T53" s="60"/>
    </row>
    <row r="54" spans="2:20" x14ac:dyDescent="0.3">
      <c r="B54" s="59"/>
      <c r="C54" s="47"/>
      <c r="D54" s="47"/>
      <c r="E54" s="47"/>
      <c r="F54" s="47"/>
      <c r="G54" s="47"/>
      <c r="H54" s="47"/>
      <c r="I54" s="47"/>
      <c r="J54" s="47"/>
      <c r="K54" s="47"/>
      <c r="L54" s="47"/>
      <c r="M54" s="47"/>
      <c r="N54" s="47"/>
      <c r="O54" s="47"/>
      <c r="P54" s="47"/>
      <c r="Q54" s="47"/>
      <c r="R54" s="47"/>
      <c r="S54" s="47"/>
      <c r="T54" s="60"/>
    </row>
    <row r="55" spans="2:20" x14ac:dyDescent="0.3">
      <c r="B55" s="59"/>
      <c r="C55" s="47"/>
      <c r="D55" s="47"/>
      <c r="E55" s="47"/>
      <c r="F55" s="47"/>
      <c r="G55" s="47"/>
      <c r="H55" s="47"/>
      <c r="I55" s="47"/>
      <c r="J55" s="47"/>
      <c r="K55" s="47"/>
      <c r="L55" s="47"/>
      <c r="M55" s="47"/>
      <c r="N55" s="47"/>
      <c r="O55" s="47"/>
      <c r="P55" s="47"/>
      <c r="Q55" s="47"/>
      <c r="R55" s="47"/>
      <c r="S55" s="47"/>
      <c r="T55" s="60"/>
    </row>
    <row r="56" spans="2:20" x14ac:dyDescent="0.3">
      <c r="B56" s="59"/>
      <c r="C56" s="47"/>
      <c r="D56" s="47"/>
      <c r="E56" s="47"/>
      <c r="F56" s="47"/>
      <c r="G56" s="47"/>
      <c r="H56" s="47"/>
      <c r="I56" s="47"/>
      <c r="J56" s="47"/>
      <c r="K56" s="47"/>
      <c r="L56" s="47"/>
      <c r="M56" s="47"/>
      <c r="N56" s="47"/>
      <c r="O56" s="47"/>
      <c r="P56" s="47"/>
      <c r="Q56" s="47"/>
      <c r="R56" s="47"/>
      <c r="S56" s="47"/>
      <c r="T56" s="60"/>
    </row>
    <row r="57" spans="2:20" x14ac:dyDescent="0.3">
      <c r="B57" s="59"/>
      <c r="C57" s="47"/>
      <c r="D57" s="47"/>
      <c r="E57" s="47"/>
      <c r="F57" s="47"/>
      <c r="G57" s="47"/>
      <c r="H57" s="47"/>
      <c r="I57" s="47"/>
      <c r="J57" s="47"/>
      <c r="K57" s="47"/>
      <c r="L57" s="47"/>
      <c r="M57" s="47"/>
      <c r="N57" s="47"/>
      <c r="O57" s="47"/>
      <c r="P57" s="47"/>
      <c r="Q57" s="47"/>
      <c r="R57" s="47"/>
      <c r="S57" s="47"/>
      <c r="T57" s="60"/>
    </row>
    <row r="58" spans="2:20" x14ac:dyDescent="0.3">
      <c r="B58" s="59"/>
      <c r="C58" s="47"/>
      <c r="D58" s="47"/>
      <c r="E58" s="47"/>
      <c r="F58" s="47"/>
      <c r="G58" s="47"/>
      <c r="H58" s="47"/>
      <c r="I58" s="47"/>
      <c r="J58" s="47"/>
      <c r="K58" s="47"/>
      <c r="L58" s="47"/>
      <c r="M58" s="47"/>
      <c r="N58" s="47"/>
      <c r="O58" s="47"/>
      <c r="P58" s="47"/>
      <c r="Q58" s="47"/>
      <c r="R58" s="47"/>
      <c r="S58" s="47"/>
      <c r="T58" s="60"/>
    </row>
    <row r="59" spans="2:20" ht="30" customHeight="1" x14ac:dyDescent="0.3">
      <c r="B59" s="59"/>
      <c r="C59" s="338" t="s">
        <v>102</v>
      </c>
      <c r="D59" s="350"/>
      <c r="E59" s="350"/>
      <c r="F59" s="350"/>
      <c r="G59" s="350"/>
      <c r="H59" s="350"/>
      <c r="I59" s="350"/>
      <c r="J59" s="350"/>
      <c r="K59" s="350"/>
      <c r="L59" s="350"/>
      <c r="M59" s="350"/>
      <c r="N59" s="350"/>
      <c r="O59" s="350"/>
      <c r="P59" s="350"/>
      <c r="Q59" s="350"/>
      <c r="R59" s="350"/>
      <c r="S59" s="339"/>
      <c r="T59" s="60"/>
    </row>
    <row r="60" spans="2:20" ht="15" customHeight="1" x14ac:dyDescent="0.3">
      <c r="B60" s="59"/>
      <c r="C60" s="381" t="s">
        <v>282</v>
      </c>
      <c r="D60" s="382"/>
      <c r="E60" s="382"/>
      <c r="F60" s="382"/>
      <c r="G60" s="382"/>
      <c r="H60" s="382"/>
      <c r="I60" s="382"/>
      <c r="J60" s="382"/>
      <c r="K60" s="382"/>
      <c r="L60" s="382"/>
      <c r="M60" s="382"/>
      <c r="N60" s="382"/>
      <c r="O60" s="382"/>
      <c r="P60" s="382"/>
      <c r="Q60" s="382"/>
      <c r="R60" s="382"/>
      <c r="S60" s="383"/>
      <c r="T60" s="60"/>
    </row>
    <row r="61" spans="2:20" ht="15" customHeight="1" x14ac:dyDescent="0.3">
      <c r="B61" s="59"/>
      <c r="C61" s="375" t="s">
        <v>281</v>
      </c>
      <c r="D61" s="376"/>
      <c r="E61" s="376"/>
      <c r="F61" s="376"/>
      <c r="G61" s="376"/>
      <c r="H61" s="376"/>
      <c r="I61" s="376"/>
      <c r="J61" s="376"/>
      <c r="K61" s="376"/>
      <c r="L61" s="376"/>
      <c r="M61" s="376"/>
      <c r="N61" s="376"/>
      <c r="O61" s="376"/>
      <c r="P61" s="376"/>
      <c r="Q61" s="376"/>
      <c r="R61" s="376"/>
      <c r="S61" s="377"/>
      <c r="T61" s="60"/>
    </row>
    <row r="62" spans="2:20" ht="15" customHeight="1" x14ac:dyDescent="0.3">
      <c r="B62" s="59"/>
      <c r="C62" s="375"/>
      <c r="D62" s="376"/>
      <c r="E62" s="376"/>
      <c r="F62" s="376"/>
      <c r="G62" s="376"/>
      <c r="H62" s="376"/>
      <c r="I62" s="376"/>
      <c r="J62" s="376"/>
      <c r="K62" s="376"/>
      <c r="L62" s="376"/>
      <c r="M62" s="376"/>
      <c r="N62" s="376"/>
      <c r="O62" s="376"/>
      <c r="P62" s="376"/>
      <c r="Q62" s="376"/>
      <c r="R62" s="376"/>
      <c r="S62" s="377"/>
      <c r="T62" s="60"/>
    </row>
    <row r="63" spans="2:20" ht="15" customHeight="1" x14ac:dyDescent="0.3">
      <c r="B63" s="59"/>
      <c r="C63" s="375"/>
      <c r="D63" s="376"/>
      <c r="E63" s="376"/>
      <c r="F63" s="376"/>
      <c r="G63" s="376"/>
      <c r="H63" s="376"/>
      <c r="I63" s="376"/>
      <c r="J63" s="376"/>
      <c r="K63" s="376"/>
      <c r="L63" s="376"/>
      <c r="M63" s="376"/>
      <c r="N63" s="376"/>
      <c r="O63" s="376"/>
      <c r="P63" s="376"/>
      <c r="Q63" s="376"/>
      <c r="R63" s="376"/>
      <c r="S63" s="377"/>
      <c r="T63" s="60"/>
    </row>
    <row r="64" spans="2:20" ht="15" customHeight="1" x14ac:dyDescent="0.3">
      <c r="B64" s="59"/>
      <c r="C64" s="375"/>
      <c r="D64" s="376"/>
      <c r="E64" s="376"/>
      <c r="F64" s="376"/>
      <c r="G64" s="376"/>
      <c r="H64" s="376"/>
      <c r="I64" s="376"/>
      <c r="J64" s="376"/>
      <c r="K64" s="376"/>
      <c r="L64" s="376"/>
      <c r="M64" s="376"/>
      <c r="N64" s="376"/>
      <c r="O64" s="376"/>
      <c r="P64" s="376"/>
      <c r="Q64" s="376"/>
      <c r="R64" s="376"/>
      <c r="S64" s="377"/>
      <c r="T64" s="60"/>
    </row>
    <row r="65" spans="2:20" ht="15" customHeight="1" x14ac:dyDescent="0.3">
      <c r="B65" s="59"/>
      <c r="C65" s="375"/>
      <c r="D65" s="376"/>
      <c r="E65" s="376"/>
      <c r="F65" s="376"/>
      <c r="G65" s="376"/>
      <c r="H65" s="376"/>
      <c r="I65" s="376"/>
      <c r="J65" s="376"/>
      <c r="K65" s="376"/>
      <c r="L65" s="376"/>
      <c r="M65" s="376"/>
      <c r="N65" s="376"/>
      <c r="O65" s="376"/>
      <c r="P65" s="376"/>
      <c r="Q65" s="376"/>
      <c r="R65" s="376"/>
      <c r="S65" s="377"/>
      <c r="T65" s="60"/>
    </row>
    <row r="66" spans="2:20" ht="15" customHeight="1" x14ac:dyDescent="0.3">
      <c r="B66" s="59"/>
      <c r="C66" s="375"/>
      <c r="D66" s="376"/>
      <c r="E66" s="376"/>
      <c r="F66" s="376"/>
      <c r="G66" s="376"/>
      <c r="H66" s="376"/>
      <c r="I66" s="376"/>
      <c r="J66" s="376"/>
      <c r="K66" s="376"/>
      <c r="L66" s="376"/>
      <c r="M66" s="376"/>
      <c r="N66" s="376"/>
      <c r="O66" s="376"/>
      <c r="P66" s="376"/>
      <c r="Q66" s="376"/>
      <c r="R66" s="376"/>
      <c r="S66" s="377"/>
      <c r="T66" s="60"/>
    </row>
    <row r="67" spans="2:20" ht="15" customHeight="1" x14ac:dyDescent="0.3">
      <c r="B67" s="59"/>
      <c r="C67" s="375"/>
      <c r="D67" s="376"/>
      <c r="E67" s="376"/>
      <c r="F67" s="376"/>
      <c r="G67" s="376"/>
      <c r="H67" s="376"/>
      <c r="I67" s="376"/>
      <c r="J67" s="376"/>
      <c r="K67" s="376"/>
      <c r="L67" s="376"/>
      <c r="M67" s="376"/>
      <c r="N67" s="376"/>
      <c r="O67" s="376"/>
      <c r="P67" s="376"/>
      <c r="Q67" s="376"/>
      <c r="R67" s="376"/>
      <c r="S67" s="377"/>
      <c r="T67" s="60"/>
    </row>
    <row r="68" spans="2:20" ht="15" customHeight="1" x14ac:dyDescent="0.3">
      <c r="B68" s="59"/>
      <c r="C68" s="375"/>
      <c r="D68" s="376"/>
      <c r="E68" s="376"/>
      <c r="F68" s="376"/>
      <c r="G68" s="376"/>
      <c r="H68" s="376"/>
      <c r="I68" s="376"/>
      <c r="J68" s="376"/>
      <c r="K68" s="376"/>
      <c r="L68" s="376"/>
      <c r="M68" s="376"/>
      <c r="N68" s="376"/>
      <c r="O68" s="376"/>
      <c r="P68" s="376"/>
      <c r="Q68" s="376"/>
      <c r="R68" s="376"/>
      <c r="S68" s="377"/>
      <c r="T68" s="60"/>
    </row>
    <row r="69" spans="2:20" ht="15" customHeight="1" x14ac:dyDescent="0.3">
      <c r="B69" s="59"/>
      <c r="C69" s="375"/>
      <c r="D69" s="376"/>
      <c r="E69" s="376"/>
      <c r="F69" s="376"/>
      <c r="G69" s="376"/>
      <c r="H69" s="376"/>
      <c r="I69" s="376"/>
      <c r="J69" s="376"/>
      <c r="K69" s="376"/>
      <c r="L69" s="376"/>
      <c r="M69" s="376"/>
      <c r="N69" s="376"/>
      <c r="O69" s="376"/>
      <c r="P69" s="376"/>
      <c r="Q69" s="376"/>
      <c r="R69" s="376"/>
      <c r="S69" s="377"/>
      <c r="T69" s="60"/>
    </row>
    <row r="70" spans="2:20" ht="15" customHeight="1" x14ac:dyDescent="0.3">
      <c r="B70" s="59"/>
      <c r="C70" s="375"/>
      <c r="D70" s="376"/>
      <c r="E70" s="376"/>
      <c r="F70" s="376"/>
      <c r="G70" s="376"/>
      <c r="H70" s="376"/>
      <c r="I70" s="376"/>
      <c r="J70" s="376"/>
      <c r="K70" s="376"/>
      <c r="L70" s="376"/>
      <c r="M70" s="376"/>
      <c r="N70" s="376"/>
      <c r="O70" s="376"/>
      <c r="P70" s="376"/>
      <c r="Q70" s="376"/>
      <c r="R70" s="376"/>
      <c r="S70" s="377"/>
      <c r="T70" s="60"/>
    </row>
    <row r="71" spans="2:20" ht="15" customHeight="1" x14ac:dyDescent="0.3">
      <c r="B71" s="59"/>
      <c r="C71" s="375"/>
      <c r="D71" s="376"/>
      <c r="E71" s="376"/>
      <c r="F71" s="376"/>
      <c r="G71" s="376"/>
      <c r="H71" s="376"/>
      <c r="I71" s="376"/>
      <c r="J71" s="376"/>
      <c r="K71" s="376"/>
      <c r="L71" s="376"/>
      <c r="M71" s="376"/>
      <c r="N71" s="376"/>
      <c r="O71" s="376"/>
      <c r="P71" s="376"/>
      <c r="Q71" s="376"/>
      <c r="R71" s="376"/>
      <c r="S71" s="377"/>
      <c r="T71" s="60"/>
    </row>
    <row r="72" spans="2:20" ht="15" customHeight="1" x14ac:dyDescent="0.3">
      <c r="B72" s="59"/>
      <c r="C72" s="375"/>
      <c r="D72" s="376"/>
      <c r="E72" s="376"/>
      <c r="F72" s="376"/>
      <c r="G72" s="376"/>
      <c r="H72" s="376"/>
      <c r="I72" s="376"/>
      <c r="J72" s="376"/>
      <c r="K72" s="376"/>
      <c r="L72" s="376"/>
      <c r="M72" s="376"/>
      <c r="N72" s="376"/>
      <c r="O72" s="376"/>
      <c r="P72" s="376"/>
      <c r="Q72" s="376"/>
      <c r="R72" s="376"/>
      <c r="S72" s="377"/>
      <c r="T72" s="60"/>
    </row>
    <row r="73" spans="2:20" ht="15" customHeight="1" x14ac:dyDescent="0.3">
      <c r="B73" s="59"/>
      <c r="C73" s="375"/>
      <c r="D73" s="376"/>
      <c r="E73" s="376"/>
      <c r="F73" s="376"/>
      <c r="G73" s="376"/>
      <c r="H73" s="376"/>
      <c r="I73" s="376"/>
      <c r="J73" s="376"/>
      <c r="K73" s="376"/>
      <c r="L73" s="376"/>
      <c r="M73" s="376"/>
      <c r="N73" s="376"/>
      <c r="O73" s="376"/>
      <c r="P73" s="376"/>
      <c r="Q73" s="376"/>
      <c r="R73" s="376"/>
      <c r="S73" s="377"/>
      <c r="T73" s="60"/>
    </row>
    <row r="74" spans="2:20" ht="15" customHeight="1" x14ac:dyDescent="0.3">
      <c r="B74" s="59"/>
      <c r="C74" s="378"/>
      <c r="D74" s="379"/>
      <c r="E74" s="379"/>
      <c r="F74" s="379"/>
      <c r="G74" s="379"/>
      <c r="H74" s="379"/>
      <c r="I74" s="379"/>
      <c r="J74" s="379"/>
      <c r="K74" s="379"/>
      <c r="L74" s="379"/>
      <c r="M74" s="379"/>
      <c r="N74" s="379"/>
      <c r="O74" s="379"/>
      <c r="P74" s="379"/>
      <c r="Q74" s="379"/>
      <c r="R74" s="379"/>
      <c r="S74" s="380"/>
      <c r="T74" s="60"/>
    </row>
    <row r="75" spans="2:20" x14ac:dyDescent="0.3">
      <c r="B75" s="61"/>
      <c r="C75" s="62"/>
      <c r="D75" s="62"/>
      <c r="E75" s="62"/>
      <c r="F75" s="62"/>
      <c r="G75" s="62"/>
      <c r="H75" s="62"/>
      <c r="I75" s="62"/>
      <c r="J75" s="62"/>
      <c r="K75" s="62"/>
      <c r="L75" s="62"/>
      <c r="M75" s="62"/>
      <c r="N75" s="62"/>
      <c r="O75" s="62"/>
      <c r="P75" s="62"/>
      <c r="Q75" s="62"/>
      <c r="R75" s="140"/>
      <c r="S75" s="62"/>
      <c r="T75" s="63"/>
    </row>
  </sheetData>
  <sheetProtection algorithmName="SHA-512" hashValue="BrvXTNEyg6ecmYncpmv63lHNkpCjj8zGGjyL/TJQBr5/3IiD3LSnAlxGpWZY2KJcUE/YM0fQ1in6NcWorcIWfw==" saltValue="gcPC3KzDvckzqrICh2VFzA==" spinCount="100000" sheet="1" objects="1" scenarios="1" formatRows="0" insertRows="0" deleteRows="0"/>
  <mergeCells count="16">
    <mergeCell ref="C74:S74"/>
    <mergeCell ref="C73:S73"/>
    <mergeCell ref="C72:S72"/>
    <mergeCell ref="C71:S71"/>
    <mergeCell ref="C60:S60"/>
    <mergeCell ref="C63:S63"/>
    <mergeCell ref="C64:S64"/>
    <mergeCell ref="C65:S65"/>
    <mergeCell ref="C66:S66"/>
    <mergeCell ref="C67:S67"/>
    <mergeCell ref="C59:S59"/>
    <mergeCell ref="C70:S70"/>
    <mergeCell ref="C69:S69"/>
    <mergeCell ref="C68:S68"/>
    <mergeCell ref="C62:S62"/>
    <mergeCell ref="C61:S61"/>
  </mergeCells>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D220-BFDB-45D9-9212-6A317B6CA54F}">
  <sheetPr codeName="Sheet18">
    <tabColor rgb="FFD490FE"/>
    <pageSetUpPr fitToPage="1"/>
  </sheetPr>
  <dimension ref="B1:BL53"/>
  <sheetViews>
    <sheetView showGridLines="0" showRowColHeaders="0" zoomScaleNormal="100" workbookViewId="0">
      <pane ySplit="4" topLeftCell="A5" activePane="bottomLeft" state="frozen"/>
      <selection activeCell="A5" sqref="A5"/>
      <selection pane="bottomLeft" activeCell="A5" sqref="A5"/>
    </sheetView>
  </sheetViews>
  <sheetFormatPr defaultColWidth="9.109375" defaultRowHeight="14.4" x14ac:dyDescent="0.3"/>
  <cols>
    <col min="1" max="1" width="3.6640625" style="64" customWidth="1"/>
    <col min="2" max="51" width="3.33203125" style="64" customWidth="1"/>
    <col min="52" max="52" width="3.6640625" style="64" customWidth="1"/>
    <col min="53" max="64" width="2.6640625" style="64" customWidth="1"/>
    <col min="65" max="16384" width="9.109375" style="64"/>
  </cols>
  <sheetData>
    <row r="1" spans="2:64" ht="6.75" customHeight="1" x14ac:dyDescent="0.3"/>
    <row r="2" spans="2:64" s="231" customFormat="1" ht="20.100000000000001" customHeight="1" x14ac:dyDescent="0.3">
      <c r="B2" s="333" t="s">
        <v>312</v>
      </c>
      <c r="C2" s="228"/>
      <c r="D2" s="229"/>
      <c r="E2" s="229"/>
      <c r="F2" s="229"/>
      <c r="G2" s="229"/>
      <c r="H2" s="229"/>
      <c r="I2" s="227"/>
      <c r="J2" s="230"/>
      <c r="K2" s="229"/>
      <c r="L2" s="229"/>
      <c r="M2" s="229"/>
      <c r="N2" s="229"/>
      <c r="O2" s="229"/>
      <c r="P2" s="227"/>
      <c r="Q2" s="230"/>
      <c r="R2" s="229"/>
      <c r="S2" s="229"/>
      <c r="T2" s="229"/>
      <c r="U2" s="229"/>
      <c r="V2" s="229"/>
      <c r="W2" s="227"/>
      <c r="X2" s="230"/>
      <c r="Y2" s="229"/>
      <c r="Z2" s="229"/>
      <c r="AA2" s="229"/>
      <c r="AB2" s="229"/>
      <c r="AC2" s="229"/>
      <c r="AD2" s="227"/>
      <c r="AE2" s="230"/>
      <c r="AF2" s="229"/>
      <c r="AG2" s="229"/>
      <c r="AH2" s="229"/>
      <c r="AI2" s="229"/>
      <c r="AJ2" s="229"/>
      <c r="AK2" s="227"/>
      <c r="AL2" s="230"/>
      <c r="AM2" s="229"/>
      <c r="AN2" s="229"/>
      <c r="AO2" s="229"/>
      <c r="AP2" s="229"/>
      <c r="AQ2" s="229"/>
      <c r="AR2" s="227"/>
      <c r="AS2" s="230"/>
      <c r="AT2" s="229"/>
      <c r="AU2" s="229"/>
      <c r="AV2" s="229"/>
      <c r="AW2" s="229"/>
      <c r="AX2" s="229"/>
      <c r="AY2" s="227"/>
    </row>
    <row r="3" spans="2:64" s="232" customFormat="1" ht="24" customHeight="1" x14ac:dyDescent="0.3">
      <c r="B3" s="332" t="s">
        <v>337</v>
      </c>
      <c r="C3" s="225"/>
      <c r="D3" s="7"/>
      <c r="E3" s="7"/>
      <c r="F3" s="7"/>
      <c r="G3" s="7"/>
      <c r="H3" s="7"/>
      <c r="I3" s="5"/>
      <c r="J3" s="6"/>
      <c r="K3" s="7"/>
      <c r="L3" s="7"/>
      <c r="M3" s="7"/>
      <c r="N3" s="7"/>
      <c r="O3" s="7"/>
      <c r="P3" s="5"/>
      <c r="Q3" s="6"/>
      <c r="R3" s="7"/>
      <c r="S3" s="7"/>
      <c r="T3" s="7"/>
      <c r="U3" s="7"/>
      <c r="V3" s="7"/>
      <c r="W3" s="5"/>
      <c r="X3" s="6"/>
      <c r="Y3" s="7"/>
      <c r="Z3" s="7"/>
      <c r="AA3" s="7"/>
      <c r="AB3" s="7"/>
      <c r="AC3" s="7"/>
      <c r="AD3" s="5"/>
      <c r="AE3" s="6"/>
      <c r="AF3" s="7"/>
      <c r="AG3" s="7"/>
      <c r="AH3" s="7"/>
      <c r="AI3" s="7"/>
      <c r="AJ3" s="7"/>
      <c r="AK3" s="5"/>
      <c r="AL3" s="6"/>
      <c r="AM3" s="7"/>
      <c r="AN3" s="7"/>
      <c r="AO3" s="7"/>
      <c r="AP3" s="7"/>
      <c r="AQ3" s="7"/>
      <c r="AR3" s="5"/>
      <c r="AS3" s="6"/>
      <c r="AT3" s="7"/>
      <c r="AU3" s="7"/>
      <c r="AV3" s="7"/>
      <c r="AW3" s="7"/>
      <c r="AX3" s="7"/>
      <c r="AY3" s="5"/>
    </row>
    <row r="4" spans="2:64" ht="3.9" customHeight="1" x14ac:dyDescent="0.3"/>
    <row r="5" spans="2:64" ht="3.9" customHeight="1" x14ac:dyDescent="0.3"/>
    <row r="6" spans="2:64" ht="15" customHeight="1" x14ac:dyDescent="0.3">
      <c r="BA6" s="384" t="s">
        <v>197</v>
      </c>
      <c r="BB6" s="385"/>
      <c r="BC6" s="385"/>
      <c r="BD6" s="385"/>
      <c r="BE6" s="385"/>
      <c r="BF6" s="385"/>
      <c r="BG6" s="385"/>
      <c r="BH6" s="385"/>
      <c r="BI6" s="385"/>
      <c r="BJ6" s="385"/>
      <c r="BK6" s="385"/>
      <c r="BL6" s="386"/>
    </row>
    <row r="7" spans="2:64" ht="15" customHeight="1" x14ac:dyDescent="0.3">
      <c r="BA7" s="387"/>
      <c r="BB7" s="388"/>
      <c r="BC7" s="388"/>
      <c r="BD7" s="388"/>
      <c r="BE7" s="388"/>
      <c r="BF7" s="388"/>
      <c r="BG7" s="388"/>
      <c r="BH7" s="388"/>
      <c r="BI7" s="388"/>
      <c r="BJ7" s="388"/>
      <c r="BK7" s="388"/>
      <c r="BL7" s="389"/>
    </row>
    <row r="8" spans="2:64" ht="15" customHeight="1" x14ac:dyDescent="0.3">
      <c r="BA8" s="237"/>
      <c r="BB8" s="238"/>
      <c r="BC8" s="238"/>
      <c r="BD8" s="238"/>
      <c r="BE8" s="238"/>
      <c r="BF8" s="238"/>
      <c r="BG8" s="238"/>
      <c r="BH8" s="238"/>
      <c r="BI8" s="238"/>
      <c r="BJ8" s="238"/>
      <c r="BK8" s="238"/>
      <c r="BL8" s="239"/>
    </row>
    <row r="9" spans="2:64" ht="15" customHeight="1" x14ac:dyDescent="0.3">
      <c r="BA9" s="240"/>
      <c r="BB9" s="117"/>
      <c r="BC9" s="117"/>
      <c r="BD9" s="117"/>
      <c r="BE9" s="117"/>
      <c r="BF9" s="117"/>
      <c r="BG9" s="117"/>
      <c r="BH9" s="117"/>
      <c r="BI9" s="117"/>
      <c r="BJ9" s="117"/>
      <c r="BK9" s="117"/>
      <c r="BL9" s="241"/>
    </row>
    <row r="10" spans="2:64" ht="15" customHeight="1" x14ac:dyDescent="0.3">
      <c r="BA10" s="240"/>
      <c r="BB10" s="117"/>
      <c r="BC10" s="117"/>
      <c r="BD10" s="117"/>
      <c r="BE10" s="117"/>
      <c r="BF10" s="117"/>
      <c r="BG10" s="117"/>
      <c r="BH10" s="117"/>
      <c r="BI10" s="117"/>
      <c r="BJ10" s="117"/>
      <c r="BK10" s="117"/>
      <c r="BL10" s="241"/>
    </row>
    <row r="11" spans="2:64" ht="15" customHeight="1" x14ac:dyDescent="0.3">
      <c r="BA11" s="240"/>
      <c r="BB11" s="117"/>
      <c r="BC11" s="117"/>
      <c r="BD11" s="117"/>
      <c r="BE11" s="117"/>
      <c r="BF11" s="117"/>
      <c r="BG11" s="117"/>
      <c r="BH11" s="117"/>
      <c r="BI11" s="117"/>
      <c r="BJ11" s="117"/>
      <c r="BK11" s="117"/>
      <c r="BL11" s="241"/>
    </row>
    <row r="12" spans="2:64" ht="15" customHeight="1" x14ac:dyDescent="0.3">
      <c r="BA12" s="240"/>
      <c r="BB12" s="117"/>
      <c r="BC12" s="117"/>
      <c r="BD12" s="117"/>
      <c r="BE12" s="117"/>
      <c r="BF12" s="117"/>
      <c r="BG12" s="117"/>
      <c r="BH12" s="117"/>
      <c r="BI12" s="117"/>
      <c r="BJ12" s="117"/>
      <c r="BK12" s="117"/>
      <c r="BL12" s="241"/>
    </row>
    <row r="13" spans="2:64" ht="15" customHeight="1" x14ac:dyDescent="0.3">
      <c r="BA13" s="240"/>
      <c r="BB13" s="117"/>
      <c r="BC13" s="117"/>
      <c r="BD13" s="117"/>
      <c r="BE13" s="117"/>
      <c r="BF13" s="117"/>
      <c r="BG13" s="117"/>
      <c r="BH13" s="117"/>
      <c r="BI13" s="117"/>
      <c r="BJ13" s="117"/>
      <c r="BK13" s="117"/>
      <c r="BL13" s="241"/>
    </row>
    <row r="14" spans="2:64" ht="15" customHeight="1" x14ac:dyDescent="0.3">
      <c r="BA14" s="240"/>
      <c r="BB14" s="117"/>
      <c r="BC14" s="117"/>
      <c r="BD14" s="117"/>
      <c r="BE14" s="117"/>
      <c r="BF14" s="117"/>
      <c r="BG14" s="117"/>
      <c r="BH14" s="117"/>
      <c r="BI14" s="117"/>
      <c r="BJ14" s="117"/>
      <c r="BK14" s="117"/>
      <c r="BL14" s="241"/>
    </row>
    <row r="15" spans="2:64" ht="15" customHeight="1" x14ac:dyDescent="0.3">
      <c r="BA15" s="240"/>
      <c r="BB15" s="117"/>
      <c r="BC15" s="117"/>
      <c r="BD15" s="117"/>
      <c r="BE15" s="117"/>
      <c r="BF15" s="117"/>
      <c r="BG15" s="117"/>
      <c r="BH15" s="117"/>
      <c r="BI15" s="117"/>
      <c r="BJ15" s="117"/>
      <c r="BK15" s="117"/>
      <c r="BL15" s="241"/>
    </row>
    <row r="16" spans="2:64" ht="15" customHeight="1" x14ac:dyDescent="0.3">
      <c r="BA16" s="240"/>
      <c r="BB16" s="117"/>
      <c r="BC16" s="117"/>
      <c r="BD16" s="117"/>
      <c r="BE16" s="117"/>
      <c r="BF16" s="117"/>
      <c r="BG16" s="117"/>
      <c r="BH16" s="117"/>
      <c r="BI16" s="117"/>
      <c r="BJ16" s="117"/>
      <c r="BK16" s="117"/>
      <c r="BL16" s="241"/>
    </row>
    <row r="17" spans="53:64" ht="15" customHeight="1" x14ac:dyDescent="0.3">
      <c r="BA17" s="240"/>
      <c r="BB17" s="117"/>
      <c r="BC17" s="117"/>
      <c r="BD17" s="117"/>
      <c r="BE17" s="117"/>
      <c r="BF17" s="117"/>
      <c r="BG17" s="117"/>
      <c r="BH17" s="117"/>
      <c r="BI17" s="117"/>
      <c r="BJ17" s="117"/>
      <c r="BK17" s="117"/>
      <c r="BL17" s="241"/>
    </row>
    <row r="18" spans="53:64" ht="15" customHeight="1" x14ac:dyDescent="0.3">
      <c r="BA18" s="240"/>
      <c r="BB18" s="117"/>
      <c r="BC18" s="117"/>
      <c r="BD18" s="117"/>
      <c r="BE18" s="117"/>
      <c r="BF18" s="117"/>
      <c r="BG18" s="117"/>
      <c r="BH18" s="117"/>
      <c r="BI18" s="117"/>
      <c r="BJ18" s="117"/>
      <c r="BK18" s="117"/>
      <c r="BL18" s="241"/>
    </row>
    <row r="19" spans="53:64" ht="15" customHeight="1" x14ac:dyDescent="0.3">
      <c r="BA19" s="240"/>
      <c r="BB19" s="117"/>
      <c r="BC19" s="117"/>
      <c r="BD19" s="117"/>
      <c r="BE19" s="117"/>
      <c r="BF19" s="117"/>
      <c r="BG19" s="117"/>
      <c r="BH19" s="117"/>
      <c r="BI19" s="117"/>
      <c r="BJ19" s="117"/>
      <c r="BK19" s="117"/>
      <c r="BL19" s="241"/>
    </row>
    <row r="20" spans="53:64" ht="15" customHeight="1" x14ac:dyDescent="0.3">
      <c r="BA20" s="242"/>
      <c r="BB20" s="243"/>
      <c r="BC20" s="243"/>
      <c r="BD20" s="243"/>
      <c r="BE20" s="243"/>
      <c r="BF20" s="243"/>
      <c r="BG20" s="243"/>
      <c r="BH20" s="243"/>
      <c r="BI20" s="243"/>
      <c r="BJ20" s="243"/>
      <c r="BK20" s="243"/>
      <c r="BL20" s="244"/>
    </row>
    <row r="21" spans="53:64" ht="15" customHeight="1" x14ac:dyDescent="0.3"/>
    <row r="22" spans="53:64" ht="15" customHeight="1" x14ac:dyDescent="0.3"/>
    <row r="23" spans="53:64" ht="15" customHeight="1" x14ac:dyDescent="0.3"/>
    <row r="24" spans="53:64" ht="15" customHeight="1" x14ac:dyDescent="0.3"/>
    <row r="25" spans="53:64" ht="15" customHeight="1" x14ac:dyDescent="0.3"/>
    <row r="26" spans="53:64" ht="15" customHeight="1" x14ac:dyDescent="0.3"/>
    <row r="27" spans="53:64" ht="15" customHeight="1" x14ac:dyDescent="0.3"/>
    <row r="28" spans="53:64" ht="15" customHeight="1" x14ac:dyDescent="0.3"/>
    <row r="29" spans="53:64" ht="15" customHeight="1" x14ac:dyDescent="0.3"/>
    <row r="30" spans="53:64" ht="15" customHeight="1" x14ac:dyDescent="0.3"/>
    <row r="31" spans="53:64" ht="15" customHeight="1" x14ac:dyDescent="0.3"/>
    <row r="32" spans="53:64"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sheetData>
  <sheetProtection algorithmName="SHA-512" hashValue="dKoQUEaTZ36SuXs+DjUTXhwaqXWnA3KzrONy2XuwlEwsvp2EMNAi4TH+lNplcoSoI8vA6/yAD3woWhKT4+faAA==" saltValue="6R/wklVyhs+5FF2X2djQyA==" spinCount="100000" sheet="1" objects="1" scenarios="1" selectLockedCells="1" selectUnlockedCells="1"/>
  <mergeCells count="1">
    <mergeCell ref="BA6:BL7"/>
  </mergeCells>
  <printOptions horizontalCentered="1"/>
  <pageMargins left="0.31496062992125984" right="0.31496062992125984" top="0.31496062992125984" bottom="0.31496062992125984" header="0.31496062992125984" footer="0.31496062992125984"/>
  <pageSetup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7E65-8359-423F-9929-68449336CE13}">
  <sheetPr codeName="Sheet19">
    <tabColor rgb="FFD490FE"/>
    <pageSetUpPr autoPageBreaks="0" fitToPage="1"/>
  </sheetPr>
  <dimension ref="A1:E55"/>
  <sheetViews>
    <sheetView showGridLines="0" showRowColHeaders="0" zoomScaleNormal="100" zoomScaleSheetLayoutView="85" workbookViewId="0">
      <pane ySplit="5" topLeftCell="A6" activePane="bottomLeft" state="frozen"/>
      <selection activeCell="A5" sqref="A5"/>
      <selection pane="bottomLeft" activeCell="A6" sqref="A6"/>
    </sheetView>
  </sheetViews>
  <sheetFormatPr defaultColWidth="8.88671875" defaultRowHeight="14.4" x14ac:dyDescent="0.3"/>
  <cols>
    <col min="1" max="1" width="3.6640625" style="18" customWidth="1"/>
    <col min="2" max="2" width="50.6640625" style="18" customWidth="1"/>
    <col min="3" max="3" width="55.6640625" style="18" customWidth="1"/>
    <col min="4" max="4" width="20" style="18" customWidth="1"/>
    <col min="5" max="5" width="3.6640625" style="18" customWidth="1"/>
    <col min="6" max="16384" width="8.88671875" style="18"/>
  </cols>
  <sheetData>
    <row r="1" spans="1:5" s="1" customFormat="1" ht="6.75" customHeight="1" x14ac:dyDescent="0.3">
      <c r="D1" s="3"/>
    </row>
    <row r="2" spans="1:5" s="31" customFormat="1" ht="20.100000000000001" customHeight="1" x14ac:dyDescent="0.3">
      <c r="B2" s="331" t="s">
        <v>312</v>
      </c>
      <c r="C2" s="32"/>
      <c r="D2" s="32"/>
      <c r="E2" s="33"/>
    </row>
    <row r="3" spans="1:5" s="4" customFormat="1" ht="24" customHeight="1" x14ac:dyDescent="0.3">
      <c r="B3" s="332" t="s">
        <v>338</v>
      </c>
      <c r="C3" s="7"/>
      <c r="D3" s="7"/>
      <c r="E3" s="8"/>
    </row>
    <row r="4" spans="1:5" s="10" customFormat="1" ht="3.9" customHeight="1" x14ac:dyDescent="0.3">
      <c r="A4" s="9"/>
      <c r="B4" s="9"/>
      <c r="C4" s="9"/>
      <c r="D4" s="9"/>
      <c r="E4" s="9"/>
    </row>
    <row r="5" spans="1:5" ht="30" customHeight="1" x14ac:dyDescent="0.3">
      <c r="B5" s="291" t="s">
        <v>191</v>
      </c>
      <c r="C5" s="291" t="s">
        <v>15</v>
      </c>
      <c r="D5" s="291" t="s">
        <v>74</v>
      </c>
    </row>
    <row r="6" spans="1:5" ht="20.100000000000001" customHeight="1" x14ac:dyDescent="0.3">
      <c r="B6" s="323" t="s">
        <v>349</v>
      </c>
      <c r="C6" s="323" t="s">
        <v>293</v>
      </c>
      <c r="D6" s="324">
        <v>44593</v>
      </c>
    </row>
    <row r="7" spans="1:5" ht="20.100000000000001" customHeight="1" x14ac:dyDescent="0.3">
      <c r="B7" s="325" t="s">
        <v>294</v>
      </c>
      <c r="C7" s="325" t="s">
        <v>295</v>
      </c>
      <c r="D7" s="326">
        <v>44597</v>
      </c>
    </row>
    <row r="8" spans="1:5" ht="20.100000000000001" customHeight="1" x14ac:dyDescent="0.3">
      <c r="B8" s="325" t="s">
        <v>302</v>
      </c>
      <c r="C8" s="325"/>
      <c r="D8" s="326">
        <v>44652</v>
      </c>
    </row>
    <row r="9" spans="1:5" ht="20.100000000000001" customHeight="1" x14ac:dyDescent="0.3">
      <c r="B9" s="325" t="s">
        <v>296</v>
      </c>
      <c r="C9" s="325"/>
      <c r="D9" s="326">
        <v>44652</v>
      </c>
    </row>
    <row r="10" spans="1:5" ht="20.100000000000001" customHeight="1" x14ac:dyDescent="0.3">
      <c r="B10" s="325" t="s">
        <v>297</v>
      </c>
      <c r="C10" s="325" t="s">
        <v>305</v>
      </c>
      <c r="D10" s="326">
        <v>44926</v>
      </c>
    </row>
    <row r="11" spans="1:5" ht="20.100000000000001" customHeight="1" x14ac:dyDescent="0.3">
      <c r="B11" s="325" t="s">
        <v>298</v>
      </c>
      <c r="C11" s="325" t="s">
        <v>303</v>
      </c>
      <c r="D11" s="326">
        <v>44926</v>
      </c>
    </row>
    <row r="12" spans="1:5" ht="20.100000000000001" customHeight="1" x14ac:dyDescent="0.3">
      <c r="B12" s="325" t="s">
        <v>299</v>
      </c>
      <c r="C12" s="325"/>
      <c r="D12" s="326">
        <v>45291</v>
      </c>
    </row>
    <row r="13" spans="1:5" ht="20.100000000000001" customHeight="1" x14ac:dyDescent="0.3">
      <c r="B13" s="325" t="s">
        <v>300</v>
      </c>
      <c r="C13" s="325"/>
      <c r="D13" s="326">
        <v>45291</v>
      </c>
    </row>
    <row r="14" spans="1:5" ht="20.100000000000001" customHeight="1" x14ac:dyDescent="0.3">
      <c r="B14" s="325" t="s">
        <v>301</v>
      </c>
      <c r="C14" s="325" t="s">
        <v>304</v>
      </c>
      <c r="D14" s="326">
        <v>46387</v>
      </c>
    </row>
    <row r="15" spans="1:5" ht="20.100000000000001" customHeight="1" x14ac:dyDescent="0.3">
      <c r="B15" s="325"/>
      <c r="C15" s="325"/>
      <c r="D15" s="326"/>
    </row>
    <row r="16" spans="1:5" ht="20.100000000000001" customHeight="1" x14ac:dyDescent="0.3">
      <c r="B16" s="325"/>
      <c r="C16" s="325"/>
      <c r="D16" s="326"/>
    </row>
    <row r="17" spans="2:4" ht="20.100000000000001" customHeight="1" x14ac:dyDescent="0.3">
      <c r="B17" s="325"/>
      <c r="C17" s="325"/>
      <c r="D17" s="326"/>
    </row>
    <row r="18" spans="2:4" ht="20.100000000000001" customHeight="1" x14ac:dyDescent="0.3">
      <c r="B18" s="325"/>
      <c r="C18" s="325"/>
      <c r="D18" s="326"/>
    </row>
    <row r="19" spans="2:4" ht="20.100000000000001" customHeight="1" x14ac:dyDescent="0.3">
      <c r="B19" s="325"/>
      <c r="C19" s="325"/>
      <c r="D19" s="326"/>
    </row>
    <row r="20" spans="2:4" ht="20.100000000000001" customHeight="1" x14ac:dyDescent="0.3">
      <c r="B20" s="325"/>
      <c r="C20" s="325"/>
      <c r="D20" s="326"/>
    </row>
    <row r="21" spans="2:4" ht="20.100000000000001" customHeight="1" x14ac:dyDescent="0.3">
      <c r="B21" s="325"/>
      <c r="C21" s="325"/>
      <c r="D21" s="326"/>
    </row>
    <row r="22" spans="2:4" ht="20.100000000000001" customHeight="1" x14ac:dyDescent="0.3">
      <c r="B22" s="325"/>
      <c r="C22" s="325"/>
      <c r="D22" s="326"/>
    </row>
    <row r="23" spans="2:4" ht="20.100000000000001" customHeight="1" x14ac:dyDescent="0.3">
      <c r="B23" s="325"/>
      <c r="C23" s="325"/>
      <c r="D23" s="326"/>
    </row>
    <row r="24" spans="2:4" ht="20.100000000000001" customHeight="1" x14ac:dyDescent="0.3">
      <c r="B24" s="325"/>
      <c r="C24" s="325"/>
      <c r="D24" s="326"/>
    </row>
    <row r="25" spans="2:4" ht="20.100000000000001" customHeight="1" x14ac:dyDescent="0.3">
      <c r="B25" s="325"/>
      <c r="C25" s="325"/>
      <c r="D25" s="326"/>
    </row>
    <row r="26" spans="2:4" ht="20.100000000000001" customHeight="1" x14ac:dyDescent="0.3">
      <c r="B26" s="325"/>
      <c r="C26" s="325"/>
      <c r="D26" s="326"/>
    </row>
    <row r="27" spans="2:4" ht="20.100000000000001" customHeight="1" x14ac:dyDescent="0.3">
      <c r="B27" s="325"/>
      <c r="C27" s="325"/>
      <c r="D27" s="326"/>
    </row>
    <row r="28" spans="2:4" ht="20.100000000000001" customHeight="1" x14ac:dyDescent="0.3">
      <c r="B28" s="325"/>
      <c r="C28" s="325"/>
      <c r="D28" s="326"/>
    </row>
    <row r="29" spans="2:4" ht="20.100000000000001" customHeight="1" x14ac:dyDescent="0.3">
      <c r="B29" s="325"/>
      <c r="C29" s="325"/>
      <c r="D29" s="326"/>
    </row>
    <row r="30" spans="2:4" ht="20.100000000000001" customHeight="1" x14ac:dyDescent="0.3">
      <c r="B30" s="325"/>
      <c r="C30" s="325"/>
      <c r="D30" s="326"/>
    </row>
    <row r="31" spans="2:4" ht="20.100000000000001" customHeight="1" x14ac:dyDescent="0.3">
      <c r="B31" s="325"/>
      <c r="C31" s="325"/>
      <c r="D31" s="326"/>
    </row>
    <row r="32" spans="2:4" ht="20.100000000000001" customHeight="1" x14ac:dyDescent="0.3">
      <c r="B32" s="325"/>
      <c r="C32" s="325"/>
      <c r="D32" s="326"/>
    </row>
    <row r="33" spans="2:4" ht="20.100000000000001" customHeight="1" x14ac:dyDescent="0.3">
      <c r="B33" s="325"/>
      <c r="C33" s="325"/>
      <c r="D33" s="326"/>
    </row>
    <row r="34" spans="2:4" ht="20.100000000000001" customHeight="1" x14ac:dyDescent="0.3">
      <c r="B34" s="325"/>
      <c r="C34" s="325"/>
      <c r="D34" s="326"/>
    </row>
    <row r="35" spans="2:4" ht="20.100000000000001" customHeight="1" x14ac:dyDescent="0.3">
      <c r="B35" s="325"/>
      <c r="C35" s="325"/>
      <c r="D35" s="326"/>
    </row>
    <row r="36" spans="2:4" ht="20.100000000000001" customHeight="1" x14ac:dyDescent="0.3">
      <c r="B36" s="325"/>
      <c r="C36" s="325"/>
      <c r="D36" s="326"/>
    </row>
    <row r="37" spans="2:4" ht="20.100000000000001" customHeight="1" x14ac:dyDescent="0.3">
      <c r="B37" s="325"/>
      <c r="C37" s="325"/>
      <c r="D37" s="326"/>
    </row>
    <row r="38" spans="2:4" ht="20.100000000000001" customHeight="1" x14ac:dyDescent="0.3">
      <c r="B38" s="325"/>
      <c r="C38" s="325"/>
      <c r="D38" s="326"/>
    </row>
    <row r="39" spans="2:4" ht="20.100000000000001" customHeight="1" x14ac:dyDescent="0.3">
      <c r="B39" s="325"/>
      <c r="C39" s="325"/>
      <c r="D39" s="326"/>
    </row>
    <row r="40" spans="2:4" ht="20.100000000000001" customHeight="1" x14ac:dyDescent="0.3">
      <c r="B40" s="325"/>
      <c r="C40" s="325"/>
      <c r="D40" s="326"/>
    </row>
    <row r="41" spans="2:4" ht="20.100000000000001" customHeight="1" x14ac:dyDescent="0.3">
      <c r="B41" s="325"/>
      <c r="C41" s="325"/>
      <c r="D41" s="326"/>
    </row>
    <row r="42" spans="2:4" ht="20.100000000000001" customHeight="1" x14ac:dyDescent="0.3">
      <c r="B42" s="325"/>
      <c r="C42" s="325"/>
      <c r="D42" s="326"/>
    </row>
    <row r="43" spans="2:4" ht="20.100000000000001" customHeight="1" x14ac:dyDescent="0.3">
      <c r="B43" s="325"/>
      <c r="C43" s="325"/>
      <c r="D43" s="326"/>
    </row>
    <row r="44" spans="2:4" ht="20.100000000000001" customHeight="1" x14ac:dyDescent="0.3">
      <c r="B44" s="325"/>
      <c r="C44" s="325"/>
      <c r="D44" s="326"/>
    </row>
    <row r="45" spans="2:4" ht="20.100000000000001" customHeight="1" x14ac:dyDescent="0.3">
      <c r="B45" s="325"/>
      <c r="C45" s="325"/>
      <c r="D45" s="326"/>
    </row>
    <row r="46" spans="2:4" ht="20.100000000000001" customHeight="1" x14ac:dyDescent="0.3">
      <c r="B46" s="325"/>
      <c r="C46" s="325"/>
      <c r="D46" s="326"/>
    </row>
    <row r="47" spans="2:4" ht="20.100000000000001" customHeight="1" x14ac:dyDescent="0.3">
      <c r="B47" s="325"/>
      <c r="C47" s="325"/>
      <c r="D47" s="326"/>
    </row>
    <row r="48" spans="2:4" ht="20.100000000000001" customHeight="1" x14ac:dyDescent="0.3">
      <c r="B48" s="325"/>
      <c r="C48" s="325"/>
      <c r="D48" s="326"/>
    </row>
    <row r="49" spans="2:4" ht="20.100000000000001" customHeight="1" x14ac:dyDescent="0.3">
      <c r="B49" s="325"/>
      <c r="C49" s="325"/>
      <c r="D49" s="326"/>
    </row>
    <row r="50" spans="2:4" ht="20.100000000000001" customHeight="1" x14ac:dyDescent="0.3">
      <c r="B50" s="325"/>
      <c r="C50" s="325"/>
      <c r="D50" s="326"/>
    </row>
    <row r="51" spans="2:4" ht="20.100000000000001" customHeight="1" x14ac:dyDescent="0.3">
      <c r="B51" s="325"/>
      <c r="C51" s="325"/>
      <c r="D51" s="326"/>
    </row>
    <row r="52" spans="2:4" ht="20.100000000000001" customHeight="1" x14ac:dyDescent="0.3">
      <c r="B52" s="325"/>
      <c r="C52" s="325"/>
      <c r="D52" s="326"/>
    </row>
    <row r="53" spans="2:4" ht="20.100000000000001" customHeight="1" x14ac:dyDescent="0.3">
      <c r="B53" s="325"/>
      <c r="C53" s="325"/>
      <c r="D53" s="326"/>
    </row>
    <row r="54" spans="2:4" ht="20.100000000000001" customHeight="1" x14ac:dyDescent="0.3">
      <c r="B54" s="325"/>
      <c r="C54" s="325"/>
      <c r="D54" s="326"/>
    </row>
    <row r="55" spans="2:4" ht="20.100000000000001" customHeight="1" x14ac:dyDescent="0.3">
      <c r="B55" s="327"/>
      <c r="C55" s="327"/>
      <c r="D55" s="328"/>
    </row>
  </sheetData>
  <sheetProtection algorithmName="SHA-512" hashValue="BLBB/tNWE7V6vJy7wsZPCP7E5l/yfzPZJG25qvU2osFXbzA1yX7nP0ob19NhPqZNtgROGxiIIeUzFLpDAiOp9Q==" saltValue="Uzfj8dFR8RMA9x5mIRXT1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F7D3-5DA5-4F5E-9B8E-6197A9D00C09}">
  <sheetPr codeName="Sheet20">
    <tabColor rgb="FFD490FE"/>
    <pageSetUpPr autoPageBreaks="0" fitToPage="1"/>
  </sheetPr>
  <dimension ref="A1:C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126.6640625" style="18" customWidth="1"/>
    <col min="3" max="3" width="3.6640625" style="18" customWidth="1"/>
    <col min="4" max="16384" width="8.88671875" style="18"/>
  </cols>
  <sheetData>
    <row r="1" spans="1:3" s="1" customFormat="1" ht="6.75" customHeight="1" x14ac:dyDescent="0.3">
      <c r="B1" s="2"/>
    </row>
    <row r="2" spans="1:3" s="31" customFormat="1" ht="20.100000000000001" customHeight="1" x14ac:dyDescent="0.3">
      <c r="B2" s="331" t="s">
        <v>312</v>
      </c>
      <c r="C2" s="33"/>
    </row>
    <row r="3" spans="1:3" s="4" customFormat="1" ht="24" customHeight="1" x14ac:dyDescent="0.3">
      <c r="B3" s="332" t="s">
        <v>339</v>
      </c>
      <c r="C3" s="8"/>
    </row>
    <row r="4" spans="1:3" s="10" customFormat="1" ht="4.95" customHeight="1" x14ac:dyDescent="0.3">
      <c r="A4" s="9"/>
      <c r="B4" s="9"/>
      <c r="C4" s="9"/>
    </row>
    <row r="5" spans="1:3" s="10" customFormat="1" ht="4.5" customHeight="1" x14ac:dyDescent="0.3">
      <c r="A5" s="11"/>
      <c r="B5" s="11"/>
      <c r="C5" s="11"/>
    </row>
  </sheetData>
  <sheetProtection algorithmName="SHA-512" hashValue="1pfRgREaFwQUQYbMSjeaje8VvxkxJTG/6V9TVzPINFdtd7+Amu3Qyn9FIIVtslw6jhaNu4/pqJBAQVUNlYnLeg==" saltValue="bBHB6jiUjnxfLRt/p97UBg=="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167E-B0F0-4002-9120-EF06B83C2A2E}">
  <sheetPr codeName="Sheet2">
    <tabColor theme="2" tint="-0.249977111117893"/>
    <pageSetUpPr autoPageBreaks="0" fitToPage="1"/>
  </sheetPr>
  <dimension ref="A1:F6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2.33203125" style="18" customWidth="1"/>
    <col min="3" max="3" width="72" style="18" customWidth="1"/>
    <col min="4" max="4" width="20.6640625" style="18" customWidth="1"/>
    <col min="5" max="5" width="2.33203125" style="18" customWidth="1"/>
    <col min="6" max="6" width="3.6640625" style="18" customWidth="1"/>
    <col min="7" max="16384" width="8.88671875" style="18"/>
  </cols>
  <sheetData>
    <row r="1" spans="1:6" s="1" customFormat="1" ht="6.75" customHeight="1" x14ac:dyDescent="0.3">
      <c r="E1" s="2"/>
    </row>
    <row r="2" spans="1:6" s="218" customFormat="1" ht="20.100000000000001" customHeight="1" x14ac:dyDescent="0.3">
      <c r="B2" s="331" t="s">
        <v>312</v>
      </c>
      <c r="C2" s="224"/>
      <c r="D2" s="30"/>
      <c r="E2" s="30"/>
      <c r="F2" s="220"/>
    </row>
    <row r="3" spans="1:6" s="221" customFormat="1" ht="24" customHeight="1" x14ac:dyDescent="0.3">
      <c r="B3" s="332" t="s">
        <v>315</v>
      </c>
      <c r="C3" s="225"/>
      <c r="D3" s="5"/>
      <c r="E3" s="5"/>
      <c r="F3" s="8"/>
    </row>
    <row r="4" spans="1:6" s="10" customFormat="1" ht="3.9" customHeight="1" x14ac:dyDescent="0.3">
      <c r="A4" s="9"/>
      <c r="B4" s="9"/>
      <c r="C4" s="9"/>
      <c r="D4" s="9"/>
      <c r="E4" s="9"/>
      <c r="F4" s="9"/>
    </row>
    <row r="5" spans="1:6" s="10" customFormat="1" ht="3.9" customHeight="1" thickBot="1" x14ac:dyDescent="0.35">
      <c r="A5" s="11"/>
      <c r="B5" s="11"/>
      <c r="C5" s="11"/>
      <c r="D5" s="11"/>
      <c r="E5" s="11"/>
      <c r="F5" s="11"/>
    </row>
    <row r="6" spans="1:6" ht="9.9" customHeight="1" x14ac:dyDescent="0.3">
      <c r="B6" s="141"/>
      <c r="C6" s="142"/>
      <c r="D6" s="142"/>
      <c r="E6" s="143"/>
    </row>
    <row r="7" spans="1:6" ht="15" customHeight="1" x14ac:dyDescent="0.3">
      <c r="B7" s="144"/>
      <c r="C7" s="47"/>
      <c r="D7" s="47"/>
      <c r="E7" s="145"/>
    </row>
    <row r="8" spans="1:6" ht="15" customHeight="1" x14ac:dyDescent="0.3">
      <c r="B8" s="144"/>
      <c r="C8" s="47"/>
      <c r="D8" s="47"/>
      <c r="E8" s="145"/>
    </row>
    <row r="9" spans="1:6" ht="15" customHeight="1" x14ac:dyDescent="0.3">
      <c r="B9" s="144"/>
      <c r="C9" s="47"/>
      <c r="D9" s="47"/>
      <c r="E9" s="145"/>
    </row>
    <row r="10" spans="1:6" ht="15" customHeight="1" x14ac:dyDescent="0.3">
      <c r="B10" s="144"/>
      <c r="C10" s="47"/>
      <c r="D10" s="47"/>
      <c r="E10" s="145"/>
    </row>
    <row r="11" spans="1:6" ht="15" customHeight="1" x14ac:dyDescent="0.3">
      <c r="B11" s="144"/>
      <c r="C11" s="47"/>
      <c r="D11" s="47"/>
      <c r="E11" s="145"/>
    </row>
    <row r="12" spans="1:6" ht="15" customHeight="1" x14ac:dyDescent="0.3">
      <c r="B12" s="144"/>
      <c r="C12" s="47"/>
      <c r="D12" s="47"/>
      <c r="E12" s="145"/>
    </row>
    <row r="13" spans="1:6" ht="15" customHeight="1" x14ac:dyDescent="0.3">
      <c r="B13" s="144"/>
      <c r="C13" s="47"/>
      <c r="D13" s="47"/>
      <c r="E13" s="145"/>
    </row>
    <row r="14" spans="1:6" ht="15" customHeight="1" x14ac:dyDescent="0.3">
      <c r="B14" s="144"/>
      <c r="C14" s="47"/>
      <c r="D14" s="47"/>
      <c r="E14" s="145"/>
    </row>
    <row r="15" spans="1:6" ht="15" customHeight="1" x14ac:dyDescent="0.3">
      <c r="B15" s="144"/>
      <c r="C15" s="47"/>
      <c r="D15" s="47"/>
      <c r="E15" s="145"/>
    </row>
    <row r="16" spans="1:6" ht="15" customHeight="1" x14ac:dyDescent="0.3">
      <c r="B16" s="144"/>
      <c r="C16" s="47"/>
      <c r="D16" s="47"/>
      <c r="E16" s="145"/>
    </row>
    <row r="17" spans="2:5" ht="15" customHeight="1" x14ac:dyDescent="0.3">
      <c r="B17" s="144"/>
      <c r="C17" s="47"/>
      <c r="D17" s="47"/>
      <c r="E17" s="145"/>
    </row>
    <row r="18" spans="2:5" ht="15" customHeight="1" x14ac:dyDescent="0.3">
      <c r="B18" s="144"/>
      <c r="C18" s="47"/>
      <c r="D18" s="47"/>
      <c r="E18" s="145"/>
    </row>
    <row r="19" spans="2:5" ht="15" customHeight="1" x14ac:dyDescent="0.3">
      <c r="B19" s="144"/>
      <c r="C19" s="47"/>
      <c r="D19" s="47"/>
      <c r="E19" s="145"/>
    </row>
    <row r="20" spans="2:5" ht="15" customHeight="1" x14ac:dyDescent="0.3">
      <c r="B20" s="144"/>
      <c r="C20" s="47"/>
      <c r="D20" s="47"/>
      <c r="E20" s="145"/>
    </row>
    <row r="21" spans="2:5" ht="15" customHeight="1" x14ac:dyDescent="0.3">
      <c r="B21" s="144"/>
      <c r="C21" s="47"/>
      <c r="D21" s="47"/>
      <c r="E21" s="145"/>
    </row>
    <row r="22" spans="2:5" ht="15" customHeight="1" x14ac:dyDescent="0.3">
      <c r="B22" s="144"/>
      <c r="C22" s="47"/>
      <c r="D22" s="47"/>
      <c r="E22" s="145"/>
    </row>
    <row r="23" spans="2:5" ht="15" customHeight="1" x14ac:dyDescent="0.3">
      <c r="B23" s="144"/>
      <c r="C23" s="47"/>
      <c r="D23" s="47"/>
      <c r="E23" s="145"/>
    </row>
    <row r="24" spans="2:5" ht="15" customHeight="1" x14ac:dyDescent="0.3">
      <c r="B24" s="144"/>
      <c r="C24" s="47"/>
      <c r="D24" s="47"/>
      <c r="E24" s="145"/>
    </row>
    <row r="25" spans="2:5" ht="15" customHeight="1" x14ac:dyDescent="0.3">
      <c r="B25" s="144"/>
      <c r="C25" s="47"/>
      <c r="D25" s="47"/>
      <c r="E25" s="145"/>
    </row>
    <row r="26" spans="2:5" ht="15" customHeight="1" x14ac:dyDescent="0.3">
      <c r="B26" s="144"/>
      <c r="C26" s="47"/>
      <c r="D26" s="47"/>
      <c r="E26" s="145"/>
    </row>
    <row r="27" spans="2:5" ht="15" customHeight="1" x14ac:dyDescent="0.3">
      <c r="B27" s="144"/>
      <c r="C27" s="47"/>
      <c r="D27" s="47"/>
      <c r="E27" s="145"/>
    </row>
    <row r="28" spans="2:5" ht="15" customHeight="1" x14ac:dyDescent="0.3">
      <c r="B28" s="144"/>
      <c r="C28" s="47"/>
      <c r="D28" s="47"/>
      <c r="E28" s="145"/>
    </row>
    <row r="29" spans="2:5" ht="15" customHeight="1" x14ac:dyDescent="0.3">
      <c r="B29" s="144"/>
      <c r="C29" s="47"/>
      <c r="D29" s="47"/>
      <c r="E29" s="145"/>
    </row>
    <row r="30" spans="2:5" ht="15" customHeight="1" x14ac:dyDescent="0.3">
      <c r="B30" s="144"/>
      <c r="C30" s="47"/>
      <c r="D30" s="47"/>
      <c r="E30" s="145"/>
    </row>
    <row r="31" spans="2:5" ht="15" customHeight="1" x14ac:dyDescent="0.3">
      <c r="B31" s="144"/>
      <c r="C31" s="47"/>
      <c r="D31" s="47"/>
      <c r="E31" s="145"/>
    </row>
    <row r="32" spans="2:5" ht="15" customHeight="1" x14ac:dyDescent="0.3">
      <c r="B32" s="144"/>
      <c r="C32" s="47"/>
      <c r="D32" s="47"/>
      <c r="E32" s="145"/>
    </row>
    <row r="33" spans="2:5" ht="15" customHeight="1" x14ac:dyDescent="0.3">
      <c r="B33" s="144"/>
      <c r="C33" s="47"/>
      <c r="D33" s="47"/>
      <c r="E33" s="145"/>
    </row>
    <row r="34" spans="2:5" ht="15" customHeight="1" x14ac:dyDescent="0.3">
      <c r="B34" s="144"/>
      <c r="C34" s="47"/>
      <c r="D34" s="47"/>
      <c r="E34" s="145"/>
    </row>
    <row r="35" spans="2:5" ht="15" customHeight="1" x14ac:dyDescent="0.3">
      <c r="B35" s="144"/>
      <c r="C35" s="47"/>
      <c r="D35" s="47"/>
      <c r="E35" s="145"/>
    </row>
    <row r="36" spans="2:5" ht="15" customHeight="1" x14ac:dyDescent="0.3">
      <c r="B36" s="144"/>
      <c r="C36" s="47"/>
      <c r="D36" s="47"/>
      <c r="E36" s="145"/>
    </row>
    <row r="37" spans="2:5" ht="15" customHeight="1" x14ac:dyDescent="0.3">
      <c r="B37" s="144"/>
      <c r="C37" s="47"/>
      <c r="D37" s="47"/>
      <c r="E37" s="145"/>
    </row>
    <row r="38" spans="2:5" ht="15" customHeight="1" x14ac:dyDescent="0.3">
      <c r="B38" s="144"/>
      <c r="C38" s="47"/>
      <c r="D38" s="47"/>
      <c r="E38" s="145"/>
    </row>
    <row r="39" spans="2:5" ht="15" customHeight="1" x14ac:dyDescent="0.3">
      <c r="B39" s="144"/>
      <c r="C39" s="47"/>
      <c r="D39" s="47"/>
      <c r="E39" s="145"/>
    </row>
    <row r="40" spans="2:5" ht="15" customHeight="1" x14ac:dyDescent="0.3">
      <c r="B40" s="144"/>
      <c r="C40" s="47"/>
      <c r="D40" s="47"/>
      <c r="E40" s="145"/>
    </row>
    <row r="41" spans="2:5" ht="15" customHeight="1" x14ac:dyDescent="0.3">
      <c r="B41" s="144"/>
      <c r="C41" s="47"/>
      <c r="D41" s="47"/>
      <c r="E41" s="145"/>
    </row>
    <row r="42" spans="2:5" ht="15" customHeight="1" x14ac:dyDescent="0.3">
      <c r="B42" s="144"/>
      <c r="C42" s="47"/>
      <c r="D42" s="47"/>
      <c r="E42" s="145"/>
    </row>
    <row r="43" spans="2:5" ht="15" customHeight="1" x14ac:dyDescent="0.3">
      <c r="B43" s="144"/>
      <c r="C43" s="47"/>
      <c r="D43" s="47"/>
      <c r="E43" s="145"/>
    </row>
    <row r="44" spans="2:5" ht="15" customHeight="1" x14ac:dyDescent="0.3">
      <c r="B44" s="144"/>
      <c r="C44" s="47"/>
      <c r="D44" s="47"/>
      <c r="E44" s="145"/>
    </row>
    <row r="45" spans="2:5" ht="15" customHeight="1" x14ac:dyDescent="0.3">
      <c r="B45" s="144"/>
      <c r="C45" s="47"/>
      <c r="D45" s="47"/>
      <c r="E45" s="145"/>
    </row>
    <row r="46" spans="2:5" ht="15" customHeight="1" x14ac:dyDescent="0.3">
      <c r="B46" s="144"/>
      <c r="C46" s="47"/>
      <c r="D46" s="47"/>
      <c r="E46" s="145"/>
    </row>
    <row r="47" spans="2:5" ht="15" customHeight="1" x14ac:dyDescent="0.3">
      <c r="B47" s="144"/>
      <c r="C47" s="47"/>
      <c r="D47" s="47"/>
      <c r="E47" s="145"/>
    </row>
    <row r="48" spans="2:5" ht="15" customHeight="1" x14ac:dyDescent="0.3">
      <c r="B48" s="144"/>
      <c r="C48" s="47"/>
      <c r="D48" s="47"/>
      <c r="E48" s="145"/>
    </row>
    <row r="49" spans="2:5" ht="15" customHeight="1" x14ac:dyDescent="0.3">
      <c r="B49" s="144"/>
      <c r="C49" s="47"/>
      <c r="D49" s="47"/>
      <c r="E49" s="145"/>
    </row>
    <row r="50" spans="2:5" ht="15" customHeight="1" x14ac:dyDescent="0.3">
      <c r="B50" s="144"/>
      <c r="C50" s="47"/>
      <c r="D50" s="47"/>
      <c r="E50" s="145"/>
    </row>
    <row r="51" spans="2:5" ht="15" customHeight="1" x14ac:dyDescent="0.3">
      <c r="B51" s="144"/>
      <c r="C51" s="47"/>
      <c r="D51" s="47"/>
      <c r="E51" s="145"/>
    </row>
    <row r="52" spans="2:5" ht="15" customHeight="1" x14ac:dyDescent="0.3">
      <c r="B52" s="144"/>
      <c r="C52" s="47"/>
      <c r="D52" s="47"/>
      <c r="E52" s="145"/>
    </row>
    <row r="53" spans="2:5" ht="15" customHeight="1" x14ac:dyDescent="0.3">
      <c r="B53" s="144"/>
      <c r="C53" s="47"/>
      <c r="D53" s="47"/>
      <c r="E53" s="145"/>
    </row>
    <row r="54" spans="2:5" ht="15" customHeight="1" x14ac:dyDescent="0.3">
      <c r="B54" s="144"/>
      <c r="C54" s="47"/>
      <c r="D54" s="47"/>
      <c r="E54" s="145"/>
    </row>
    <row r="55" spans="2:5" ht="15" customHeight="1" x14ac:dyDescent="0.3">
      <c r="B55" s="144"/>
      <c r="C55" s="47"/>
      <c r="D55" s="47"/>
      <c r="E55" s="145"/>
    </row>
    <row r="56" spans="2:5" ht="15" customHeight="1" x14ac:dyDescent="0.3">
      <c r="B56" s="144"/>
      <c r="C56" s="47"/>
      <c r="D56" s="47"/>
      <c r="E56" s="145"/>
    </row>
    <row r="57" spans="2:5" ht="15" customHeight="1" x14ac:dyDescent="0.3">
      <c r="B57" s="144"/>
      <c r="C57" s="47"/>
      <c r="D57" s="47"/>
      <c r="E57" s="145"/>
    </row>
    <row r="58" spans="2:5" ht="15" customHeight="1" x14ac:dyDescent="0.3">
      <c r="B58" s="144"/>
      <c r="C58" s="47"/>
      <c r="D58" s="47"/>
      <c r="E58" s="145"/>
    </row>
    <row r="59" spans="2:5" ht="15" customHeight="1" x14ac:dyDescent="0.3">
      <c r="B59" s="144"/>
      <c r="C59" s="47"/>
      <c r="D59" s="47"/>
      <c r="E59" s="145"/>
    </row>
    <row r="60" spans="2:5" ht="15" customHeight="1" x14ac:dyDescent="0.3">
      <c r="B60" s="144"/>
      <c r="C60" s="47"/>
      <c r="D60" s="47"/>
      <c r="E60" s="145"/>
    </row>
    <row r="61" spans="2:5" ht="9.9" customHeight="1" thickBot="1" x14ac:dyDescent="0.35">
      <c r="B61" s="146"/>
      <c r="C61" s="147"/>
      <c r="D61" s="147"/>
      <c r="E61" s="148"/>
    </row>
  </sheetData>
  <sheetProtection algorithmName="SHA-512" hashValue="P0ytvPsp9tOwWVCRgS/7v6gpcPuOn8h5Ev6/xx8tCeUY1AqKZNOlV2EyVZEX57vUb8UpK587QWRZ3/ziSRePMQ==" saltValue="cFgWOv1KCz015wIiG2w7TA==" spinCount="100000" sheet="1" objects="1" scenarios="1" selectLockedCells="1" selectUnlockedCells="1"/>
  <printOptions horizontalCentered="1" verticalCentered="1"/>
  <pageMargins left="0.31496062992125984" right="0.31496062992125984" top="0.31496062992125984" bottom="0.31496062992125984" header="0.31496062992125984" footer="0.31496062992125984"/>
  <pageSetup paperSize="9" scale="9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45E1-B7A3-4D7D-B663-2CF6990C4EE5}">
  <sheetPr codeName="Sheet1">
    <pageSetUpPr fitToPage="1"/>
  </sheetPr>
  <dimension ref="A1:E41"/>
  <sheetViews>
    <sheetView showGridLines="0" showRowColHeaders="0" zoomScaleNormal="100" zoomScaleSheetLayoutView="85" workbookViewId="0">
      <pane ySplit="3" topLeftCell="A4" activePane="bottomLeft" state="frozen"/>
      <selection activeCell="A5" sqref="A5"/>
      <selection pane="bottomLeft" activeCell="A4" sqref="A4"/>
    </sheetView>
  </sheetViews>
  <sheetFormatPr defaultColWidth="8.88671875" defaultRowHeight="14.4" x14ac:dyDescent="0.3"/>
  <cols>
    <col min="1" max="1" width="3.6640625" style="27" customWidth="1"/>
    <col min="2" max="2" width="147.109375" style="40" customWidth="1"/>
    <col min="3" max="16384" width="8.88671875" style="40"/>
  </cols>
  <sheetData>
    <row r="1" spans="1:5" s="1" customFormat="1" ht="6.75" customHeight="1" x14ac:dyDescent="0.3">
      <c r="B1" s="2"/>
    </row>
    <row r="2" spans="1:5" s="31" customFormat="1" ht="20.100000000000001" customHeight="1" x14ac:dyDescent="0.3">
      <c r="B2" s="36" t="s">
        <v>6</v>
      </c>
      <c r="C2" s="34"/>
      <c r="D2" s="33"/>
      <c r="E2" s="33"/>
    </row>
    <row r="3" spans="1:5" s="4" customFormat="1" ht="24" customHeight="1" x14ac:dyDescent="0.3">
      <c r="B3" s="37" t="s">
        <v>7</v>
      </c>
      <c r="C3" s="35"/>
      <c r="D3" s="8"/>
      <c r="E3" s="8"/>
    </row>
    <row r="4" spans="1:5" s="38" customFormat="1" ht="6" customHeight="1" x14ac:dyDescent="0.3"/>
    <row r="5" spans="1:5" ht="42" customHeight="1" x14ac:dyDescent="0.3">
      <c r="B5" s="39" t="s">
        <v>0</v>
      </c>
    </row>
    <row r="6" spans="1:5" ht="7.2" customHeight="1" x14ac:dyDescent="0.3">
      <c r="A6" s="28"/>
      <c r="B6" s="41"/>
    </row>
    <row r="7" spans="1:5" ht="31.2" customHeight="1" x14ac:dyDescent="0.3">
      <c r="B7" s="42" t="s">
        <v>1</v>
      </c>
    </row>
    <row r="8" spans="1:5" ht="7.2" customHeight="1" x14ac:dyDescent="0.3">
      <c r="B8" s="41"/>
    </row>
    <row r="9" spans="1:5" ht="105.75" customHeight="1" x14ac:dyDescent="0.3">
      <c r="B9" s="43" t="s">
        <v>2</v>
      </c>
    </row>
    <row r="10" spans="1:5" ht="13.2" customHeight="1" x14ac:dyDescent="0.3">
      <c r="B10" s="41"/>
    </row>
    <row r="11" spans="1:5" ht="16.95" customHeight="1" x14ac:dyDescent="0.3">
      <c r="A11" s="29"/>
      <c r="B11" s="44" t="s">
        <v>3</v>
      </c>
    </row>
    <row r="12" spans="1:5" ht="7.2" customHeight="1" x14ac:dyDescent="0.3">
      <c r="A12" s="29"/>
      <c r="B12" s="41"/>
    </row>
    <row r="13" spans="1:5" ht="73.2" customHeight="1" x14ac:dyDescent="0.3">
      <c r="A13" s="29"/>
      <c r="B13" s="42" t="s">
        <v>4</v>
      </c>
    </row>
    <row r="14" spans="1:5" x14ac:dyDescent="0.3">
      <c r="A14" s="29"/>
      <c r="B14" s="41"/>
    </row>
    <row r="15" spans="1:5" ht="16.95" customHeight="1" x14ac:dyDescent="0.3">
      <c r="A15" s="29"/>
      <c r="B15" s="44" t="s">
        <v>5</v>
      </c>
    </row>
    <row r="16" spans="1:5" ht="18" customHeight="1" x14ac:dyDescent="0.3">
      <c r="B16" s="46" t="s">
        <v>8</v>
      </c>
    </row>
    <row r="17" spans="2:2" ht="9.9" customHeight="1" x14ac:dyDescent="0.3">
      <c r="B17" s="45"/>
    </row>
    <row r="18" spans="2:2" ht="11.4" customHeight="1" x14ac:dyDescent="0.3"/>
    <row r="19" spans="2:2" ht="16.95" customHeight="1" x14ac:dyDescent="0.3"/>
    <row r="20" spans="2:2" ht="16.95" customHeight="1" x14ac:dyDescent="0.3"/>
    <row r="21" spans="2:2" ht="16.95" customHeight="1" x14ac:dyDescent="0.3"/>
    <row r="22" spans="2:2" ht="16.95" customHeight="1" x14ac:dyDescent="0.3"/>
    <row r="23" spans="2:2" ht="16.95" customHeight="1" x14ac:dyDescent="0.3"/>
    <row r="24" spans="2:2" ht="16.95" customHeight="1" x14ac:dyDescent="0.3"/>
    <row r="25" spans="2:2" ht="16.95" customHeight="1" x14ac:dyDescent="0.3"/>
    <row r="26" spans="2:2" ht="16.95" customHeight="1" x14ac:dyDescent="0.3"/>
    <row r="27" spans="2:2" ht="16.95" customHeight="1" x14ac:dyDescent="0.3"/>
    <row r="28" spans="2:2" ht="16.95" customHeight="1" x14ac:dyDescent="0.3"/>
    <row r="29" spans="2:2" ht="16.95" customHeight="1" x14ac:dyDescent="0.3"/>
    <row r="30" spans="2:2" ht="16.95" customHeight="1" x14ac:dyDescent="0.3"/>
    <row r="31" spans="2:2" ht="16.95" customHeight="1" x14ac:dyDescent="0.3"/>
    <row r="32" spans="2:2" ht="16.95" customHeight="1" x14ac:dyDescent="0.3"/>
    <row r="33" ht="16.95" customHeight="1" x14ac:dyDescent="0.3"/>
    <row r="34" ht="16.95" customHeight="1" x14ac:dyDescent="0.3"/>
    <row r="35" ht="16.95" customHeight="1" x14ac:dyDescent="0.3"/>
    <row r="36" ht="16.95" customHeight="1" x14ac:dyDescent="0.3"/>
    <row r="37" ht="16.95" customHeight="1" x14ac:dyDescent="0.3"/>
    <row r="38" ht="16.95" customHeight="1" x14ac:dyDescent="0.3"/>
    <row r="39" ht="16.95" customHeight="1" x14ac:dyDescent="0.3"/>
    <row r="40" ht="16.95" customHeight="1" x14ac:dyDescent="0.3"/>
    <row r="41" ht="16.95" customHeight="1" x14ac:dyDescent="0.3"/>
  </sheetData>
  <sheetProtection algorithmName="SHA-512" hashValue="i7sePfB5FBztBRtA7d6aTqukOMXI1zRMfVnu7tBavC4cgagQBbgIrNRo4GxnV5BFao0qTM5n3HLoxmn/mHf80Q==" saltValue="OlWuHWXTIK3GI9ojc5wYIQ=="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B418-F0AF-404F-AC22-85B7DA4CECAE}">
  <sheetPr codeName="Sheet3">
    <tabColor rgb="FFEA9999"/>
    <pageSetUpPr autoPageBreaks="0" fitToPage="1"/>
  </sheetPr>
  <dimension ref="A1:C12"/>
  <sheetViews>
    <sheetView showGridLines="0" showRowColHeaders="0" tabSelected="1" zoomScaleNormal="100" zoomScaleSheetLayoutView="85" workbookViewId="0">
      <pane ySplit="4" topLeftCell="A5" activePane="bottomLeft" state="frozen"/>
      <selection activeCell="A5" sqref="A5"/>
      <selection pane="bottomLeft" activeCell="C8" sqref="C8"/>
    </sheetView>
  </sheetViews>
  <sheetFormatPr defaultColWidth="8.88671875" defaultRowHeight="14.4" x14ac:dyDescent="0.3"/>
  <cols>
    <col min="1" max="1" width="3.6640625" style="18" customWidth="1"/>
    <col min="2" max="2" width="35.6640625" style="18" customWidth="1"/>
    <col min="3" max="3" width="90.6640625" style="18" customWidth="1"/>
    <col min="4" max="4" width="3.6640625" style="18" customWidth="1"/>
    <col min="5" max="16384" width="8.88671875" style="18"/>
  </cols>
  <sheetData>
    <row r="1" spans="1:3" s="1" customFormat="1" ht="6.75" customHeight="1" x14ac:dyDescent="0.3">
      <c r="B1" s="2"/>
      <c r="C1" s="3"/>
    </row>
    <row r="2" spans="1:3" s="218" customFormat="1" ht="20.100000000000001" customHeight="1" x14ac:dyDescent="0.3">
      <c r="B2" s="329" t="s">
        <v>312</v>
      </c>
      <c r="C2" s="219"/>
    </row>
    <row r="3" spans="1:3" s="221" customFormat="1" ht="24" customHeight="1" x14ac:dyDescent="0.3">
      <c r="B3" s="330" t="s">
        <v>316</v>
      </c>
      <c r="C3" s="7"/>
    </row>
    <row r="4" spans="1:3" s="10" customFormat="1" ht="3.9" customHeight="1" x14ac:dyDescent="0.3">
      <c r="A4" s="9"/>
      <c r="B4" s="9"/>
      <c r="C4" s="9"/>
    </row>
    <row r="5" spans="1:3" s="10" customFormat="1" ht="3.9" customHeight="1" x14ac:dyDescent="0.3">
      <c r="A5" s="11"/>
      <c r="B5" s="11"/>
      <c r="C5" s="11"/>
    </row>
    <row r="6" spans="1:3" ht="60" customHeight="1" x14ac:dyDescent="0.3">
      <c r="B6" s="292" t="s">
        <v>11</v>
      </c>
      <c r="C6" s="169" t="s">
        <v>350</v>
      </c>
    </row>
    <row r="7" spans="1:3" ht="60" customHeight="1" x14ac:dyDescent="0.3">
      <c r="B7" s="292" t="s">
        <v>81</v>
      </c>
      <c r="C7" s="169" t="s">
        <v>351</v>
      </c>
    </row>
    <row r="8" spans="1:3" ht="60" customHeight="1" x14ac:dyDescent="0.3">
      <c r="B8" s="292" t="s">
        <v>12</v>
      </c>
      <c r="C8" s="169" t="s">
        <v>352</v>
      </c>
    </row>
    <row r="9" spans="1:3" ht="60" customHeight="1" x14ac:dyDescent="0.3">
      <c r="B9" s="292" t="s">
        <v>79</v>
      </c>
      <c r="C9" s="169" t="s">
        <v>353</v>
      </c>
    </row>
    <row r="10" spans="1:3" ht="60" customHeight="1" x14ac:dyDescent="0.3">
      <c r="B10" s="292" t="s">
        <v>13</v>
      </c>
      <c r="C10" s="170" t="s">
        <v>340</v>
      </c>
    </row>
    <row r="11" spans="1:3" ht="60" customHeight="1" x14ac:dyDescent="0.3">
      <c r="B11" s="292" t="s">
        <v>14</v>
      </c>
      <c r="C11" s="169" t="s">
        <v>202</v>
      </c>
    </row>
    <row r="12" spans="1:3" ht="60" customHeight="1" x14ac:dyDescent="0.3">
      <c r="B12" s="292" t="s">
        <v>80</v>
      </c>
      <c r="C12" s="169" t="s">
        <v>203</v>
      </c>
    </row>
  </sheetData>
  <sheetProtection algorithmName="SHA-512" hashValue="/CNOZoPgTSSo2DDz1vJdltp8ksWarILuJ7DMSF72fbJ/BOKm8+tCjpVGF17y8ZiiKpiPJyokttvcbpFf8E5iBA==" saltValue="wuqex7KhvpGiJ3HQoAFm2Q=="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A22-63B8-48D4-B46A-EA4A41706755}">
  <sheetPr codeName="Sheet4">
    <tabColor rgb="FFEA9999"/>
    <pageSetUpPr autoPageBreaks="0" fitToPage="1"/>
  </sheetPr>
  <dimension ref="A1:C1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35.6640625" style="18" customWidth="1"/>
    <col min="3" max="3" width="90.6640625" style="18" customWidth="1"/>
    <col min="4" max="4" width="3.6640625" style="18" customWidth="1"/>
    <col min="5" max="16384" width="8.88671875" style="18"/>
  </cols>
  <sheetData>
    <row r="1" spans="1:3" s="1" customFormat="1" ht="6.75" customHeight="1" x14ac:dyDescent="0.3">
      <c r="B1" s="2"/>
      <c r="C1" s="2"/>
    </row>
    <row r="2" spans="1:3" s="31" customFormat="1" ht="20.100000000000001" customHeight="1" x14ac:dyDescent="0.3">
      <c r="B2" s="331" t="s">
        <v>312</v>
      </c>
      <c r="C2" s="30"/>
    </row>
    <row r="3" spans="1:3" s="4" customFormat="1" ht="24" customHeight="1" x14ac:dyDescent="0.3">
      <c r="B3" s="332" t="s">
        <v>317</v>
      </c>
      <c r="C3" s="5"/>
    </row>
    <row r="4" spans="1:3" s="10" customFormat="1" ht="3.9" customHeight="1" x14ac:dyDescent="0.3">
      <c r="A4" s="9"/>
      <c r="B4" s="9"/>
      <c r="C4" s="9"/>
    </row>
    <row r="5" spans="1:3" s="10" customFormat="1" ht="3.9" customHeight="1" x14ac:dyDescent="0.3">
      <c r="A5" s="9"/>
      <c r="B5" s="9"/>
      <c r="C5" s="9"/>
    </row>
    <row r="6" spans="1:3" s="48" customFormat="1" ht="60" customHeight="1" x14ac:dyDescent="0.3">
      <c r="B6" s="292" t="s">
        <v>82</v>
      </c>
      <c r="C6" s="171" t="s">
        <v>204</v>
      </c>
    </row>
    <row r="7" spans="1:3" s="48" customFormat="1" ht="60" customHeight="1" x14ac:dyDescent="0.3">
      <c r="B7" s="292" t="s">
        <v>87</v>
      </c>
      <c r="C7" s="171" t="s">
        <v>205</v>
      </c>
    </row>
    <row r="8" spans="1:3" s="48" customFormat="1" ht="60" customHeight="1" x14ac:dyDescent="0.3">
      <c r="B8" s="292" t="s">
        <v>83</v>
      </c>
      <c r="C8" s="171" t="s">
        <v>206</v>
      </c>
    </row>
    <row r="9" spans="1:3" ht="60" customHeight="1" x14ac:dyDescent="0.3">
      <c r="B9" s="292" t="s">
        <v>84</v>
      </c>
      <c r="C9" s="172" t="s">
        <v>207</v>
      </c>
    </row>
    <row r="10" spans="1:3" ht="60" customHeight="1" x14ac:dyDescent="0.3">
      <c r="B10" s="292" t="s">
        <v>85</v>
      </c>
      <c r="C10" s="172" t="s">
        <v>208</v>
      </c>
    </row>
    <row r="11" spans="1:3" ht="60" customHeight="1" x14ac:dyDescent="0.3">
      <c r="B11" s="292" t="s">
        <v>89</v>
      </c>
      <c r="C11" s="172" t="s">
        <v>210</v>
      </c>
    </row>
    <row r="12" spans="1:3" ht="60" customHeight="1" x14ac:dyDescent="0.3">
      <c r="B12" s="292" t="s">
        <v>318</v>
      </c>
      <c r="C12" s="172" t="s">
        <v>319</v>
      </c>
    </row>
    <row r="13" spans="1:3" ht="60" customHeight="1" x14ac:dyDescent="0.3">
      <c r="B13" s="292" t="s">
        <v>86</v>
      </c>
      <c r="C13" s="172" t="s">
        <v>211</v>
      </c>
    </row>
    <row r="14" spans="1:3" ht="60" customHeight="1" x14ac:dyDescent="0.3">
      <c r="B14" s="292" t="s">
        <v>88</v>
      </c>
      <c r="C14" s="172" t="s">
        <v>209</v>
      </c>
    </row>
  </sheetData>
  <sheetProtection algorithmName="SHA-512" hashValue="PytfFlpk0j1vWF5qfvC6Dag96/wdJqSvSMr3jhUA9zBfreKQBriLVnT4kikJvqtuw6gfyJqLCqUpCFNjSwsCKw==" saltValue="sHcY76qRgxPq7HtJTvMtg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9E74-E34E-466E-B270-C2E11EDDFF20}">
  <sheetPr codeName="Sheet6">
    <tabColor rgb="FFFFE599"/>
    <pageSetUpPr autoPageBreaks="0" fitToPage="1"/>
  </sheetPr>
  <dimension ref="A1:C28"/>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35.6640625" style="18" customWidth="1"/>
    <col min="3" max="3" width="90.6640625" style="18" customWidth="1"/>
    <col min="4" max="4" width="3.6640625" style="18" customWidth="1"/>
    <col min="5" max="16384" width="8.88671875" style="18"/>
  </cols>
  <sheetData>
    <row r="1" spans="1:3" s="1" customFormat="1" ht="6.75" customHeight="1" x14ac:dyDescent="0.3">
      <c r="B1" s="2"/>
    </row>
    <row r="2" spans="1:3" s="31" customFormat="1" ht="20.100000000000001" customHeight="1" x14ac:dyDescent="0.3">
      <c r="B2" s="331" t="s">
        <v>312</v>
      </c>
      <c r="C2" s="30"/>
    </row>
    <row r="3" spans="1:3" s="4" customFormat="1" ht="24" customHeight="1" x14ac:dyDescent="0.3">
      <c r="B3" s="332" t="s">
        <v>320</v>
      </c>
      <c r="C3" s="5"/>
    </row>
    <row r="4" spans="1:3" s="10" customFormat="1" ht="3.9" customHeight="1" x14ac:dyDescent="0.3">
      <c r="A4" s="9"/>
      <c r="B4" s="9"/>
      <c r="C4" s="9"/>
    </row>
    <row r="5" spans="1:3" s="10" customFormat="1" ht="3.9" customHeight="1" x14ac:dyDescent="0.3">
      <c r="A5" s="11"/>
      <c r="B5" s="11"/>
      <c r="C5" s="11"/>
    </row>
    <row r="6" spans="1:3" s="49" customFormat="1" ht="30" customHeight="1" x14ac:dyDescent="0.3">
      <c r="B6" s="292" t="s">
        <v>18</v>
      </c>
      <c r="C6" s="172" t="s">
        <v>212</v>
      </c>
    </row>
    <row r="7" spans="1:3" s="49" customFormat="1" ht="30" customHeight="1" x14ac:dyDescent="0.3">
      <c r="B7" s="292" t="s">
        <v>16</v>
      </c>
      <c r="C7" s="172" t="s">
        <v>214</v>
      </c>
    </row>
    <row r="8" spans="1:3" s="49" customFormat="1" ht="30" customHeight="1" x14ac:dyDescent="0.3">
      <c r="B8" s="292" t="s">
        <v>17</v>
      </c>
      <c r="C8" s="173">
        <v>0.1</v>
      </c>
    </row>
    <row r="9" spans="1:3" s="49" customFormat="1" ht="30" customHeight="1" x14ac:dyDescent="0.3">
      <c r="B9" s="292" t="s">
        <v>321</v>
      </c>
      <c r="C9" s="250" t="s">
        <v>322</v>
      </c>
    </row>
    <row r="10" spans="1:3" s="49" customFormat="1" ht="30" customHeight="1" x14ac:dyDescent="0.3">
      <c r="B10" s="292" t="s">
        <v>323</v>
      </c>
      <c r="C10" s="250" t="s">
        <v>217</v>
      </c>
    </row>
    <row r="11" spans="1:3" s="49" customFormat="1" ht="30" customHeight="1" x14ac:dyDescent="0.3">
      <c r="B11" s="292" t="s">
        <v>324</v>
      </c>
      <c r="C11" s="250" t="s">
        <v>325</v>
      </c>
    </row>
    <row r="12" spans="1:3" ht="9.9" customHeight="1" x14ac:dyDescent="0.3">
      <c r="B12" s="47"/>
      <c r="C12" s="47"/>
    </row>
    <row r="13" spans="1:3" ht="30" customHeight="1" x14ac:dyDescent="0.3">
      <c r="B13" s="338" t="s">
        <v>199</v>
      </c>
      <c r="C13" s="339"/>
    </row>
    <row r="14" spans="1:3" ht="15" customHeight="1" x14ac:dyDescent="0.3">
      <c r="B14" s="342" t="s">
        <v>216</v>
      </c>
      <c r="C14" s="343"/>
    </row>
    <row r="15" spans="1:3" ht="15" customHeight="1" x14ac:dyDescent="0.3">
      <c r="B15" s="340" t="s">
        <v>215</v>
      </c>
      <c r="C15" s="341"/>
    </row>
    <row r="16" spans="1:3" ht="15" customHeight="1" x14ac:dyDescent="0.3">
      <c r="B16" s="340" t="s">
        <v>213</v>
      </c>
      <c r="C16" s="341"/>
    </row>
    <row r="17" spans="2:3" ht="15" customHeight="1" x14ac:dyDescent="0.3">
      <c r="B17" s="340"/>
      <c r="C17" s="341"/>
    </row>
    <row r="18" spans="2:3" ht="15" customHeight="1" x14ac:dyDescent="0.3">
      <c r="B18" s="340"/>
      <c r="C18" s="341"/>
    </row>
    <row r="19" spans="2:3" ht="15" customHeight="1" x14ac:dyDescent="0.3">
      <c r="B19" s="340"/>
      <c r="C19" s="341"/>
    </row>
    <row r="20" spans="2:3" ht="15" customHeight="1" x14ac:dyDescent="0.3">
      <c r="B20" s="340"/>
      <c r="C20" s="341"/>
    </row>
    <row r="21" spans="2:3" ht="15" customHeight="1" x14ac:dyDescent="0.3">
      <c r="B21" s="340"/>
      <c r="C21" s="341"/>
    </row>
    <row r="22" spans="2:3" ht="15" customHeight="1" x14ac:dyDescent="0.3">
      <c r="B22" s="340"/>
      <c r="C22" s="341"/>
    </row>
    <row r="23" spans="2:3" ht="15" customHeight="1" x14ac:dyDescent="0.3">
      <c r="B23" s="340"/>
      <c r="C23" s="341"/>
    </row>
    <row r="24" spans="2:3" ht="15" customHeight="1" x14ac:dyDescent="0.3">
      <c r="B24" s="340"/>
      <c r="C24" s="341"/>
    </row>
    <row r="25" spans="2:3" ht="15" customHeight="1" x14ac:dyDescent="0.3">
      <c r="B25" s="340"/>
      <c r="C25" s="341"/>
    </row>
    <row r="26" spans="2:3" ht="15" customHeight="1" x14ac:dyDescent="0.3">
      <c r="B26" s="340"/>
      <c r="C26" s="341"/>
    </row>
    <row r="27" spans="2:3" ht="15" customHeight="1" x14ac:dyDescent="0.3">
      <c r="B27" s="340"/>
      <c r="C27" s="341"/>
    </row>
    <row r="28" spans="2:3" ht="15" customHeight="1" x14ac:dyDescent="0.3">
      <c r="B28" s="344"/>
      <c r="C28" s="345"/>
    </row>
  </sheetData>
  <sheetProtection algorithmName="SHA-512" hashValue="QWAILGKV4ZR+dz45sQNjWVz1jknfFAxJFIx1hCSeiPEL6oYSelXKO0nkHyIjY2Xc01Xzw6ZhttEVShqaxrPiPA==" saltValue="k7C7+m0hzWH8JcqwKh2YCw==" spinCount="100000" sheet="1" objects="1" scenarios="1" formatRows="0" insertRows="0" deleteRows="0"/>
  <mergeCells count="16">
    <mergeCell ref="B28:C28"/>
    <mergeCell ref="B27:C27"/>
    <mergeCell ref="B26:C26"/>
    <mergeCell ref="B25:C25"/>
    <mergeCell ref="B24:C24"/>
    <mergeCell ref="B13:C13"/>
    <mergeCell ref="B23:C23"/>
    <mergeCell ref="B17:C17"/>
    <mergeCell ref="B16:C16"/>
    <mergeCell ref="B15:C15"/>
    <mergeCell ref="B14:C14"/>
    <mergeCell ref="B22:C22"/>
    <mergeCell ref="B21:C21"/>
    <mergeCell ref="B20:C20"/>
    <mergeCell ref="B19:C19"/>
    <mergeCell ref="B18:C18"/>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C585-6CFA-49C9-BF70-0D2F03E001CB}">
  <sheetPr codeName="Sheet7">
    <tabColor rgb="FFFFE599"/>
    <pageSetUpPr autoPageBreaks="0" fitToPage="1"/>
  </sheetPr>
  <dimension ref="A1:C3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35.6640625" style="18" customWidth="1"/>
    <col min="3" max="3" width="90.6640625" style="18" customWidth="1"/>
    <col min="4" max="4" width="3.6640625" style="18" customWidth="1"/>
    <col min="5" max="16384" width="8.88671875" style="18"/>
  </cols>
  <sheetData>
    <row r="1" spans="1:3" s="1" customFormat="1" ht="6.75" customHeight="1" x14ac:dyDescent="0.3">
      <c r="B1" s="2"/>
    </row>
    <row r="2" spans="1:3" s="31" customFormat="1" ht="20.100000000000001" customHeight="1" x14ac:dyDescent="0.3">
      <c r="B2" s="331" t="s">
        <v>312</v>
      </c>
      <c r="C2" s="26"/>
    </row>
    <row r="3" spans="1:3" s="4" customFormat="1" ht="24" customHeight="1" x14ac:dyDescent="0.3">
      <c r="B3" s="332" t="s">
        <v>326</v>
      </c>
      <c r="C3" s="6"/>
    </row>
    <row r="4" spans="1:3" s="10" customFormat="1" ht="3.9" customHeight="1" x14ac:dyDescent="0.3">
      <c r="A4" s="9"/>
      <c r="B4" s="9"/>
      <c r="C4" s="9"/>
    </row>
    <row r="5" spans="1:3" s="10" customFormat="1" ht="3.9" customHeight="1" x14ac:dyDescent="0.3">
      <c r="A5" s="11"/>
      <c r="B5" s="11"/>
      <c r="C5" s="11"/>
    </row>
    <row r="6" spans="1:3" ht="15" customHeight="1" x14ac:dyDescent="0.3">
      <c r="B6" s="346" t="s">
        <v>93</v>
      </c>
      <c r="C6" s="251" t="s">
        <v>228</v>
      </c>
    </row>
    <row r="7" spans="1:3" ht="15" customHeight="1" x14ac:dyDescent="0.3">
      <c r="B7" s="346"/>
      <c r="C7" s="251" t="s">
        <v>217</v>
      </c>
    </row>
    <row r="8" spans="1:3" ht="15" customHeight="1" x14ac:dyDescent="0.3">
      <c r="B8" s="346"/>
      <c r="C8" s="251" t="s">
        <v>229</v>
      </c>
    </row>
    <row r="9" spans="1:3" ht="15" customHeight="1" x14ac:dyDescent="0.3">
      <c r="B9" s="346"/>
      <c r="C9" s="251"/>
    </row>
    <row r="10" spans="1:3" ht="15" customHeight="1" x14ac:dyDescent="0.3">
      <c r="B10" s="346"/>
      <c r="C10" s="251"/>
    </row>
    <row r="11" spans="1:3" ht="15" customHeight="1" x14ac:dyDescent="0.3">
      <c r="B11" s="346"/>
      <c r="C11" s="251"/>
    </row>
    <row r="12" spans="1:3" ht="15" customHeight="1" x14ac:dyDescent="0.3">
      <c r="B12" s="346"/>
      <c r="C12" s="251"/>
    </row>
    <row r="13" spans="1:3" ht="12" customHeight="1" x14ac:dyDescent="0.3">
      <c r="B13" s="49"/>
      <c r="C13" s="252"/>
    </row>
    <row r="14" spans="1:3" ht="15" customHeight="1" x14ac:dyDescent="0.3">
      <c r="B14" s="347" t="s">
        <v>94</v>
      </c>
      <c r="C14" s="253" t="s">
        <v>218</v>
      </c>
    </row>
    <row r="15" spans="1:3" ht="15" customHeight="1" x14ac:dyDescent="0.3">
      <c r="B15" s="347"/>
      <c r="C15" s="253" t="s">
        <v>219</v>
      </c>
    </row>
    <row r="16" spans="1:3" ht="15" customHeight="1" x14ac:dyDescent="0.3">
      <c r="B16" s="347"/>
      <c r="C16" s="253" t="s">
        <v>220</v>
      </c>
    </row>
    <row r="17" spans="2:3" ht="15" customHeight="1" x14ac:dyDescent="0.3">
      <c r="B17" s="347"/>
      <c r="C17" s="253" t="s">
        <v>221</v>
      </c>
    </row>
    <row r="18" spans="2:3" ht="15" customHeight="1" x14ac:dyDescent="0.3">
      <c r="B18" s="347"/>
      <c r="C18" s="253"/>
    </row>
    <row r="19" spans="2:3" ht="15" customHeight="1" x14ac:dyDescent="0.3">
      <c r="B19" s="347"/>
      <c r="C19" s="253"/>
    </row>
    <row r="20" spans="2:3" ht="15" customHeight="1" x14ac:dyDescent="0.3">
      <c r="B20" s="347"/>
      <c r="C20" s="253"/>
    </row>
    <row r="21" spans="2:3" ht="12" customHeight="1" x14ac:dyDescent="0.3">
      <c r="B21" s="49"/>
      <c r="C21" s="252"/>
    </row>
    <row r="22" spans="2:3" ht="15" customHeight="1" x14ac:dyDescent="0.3">
      <c r="B22" s="348" t="s">
        <v>95</v>
      </c>
      <c r="C22" s="254" t="s">
        <v>227</v>
      </c>
    </row>
    <row r="23" spans="2:3" ht="15" customHeight="1" x14ac:dyDescent="0.3">
      <c r="B23" s="348"/>
      <c r="C23" s="254" t="s">
        <v>222</v>
      </c>
    </row>
    <row r="24" spans="2:3" ht="15" customHeight="1" x14ac:dyDescent="0.3">
      <c r="B24" s="348"/>
      <c r="C24" s="254" t="s">
        <v>223</v>
      </c>
    </row>
    <row r="25" spans="2:3" ht="15" customHeight="1" x14ac:dyDescent="0.3">
      <c r="B25" s="348"/>
      <c r="C25" s="254"/>
    </row>
    <row r="26" spans="2:3" ht="15" customHeight="1" x14ac:dyDescent="0.3">
      <c r="B26" s="348"/>
      <c r="C26" s="254"/>
    </row>
    <row r="27" spans="2:3" ht="15" customHeight="1" x14ac:dyDescent="0.3">
      <c r="B27" s="348"/>
      <c r="C27" s="254"/>
    </row>
    <row r="28" spans="2:3" ht="15" customHeight="1" x14ac:dyDescent="0.3">
      <c r="B28" s="348"/>
      <c r="C28" s="254"/>
    </row>
    <row r="29" spans="2:3" ht="12" customHeight="1" x14ac:dyDescent="0.3">
      <c r="B29" s="49"/>
      <c r="C29" s="252"/>
    </row>
    <row r="30" spans="2:3" ht="15" customHeight="1" x14ac:dyDescent="0.3">
      <c r="B30" s="349" t="s">
        <v>96</v>
      </c>
      <c r="C30" s="255" t="s">
        <v>224</v>
      </c>
    </row>
    <row r="31" spans="2:3" ht="15" customHeight="1" x14ac:dyDescent="0.3">
      <c r="B31" s="349"/>
      <c r="C31" s="255" t="s">
        <v>225</v>
      </c>
    </row>
    <row r="32" spans="2:3" ht="15" customHeight="1" x14ac:dyDescent="0.3">
      <c r="B32" s="349"/>
      <c r="C32" s="255" t="s">
        <v>226</v>
      </c>
    </row>
    <row r="33" spans="2:3" ht="15" customHeight="1" x14ac:dyDescent="0.3">
      <c r="B33" s="349"/>
      <c r="C33" s="255"/>
    </row>
    <row r="34" spans="2:3" ht="15" customHeight="1" x14ac:dyDescent="0.3">
      <c r="B34" s="349"/>
      <c r="C34" s="255"/>
    </row>
    <row r="35" spans="2:3" ht="15" customHeight="1" x14ac:dyDescent="0.3">
      <c r="B35" s="349"/>
      <c r="C35" s="255"/>
    </row>
    <row r="36" spans="2:3" ht="15" customHeight="1" x14ac:dyDescent="0.3">
      <c r="B36" s="349"/>
      <c r="C36" s="255"/>
    </row>
  </sheetData>
  <sheetProtection algorithmName="SHA-512" hashValue="QMK6Ki+K3Ou+zCBOXAwXfdJAPoMsXuaNVDg+NzI9KlH8lDvZfpUZvkR82W/vXLGbmK3lr92tek2xAyS9ivc0Ow==" saltValue="lIx7aLczycrWtQcvxcU6DQ==" spinCount="100000" sheet="1" objects="1" scenarios="1" formatRows="0" insertRows="0" deleteRows="0"/>
  <mergeCells count="4">
    <mergeCell ref="B6:B12"/>
    <mergeCell ref="B14:B20"/>
    <mergeCell ref="B22:B28"/>
    <mergeCell ref="B30:B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590E-67EC-4368-AE53-B85FD0CF77F6}">
  <sheetPr codeName="Sheet8">
    <tabColor rgb="FFFFE599"/>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23.33203125" style="18" customWidth="1"/>
    <col min="3" max="9" width="14.6640625" style="18" customWidth="1"/>
    <col min="10" max="10" width="3.6640625" style="18" customWidth="1"/>
    <col min="11" max="16384" width="8.88671875" style="18"/>
  </cols>
  <sheetData>
    <row r="1" spans="1:9" s="1" customFormat="1" ht="6.75" customHeight="1" x14ac:dyDescent="0.3">
      <c r="B1" s="2"/>
      <c r="E1" s="3"/>
    </row>
    <row r="2" spans="1:9" s="218" customFormat="1" ht="20.100000000000001" customHeight="1" x14ac:dyDescent="0.3">
      <c r="B2" s="329" t="s">
        <v>312</v>
      </c>
      <c r="C2" s="219"/>
      <c r="D2" s="219"/>
      <c r="E2" s="219"/>
      <c r="F2" s="219"/>
      <c r="G2" s="219"/>
      <c r="H2" s="219"/>
      <c r="I2" s="219"/>
    </row>
    <row r="3" spans="1:9" s="221" customFormat="1" ht="24" customHeight="1" x14ac:dyDescent="0.3">
      <c r="B3" s="330" t="s">
        <v>327</v>
      </c>
      <c r="C3" s="7"/>
      <c r="D3" s="7"/>
      <c r="E3" s="7"/>
      <c r="F3" s="7"/>
      <c r="G3" s="7"/>
      <c r="H3" s="7"/>
      <c r="I3" s="7"/>
    </row>
    <row r="4" spans="1:9" s="10" customFormat="1" ht="3.9" customHeight="1" x14ac:dyDescent="0.3">
      <c r="A4" s="9"/>
      <c r="B4" s="9"/>
      <c r="C4" s="9"/>
      <c r="D4" s="9"/>
      <c r="E4" s="9"/>
      <c r="F4" s="9"/>
      <c r="G4" s="9"/>
      <c r="H4" s="9"/>
      <c r="I4" s="9"/>
    </row>
    <row r="5" spans="1:9" s="10" customFormat="1" ht="3.9" customHeight="1" x14ac:dyDescent="0.3">
      <c r="A5" s="11"/>
      <c r="B5" s="11"/>
      <c r="C5" s="11"/>
      <c r="D5" s="11"/>
      <c r="E5" s="11"/>
      <c r="F5" s="11"/>
      <c r="G5" s="11"/>
      <c r="H5" s="11"/>
      <c r="I5" s="11"/>
    </row>
    <row r="6" spans="1:9" ht="30" customHeight="1" x14ac:dyDescent="0.3">
      <c r="B6" s="177" t="s">
        <v>20</v>
      </c>
      <c r="C6" s="178" t="s">
        <v>198</v>
      </c>
      <c r="D6" s="336" t="s">
        <v>21</v>
      </c>
      <c r="E6" s="337" t="s">
        <v>230</v>
      </c>
      <c r="F6" s="337" t="s">
        <v>231</v>
      </c>
      <c r="G6" s="337" t="s">
        <v>232</v>
      </c>
      <c r="H6" s="337" t="s">
        <v>97</v>
      </c>
      <c r="I6" s="337" t="s">
        <v>98</v>
      </c>
    </row>
    <row r="7" spans="1:9" ht="20.100000000000001" customHeight="1" x14ac:dyDescent="0.3">
      <c r="B7" s="174" t="s">
        <v>22</v>
      </c>
      <c r="C7" s="175">
        <v>50</v>
      </c>
      <c r="D7" s="175">
        <v>7</v>
      </c>
      <c r="E7" s="175">
        <v>5</v>
      </c>
      <c r="F7" s="175">
        <v>3</v>
      </c>
      <c r="G7" s="175">
        <v>7</v>
      </c>
      <c r="H7" s="175"/>
      <c r="I7" s="175"/>
    </row>
    <row r="8" spans="1:9" ht="20.100000000000001" customHeight="1" x14ac:dyDescent="0.3">
      <c r="B8" s="174" t="s">
        <v>23</v>
      </c>
      <c r="C8" s="175">
        <v>80</v>
      </c>
      <c r="D8" s="175">
        <v>7</v>
      </c>
      <c r="E8" s="175">
        <v>7</v>
      </c>
      <c r="F8" s="175">
        <v>9</v>
      </c>
      <c r="G8" s="175">
        <v>6</v>
      </c>
      <c r="H8" s="175"/>
      <c r="I8" s="175"/>
    </row>
    <row r="9" spans="1:9" ht="20.100000000000001" customHeight="1" x14ac:dyDescent="0.3">
      <c r="B9" s="174" t="s">
        <v>24</v>
      </c>
      <c r="C9" s="175">
        <v>60</v>
      </c>
      <c r="D9" s="175">
        <v>8</v>
      </c>
      <c r="E9" s="175">
        <v>8</v>
      </c>
      <c r="F9" s="175">
        <v>8</v>
      </c>
      <c r="G9" s="175">
        <v>7</v>
      </c>
      <c r="H9" s="175"/>
      <c r="I9" s="175"/>
    </row>
    <row r="10" spans="1:9" ht="20.100000000000001" customHeight="1" x14ac:dyDescent="0.3">
      <c r="B10" s="174" t="s">
        <v>25</v>
      </c>
      <c r="C10" s="175">
        <v>50</v>
      </c>
      <c r="D10" s="175">
        <v>5</v>
      </c>
      <c r="E10" s="175">
        <v>5</v>
      </c>
      <c r="F10" s="175">
        <v>7</v>
      </c>
      <c r="G10" s="175">
        <v>3</v>
      </c>
      <c r="H10" s="175"/>
      <c r="I10" s="175"/>
    </row>
    <row r="11" spans="1:9" ht="20.100000000000001" customHeight="1" x14ac:dyDescent="0.3">
      <c r="B11" s="174" t="s">
        <v>26</v>
      </c>
      <c r="C11" s="175">
        <v>10</v>
      </c>
      <c r="D11" s="175">
        <v>4</v>
      </c>
      <c r="E11" s="175">
        <v>7</v>
      </c>
      <c r="F11" s="175">
        <v>8</v>
      </c>
      <c r="G11" s="175">
        <v>8</v>
      </c>
      <c r="H11" s="175"/>
      <c r="I11" s="175"/>
    </row>
    <row r="12" spans="1:9" ht="20.100000000000001" customHeight="1" x14ac:dyDescent="0.3">
      <c r="B12" s="174" t="s">
        <v>27</v>
      </c>
      <c r="C12" s="175">
        <v>80</v>
      </c>
      <c r="D12" s="175">
        <v>5</v>
      </c>
      <c r="E12" s="175">
        <v>6</v>
      </c>
      <c r="F12" s="175">
        <v>4</v>
      </c>
      <c r="G12" s="175">
        <v>4</v>
      </c>
      <c r="H12" s="175"/>
      <c r="I12" s="175"/>
    </row>
    <row r="13" spans="1:9" ht="20.100000000000001" customHeight="1" x14ac:dyDescent="0.3">
      <c r="B13" s="174" t="s">
        <v>28</v>
      </c>
      <c r="C13" s="175">
        <v>60</v>
      </c>
      <c r="D13" s="175">
        <v>3</v>
      </c>
      <c r="E13" s="175">
        <v>5</v>
      </c>
      <c r="F13" s="175">
        <v>5</v>
      </c>
      <c r="G13" s="175">
        <v>5</v>
      </c>
      <c r="H13" s="175"/>
      <c r="I13" s="175"/>
    </row>
    <row r="14" spans="1:9" ht="20.100000000000001" customHeight="1" x14ac:dyDescent="0.3">
      <c r="B14" s="174" t="s">
        <v>29</v>
      </c>
      <c r="C14" s="175">
        <v>50</v>
      </c>
      <c r="D14" s="175">
        <v>8</v>
      </c>
      <c r="E14" s="175">
        <v>7</v>
      </c>
      <c r="F14" s="175">
        <v>3</v>
      </c>
      <c r="G14" s="175">
        <v>3</v>
      </c>
      <c r="H14" s="175"/>
      <c r="I14" s="175"/>
    </row>
    <row r="15" spans="1:9" ht="20.100000000000001" customHeight="1" x14ac:dyDescent="0.3">
      <c r="B15" s="174" t="s">
        <v>30</v>
      </c>
      <c r="C15" s="175">
        <v>80</v>
      </c>
      <c r="D15" s="175">
        <v>8</v>
      </c>
      <c r="E15" s="175">
        <v>4</v>
      </c>
      <c r="F15" s="175">
        <v>9</v>
      </c>
      <c r="G15" s="175">
        <v>4</v>
      </c>
      <c r="H15" s="175"/>
      <c r="I15" s="175"/>
    </row>
    <row r="16" spans="1:9" ht="20.100000000000001" customHeight="1" x14ac:dyDescent="0.3">
      <c r="B16" s="174"/>
      <c r="C16" s="175"/>
      <c r="D16" s="175"/>
      <c r="E16" s="175"/>
      <c r="F16" s="175"/>
      <c r="G16" s="175"/>
      <c r="H16" s="175"/>
      <c r="I16" s="175"/>
    </row>
    <row r="17" spans="2:9" ht="20.100000000000001" customHeight="1" x14ac:dyDescent="0.3">
      <c r="B17" s="174"/>
      <c r="C17" s="175"/>
      <c r="D17" s="175"/>
      <c r="E17" s="175"/>
      <c r="F17" s="175"/>
      <c r="G17" s="175"/>
      <c r="H17" s="175"/>
      <c r="I17" s="175"/>
    </row>
    <row r="18" spans="2:9" ht="20.100000000000001" customHeight="1" x14ac:dyDescent="0.3">
      <c r="B18" s="174"/>
      <c r="C18" s="175"/>
      <c r="D18" s="175"/>
      <c r="E18" s="175"/>
      <c r="F18" s="175"/>
      <c r="G18" s="175"/>
      <c r="H18" s="175"/>
      <c r="I18" s="175"/>
    </row>
    <row r="19" spans="2:9" ht="20.100000000000001" customHeight="1" x14ac:dyDescent="0.3">
      <c r="B19" s="174"/>
      <c r="C19" s="175"/>
      <c r="D19" s="175"/>
      <c r="E19" s="175"/>
      <c r="F19" s="175"/>
      <c r="G19" s="175"/>
      <c r="H19" s="175"/>
      <c r="I19" s="175"/>
    </row>
    <row r="20" spans="2:9" ht="20.100000000000001" customHeight="1" x14ac:dyDescent="0.3">
      <c r="B20" s="174"/>
      <c r="C20" s="175"/>
      <c r="D20" s="175"/>
      <c r="E20" s="175"/>
      <c r="F20" s="175"/>
      <c r="G20" s="175"/>
      <c r="H20" s="175"/>
      <c r="I20" s="175"/>
    </row>
    <row r="21" spans="2:9" ht="20.100000000000001" customHeight="1" x14ac:dyDescent="0.3">
      <c r="B21" s="174"/>
      <c r="C21" s="175"/>
      <c r="D21" s="175"/>
      <c r="E21" s="175"/>
      <c r="F21" s="175"/>
      <c r="G21" s="175"/>
      <c r="H21" s="175"/>
      <c r="I21" s="175"/>
    </row>
    <row r="22" spans="2:9" ht="20.100000000000001" customHeight="1" x14ac:dyDescent="0.3">
      <c r="B22" s="174"/>
      <c r="C22" s="175"/>
      <c r="D22" s="175"/>
      <c r="E22" s="175"/>
      <c r="F22" s="175"/>
      <c r="G22" s="175"/>
      <c r="H22" s="175"/>
      <c r="I22" s="175"/>
    </row>
    <row r="23" spans="2:9" ht="20.100000000000001" customHeight="1" x14ac:dyDescent="0.3">
      <c r="B23" s="174"/>
      <c r="C23" s="175"/>
      <c r="D23" s="175"/>
      <c r="E23" s="175"/>
      <c r="F23" s="175"/>
      <c r="G23" s="175"/>
      <c r="H23" s="175"/>
      <c r="I23" s="175"/>
    </row>
    <row r="24" spans="2:9" ht="20.100000000000001" customHeight="1" x14ac:dyDescent="0.3">
      <c r="B24" s="174"/>
      <c r="C24" s="175"/>
      <c r="D24" s="175"/>
      <c r="E24" s="175"/>
      <c r="F24" s="175"/>
      <c r="G24" s="175"/>
      <c r="H24" s="175"/>
      <c r="I24" s="175"/>
    </row>
    <row r="25" spans="2:9" ht="20.100000000000001" customHeight="1" x14ac:dyDescent="0.3">
      <c r="B25" s="174"/>
      <c r="C25" s="175"/>
      <c r="D25" s="175"/>
      <c r="E25" s="175"/>
      <c r="F25" s="175"/>
      <c r="G25" s="175"/>
      <c r="H25" s="175"/>
      <c r="I25" s="175"/>
    </row>
    <row r="26" spans="2:9" ht="20.100000000000001" customHeight="1" x14ac:dyDescent="0.3">
      <c r="B26" s="174"/>
      <c r="C26" s="175"/>
      <c r="D26" s="175"/>
      <c r="E26" s="175"/>
      <c r="F26" s="175"/>
      <c r="G26" s="175"/>
      <c r="H26" s="175"/>
      <c r="I26" s="175"/>
    </row>
    <row r="27" spans="2:9" ht="20.100000000000001" customHeight="1" x14ac:dyDescent="0.3">
      <c r="C27" s="118" t="s">
        <v>99</v>
      </c>
      <c r="D27" s="179">
        <f>IFERROR(IF(COUNTA(D7:D26)=0,"",(SUMPRODUCT(D7:D26,$C$7:$C$26))/(SUM($C$7:$C$26))),"")</f>
        <v>6.3461538461538458</v>
      </c>
      <c r="E27" s="179">
        <f t="shared" ref="E27:I27" si="0">IFERROR(IF(COUNTA(E7:E26)=0,"",(SUMPRODUCT(E7:E26,$C$7:$C$26))/(SUM($C$7:$C$26))),"")</f>
        <v>5.884615384615385</v>
      </c>
      <c r="F27" s="179">
        <f t="shared" si="0"/>
        <v>6.2884615384615383</v>
      </c>
      <c r="G27" s="179">
        <f t="shared" si="0"/>
        <v>4.9423076923076925</v>
      </c>
      <c r="H27" s="179" t="str">
        <f t="shared" si="0"/>
        <v/>
      </c>
      <c r="I27" s="179" t="str">
        <f t="shared" si="0"/>
        <v/>
      </c>
    </row>
    <row r="29" spans="2:9" ht="30" customHeight="1" x14ac:dyDescent="0.3">
      <c r="B29" s="338" t="s">
        <v>31</v>
      </c>
      <c r="C29" s="350"/>
      <c r="D29" s="350"/>
      <c r="E29" s="350"/>
      <c r="F29" s="350"/>
      <c r="G29" s="350"/>
      <c r="H29" s="350"/>
      <c r="I29" s="339"/>
    </row>
    <row r="30" spans="2:9" ht="15" customHeight="1" x14ac:dyDescent="0.3">
      <c r="B30" s="357" t="s">
        <v>234</v>
      </c>
      <c r="C30" s="358"/>
      <c r="D30" s="358"/>
      <c r="E30" s="358"/>
      <c r="F30" s="358"/>
      <c r="G30" s="358"/>
      <c r="H30" s="358"/>
      <c r="I30" s="359"/>
    </row>
    <row r="31" spans="2:9" ht="15" customHeight="1" x14ac:dyDescent="0.3">
      <c r="B31" s="354" t="s">
        <v>235</v>
      </c>
      <c r="C31" s="355"/>
      <c r="D31" s="355"/>
      <c r="E31" s="355"/>
      <c r="F31" s="355"/>
      <c r="G31" s="355"/>
      <c r="H31" s="355"/>
      <c r="I31" s="356"/>
    </row>
    <row r="32" spans="2:9" ht="15" customHeight="1" x14ac:dyDescent="0.3">
      <c r="B32" s="354" t="s">
        <v>233</v>
      </c>
      <c r="C32" s="355"/>
      <c r="D32" s="355"/>
      <c r="E32" s="355"/>
      <c r="F32" s="355"/>
      <c r="G32" s="355"/>
      <c r="H32" s="355"/>
      <c r="I32" s="356"/>
    </row>
    <row r="33" spans="2:9" ht="15" customHeight="1" x14ac:dyDescent="0.3">
      <c r="B33" s="354"/>
      <c r="C33" s="355"/>
      <c r="D33" s="355"/>
      <c r="E33" s="355"/>
      <c r="F33" s="355"/>
      <c r="G33" s="355"/>
      <c r="H33" s="355"/>
      <c r="I33" s="356"/>
    </row>
    <row r="34" spans="2:9" ht="15" customHeight="1" x14ac:dyDescent="0.3">
      <c r="B34" s="354"/>
      <c r="C34" s="355"/>
      <c r="D34" s="355"/>
      <c r="E34" s="355"/>
      <c r="F34" s="355"/>
      <c r="G34" s="355"/>
      <c r="H34" s="355"/>
      <c r="I34" s="356"/>
    </row>
    <row r="35" spans="2:9" ht="15" customHeight="1" x14ac:dyDescent="0.3">
      <c r="B35" s="354"/>
      <c r="C35" s="355"/>
      <c r="D35" s="355"/>
      <c r="E35" s="355"/>
      <c r="F35" s="355"/>
      <c r="G35" s="355"/>
      <c r="H35" s="355"/>
      <c r="I35" s="356"/>
    </row>
    <row r="36" spans="2:9" ht="15" customHeight="1" x14ac:dyDescent="0.3">
      <c r="B36" s="354"/>
      <c r="C36" s="355"/>
      <c r="D36" s="355"/>
      <c r="E36" s="355"/>
      <c r="F36" s="355"/>
      <c r="G36" s="355"/>
      <c r="H36" s="355"/>
      <c r="I36" s="356"/>
    </row>
    <row r="37" spans="2:9" ht="15" customHeight="1" x14ac:dyDescent="0.3">
      <c r="B37" s="354"/>
      <c r="C37" s="355"/>
      <c r="D37" s="355"/>
      <c r="E37" s="355"/>
      <c r="F37" s="355"/>
      <c r="G37" s="355"/>
      <c r="H37" s="355"/>
      <c r="I37" s="356"/>
    </row>
    <row r="38" spans="2:9" ht="15" customHeight="1" x14ac:dyDescent="0.3">
      <c r="B38" s="354"/>
      <c r="C38" s="355"/>
      <c r="D38" s="355"/>
      <c r="E38" s="355"/>
      <c r="F38" s="355"/>
      <c r="G38" s="355"/>
      <c r="H38" s="355"/>
      <c r="I38" s="356"/>
    </row>
    <row r="39" spans="2:9" ht="15" customHeight="1" x14ac:dyDescent="0.3">
      <c r="B39" s="354"/>
      <c r="C39" s="355"/>
      <c r="D39" s="355"/>
      <c r="E39" s="355"/>
      <c r="F39" s="355"/>
      <c r="G39" s="355"/>
      <c r="H39" s="355"/>
      <c r="I39" s="356"/>
    </row>
    <row r="40" spans="2:9" ht="15" customHeight="1" x14ac:dyDescent="0.3">
      <c r="B40" s="354"/>
      <c r="C40" s="355"/>
      <c r="D40" s="355"/>
      <c r="E40" s="355"/>
      <c r="F40" s="355"/>
      <c r="G40" s="355"/>
      <c r="H40" s="355"/>
      <c r="I40" s="356"/>
    </row>
    <row r="41" spans="2:9" ht="15" customHeight="1" x14ac:dyDescent="0.3">
      <c r="B41" s="354"/>
      <c r="C41" s="355"/>
      <c r="D41" s="355"/>
      <c r="E41" s="355"/>
      <c r="F41" s="355"/>
      <c r="G41" s="355"/>
      <c r="H41" s="355"/>
      <c r="I41" s="356"/>
    </row>
    <row r="42" spans="2:9" ht="15" customHeight="1" x14ac:dyDescent="0.3">
      <c r="B42" s="354"/>
      <c r="C42" s="355"/>
      <c r="D42" s="355"/>
      <c r="E42" s="355"/>
      <c r="F42" s="355"/>
      <c r="G42" s="355"/>
      <c r="H42" s="355"/>
      <c r="I42" s="356"/>
    </row>
    <row r="43" spans="2:9" ht="15" customHeight="1" x14ac:dyDescent="0.3">
      <c r="B43" s="354"/>
      <c r="C43" s="355"/>
      <c r="D43" s="355"/>
      <c r="E43" s="355"/>
      <c r="F43" s="355"/>
      <c r="G43" s="355"/>
      <c r="H43" s="355"/>
      <c r="I43" s="356"/>
    </row>
    <row r="44" spans="2:9" ht="15" customHeight="1" x14ac:dyDescent="0.3">
      <c r="B44" s="351"/>
      <c r="C44" s="352"/>
      <c r="D44" s="352"/>
      <c r="E44" s="352"/>
      <c r="F44" s="352"/>
      <c r="G44" s="352"/>
      <c r="H44" s="352"/>
      <c r="I44" s="353"/>
    </row>
  </sheetData>
  <sheetProtection algorithmName="SHA-512" hashValue="XEq06WUJi5XGJM5wDJcHVyTPef8KG6rhUQXzoHL0yiWbfkE8nPSjKg/pXI7pFSYa9Uv7eAFpkTD1juDk6LGI7Q==" saltValue="6YDFbsbANdRWvvi77R+eYQ==" spinCount="100000" sheet="1" objects="1" scenarios="1" formatRows="0" insertRows="0" deleteRows="0"/>
  <mergeCells count="16">
    <mergeCell ref="B29:I29"/>
    <mergeCell ref="B44:I44"/>
    <mergeCell ref="B43:I43"/>
    <mergeCell ref="B42:I42"/>
    <mergeCell ref="B41:I41"/>
    <mergeCell ref="B40:I40"/>
    <mergeCell ref="B39:I39"/>
    <mergeCell ref="B33:I33"/>
    <mergeCell ref="B32:I32"/>
    <mergeCell ref="B31:I31"/>
    <mergeCell ref="B30:I30"/>
    <mergeCell ref="B38:I38"/>
    <mergeCell ref="B37:I37"/>
    <mergeCell ref="B36:I36"/>
    <mergeCell ref="B35:I35"/>
    <mergeCell ref="B34:I34"/>
  </mergeCells>
  <dataValidations count="2">
    <dataValidation type="list" allowBlank="1" showInputMessage="1" showErrorMessage="1" error="Please input a number between 1-10." sqref="D7:I26" xr:uid="{0DBFCA28-EC8B-4B08-9B02-8269E8BA2E16}">
      <formula1>"1,2,3,4,5,6,7,8,9,10"</formula1>
    </dataValidation>
    <dataValidation type="decimal" allowBlank="1" showInputMessage="1" showErrorMessage="1" error="Please input a number between 1-100." sqref="C7:C26" xr:uid="{A42B0501-3936-4022-A3F2-C54E1FD9E8AA}">
      <formula1>1</formula1>
      <formula2>100</formula2>
    </dataValidation>
  </dataValidation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1B9C-80F3-4255-BB80-8C9BABCC54E8}">
  <sheetPr codeName="Sheet9">
    <tabColor rgb="FFFFE599"/>
    <pageSetUpPr autoPageBreaks="0" fitToPage="1"/>
  </sheetPr>
  <dimension ref="A1:J3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30.6640625" style="18" customWidth="1"/>
    <col min="3" max="3" width="2.6640625" style="18" customWidth="1"/>
    <col min="4" max="4" width="30.6640625" style="18" customWidth="1"/>
    <col min="5" max="5" width="2.6640625" style="18" customWidth="1"/>
    <col min="6" max="6" width="30.6640625" style="18" customWidth="1"/>
    <col min="7" max="7" width="2.6640625" style="18" customWidth="1"/>
    <col min="8" max="8" width="30.6640625" style="18" customWidth="1"/>
    <col min="9" max="9" width="2.6640625" style="18" customWidth="1"/>
    <col min="10" max="10" width="30.6640625" style="18" customWidth="1"/>
    <col min="11" max="11" width="3.6640625" style="18" customWidth="1"/>
    <col min="12" max="16384" width="8.88671875" style="18"/>
  </cols>
  <sheetData>
    <row r="1" spans="1:10" s="1" customFormat="1" ht="6.75" customHeight="1" x14ac:dyDescent="0.3">
      <c r="B1" s="2"/>
      <c r="C1" s="2"/>
      <c r="D1" s="2"/>
      <c r="E1" s="2"/>
      <c r="F1" s="2"/>
      <c r="G1" s="2"/>
      <c r="H1" s="2"/>
      <c r="I1" s="2"/>
    </row>
    <row r="2" spans="1:10" s="31" customFormat="1" ht="20.100000000000001" customHeight="1" x14ac:dyDescent="0.3">
      <c r="B2" s="331" t="s">
        <v>312</v>
      </c>
      <c r="C2" s="30"/>
      <c r="D2" s="30"/>
      <c r="E2" s="30"/>
      <c r="F2" s="30"/>
      <c r="G2" s="30"/>
      <c r="H2" s="30"/>
      <c r="I2" s="30"/>
      <c r="J2" s="30"/>
    </row>
    <row r="3" spans="1:10" s="4" customFormat="1" ht="24" customHeight="1" x14ac:dyDescent="0.3">
      <c r="B3" s="332" t="s">
        <v>328</v>
      </c>
      <c r="C3" s="5"/>
      <c r="D3" s="5"/>
      <c r="E3" s="5"/>
      <c r="F3" s="5"/>
      <c r="G3" s="5"/>
      <c r="H3" s="5"/>
      <c r="I3" s="5"/>
      <c r="J3" s="5"/>
    </row>
    <row r="4" spans="1:10" s="10" customFormat="1" ht="3.9" customHeight="1" x14ac:dyDescent="0.3">
      <c r="A4" s="9"/>
      <c r="B4" s="9"/>
      <c r="C4" s="9"/>
      <c r="D4" s="9"/>
      <c r="E4" s="9"/>
      <c r="F4" s="9"/>
      <c r="G4" s="9"/>
      <c r="H4" s="9"/>
      <c r="I4" s="9"/>
      <c r="J4" s="9"/>
    </row>
    <row r="5" spans="1:10" s="10" customFormat="1" ht="3.9" customHeight="1" x14ac:dyDescent="0.3">
      <c r="A5" s="11"/>
      <c r="B5" s="11"/>
      <c r="C5" s="11"/>
      <c r="D5" s="11"/>
      <c r="E5" s="11"/>
      <c r="F5" s="11"/>
      <c r="G5" s="11"/>
      <c r="H5" s="11"/>
      <c r="I5" s="11"/>
      <c r="J5" s="11"/>
    </row>
    <row r="6" spans="1:10" ht="45" customHeight="1" x14ac:dyDescent="0.3">
      <c r="B6" s="264" t="s">
        <v>90</v>
      </c>
      <c r="C6" s="256"/>
      <c r="D6" s="265" t="s">
        <v>91</v>
      </c>
      <c r="E6" s="256"/>
      <c r="F6" s="266" t="s">
        <v>92</v>
      </c>
      <c r="G6" s="256"/>
      <c r="H6" s="267" t="s">
        <v>341</v>
      </c>
      <c r="I6" s="256"/>
      <c r="J6" s="268" t="s">
        <v>19</v>
      </c>
    </row>
    <row r="7" spans="1:10" ht="30" customHeight="1" x14ac:dyDescent="0.3">
      <c r="B7" s="257" t="s">
        <v>236</v>
      </c>
      <c r="C7" s="258"/>
      <c r="D7" s="259" t="s">
        <v>239</v>
      </c>
      <c r="E7" s="260"/>
      <c r="F7" s="261" t="s">
        <v>242</v>
      </c>
      <c r="G7" s="260"/>
      <c r="H7" s="262" t="s">
        <v>245</v>
      </c>
      <c r="I7" s="260"/>
      <c r="J7" s="263" t="s">
        <v>248</v>
      </c>
    </row>
    <row r="8" spans="1:10" ht="30" customHeight="1" x14ac:dyDescent="0.3">
      <c r="B8" s="257" t="s">
        <v>237</v>
      </c>
      <c r="C8" s="258"/>
      <c r="D8" s="259" t="s">
        <v>240</v>
      </c>
      <c r="E8" s="260"/>
      <c r="F8" s="261" t="s">
        <v>243</v>
      </c>
      <c r="G8" s="260"/>
      <c r="H8" s="262" t="s">
        <v>246</v>
      </c>
      <c r="I8" s="260"/>
      <c r="J8" s="263" t="s">
        <v>249</v>
      </c>
    </row>
    <row r="9" spans="1:10" ht="30" customHeight="1" x14ac:dyDescent="0.3">
      <c r="B9" s="257" t="s">
        <v>342</v>
      </c>
      <c r="C9" s="258"/>
      <c r="D9" s="259" t="s">
        <v>241</v>
      </c>
      <c r="E9" s="260"/>
      <c r="F9" s="261" t="s">
        <v>244</v>
      </c>
      <c r="G9" s="260"/>
      <c r="H9" s="262" t="s">
        <v>247</v>
      </c>
      <c r="I9" s="260"/>
      <c r="J9" s="263" t="s">
        <v>250</v>
      </c>
    </row>
    <row r="10" spans="1:10" ht="30" customHeight="1" x14ac:dyDescent="0.3">
      <c r="B10" s="257" t="s">
        <v>238</v>
      </c>
      <c r="C10" s="258"/>
      <c r="D10" s="259"/>
      <c r="E10" s="260"/>
      <c r="F10" s="261"/>
      <c r="G10" s="260"/>
      <c r="H10" s="262"/>
      <c r="I10" s="260"/>
      <c r="J10" s="263"/>
    </row>
    <row r="11" spans="1:10" ht="30" customHeight="1" x14ac:dyDescent="0.3">
      <c r="B11" s="257"/>
      <c r="C11" s="258"/>
      <c r="D11" s="259"/>
      <c r="E11" s="260"/>
      <c r="F11" s="261"/>
      <c r="G11" s="260"/>
      <c r="H11" s="262"/>
      <c r="I11" s="260"/>
      <c r="J11" s="263"/>
    </row>
    <row r="12" spans="1:10" ht="30" customHeight="1" x14ac:dyDescent="0.3">
      <c r="B12" s="257"/>
      <c r="C12" s="258"/>
      <c r="D12" s="259"/>
      <c r="E12" s="260"/>
      <c r="F12" s="261"/>
      <c r="G12" s="260"/>
      <c r="H12" s="262"/>
      <c r="I12" s="260"/>
      <c r="J12" s="263"/>
    </row>
    <row r="13" spans="1:10" ht="30" customHeight="1" x14ac:dyDescent="0.3">
      <c r="B13" s="257"/>
      <c r="C13" s="258"/>
      <c r="D13" s="259"/>
      <c r="E13" s="260"/>
      <c r="F13" s="261"/>
      <c r="G13" s="260"/>
      <c r="H13" s="262"/>
      <c r="I13" s="260"/>
      <c r="J13" s="263"/>
    </row>
    <row r="14" spans="1:10" ht="30" customHeight="1" x14ac:dyDescent="0.3">
      <c r="B14" s="257"/>
      <c r="C14" s="258"/>
      <c r="D14" s="259"/>
      <c r="E14" s="260"/>
      <c r="F14" s="261"/>
      <c r="G14" s="260"/>
      <c r="H14" s="262"/>
      <c r="I14" s="260"/>
      <c r="J14" s="263"/>
    </row>
    <row r="15" spans="1:10" ht="30" customHeight="1" x14ac:dyDescent="0.3">
      <c r="B15" s="257"/>
      <c r="C15" s="258"/>
      <c r="D15" s="259"/>
      <c r="E15" s="260"/>
      <c r="F15" s="261"/>
      <c r="G15" s="260"/>
      <c r="H15" s="262"/>
      <c r="I15" s="260"/>
      <c r="J15" s="263"/>
    </row>
    <row r="16" spans="1:10" ht="30" customHeight="1" x14ac:dyDescent="0.3">
      <c r="B16" s="257"/>
      <c r="C16" s="258"/>
      <c r="D16" s="259"/>
      <c r="E16" s="260"/>
      <c r="F16" s="261"/>
      <c r="G16" s="260"/>
      <c r="H16" s="262"/>
      <c r="I16" s="260"/>
      <c r="J16" s="263"/>
    </row>
    <row r="17" spans="2:10" ht="30" customHeight="1" x14ac:dyDescent="0.3">
      <c r="B17" s="257"/>
      <c r="C17" s="258"/>
      <c r="D17" s="259"/>
      <c r="E17" s="260"/>
      <c r="F17" s="261"/>
      <c r="G17" s="260"/>
      <c r="H17" s="262"/>
      <c r="I17" s="260"/>
      <c r="J17" s="263"/>
    </row>
    <row r="18" spans="2:10" ht="30" customHeight="1" x14ac:dyDescent="0.3">
      <c r="B18" s="257"/>
      <c r="C18" s="258"/>
      <c r="D18" s="259"/>
      <c r="E18" s="260"/>
      <c r="F18" s="261"/>
      <c r="G18" s="260"/>
      <c r="H18" s="262"/>
      <c r="I18" s="260"/>
      <c r="J18" s="263"/>
    </row>
    <row r="19" spans="2:10" ht="30" customHeight="1" x14ac:dyDescent="0.3">
      <c r="B19" s="257"/>
      <c r="C19" s="258"/>
      <c r="D19" s="259"/>
      <c r="E19" s="260"/>
      <c r="F19" s="261"/>
      <c r="G19" s="260"/>
      <c r="H19" s="262"/>
      <c r="I19" s="260"/>
      <c r="J19" s="263"/>
    </row>
    <row r="20" spans="2:10" ht="30" customHeight="1" x14ac:dyDescent="0.3">
      <c r="B20" s="257"/>
      <c r="C20" s="258"/>
      <c r="D20" s="259"/>
      <c r="E20" s="260"/>
      <c r="F20" s="261"/>
      <c r="G20" s="260"/>
      <c r="H20" s="262"/>
      <c r="I20" s="260"/>
      <c r="J20" s="263"/>
    </row>
    <row r="21" spans="2:10" ht="30" customHeight="1" x14ac:dyDescent="0.3">
      <c r="B21" s="257"/>
      <c r="C21" s="258"/>
      <c r="D21" s="259"/>
      <c r="E21" s="260"/>
      <c r="F21" s="261"/>
      <c r="G21" s="260"/>
      <c r="H21" s="262"/>
      <c r="I21" s="260"/>
      <c r="J21" s="263"/>
    </row>
    <row r="22" spans="2:10" ht="30" customHeight="1" x14ac:dyDescent="0.3">
      <c r="B22" s="257"/>
      <c r="C22" s="258"/>
      <c r="D22" s="259"/>
      <c r="E22" s="260"/>
      <c r="F22" s="261"/>
      <c r="G22" s="260"/>
      <c r="H22" s="262"/>
      <c r="I22" s="260"/>
      <c r="J22" s="263"/>
    </row>
    <row r="23" spans="2:10" ht="30" customHeight="1" x14ac:dyDescent="0.3">
      <c r="B23" s="257"/>
      <c r="C23" s="258"/>
      <c r="D23" s="259"/>
      <c r="E23" s="260"/>
      <c r="F23" s="261"/>
      <c r="G23" s="260"/>
      <c r="H23" s="262"/>
      <c r="I23" s="260"/>
      <c r="J23" s="263"/>
    </row>
    <row r="24" spans="2:10" ht="30" customHeight="1" x14ac:dyDescent="0.3">
      <c r="B24" s="257"/>
      <c r="C24" s="258"/>
      <c r="D24" s="259"/>
      <c r="E24" s="260"/>
      <c r="F24" s="261"/>
      <c r="G24" s="260"/>
      <c r="H24" s="262"/>
      <c r="I24" s="260"/>
      <c r="J24" s="263"/>
    </row>
    <row r="25" spans="2:10" ht="30" customHeight="1" x14ac:dyDescent="0.3">
      <c r="B25" s="257"/>
      <c r="C25" s="258"/>
      <c r="D25" s="259"/>
      <c r="E25" s="260"/>
      <c r="F25" s="261"/>
      <c r="G25" s="260"/>
      <c r="H25" s="262"/>
      <c r="I25" s="260"/>
      <c r="J25" s="263"/>
    </row>
    <row r="26" spans="2:10" ht="30" customHeight="1" x14ac:dyDescent="0.3">
      <c r="B26" s="257"/>
      <c r="C26" s="258"/>
      <c r="D26" s="259"/>
      <c r="E26" s="260"/>
      <c r="F26" s="261"/>
      <c r="G26" s="260"/>
      <c r="H26" s="262"/>
      <c r="I26" s="260"/>
      <c r="J26" s="263"/>
    </row>
    <row r="27" spans="2:10" ht="30" customHeight="1" x14ac:dyDescent="0.3"/>
    <row r="28" spans="2:10" ht="30" customHeight="1" x14ac:dyDescent="0.3"/>
    <row r="29" spans="2:10" ht="30" customHeight="1" x14ac:dyDescent="0.3"/>
    <row r="30" spans="2:10" ht="30" customHeight="1" x14ac:dyDescent="0.3"/>
    <row r="31" spans="2:10" ht="30" customHeight="1" x14ac:dyDescent="0.3"/>
    <row r="32" spans="2:10" ht="30" customHeight="1" x14ac:dyDescent="0.3"/>
    <row r="33" ht="30" customHeight="1" x14ac:dyDescent="0.3"/>
    <row r="34" ht="30" customHeight="1" x14ac:dyDescent="0.3"/>
    <row r="35" ht="30" customHeight="1" x14ac:dyDescent="0.3"/>
    <row r="36" ht="30" customHeight="1" x14ac:dyDescent="0.3"/>
    <row r="37" ht="30" customHeight="1" x14ac:dyDescent="0.3"/>
  </sheetData>
  <sheetProtection algorithmName="SHA-512" hashValue="vjRJKNf31imLMnj6xeL/4DJOuJn67mL6nSuFKDb19H+JBvyoJ0cIS/xMnTpx9qJFd0bTuSPwSqxpLVRgBe0pKw==" saltValue="mfHUP3IR1/pzEQFejaaiT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8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DE0E-3B31-4C81-AB57-7484FB814FE9}">
  <sheetPr codeName="Sheet17">
    <tabColor rgb="FFFFE699"/>
    <pageSetUpPr autoPageBreaks="0" fitToPage="1"/>
  </sheetPr>
  <dimension ref="A1:H3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8671875" defaultRowHeight="14.4" x14ac:dyDescent="0.3"/>
  <cols>
    <col min="1" max="1" width="3.6640625" style="18" customWidth="1"/>
    <col min="2" max="2" width="40.109375" style="18" customWidth="1"/>
    <col min="3" max="3" width="2.6640625" style="18" customWidth="1"/>
    <col min="4" max="4" width="40.109375" style="18" customWidth="1"/>
    <col min="5" max="5" width="2.6640625" style="18" customWidth="1"/>
    <col min="6" max="6" width="40.109375" style="18" customWidth="1"/>
    <col min="7" max="7" width="2.6640625" style="18" customWidth="1"/>
    <col min="8" max="8" width="40.109375" style="18" customWidth="1"/>
    <col min="9" max="9" width="3.6640625" style="18" customWidth="1"/>
    <col min="10" max="16384" width="8.88671875" style="18"/>
  </cols>
  <sheetData>
    <row r="1" spans="1:8" s="1" customFormat="1" ht="6.75" customHeight="1" x14ac:dyDescent="0.3">
      <c r="B1" s="2"/>
      <c r="E1" s="3"/>
    </row>
    <row r="2" spans="1:8" s="218" customFormat="1" ht="20.100000000000001" customHeight="1" x14ac:dyDescent="0.3">
      <c r="B2" s="329" t="s">
        <v>312</v>
      </c>
      <c r="C2" s="219"/>
      <c r="D2" s="219"/>
      <c r="E2" s="219"/>
      <c r="F2" s="219"/>
      <c r="G2" s="219"/>
      <c r="H2" s="219"/>
    </row>
    <row r="3" spans="1:8" s="221" customFormat="1" ht="24" customHeight="1" x14ac:dyDescent="0.3">
      <c r="B3" s="330" t="s">
        <v>329</v>
      </c>
      <c r="C3" s="7"/>
      <c r="D3" s="7"/>
      <c r="E3" s="7"/>
      <c r="F3" s="7"/>
      <c r="G3" s="7"/>
      <c r="H3" s="7"/>
    </row>
    <row r="4" spans="1:8" s="10" customFormat="1" ht="3.9" customHeight="1" x14ac:dyDescent="0.3">
      <c r="A4" s="9"/>
      <c r="B4" s="9"/>
      <c r="C4" s="9"/>
      <c r="D4" s="9"/>
      <c r="E4" s="9"/>
      <c r="F4" s="9"/>
      <c r="G4" s="9"/>
      <c r="H4" s="9"/>
    </row>
    <row r="5" spans="1:8" s="10" customFormat="1" ht="3.9" customHeight="1" x14ac:dyDescent="0.3">
      <c r="A5" s="11"/>
      <c r="B5" s="11"/>
      <c r="C5" s="11"/>
      <c r="D5" s="11"/>
      <c r="E5" s="11"/>
      <c r="F5" s="11"/>
      <c r="G5" s="11"/>
      <c r="H5" s="11"/>
    </row>
    <row r="6" spans="1:8" ht="15" customHeight="1" x14ac:dyDescent="0.3">
      <c r="B6" s="272"/>
      <c r="C6" s="269"/>
      <c r="D6" s="276"/>
      <c r="E6" s="269"/>
      <c r="F6" s="280"/>
      <c r="G6" s="269"/>
      <c r="H6" s="284"/>
    </row>
    <row r="7" spans="1:8" s="57" customFormat="1" ht="45" customHeight="1" x14ac:dyDescent="0.3">
      <c r="B7" s="273" t="s">
        <v>75</v>
      </c>
      <c r="C7" s="270"/>
      <c r="D7" s="277" t="s">
        <v>76</v>
      </c>
      <c r="E7" s="270"/>
      <c r="F7" s="281" t="s">
        <v>77</v>
      </c>
      <c r="G7" s="270"/>
      <c r="H7" s="285" t="s">
        <v>78</v>
      </c>
    </row>
    <row r="8" spans="1:8" ht="15" customHeight="1" x14ac:dyDescent="0.3">
      <c r="B8" s="274" t="s">
        <v>187</v>
      </c>
      <c r="C8" s="271"/>
      <c r="D8" s="278" t="s">
        <v>188</v>
      </c>
      <c r="E8" s="271"/>
      <c r="F8" s="282" t="s">
        <v>189</v>
      </c>
      <c r="G8" s="271"/>
      <c r="H8" s="286" t="s">
        <v>190</v>
      </c>
    </row>
    <row r="9" spans="1:8" x14ac:dyDescent="0.3">
      <c r="B9" s="275"/>
      <c r="C9" s="269"/>
      <c r="D9" s="279"/>
      <c r="E9" s="269"/>
      <c r="F9" s="283"/>
      <c r="G9" s="269"/>
      <c r="H9" s="287"/>
    </row>
    <row r="10" spans="1:8" ht="30" customHeight="1" x14ac:dyDescent="0.3">
      <c r="B10" s="288" t="s">
        <v>283</v>
      </c>
      <c r="C10" s="289"/>
      <c r="D10" s="262" t="s">
        <v>287</v>
      </c>
      <c r="E10" s="289"/>
      <c r="F10" s="261" t="s">
        <v>289</v>
      </c>
      <c r="G10" s="289"/>
      <c r="H10" s="263" t="s">
        <v>343</v>
      </c>
    </row>
    <row r="11" spans="1:8" ht="30" customHeight="1" x14ac:dyDescent="0.3">
      <c r="B11" s="288" t="s">
        <v>284</v>
      </c>
      <c r="C11" s="289"/>
      <c r="D11" s="262" t="s">
        <v>288</v>
      </c>
      <c r="E11" s="289"/>
      <c r="F11" s="261" t="s">
        <v>290</v>
      </c>
      <c r="G11" s="289"/>
      <c r="H11" s="263" t="s">
        <v>292</v>
      </c>
    </row>
    <row r="12" spans="1:8" ht="30" customHeight="1" x14ac:dyDescent="0.3">
      <c r="B12" s="288" t="s">
        <v>285</v>
      </c>
      <c r="C12" s="289"/>
      <c r="D12" s="262"/>
      <c r="E12" s="289"/>
      <c r="F12" s="261" t="s">
        <v>291</v>
      </c>
      <c r="G12" s="289"/>
      <c r="H12" s="263"/>
    </row>
    <row r="13" spans="1:8" ht="30" customHeight="1" x14ac:dyDescent="0.3">
      <c r="B13" s="288" t="s">
        <v>286</v>
      </c>
      <c r="C13" s="289"/>
      <c r="D13" s="262"/>
      <c r="E13" s="289"/>
      <c r="F13" s="261"/>
      <c r="G13" s="289"/>
      <c r="H13" s="263"/>
    </row>
    <row r="14" spans="1:8" ht="30" customHeight="1" x14ac:dyDescent="0.3">
      <c r="B14" s="288"/>
      <c r="C14" s="289"/>
      <c r="D14" s="262"/>
      <c r="E14" s="289"/>
      <c r="F14" s="261"/>
      <c r="G14" s="289"/>
      <c r="H14" s="263"/>
    </row>
    <row r="15" spans="1:8" ht="30" customHeight="1" x14ac:dyDescent="0.3">
      <c r="B15" s="288"/>
      <c r="C15" s="289"/>
      <c r="D15" s="262"/>
      <c r="E15" s="289"/>
      <c r="F15" s="261"/>
      <c r="G15" s="289"/>
      <c r="H15" s="263"/>
    </row>
    <row r="16" spans="1:8" ht="30" customHeight="1" x14ac:dyDescent="0.3">
      <c r="B16" s="288"/>
      <c r="C16" s="289"/>
      <c r="D16" s="262"/>
      <c r="E16" s="289"/>
      <c r="F16" s="261"/>
      <c r="G16" s="289"/>
      <c r="H16" s="263"/>
    </row>
    <row r="17" spans="2:8" ht="30" customHeight="1" x14ac:dyDescent="0.3">
      <c r="B17" s="288"/>
      <c r="C17" s="289"/>
      <c r="D17" s="262"/>
      <c r="E17" s="289"/>
      <c r="F17" s="261"/>
      <c r="G17" s="289"/>
      <c r="H17" s="263"/>
    </row>
    <row r="18" spans="2:8" ht="30" customHeight="1" x14ac:dyDescent="0.3">
      <c r="B18" s="288"/>
      <c r="C18" s="289"/>
      <c r="D18" s="262"/>
      <c r="E18" s="289"/>
      <c r="F18" s="261"/>
      <c r="G18" s="289"/>
      <c r="H18" s="263"/>
    </row>
    <row r="19" spans="2:8" ht="30" customHeight="1" x14ac:dyDescent="0.3">
      <c r="B19" s="288"/>
      <c r="C19" s="289"/>
      <c r="D19" s="262"/>
      <c r="E19" s="289"/>
      <c r="F19" s="261"/>
      <c r="G19" s="289"/>
      <c r="H19" s="263"/>
    </row>
    <row r="20" spans="2:8" ht="30" customHeight="1" x14ac:dyDescent="0.3">
      <c r="B20" s="288"/>
      <c r="C20" s="289"/>
      <c r="D20" s="262"/>
      <c r="E20" s="289"/>
      <c r="F20" s="261"/>
      <c r="G20" s="289"/>
      <c r="H20" s="263"/>
    </row>
    <row r="21" spans="2:8" ht="30" customHeight="1" x14ac:dyDescent="0.3">
      <c r="B21" s="288"/>
      <c r="C21" s="289"/>
      <c r="D21" s="262"/>
      <c r="E21" s="289"/>
      <c r="F21" s="261"/>
      <c r="G21" s="289"/>
      <c r="H21" s="263"/>
    </row>
    <row r="22" spans="2:8" ht="30" customHeight="1" x14ac:dyDescent="0.3">
      <c r="B22" s="288"/>
      <c r="C22" s="289"/>
      <c r="D22" s="262"/>
      <c r="E22" s="289"/>
      <c r="F22" s="261"/>
      <c r="G22" s="289"/>
      <c r="H22" s="263"/>
    </row>
    <row r="23" spans="2:8" ht="30" customHeight="1" x14ac:dyDescent="0.3">
      <c r="B23" s="288"/>
      <c r="C23" s="289"/>
      <c r="D23" s="262"/>
      <c r="E23" s="289"/>
      <c r="F23" s="261"/>
      <c r="G23" s="289"/>
      <c r="H23" s="263"/>
    </row>
    <row r="24" spans="2:8" ht="30" customHeight="1" x14ac:dyDescent="0.3">
      <c r="B24" s="288"/>
      <c r="C24" s="289"/>
      <c r="D24" s="262"/>
      <c r="E24" s="289"/>
      <c r="F24" s="261"/>
      <c r="G24" s="289"/>
      <c r="H24" s="263"/>
    </row>
    <row r="25" spans="2:8" ht="30" customHeight="1" x14ac:dyDescent="0.3">
      <c r="B25" s="288"/>
      <c r="C25" s="289"/>
      <c r="D25" s="262"/>
      <c r="E25" s="289"/>
      <c r="F25" s="261"/>
      <c r="G25" s="289"/>
      <c r="H25" s="263"/>
    </row>
    <row r="26" spans="2:8" ht="30" customHeight="1" x14ac:dyDescent="0.3">
      <c r="B26" s="288"/>
      <c r="C26" s="289"/>
      <c r="D26" s="262"/>
      <c r="E26" s="289"/>
      <c r="F26" s="261"/>
      <c r="G26" s="289"/>
      <c r="H26" s="263"/>
    </row>
    <row r="27" spans="2:8" ht="30" customHeight="1" x14ac:dyDescent="0.3">
      <c r="B27" s="288"/>
      <c r="C27" s="289"/>
      <c r="D27" s="262"/>
      <c r="E27" s="289"/>
      <c r="F27" s="261"/>
      <c r="G27" s="289"/>
      <c r="H27" s="263"/>
    </row>
    <row r="28" spans="2:8" ht="30" customHeight="1" x14ac:dyDescent="0.3">
      <c r="B28" s="288"/>
      <c r="C28" s="289"/>
      <c r="D28" s="262"/>
      <c r="E28" s="289"/>
      <c r="F28" s="261"/>
      <c r="G28" s="289"/>
      <c r="H28" s="263"/>
    </row>
    <row r="29" spans="2:8" ht="30" customHeight="1" x14ac:dyDescent="0.3">
      <c r="B29" s="288"/>
      <c r="C29" s="289"/>
      <c r="D29" s="262"/>
      <c r="E29" s="289"/>
      <c r="F29" s="261"/>
      <c r="G29" s="289"/>
      <c r="H29" s="263"/>
    </row>
    <row r="30" spans="2:8" ht="30" customHeight="1" x14ac:dyDescent="0.3">
      <c r="B30" s="288"/>
      <c r="C30" s="289"/>
      <c r="D30" s="262"/>
      <c r="E30" s="289"/>
      <c r="F30" s="261"/>
      <c r="G30" s="289"/>
      <c r="H30" s="263"/>
    </row>
    <row r="31" spans="2:8" ht="30" customHeight="1" x14ac:dyDescent="0.3">
      <c r="B31" s="288"/>
      <c r="C31" s="289"/>
      <c r="D31" s="262"/>
      <c r="E31" s="289"/>
      <c r="F31" s="261"/>
      <c r="G31" s="289"/>
      <c r="H31" s="263"/>
    </row>
    <row r="32" spans="2:8" ht="30" customHeight="1" x14ac:dyDescent="0.3">
      <c r="B32" s="288"/>
      <c r="C32" s="289"/>
      <c r="D32" s="262"/>
      <c r="E32" s="289"/>
      <c r="F32" s="261"/>
      <c r="G32" s="289"/>
      <c r="H32" s="263"/>
    </row>
    <row r="33" spans="2:8" ht="30" customHeight="1" x14ac:dyDescent="0.3">
      <c r="B33" s="288"/>
      <c r="C33" s="289"/>
      <c r="D33" s="262"/>
      <c r="E33" s="289"/>
      <c r="F33" s="261"/>
      <c r="G33" s="289"/>
      <c r="H33" s="263"/>
    </row>
    <row r="34" spans="2:8" ht="30" customHeight="1" x14ac:dyDescent="0.3">
      <c r="B34" s="288"/>
      <c r="C34" s="289"/>
      <c r="D34" s="262"/>
      <c r="E34" s="289"/>
      <c r="F34" s="261"/>
      <c r="G34" s="289"/>
      <c r="H34" s="263"/>
    </row>
  </sheetData>
  <sheetProtection algorithmName="SHA-512" hashValue="QpV7EnfhppgCXrNWoyIqqke07ToNMpzSSQ0GGDKtkpbszsaUeGUVgZwGP4Xlf29lgbBkPgQdrKP9kG71gLvH0Q==" saltValue="OJ6BEjMbf0aVjjUa0ARQJ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5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Dashboard</vt:lpstr>
      <vt:lpstr>Cover</vt:lpstr>
      <vt:lpstr>Description</vt:lpstr>
      <vt:lpstr>Products</vt:lpstr>
      <vt:lpstr>Industry</vt:lpstr>
      <vt:lpstr>Target</vt:lpstr>
      <vt:lpstr>Competition</vt:lpstr>
      <vt:lpstr>Porters</vt:lpstr>
      <vt:lpstr>SWOT</vt:lpstr>
      <vt:lpstr>Distribution</vt:lpstr>
      <vt:lpstr>Organization</vt:lpstr>
      <vt:lpstr>Sales</vt:lpstr>
      <vt:lpstr>IS</vt:lpstr>
      <vt:lpstr>BS</vt:lpstr>
      <vt:lpstr>CF</vt:lpstr>
      <vt:lpstr>Financials</vt:lpstr>
      <vt:lpstr>Canvas</vt:lpstr>
      <vt:lpstr>Timeline</vt:lpstr>
      <vt:lpstr>Summary</vt:lpstr>
      <vt:lpstr>ToU</vt:lpstr>
      <vt:lpstr>BS!Print_Area</vt:lpstr>
      <vt:lpstr>Canvas!Print_Area</vt:lpstr>
      <vt:lpstr>CF!Print_Area</vt:lpstr>
      <vt:lpstr>Competition!Print_Area</vt:lpstr>
      <vt:lpstr>Cover!Print_Area</vt:lpstr>
      <vt:lpstr>Dashboard!Print_Area</vt:lpstr>
      <vt:lpstr>Description!Print_Area</vt:lpstr>
      <vt:lpstr>Distribution!Print_Area</vt:lpstr>
      <vt:lpstr>Financials!Print_Area</vt:lpstr>
      <vt:lpstr>Industry!Print_Area</vt:lpstr>
      <vt:lpstr>IS!Print_Area</vt:lpstr>
      <vt:lpstr>Organization!Print_Area</vt:lpstr>
      <vt:lpstr>Porters!Print_Area</vt:lpstr>
      <vt:lpstr>Products!Print_Area</vt:lpstr>
      <vt:lpstr>Sales!Print_Area</vt:lpstr>
      <vt:lpstr>Summary!Print_Area</vt:lpstr>
      <vt:lpstr>SWOT!Print_Area</vt:lpstr>
      <vt:lpstr>Target!Print_Area</vt:lpstr>
      <vt:lpstr>Timeline!Print_Area</vt:lpstr>
      <vt:lpstr>ToU!Print_Area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SOMEKA</dc:creator>
  <cp:lastModifiedBy>Admin</cp:lastModifiedBy>
  <cp:lastPrinted>2022-03-25T11:10:03Z</cp:lastPrinted>
  <dcterms:created xsi:type="dcterms:W3CDTF">2018-11-13T14:01:04Z</dcterms:created>
  <dcterms:modified xsi:type="dcterms:W3CDTF">2022-10-03T08:19:50Z</dcterms:modified>
</cp:coreProperties>
</file>