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670"/>
  </bookViews>
  <sheets>
    <sheet name="Planning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Planning!$A$1:$BP$59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S9" i="1"/>
  <c r="BS8" i="1"/>
  <c r="BT7" i="1"/>
  <c r="BT9" i="1"/>
  <c r="BT8" i="1"/>
  <c r="BU7" i="1"/>
  <c r="BU9" i="1"/>
  <c r="BU8" i="1"/>
  <c r="BV7" i="1"/>
  <c r="BV9" i="1"/>
  <c r="BV8" i="1"/>
  <c r="BW7" i="1"/>
  <c r="BW9" i="1"/>
  <c r="BW8" i="1"/>
  <c r="BX7" i="1"/>
  <c r="BX9" i="1"/>
  <c r="BX8" i="1"/>
  <c r="BY7" i="1"/>
  <c r="BY9" i="1"/>
  <c r="BY8" i="1"/>
  <c r="BZ7" i="1"/>
  <c r="BZ9" i="1"/>
  <c r="BZ8" i="1"/>
  <c r="CA7" i="1"/>
  <c r="CA9" i="1"/>
  <c r="CA8" i="1"/>
  <c r="CB7" i="1"/>
  <c r="CB9" i="1"/>
  <c r="CB8" i="1"/>
  <c r="CC7" i="1"/>
  <c r="CC9" i="1"/>
  <c r="CC8" i="1"/>
  <c r="CD7" i="1"/>
  <c r="CD9" i="1"/>
  <c r="CD8" i="1"/>
  <c r="CE7" i="1"/>
  <c r="CE9" i="1"/>
  <c r="CE8" i="1"/>
  <c r="CF7" i="1"/>
  <c r="CF9" i="1"/>
  <c r="CF8" i="1"/>
  <c r="CG7" i="1"/>
  <c r="CG9" i="1"/>
  <c r="CG8" i="1"/>
  <c r="CH7" i="1"/>
  <c r="CH9" i="1"/>
  <c r="CH8" i="1"/>
  <c r="CI7" i="1"/>
  <c r="CI9" i="1"/>
  <c r="CI8" i="1"/>
  <c r="CJ7" i="1"/>
  <c r="CJ9" i="1"/>
  <c r="CJ8" i="1"/>
  <c r="CK7" i="1"/>
  <c r="CK9" i="1"/>
  <c r="CK8" i="1"/>
  <c r="CL7" i="1"/>
  <c r="CL9" i="1"/>
  <c r="CL8" i="1"/>
  <c r="CM7" i="1"/>
  <c r="CM9" i="1"/>
  <c r="CM8" i="1"/>
  <c r="CN7" i="1"/>
  <c r="CN9" i="1"/>
  <c r="CN8" i="1"/>
  <c r="CO7" i="1"/>
  <c r="CO9" i="1"/>
  <c r="CO8" i="1"/>
  <c r="CP7" i="1"/>
  <c r="CP9" i="1"/>
  <c r="CP8" i="1"/>
  <c r="CQ7" i="1"/>
  <c r="CQ9" i="1"/>
  <c r="CQ8" i="1"/>
  <c r="CR7" i="1"/>
  <c r="CR9" i="1"/>
  <c r="CR8" i="1"/>
  <c r="CS7" i="1"/>
  <c r="CS9" i="1"/>
  <c r="CS8" i="1"/>
  <c r="CT7" i="1"/>
  <c r="CT9" i="1"/>
  <c r="CT8" i="1"/>
  <c r="CU7" i="1"/>
  <c r="CU9" i="1"/>
  <c r="CU8" i="1"/>
  <c r="CV7" i="1"/>
  <c r="CV9" i="1"/>
  <c r="CV8" i="1"/>
  <c r="CW7" i="1"/>
  <c r="CW9" i="1"/>
  <c r="CW8" i="1"/>
  <c r="CX7" i="1"/>
  <c r="CX9" i="1"/>
  <c r="CX8" i="1"/>
  <c r="CY7" i="1"/>
  <c r="CY9" i="1"/>
  <c r="CY8" i="1"/>
  <c r="CZ7" i="1"/>
  <c r="CZ9" i="1"/>
  <c r="CZ8" i="1"/>
  <c r="DA7" i="1"/>
  <c r="DA9" i="1"/>
  <c r="DA8" i="1"/>
  <c r="DB7" i="1"/>
  <c r="DB9" i="1"/>
  <c r="DB8" i="1"/>
  <c r="DC7" i="1"/>
  <c r="DC9" i="1"/>
  <c r="DC8" i="1"/>
  <c r="DD7" i="1"/>
  <c r="DD9" i="1"/>
  <c r="DD8" i="1"/>
  <c r="DE7" i="1"/>
  <c r="DE9" i="1"/>
  <c r="DE8" i="1"/>
  <c r="DF7" i="1"/>
  <c r="DF9" i="1"/>
  <c r="DF8" i="1"/>
  <c r="DG7" i="1"/>
  <c r="DG9" i="1"/>
  <c r="DG8" i="1"/>
  <c r="DH7" i="1"/>
  <c r="DH9" i="1"/>
  <c r="DH8" i="1"/>
  <c r="DI7" i="1"/>
  <c r="DI9" i="1"/>
  <c r="DI8" i="1"/>
  <c r="DJ7" i="1"/>
  <c r="DJ9" i="1"/>
  <c r="DJ8" i="1"/>
  <c r="DK7" i="1"/>
  <c r="DK9" i="1"/>
  <c r="DK8" i="1"/>
  <c r="DL7" i="1"/>
  <c r="DL9" i="1"/>
  <c r="DL8" i="1"/>
  <c r="DM7" i="1"/>
  <c r="DM9" i="1"/>
  <c r="DM8" i="1"/>
  <c r="DN7" i="1"/>
  <c r="DN9" i="1"/>
  <c r="DN8" i="1"/>
  <c r="DO7" i="1"/>
  <c r="DO9" i="1"/>
  <c r="DO8" i="1"/>
  <c r="DP7" i="1"/>
  <c r="DP9" i="1"/>
  <c r="DP8" i="1"/>
  <c r="DQ7" i="1"/>
  <c r="DQ9" i="1"/>
  <c r="DQ8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BX10" i="1"/>
  <c r="BY10" i="1"/>
  <c r="BZ10" i="1"/>
  <c r="CA10" i="1"/>
  <c r="CB10" i="1"/>
  <c r="CC10" i="1"/>
  <c r="CD10" i="1"/>
  <c r="AY9" i="1"/>
  <c r="AY8" i="1"/>
  <c r="AY10" i="1"/>
  <c r="BQ9" i="1"/>
  <c r="BQ8" i="1"/>
  <c r="BR9" i="1"/>
  <c r="BR8" i="1"/>
  <c r="BL9" i="1"/>
  <c r="BM9" i="1"/>
  <c r="BN9" i="1"/>
  <c r="BO9" i="1"/>
  <c r="BP9" i="1"/>
  <c r="BQ10" i="1"/>
  <c r="BR10" i="1"/>
  <c r="BS10" i="1"/>
  <c r="BT10" i="1"/>
  <c r="BU10" i="1"/>
  <c r="BV10" i="1"/>
  <c r="BW10" i="1"/>
  <c r="BL8" i="1"/>
  <c r="BM8" i="1"/>
  <c r="BN8" i="1"/>
  <c r="BO8" i="1"/>
  <c r="BP8" i="1"/>
  <c r="F19" i="1"/>
  <c r="F18" i="1"/>
  <c r="F17" i="1"/>
  <c r="F16" i="1"/>
  <c r="F15" i="1"/>
  <c r="F37" i="1"/>
  <c r="H37" i="1"/>
  <c r="F36" i="1"/>
  <c r="H36" i="1"/>
  <c r="F35" i="1"/>
  <c r="H35" i="1"/>
  <c r="F32" i="1"/>
  <c r="H32" i="1"/>
  <c r="F31" i="1"/>
  <c r="H31" i="1"/>
  <c r="F30" i="1"/>
  <c r="H30" i="1"/>
  <c r="F23" i="1"/>
  <c r="H23" i="1"/>
  <c r="H22" i="1"/>
  <c r="H21" i="1"/>
  <c r="F13" i="1"/>
  <c r="H13" i="1"/>
  <c r="F14" i="1"/>
  <c r="H14" i="1"/>
  <c r="F12" i="1"/>
  <c r="H12" i="1"/>
  <c r="D4" i="1"/>
  <c r="F3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H39" i="1"/>
  <c r="H40" i="1"/>
  <c r="H41" i="1"/>
  <c r="H42" i="1"/>
  <c r="H43" i="1"/>
  <c r="H44" i="1"/>
  <c r="H45" i="1"/>
  <c r="I8" i="1"/>
  <c r="J10" i="1"/>
  <c r="J9" i="1"/>
  <c r="J8" i="1"/>
  <c r="H38" i="1"/>
  <c r="H2" i="1"/>
  <c r="K10" i="1"/>
  <c r="K9" i="1"/>
  <c r="K8" i="1"/>
  <c r="H33" i="1"/>
  <c r="I9" i="1"/>
  <c r="L10" i="1"/>
  <c r="L9" i="1"/>
  <c r="L8" i="1"/>
  <c r="I10" i="1"/>
  <c r="M10" i="1"/>
  <c r="M9" i="1"/>
  <c r="M8" i="1"/>
  <c r="N10" i="1"/>
  <c r="N9" i="1"/>
  <c r="N8" i="1"/>
  <c r="O9" i="1"/>
  <c r="O8" i="1"/>
  <c r="O10" i="1"/>
  <c r="P9" i="1"/>
  <c r="P8" i="1"/>
  <c r="P10" i="1"/>
  <c r="Q9" i="1"/>
  <c r="Q8" i="1"/>
  <c r="Q10" i="1"/>
  <c r="R10" i="1"/>
  <c r="R9" i="1"/>
  <c r="R8" i="1"/>
  <c r="S10" i="1"/>
  <c r="S9" i="1"/>
  <c r="S8" i="1"/>
  <c r="T10" i="1"/>
  <c r="T9" i="1"/>
  <c r="T8" i="1"/>
  <c r="U9" i="1"/>
  <c r="U8" i="1"/>
  <c r="U10" i="1"/>
  <c r="V10" i="1"/>
  <c r="V9" i="1"/>
  <c r="V8" i="1"/>
  <c r="W9" i="1"/>
  <c r="W8" i="1"/>
  <c r="W10" i="1"/>
  <c r="X9" i="1"/>
  <c r="X8" i="1"/>
  <c r="X10" i="1"/>
  <c r="Y10" i="1"/>
  <c r="Y9" i="1"/>
  <c r="Y8" i="1"/>
  <c r="Z10" i="1"/>
  <c r="Z9" i="1"/>
  <c r="Z8" i="1"/>
  <c r="AA9" i="1"/>
  <c r="AA8" i="1"/>
  <c r="AA10" i="1"/>
  <c r="AB9" i="1"/>
  <c r="AB8" i="1"/>
  <c r="AB10" i="1"/>
  <c r="AC10" i="1"/>
  <c r="AC9" i="1"/>
  <c r="AC8" i="1"/>
  <c r="AD10" i="1"/>
  <c r="AD9" i="1"/>
  <c r="AD8" i="1"/>
  <c r="AE9" i="1"/>
  <c r="AE8" i="1"/>
  <c r="AE10" i="1"/>
  <c r="AF9" i="1"/>
  <c r="AF8" i="1"/>
  <c r="AF10" i="1"/>
  <c r="AG10" i="1"/>
  <c r="AG9" i="1"/>
  <c r="AG8" i="1"/>
  <c r="AH10" i="1"/>
  <c r="AH9" i="1"/>
  <c r="AH8" i="1"/>
  <c r="AI10" i="1"/>
  <c r="AI9" i="1"/>
  <c r="AI8" i="1"/>
  <c r="AJ9" i="1"/>
  <c r="AJ8" i="1"/>
  <c r="AJ10" i="1"/>
  <c r="AK10" i="1"/>
  <c r="AK9" i="1"/>
  <c r="AK8" i="1"/>
  <c r="AL10" i="1"/>
  <c r="AL9" i="1"/>
  <c r="AL8" i="1"/>
  <c r="AM10" i="1"/>
  <c r="AM9" i="1"/>
  <c r="AM8" i="1"/>
  <c r="AN10" i="1"/>
  <c r="AN9" i="1"/>
  <c r="AN8" i="1"/>
  <c r="AO9" i="1"/>
  <c r="AO8" i="1"/>
  <c r="AO10" i="1"/>
  <c r="AP10" i="1"/>
  <c r="AP9" i="1"/>
  <c r="AP8" i="1"/>
  <c r="AQ9" i="1"/>
  <c r="AQ8" i="1"/>
  <c r="AQ10" i="1"/>
  <c r="AR9" i="1"/>
  <c r="AR8" i="1"/>
  <c r="AR10" i="1"/>
  <c r="AS10" i="1"/>
  <c r="AS9" i="1"/>
  <c r="AS8" i="1"/>
  <c r="AT10" i="1"/>
  <c r="AT9" i="1"/>
  <c r="AT8" i="1"/>
  <c r="AU9" i="1"/>
  <c r="AU8" i="1"/>
  <c r="AU10" i="1"/>
  <c r="AV9" i="1"/>
  <c r="AV8" i="1"/>
  <c r="AV10" i="1"/>
  <c r="AW10" i="1"/>
  <c r="AW9" i="1"/>
  <c r="AW8" i="1"/>
  <c r="AX10" i="1"/>
  <c r="AX9" i="1"/>
  <c r="AX8" i="1"/>
  <c r="AZ9" i="1"/>
  <c r="AZ8" i="1"/>
  <c r="AZ10" i="1"/>
  <c r="BA10" i="1"/>
  <c r="BA9" i="1"/>
  <c r="BA8" i="1"/>
  <c r="BB10" i="1"/>
  <c r="BB9" i="1"/>
  <c r="BB8" i="1"/>
  <c r="BC9" i="1"/>
  <c r="BC8" i="1"/>
  <c r="BC10" i="1"/>
  <c r="BD9" i="1"/>
  <c r="BD8" i="1"/>
  <c r="BD10" i="1"/>
  <c r="BE10" i="1"/>
  <c r="BE9" i="1"/>
  <c r="BE8" i="1"/>
  <c r="BF10" i="1"/>
  <c r="BF9" i="1"/>
  <c r="BF8" i="1"/>
  <c r="BG9" i="1"/>
  <c r="BG8" i="1"/>
  <c r="BG10" i="1"/>
  <c r="BH9" i="1"/>
  <c r="BH8" i="1"/>
  <c r="BH10" i="1"/>
  <c r="BI10" i="1"/>
  <c r="BI9" i="1"/>
  <c r="BI8" i="1"/>
  <c r="BJ10" i="1"/>
  <c r="BJ9" i="1"/>
  <c r="BJ8" i="1"/>
  <c r="BK9" i="1"/>
  <c r="BK8" i="1"/>
  <c r="BK10" i="1"/>
  <c r="BL10" i="1"/>
  <c r="BM10" i="1"/>
  <c r="BN10" i="1"/>
  <c r="BO10" i="1"/>
  <c r="BP10" i="1"/>
</calcChain>
</file>

<file path=xl/sharedStrings.xml><?xml version="1.0" encoding="utf-8"?>
<sst xmlns="http://schemas.openxmlformats.org/spreadsheetml/2006/main" count="69" uniqueCount="66">
  <si>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</si>
  <si>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</si>
  <si>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</si>
  <si>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</si>
  <si>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</si>
  <si>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</si>
  <si>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</si>
  <si>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</si>
  <si>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</si>
  <si>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</si>
  <si>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</si>
  <si>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</si>
  <si>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</si>
  <si>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</si>
  <si>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</si>
  <si>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</si>
  <si>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</si>
  <si>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</si>
  <si>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</si>
  <si>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2.1</t>
  </si>
  <si>
    <t>2.2</t>
  </si>
  <si>
    <t>3.1</t>
  </si>
  <si>
    <t>3.2</t>
  </si>
  <si>
    <t>3.3</t>
  </si>
  <si>
    <t>3.4</t>
  </si>
  <si>
    <t>4.1</t>
  </si>
  <si>
    <t>4.2</t>
  </si>
  <si>
    <t>4.3</t>
  </si>
  <si>
    <t>1.3</t>
  </si>
  <si>
    <t xml:space="preserve">Date de maj </t>
  </si>
  <si>
    <t>2.3</t>
  </si>
  <si>
    <r>
      <t>Commentaires :</t>
    </r>
    <r>
      <rPr>
        <b/>
        <sz val="9"/>
        <color theme="1"/>
        <rFont val="Calibri"/>
        <family val="2"/>
        <scheme val="minor"/>
      </rPr>
      <t xml:space="preserve"> 
</t>
    </r>
  </si>
  <si>
    <t>Redaction du cahier des charges</t>
  </si>
  <si>
    <t>Rédaction de la note de cadrage</t>
  </si>
  <si>
    <t>Modélisation du diagramme de classes</t>
  </si>
  <si>
    <t>1.4</t>
  </si>
  <si>
    <t>1.5</t>
  </si>
  <si>
    <t>Modélisation des use cases</t>
  </si>
  <si>
    <t>Rédaction des spécifications fonctionnelles générales</t>
  </si>
  <si>
    <t>1.6</t>
  </si>
  <si>
    <t>Rédaction des spécifications fonctionnelles détaillées</t>
  </si>
  <si>
    <t>Développement</t>
  </si>
  <si>
    <t>Recette</t>
  </si>
  <si>
    <t>Conception</t>
  </si>
  <si>
    <t xml:space="preserve">Auteur </t>
  </si>
  <si>
    <t>MBA</t>
  </si>
  <si>
    <t>DPI</t>
  </si>
  <si>
    <t>SDA</t>
  </si>
  <si>
    <t>Rédaction des spécifications techniques generales</t>
  </si>
  <si>
    <t>Rédaction des spécifications techniques detaillées</t>
  </si>
  <si>
    <t>1.7</t>
  </si>
  <si>
    <t>1.8</t>
  </si>
  <si>
    <t>Clôture</t>
  </si>
  <si>
    <t>2.4</t>
  </si>
  <si>
    <t>2.5</t>
  </si>
  <si>
    <t>2.6</t>
  </si>
  <si>
    <t>2.7</t>
  </si>
  <si>
    <t>2.8</t>
  </si>
  <si>
    <t xml:space="preserve">Développement de l'interface web </t>
  </si>
  <si>
    <t>Création de la base de données</t>
  </si>
  <si>
    <t>Développement du script de crawler</t>
  </si>
  <si>
    <t>Développement du script pour générer les résultats</t>
  </si>
  <si>
    <t>Cahier de recette</t>
  </si>
  <si>
    <t>Tests unitaires</t>
  </si>
  <si>
    <t>Tests utilisateurs</t>
  </si>
  <si>
    <t>Retour sur expérience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</si>
</sst>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8" fillId="0" borderId="7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2" fillId="0" borderId="0" xfId="0" quotePrefix="1" applyNumberFormat="1" applyFont="1" applyFill="1" applyAlignment="1">
      <alignment horizontal="center"/>
    </xf>
    <xf numFmtId="9" fontId="2" fillId="0" borderId="0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12" fillId="0" borderId="0" xfId="0" applyFont="1"/>
    <xf numFmtId="0" fontId="2" fillId="3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13" fillId="4" borderId="2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164" fontId="9" fillId="0" borderId="6" xfId="0" applyNumberFormat="1" applyFont="1" applyBorder="1" applyAlignment="1">
      <alignment horizontal="left" vertical="top" wrapText="1"/>
    </xf>
    <xf numFmtId="164" fontId="9" fillId="0" borderId="7" xfId="0" applyNumberFormat="1" applyFont="1" applyBorder="1" applyAlignment="1">
      <alignment horizontal="left" vertical="top" wrapText="1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</cellXfs>
  <cellStyles count="6">
    <cellStyle name="Lien hypertexte" xfId="2" builtinId="8" hidden="1"/>
    <cellStyle name="Lien hypertexte" xfId="4" builtinId="8" hidden="1"/>
    <cellStyle name="Lien hypertexte visité" xfId="3" builtinId="9" hidden="1"/>
    <cellStyle name="Lien hypertexte visité" xfId="5" builtinId="9" hidden="1"/>
    <cellStyle name="Normal" xfId="0" builtinId="0"/>
    <cellStyle name="Pourcentage" xfId="1" builtinId="5"/>
  </cellStyles>
  <dxfs count="21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$H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1</xdr:row>
          <xdr:rowOff>38100</xdr:rowOff>
        </xdr:from>
        <xdr:to>
          <xdr:col>67</xdr:col>
          <xdr:colOff>177800</xdr:colOff>
          <xdr:row>2</xdr:row>
          <xdr:rowOff>165100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ET103"/>
  <sheetViews>
    <sheetView showGridLines="0" tabSelected="1" zoomScale="125" zoomScaleNormal="125" zoomScalePageLayoutView="125" workbookViewId="0">
      <pane ySplit="10" topLeftCell="A15" activePane="bottomLeft" state="frozen"/>
      <selection pane="bottomLeft" activeCell="C26" sqref="C26"/>
    </sheetView>
  </sheetViews>
  <sheetFormatPr baseColWidth="10" defaultColWidth="11" defaultRowHeight="11" x14ac:dyDescent="0"/>
  <cols>
    <col min="1" max="1" width="4" style="7" bestFit="1" customWidth="1"/>
    <col min="2" max="2" width="5.33203125" style="26" bestFit="1" customWidth="1"/>
    <col min="3" max="3" width="29.83203125" style="1" bestFit="1" customWidth="1"/>
    <col min="4" max="4" width="11.83203125" style="26" customWidth="1"/>
    <col min="5" max="5" width="5.5" style="2" customWidth="1"/>
    <col min="6" max="6" width="11.83203125" style="26" customWidth="1"/>
    <col min="7" max="7" width="6.5" style="36" customWidth="1"/>
    <col min="8" max="8" width="9" style="14" hidden="1" customWidth="1"/>
    <col min="9" max="68" width="2.5" style="1" customWidth="1"/>
    <col min="69" max="121" width="2.83203125" style="1" bestFit="1" customWidth="1"/>
    <col min="122" max="16384" width="11" style="1"/>
  </cols>
  <sheetData>
    <row r="1" spans="1:150" ht="14">
      <c r="A1" s="53" t="s">
        <v>15</v>
      </c>
      <c r="B1" s="53"/>
      <c r="C1" s="53"/>
      <c r="D1" s="54"/>
      <c r="E1" s="54"/>
      <c r="F1" s="54"/>
      <c r="H1" s="1">
        <v>0</v>
      </c>
    </row>
    <row r="2" spans="1:150" ht="12">
      <c r="A2" s="55" t="s">
        <v>0</v>
      </c>
      <c r="B2" s="55"/>
      <c r="C2" s="55"/>
      <c r="D2" s="52"/>
      <c r="E2" s="52"/>
      <c r="F2" s="52"/>
      <c r="H2" s="3">
        <f ca="1">TODAY()</f>
        <v>42487</v>
      </c>
    </row>
    <row r="3" spans="1:150" ht="14.25" customHeight="1">
      <c r="A3" s="55" t="s">
        <v>16</v>
      </c>
      <c r="B3" s="55"/>
      <c r="C3" s="55"/>
      <c r="D3" s="49"/>
      <c r="E3" s="50"/>
      <c r="F3" s="51"/>
      <c r="H3" s="3"/>
    </row>
    <row r="4" spans="1:150" ht="10.5" customHeight="1">
      <c r="A4" s="56" t="s">
        <v>29</v>
      </c>
      <c r="B4" s="57"/>
      <c r="C4" s="57"/>
      <c r="D4" s="28">
        <f ca="1">TODAY()</f>
        <v>42487</v>
      </c>
      <c r="E4" s="24"/>
      <c r="F4" s="33"/>
      <c r="H4" s="3"/>
    </row>
    <row r="5" spans="1:150" ht="12">
      <c r="A5" s="55" t="s">
        <v>12</v>
      </c>
      <c r="B5" s="55"/>
      <c r="C5" s="55"/>
      <c r="D5" s="29" t="s">
        <v>14</v>
      </c>
      <c r="E5" s="25"/>
      <c r="F5" s="34"/>
      <c r="H5" s="3"/>
    </row>
    <row r="6" spans="1:150" ht="12">
      <c r="A6" s="55" t="s">
        <v>1</v>
      </c>
      <c r="B6" s="55"/>
      <c r="C6" s="55"/>
      <c r="D6" s="30">
        <v>42480</v>
      </c>
      <c r="E6" s="25"/>
      <c r="F6" s="34"/>
      <c r="H6" s="3"/>
    </row>
    <row r="7" spans="1:150" s="4" customFormat="1" ht="35.25" customHeight="1">
      <c r="A7" s="45" t="s">
        <v>31</v>
      </c>
      <c r="B7" s="46"/>
      <c r="C7" s="47"/>
      <c r="D7" s="47"/>
      <c r="E7" s="47"/>
      <c r="F7" s="48"/>
      <c r="G7" s="37"/>
      <c r="H7" s="15"/>
      <c r="I7" s="5">
        <f>D6+H1</f>
        <v>42480</v>
      </c>
      <c r="J7" s="6">
        <f>I7+1</f>
        <v>42481</v>
      </c>
      <c r="K7" s="6">
        <f t="shared" ref="K7:AY7" si="0">J7+1</f>
        <v>42482</v>
      </c>
      <c r="L7" s="6">
        <f t="shared" si="0"/>
        <v>42483</v>
      </c>
      <c r="M7" s="6">
        <f t="shared" si="0"/>
        <v>42484</v>
      </c>
      <c r="N7" s="6">
        <f t="shared" si="0"/>
        <v>42485</v>
      </c>
      <c r="O7" s="6">
        <f t="shared" si="0"/>
        <v>42486</v>
      </c>
      <c r="P7" s="6">
        <f t="shared" si="0"/>
        <v>42487</v>
      </c>
      <c r="Q7" s="6">
        <f t="shared" si="0"/>
        <v>42488</v>
      </c>
      <c r="R7" s="6">
        <f t="shared" si="0"/>
        <v>42489</v>
      </c>
      <c r="S7" s="6">
        <f t="shared" si="0"/>
        <v>42490</v>
      </c>
      <c r="T7" s="6">
        <f t="shared" si="0"/>
        <v>42491</v>
      </c>
      <c r="U7" s="6">
        <f t="shared" si="0"/>
        <v>42492</v>
      </c>
      <c r="V7" s="6">
        <f t="shared" si="0"/>
        <v>42493</v>
      </c>
      <c r="W7" s="6">
        <f t="shared" si="0"/>
        <v>42494</v>
      </c>
      <c r="X7" s="6">
        <f t="shared" si="0"/>
        <v>42495</v>
      </c>
      <c r="Y7" s="6">
        <f t="shared" si="0"/>
        <v>42496</v>
      </c>
      <c r="Z7" s="6">
        <f t="shared" si="0"/>
        <v>42497</v>
      </c>
      <c r="AA7" s="6">
        <f t="shared" si="0"/>
        <v>42498</v>
      </c>
      <c r="AB7" s="6">
        <f t="shared" si="0"/>
        <v>42499</v>
      </c>
      <c r="AC7" s="6">
        <f t="shared" si="0"/>
        <v>42500</v>
      </c>
      <c r="AD7" s="6">
        <f t="shared" si="0"/>
        <v>42501</v>
      </c>
      <c r="AE7" s="6">
        <f t="shared" si="0"/>
        <v>42502</v>
      </c>
      <c r="AF7" s="6">
        <f t="shared" si="0"/>
        <v>42503</v>
      </c>
      <c r="AG7" s="6">
        <f t="shared" si="0"/>
        <v>42504</v>
      </c>
      <c r="AH7" s="6">
        <f t="shared" si="0"/>
        <v>42505</v>
      </c>
      <c r="AI7" s="6">
        <f t="shared" si="0"/>
        <v>42506</v>
      </c>
      <c r="AJ7" s="6">
        <f t="shared" si="0"/>
        <v>42507</v>
      </c>
      <c r="AK7" s="6">
        <f t="shared" si="0"/>
        <v>42508</v>
      </c>
      <c r="AL7" s="6">
        <f t="shared" si="0"/>
        <v>42509</v>
      </c>
      <c r="AM7" s="6">
        <f t="shared" si="0"/>
        <v>42510</v>
      </c>
      <c r="AN7" s="6">
        <f t="shared" si="0"/>
        <v>42511</v>
      </c>
      <c r="AO7" s="6">
        <f t="shared" si="0"/>
        <v>42512</v>
      </c>
      <c r="AP7" s="6">
        <f t="shared" si="0"/>
        <v>42513</v>
      </c>
      <c r="AQ7" s="6">
        <f t="shared" si="0"/>
        <v>42514</v>
      </c>
      <c r="AR7" s="6">
        <f t="shared" si="0"/>
        <v>42515</v>
      </c>
      <c r="AS7" s="6">
        <f t="shared" si="0"/>
        <v>42516</v>
      </c>
      <c r="AT7" s="6">
        <f t="shared" si="0"/>
        <v>42517</v>
      </c>
      <c r="AU7" s="6">
        <f t="shared" si="0"/>
        <v>42518</v>
      </c>
      <c r="AV7" s="6">
        <f t="shared" si="0"/>
        <v>42519</v>
      </c>
      <c r="AW7" s="6">
        <f t="shared" si="0"/>
        <v>42520</v>
      </c>
      <c r="AX7" s="6">
        <f t="shared" si="0"/>
        <v>42521</v>
      </c>
      <c r="AY7" s="6">
        <f t="shared" si="0"/>
        <v>42522</v>
      </c>
      <c r="AZ7" s="6">
        <f t="shared" ref="AZ7" si="1">AY7+1</f>
        <v>42523</v>
      </c>
      <c r="BA7" s="6">
        <f t="shared" ref="BA7" si="2">AZ7+1</f>
        <v>42524</v>
      </c>
      <c r="BB7" s="6">
        <f t="shared" ref="BB7" si="3">BA7+1</f>
        <v>42525</v>
      </c>
      <c r="BC7" s="6">
        <f t="shared" ref="BC7" si="4">BB7+1</f>
        <v>42526</v>
      </c>
      <c r="BD7" s="6">
        <f t="shared" ref="BD7" si="5">BC7+1</f>
        <v>42527</v>
      </c>
      <c r="BE7" s="6">
        <f t="shared" ref="BE7" si="6">BD7+1</f>
        <v>42528</v>
      </c>
      <c r="BF7" s="6">
        <f t="shared" ref="BF7" si="7">BE7+1</f>
        <v>42529</v>
      </c>
      <c r="BG7" s="6">
        <f t="shared" ref="BG7" si="8">BF7+1</f>
        <v>42530</v>
      </c>
      <c r="BH7" s="6">
        <f t="shared" ref="BH7" si="9">BG7+1</f>
        <v>42531</v>
      </c>
      <c r="BI7" s="6">
        <f t="shared" ref="BI7" si="10">BH7+1</f>
        <v>42532</v>
      </c>
      <c r="BJ7" s="6">
        <f t="shared" ref="BJ7" si="11">BI7+1</f>
        <v>42533</v>
      </c>
      <c r="BK7" s="6">
        <f t="shared" ref="BK7" si="12">BJ7+1</f>
        <v>42534</v>
      </c>
      <c r="BL7" s="6">
        <f t="shared" ref="BL7" si="13">BK7+1</f>
        <v>42535</v>
      </c>
      <c r="BM7" s="6">
        <f t="shared" ref="BM7" si="14">BL7+1</f>
        <v>42536</v>
      </c>
      <c r="BN7" s="6">
        <f t="shared" ref="BN7" si="15">BM7+1</f>
        <v>42537</v>
      </c>
      <c r="BO7" s="6">
        <f t="shared" ref="BO7" si="16">BN7+1</f>
        <v>42538</v>
      </c>
      <c r="BP7" s="6">
        <f t="shared" ref="BP7" si="17">BO7+1</f>
        <v>42539</v>
      </c>
      <c r="BQ7" s="6">
        <f t="shared" ref="BQ7" si="18">BP7+1</f>
        <v>42540</v>
      </c>
      <c r="BR7" s="6">
        <f t="shared" ref="BR7" si="19">BQ7+1</f>
        <v>42541</v>
      </c>
      <c r="BS7" s="6">
        <f t="shared" ref="BS7" si="20">BR7+1</f>
        <v>42542</v>
      </c>
      <c r="BT7" s="6">
        <f t="shared" ref="BT7" si="21">BS7+1</f>
        <v>42543</v>
      </c>
      <c r="BU7" s="6">
        <f t="shared" ref="BU7" si="22">BT7+1</f>
        <v>42544</v>
      </c>
      <c r="BV7" s="6">
        <f t="shared" ref="BV7" si="23">BU7+1</f>
        <v>42545</v>
      </c>
      <c r="BW7" s="6">
        <f t="shared" ref="BW7" si="24">BV7+1</f>
        <v>42546</v>
      </c>
      <c r="BX7" s="6">
        <f t="shared" ref="BX7" si="25">BW7+1</f>
        <v>42547</v>
      </c>
      <c r="BY7" s="6">
        <f t="shared" ref="BY7" si="26">BX7+1</f>
        <v>42548</v>
      </c>
      <c r="BZ7" s="6">
        <f t="shared" ref="BZ7" si="27">BY7+1</f>
        <v>42549</v>
      </c>
      <c r="CA7" s="6">
        <f t="shared" ref="CA7" si="28">BZ7+1</f>
        <v>42550</v>
      </c>
      <c r="CB7" s="6">
        <f t="shared" ref="CB7" si="29">CA7+1</f>
        <v>42551</v>
      </c>
      <c r="CC7" s="6">
        <f t="shared" ref="CC7" si="30">CB7+1</f>
        <v>42552</v>
      </c>
      <c r="CD7" s="6">
        <f t="shared" ref="CD7" si="31">CC7+1</f>
        <v>42553</v>
      </c>
      <c r="CE7" s="6">
        <f t="shared" ref="CE7" si="32">CD7+1</f>
        <v>42554</v>
      </c>
      <c r="CF7" s="6">
        <f t="shared" ref="CF7" si="33">CE7+1</f>
        <v>42555</v>
      </c>
      <c r="CG7" s="6">
        <f t="shared" ref="CG7" si="34">CF7+1</f>
        <v>42556</v>
      </c>
      <c r="CH7" s="6">
        <f t="shared" ref="CH7" si="35">CG7+1</f>
        <v>42557</v>
      </c>
      <c r="CI7" s="6">
        <f t="shared" ref="CI7" si="36">CH7+1</f>
        <v>42558</v>
      </c>
      <c r="CJ7" s="6">
        <f t="shared" ref="CJ7" si="37">CI7+1</f>
        <v>42559</v>
      </c>
      <c r="CK7" s="6">
        <f t="shared" ref="CK7" si="38">CJ7+1</f>
        <v>42560</v>
      </c>
      <c r="CL7" s="6">
        <f t="shared" ref="CL7" si="39">CK7+1</f>
        <v>42561</v>
      </c>
      <c r="CM7" s="6">
        <f t="shared" ref="CM7" si="40">CL7+1</f>
        <v>42562</v>
      </c>
      <c r="CN7" s="6">
        <f t="shared" ref="CN7" si="41">CM7+1</f>
        <v>42563</v>
      </c>
      <c r="CO7" s="6">
        <f t="shared" ref="CO7" si="42">CN7+1</f>
        <v>42564</v>
      </c>
      <c r="CP7" s="6">
        <f t="shared" ref="CP7" si="43">CO7+1</f>
        <v>42565</v>
      </c>
      <c r="CQ7" s="6">
        <f t="shared" ref="CQ7" si="44">CP7+1</f>
        <v>42566</v>
      </c>
      <c r="CR7" s="6">
        <f t="shared" ref="CR7" si="45">CQ7+1</f>
        <v>42567</v>
      </c>
      <c r="CS7" s="6">
        <f t="shared" ref="CS7" si="46">CR7+1</f>
        <v>42568</v>
      </c>
      <c r="CT7" s="6">
        <f t="shared" ref="CT7" si="47">CS7+1</f>
        <v>42569</v>
      </c>
      <c r="CU7" s="6">
        <f t="shared" ref="CU7" si="48">CT7+1</f>
        <v>42570</v>
      </c>
      <c r="CV7" s="6">
        <f t="shared" ref="CV7" si="49">CU7+1</f>
        <v>42571</v>
      </c>
      <c r="CW7" s="6">
        <f t="shared" ref="CW7" si="50">CV7+1</f>
        <v>42572</v>
      </c>
      <c r="CX7" s="6">
        <f t="shared" ref="CX7" si="51">CW7+1</f>
        <v>42573</v>
      </c>
      <c r="CY7" s="6">
        <f t="shared" ref="CY7" si="52">CX7+1</f>
        <v>42574</v>
      </c>
      <c r="CZ7" s="6">
        <f t="shared" ref="CZ7" si="53">CY7+1</f>
        <v>42575</v>
      </c>
      <c r="DA7" s="6">
        <f t="shared" ref="DA7" si="54">CZ7+1</f>
        <v>42576</v>
      </c>
      <c r="DB7" s="6">
        <f t="shared" ref="DB7" si="55">DA7+1</f>
        <v>42577</v>
      </c>
      <c r="DC7" s="6">
        <f t="shared" ref="DC7" si="56">DB7+1</f>
        <v>42578</v>
      </c>
      <c r="DD7" s="6">
        <f t="shared" ref="DD7" si="57">DC7+1</f>
        <v>42579</v>
      </c>
      <c r="DE7" s="6">
        <f t="shared" ref="DE7" si="58">DD7+1</f>
        <v>42580</v>
      </c>
      <c r="DF7" s="6">
        <f t="shared" ref="DF7" si="59">DE7+1</f>
        <v>42581</v>
      </c>
      <c r="DG7" s="6">
        <f t="shared" ref="DG7" si="60">DF7+1</f>
        <v>42582</v>
      </c>
      <c r="DH7" s="6">
        <f t="shared" ref="DH7" si="61">DG7+1</f>
        <v>42583</v>
      </c>
      <c r="DI7" s="6">
        <f t="shared" ref="DI7" si="62">DH7+1</f>
        <v>42584</v>
      </c>
      <c r="DJ7" s="6">
        <f t="shared" ref="DJ7" si="63">DI7+1</f>
        <v>42585</v>
      </c>
      <c r="DK7" s="6">
        <f t="shared" ref="DK7" si="64">DJ7+1</f>
        <v>42586</v>
      </c>
      <c r="DL7" s="6">
        <f t="shared" ref="DL7" si="65">DK7+1</f>
        <v>42587</v>
      </c>
      <c r="DM7" s="6">
        <f t="shared" ref="DM7" si="66">DL7+1</f>
        <v>42588</v>
      </c>
      <c r="DN7" s="6">
        <f t="shared" ref="DN7" si="67">DM7+1</f>
        <v>42589</v>
      </c>
      <c r="DO7" s="6">
        <f t="shared" ref="DO7" si="68">DN7+1</f>
        <v>42590</v>
      </c>
      <c r="DP7" s="6">
        <f t="shared" ref="DP7" si="69">DO7+1</f>
        <v>42591</v>
      </c>
      <c r="DQ7" s="6">
        <f t="shared" ref="DQ7" si="70">DP7+1</f>
        <v>42592</v>
      </c>
      <c r="DR7" s="6">
        <f t="shared" ref="DR7" si="71">DQ7+1</f>
        <v>42593</v>
      </c>
      <c r="DS7" s="6">
        <f t="shared" ref="DS7" si="72">DR7+1</f>
        <v>42594</v>
      </c>
      <c r="DT7" s="6">
        <f t="shared" ref="DT7" si="73">DS7+1</f>
        <v>42595</v>
      </c>
      <c r="DU7" s="6">
        <f t="shared" ref="DU7" si="74">DT7+1</f>
        <v>42596</v>
      </c>
      <c r="DV7" s="6">
        <f t="shared" ref="DV7" si="75">DU7+1</f>
        <v>42597</v>
      </c>
      <c r="DW7" s="6">
        <f t="shared" ref="DW7" si="76">DV7+1</f>
        <v>42598</v>
      </c>
      <c r="DX7" s="6">
        <f t="shared" ref="DX7" si="77">DW7+1</f>
        <v>42599</v>
      </c>
      <c r="DY7" s="6">
        <f t="shared" ref="DY7" si="78">DX7+1</f>
        <v>42600</v>
      </c>
      <c r="DZ7" s="6">
        <f t="shared" ref="DZ7" si="79">DY7+1</f>
        <v>42601</v>
      </c>
      <c r="EA7" s="6">
        <f t="shared" ref="EA7" si="80">DZ7+1</f>
        <v>42602</v>
      </c>
      <c r="EB7" s="6">
        <f t="shared" ref="EB7" si="81">EA7+1</f>
        <v>42603</v>
      </c>
      <c r="EC7" s="6">
        <f t="shared" ref="EC7" si="82">EB7+1</f>
        <v>42604</v>
      </c>
      <c r="ED7" s="6">
        <f t="shared" ref="ED7" si="83">EC7+1</f>
        <v>42605</v>
      </c>
      <c r="EE7" s="6">
        <f t="shared" ref="EE7" si="84">ED7+1</f>
        <v>42606</v>
      </c>
      <c r="EF7" s="6">
        <f t="shared" ref="EF7" si="85">EE7+1</f>
        <v>42607</v>
      </c>
      <c r="EG7" s="6">
        <f t="shared" ref="EG7" si="86">EF7+1</f>
        <v>42608</v>
      </c>
      <c r="EH7" s="6">
        <f t="shared" ref="EH7" si="87">EG7+1</f>
        <v>42609</v>
      </c>
      <c r="EI7" s="6">
        <f t="shared" ref="EI7" si="88">EH7+1</f>
        <v>42610</v>
      </c>
      <c r="EJ7" s="6">
        <f t="shared" ref="EJ7" si="89">EI7+1</f>
        <v>42611</v>
      </c>
      <c r="EK7" s="6">
        <f t="shared" ref="EK7" si="90">EJ7+1</f>
        <v>42612</v>
      </c>
      <c r="EL7" s="6">
        <f t="shared" ref="EL7" si="91">EK7+1</f>
        <v>42613</v>
      </c>
      <c r="EM7" s="6">
        <f t="shared" ref="EM7" si="92">EL7+1</f>
        <v>42614</v>
      </c>
      <c r="EN7" s="6">
        <f t="shared" ref="EN7" si="93">EM7+1</f>
        <v>42615</v>
      </c>
      <c r="EO7" s="6">
        <f t="shared" ref="EO7" si="94">EN7+1</f>
        <v>42616</v>
      </c>
      <c r="EP7" s="6">
        <f t="shared" ref="EP7" si="95">EO7+1</f>
        <v>42617</v>
      </c>
      <c r="EQ7" s="6">
        <f t="shared" ref="EQ7" si="96">EP7+1</f>
        <v>42618</v>
      </c>
      <c r="ER7" s="6">
        <f t="shared" ref="ER7" si="97">EQ7+1</f>
        <v>42619</v>
      </c>
      <c r="ES7" s="6">
        <f t="shared" ref="ES7" si="98">ER7+1</f>
        <v>42620</v>
      </c>
      <c r="ET7" s="6">
        <f t="shared" ref="ET7" si="99">ES7+1</f>
        <v>42621</v>
      </c>
    </row>
    <row r="8" spans="1:150" s="7" customFormat="1" ht="28.5" customHeight="1">
      <c r="B8" s="26"/>
      <c r="D8" s="26"/>
      <c r="E8" s="8"/>
      <c r="F8" s="26"/>
      <c r="G8" s="36"/>
      <c r="H8" s="16"/>
      <c r="I8" s="9" t="str">
        <f>"S "&amp;WEEKNUM(I7,2)</f>
        <v>S 17</v>
      </c>
      <c r="J8" s="9" t="str">
        <f t="shared" ref="J8" si="100">IF(J9="L","S "&amp;WEEKNUM(J7,2),"")</f>
        <v/>
      </c>
      <c r="K8" s="9" t="str">
        <f t="shared" ref="K8:BV8" si="101">IF(K9="L","S "&amp;WEEKNUM(K7,2),"")</f>
        <v/>
      </c>
      <c r="L8" s="9" t="str">
        <f t="shared" si="101"/>
        <v/>
      </c>
      <c r="M8" s="9" t="str">
        <f t="shared" si="101"/>
        <v/>
      </c>
      <c r="N8" s="9" t="str">
        <f t="shared" si="101"/>
        <v>S 18</v>
      </c>
      <c r="O8" s="9" t="str">
        <f t="shared" si="101"/>
        <v/>
      </c>
      <c r="P8" s="9" t="str">
        <f t="shared" si="101"/>
        <v/>
      </c>
      <c r="Q8" s="9" t="str">
        <f t="shared" si="101"/>
        <v/>
      </c>
      <c r="R8" s="9" t="str">
        <f t="shared" si="101"/>
        <v/>
      </c>
      <c r="S8" s="9" t="str">
        <f t="shared" si="101"/>
        <v/>
      </c>
      <c r="T8" s="9" t="str">
        <f t="shared" si="101"/>
        <v/>
      </c>
      <c r="U8" s="9" t="str">
        <f t="shared" si="101"/>
        <v>S 19</v>
      </c>
      <c r="V8" s="9" t="str">
        <f t="shared" si="101"/>
        <v/>
      </c>
      <c r="W8" s="9" t="str">
        <f t="shared" si="101"/>
        <v/>
      </c>
      <c r="X8" s="9" t="str">
        <f t="shared" si="101"/>
        <v/>
      </c>
      <c r="Y8" s="9" t="str">
        <f t="shared" si="101"/>
        <v/>
      </c>
      <c r="Z8" s="9" t="str">
        <f t="shared" si="101"/>
        <v/>
      </c>
      <c r="AA8" s="9" t="str">
        <f t="shared" si="101"/>
        <v/>
      </c>
      <c r="AB8" s="9" t="str">
        <f t="shared" si="101"/>
        <v>S 20</v>
      </c>
      <c r="AC8" s="9" t="str">
        <f t="shared" si="101"/>
        <v/>
      </c>
      <c r="AD8" s="9" t="str">
        <f t="shared" si="101"/>
        <v/>
      </c>
      <c r="AE8" s="9" t="str">
        <f t="shared" si="101"/>
        <v/>
      </c>
      <c r="AF8" s="9" t="str">
        <f t="shared" si="101"/>
        <v/>
      </c>
      <c r="AG8" s="9" t="str">
        <f t="shared" si="101"/>
        <v/>
      </c>
      <c r="AH8" s="9" t="str">
        <f t="shared" si="101"/>
        <v/>
      </c>
      <c r="AI8" s="9" t="str">
        <f t="shared" si="101"/>
        <v>S 21</v>
      </c>
      <c r="AJ8" s="9" t="str">
        <f t="shared" si="101"/>
        <v/>
      </c>
      <c r="AK8" s="9" t="str">
        <f t="shared" si="101"/>
        <v/>
      </c>
      <c r="AL8" s="9" t="str">
        <f t="shared" si="101"/>
        <v/>
      </c>
      <c r="AM8" s="9" t="str">
        <f t="shared" si="101"/>
        <v/>
      </c>
      <c r="AN8" s="9" t="str">
        <f t="shared" si="101"/>
        <v/>
      </c>
      <c r="AO8" s="9" t="str">
        <f t="shared" si="101"/>
        <v/>
      </c>
      <c r="AP8" s="9" t="str">
        <f t="shared" si="101"/>
        <v>S 22</v>
      </c>
      <c r="AQ8" s="9" t="str">
        <f t="shared" si="101"/>
        <v/>
      </c>
      <c r="AR8" s="9" t="str">
        <f t="shared" si="101"/>
        <v/>
      </c>
      <c r="AS8" s="9" t="str">
        <f t="shared" si="101"/>
        <v/>
      </c>
      <c r="AT8" s="9" t="str">
        <f t="shared" si="101"/>
        <v/>
      </c>
      <c r="AU8" s="9" t="str">
        <f t="shared" si="101"/>
        <v/>
      </c>
      <c r="AV8" s="9" t="str">
        <f t="shared" si="101"/>
        <v/>
      </c>
      <c r="AW8" s="9" t="str">
        <f t="shared" si="101"/>
        <v>S 23</v>
      </c>
      <c r="AX8" s="9" t="str">
        <f t="shared" si="101"/>
        <v/>
      </c>
      <c r="AY8" s="9" t="str">
        <f t="shared" si="101"/>
        <v/>
      </c>
      <c r="AZ8" s="9" t="str">
        <f t="shared" si="101"/>
        <v/>
      </c>
      <c r="BA8" s="9" t="str">
        <f t="shared" si="101"/>
        <v/>
      </c>
      <c r="BB8" s="9" t="str">
        <f t="shared" si="101"/>
        <v/>
      </c>
      <c r="BC8" s="9" t="str">
        <f t="shared" si="101"/>
        <v/>
      </c>
      <c r="BD8" s="9" t="str">
        <f t="shared" si="101"/>
        <v>S 24</v>
      </c>
      <c r="BE8" s="9" t="str">
        <f t="shared" si="101"/>
        <v/>
      </c>
      <c r="BF8" s="9" t="str">
        <f t="shared" si="101"/>
        <v/>
      </c>
      <c r="BG8" s="9" t="str">
        <f t="shared" si="101"/>
        <v/>
      </c>
      <c r="BH8" s="9" t="str">
        <f t="shared" si="101"/>
        <v/>
      </c>
      <c r="BI8" s="9" t="str">
        <f t="shared" si="101"/>
        <v/>
      </c>
      <c r="BJ8" s="9" t="str">
        <f t="shared" si="101"/>
        <v/>
      </c>
      <c r="BK8" s="9" t="str">
        <f t="shared" si="101"/>
        <v>S 25</v>
      </c>
      <c r="BL8" s="9" t="str">
        <f t="shared" si="101"/>
        <v/>
      </c>
      <c r="BM8" s="9" t="str">
        <f t="shared" si="101"/>
        <v/>
      </c>
      <c r="BN8" s="9" t="str">
        <f t="shared" si="101"/>
        <v/>
      </c>
      <c r="BO8" s="9" t="str">
        <f t="shared" si="101"/>
        <v/>
      </c>
      <c r="BP8" s="9" t="str">
        <f t="shared" si="101"/>
        <v/>
      </c>
      <c r="BQ8" s="9" t="str">
        <f t="shared" si="101"/>
        <v/>
      </c>
      <c r="BR8" s="9" t="str">
        <f t="shared" si="101"/>
        <v>S 26</v>
      </c>
      <c r="BS8" s="9" t="str">
        <f t="shared" si="101"/>
        <v/>
      </c>
      <c r="BT8" s="9" t="str">
        <f t="shared" si="101"/>
        <v/>
      </c>
      <c r="BU8" s="9" t="str">
        <f t="shared" si="101"/>
        <v/>
      </c>
      <c r="BV8" s="9" t="str">
        <f t="shared" si="101"/>
        <v/>
      </c>
      <c r="BW8" s="9" t="str">
        <f t="shared" ref="BW8:DQ8" si="102">IF(BW9="L","S "&amp;WEEKNUM(BW7,2),"")</f>
        <v/>
      </c>
      <c r="BX8" s="9" t="str">
        <f t="shared" si="102"/>
        <v/>
      </c>
      <c r="BY8" s="9" t="str">
        <f t="shared" si="102"/>
        <v>S 27</v>
      </c>
      <c r="BZ8" s="9" t="str">
        <f t="shared" si="102"/>
        <v/>
      </c>
      <c r="CA8" s="9" t="str">
        <f t="shared" si="102"/>
        <v/>
      </c>
      <c r="CB8" s="9" t="str">
        <f t="shared" si="102"/>
        <v/>
      </c>
      <c r="CC8" s="9" t="str">
        <f t="shared" si="102"/>
        <v/>
      </c>
      <c r="CD8" s="9" t="str">
        <f t="shared" si="102"/>
        <v/>
      </c>
      <c r="CE8" s="9" t="str">
        <f t="shared" si="102"/>
        <v/>
      </c>
      <c r="CF8" s="9" t="str">
        <f t="shared" si="102"/>
        <v>S 28</v>
      </c>
      <c r="CG8" s="9" t="str">
        <f t="shared" si="102"/>
        <v/>
      </c>
      <c r="CH8" s="9" t="str">
        <f t="shared" si="102"/>
        <v/>
      </c>
      <c r="CI8" s="9" t="str">
        <f t="shared" si="102"/>
        <v/>
      </c>
      <c r="CJ8" s="9" t="str">
        <f t="shared" si="102"/>
        <v/>
      </c>
      <c r="CK8" s="9" t="str">
        <f t="shared" si="102"/>
        <v/>
      </c>
      <c r="CL8" s="9" t="str">
        <f t="shared" si="102"/>
        <v/>
      </c>
      <c r="CM8" s="9" t="str">
        <f t="shared" si="102"/>
        <v>S 29</v>
      </c>
      <c r="CN8" s="9" t="str">
        <f t="shared" si="102"/>
        <v/>
      </c>
      <c r="CO8" s="9" t="str">
        <f t="shared" si="102"/>
        <v/>
      </c>
      <c r="CP8" s="9" t="str">
        <f t="shared" si="102"/>
        <v/>
      </c>
      <c r="CQ8" s="9" t="str">
        <f t="shared" si="102"/>
        <v/>
      </c>
      <c r="CR8" s="9" t="str">
        <f t="shared" si="102"/>
        <v/>
      </c>
      <c r="CS8" s="9" t="str">
        <f t="shared" si="102"/>
        <v/>
      </c>
      <c r="CT8" s="9" t="str">
        <f t="shared" si="102"/>
        <v>S 30</v>
      </c>
      <c r="CU8" s="9" t="str">
        <f t="shared" si="102"/>
        <v/>
      </c>
      <c r="CV8" s="9" t="str">
        <f t="shared" si="102"/>
        <v/>
      </c>
      <c r="CW8" s="9" t="str">
        <f t="shared" si="102"/>
        <v/>
      </c>
      <c r="CX8" s="9" t="str">
        <f t="shared" si="102"/>
        <v/>
      </c>
      <c r="CY8" s="9" t="str">
        <f t="shared" si="102"/>
        <v/>
      </c>
      <c r="CZ8" s="9" t="str">
        <f t="shared" si="102"/>
        <v/>
      </c>
      <c r="DA8" s="9" t="str">
        <f t="shared" si="102"/>
        <v>S 31</v>
      </c>
      <c r="DB8" s="9" t="str">
        <f t="shared" si="102"/>
        <v/>
      </c>
      <c r="DC8" s="9" t="str">
        <f t="shared" si="102"/>
        <v/>
      </c>
      <c r="DD8" s="9" t="str">
        <f t="shared" si="102"/>
        <v/>
      </c>
      <c r="DE8" s="9" t="str">
        <f t="shared" si="102"/>
        <v/>
      </c>
      <c r="DF8" s="9" t="str">
        <f t="shared" si="102"/>
        <v/>
      </c>
      <c r="DG8" s="9" t="str">
        <f t="shared" si="102"/>
        <v/>
      </c>
      <c r="DH8" s="9" t="str">
        <f t="shared" si="102"/>
        <v>S 32</v>
      </c>
      <c r="DI8" s="9" t="str">
        <f t="shared" si="102"/>
        <v/>
      </c>
      <c r="DJ8" s="9" t="str">
        <f t="shared" si="102"/>
        <v/>
      </c>
      <c r="DK8" s="9" t="str">
        <f t="shared" si="102"/>
        <v/>
      </c>
      <c r="DL8" s="9" t="str">
        <f t="shared" si="102"/>
        <v/>
      </c>
      <c r="DM8" s="9" t="str">
        <f t="shared" si="102"/>
        <v/>
      </c>
      <c r="DN8" s="9" t="str">
        <f t="shared" si="102"/>
        <v/>
      </c>
      <c r="DO8" s="9" t="str">
        <f t="shared" si="102"/>
        <v>S 33</v>
      </c>
      <c r="DP8" s="9" t="str">
        <f t="shared" si="102"/>
        <v/>
      </c>
      <c r="DQ8" s="9" t="str">
        <f t="shared" si="102"/>
        <v/>
      </c>
    </row>
    <row r="9" spans="1:150" s="2" customFormat="1" ht="13" customHeight="1">
      <c r="A9" s="8"/>
      <c r="B9" s="13"/>
      <c r="C9" s="61" t="s">
        <v>17</v>
      </c>
      <c r="D9" s="59" t="s">
        <v>1</v>
      </c>
      <c r="E9" s="60" t="s">
        <v>2</v>
      </c>
      <c r="F9" s="59" t="s">
        <v>3</v>
      </c>
      <c r="G9" s="58" t="s">
        <v>18</v>
      </c>
      <c r="H9" s="17"/>
      <c r="I9" s="10" t="str">
        <f t="shared" ref="I9:J9" si="103">VLOOKUP(WEEKDAY(I7,2),semaine,2,FALSE)</f>
        <v>M</v>
      </c>
      <c r="J9" s="10" t="str">
        <f t="shared" si="103"/>
        <v>J</v>
      </c>
      <c r="K9" s="10" t="str">
        <f t="shared" ref="K9:BV9" si="104">VLOOKUP(WEEKDAY(K7,2),semaine,2,FALSE)</f>
        <v>V</v>
      </c>
      <c r="L9" s="10" t="str">
        <f t="shared" si="104"/>
        <v>S</v>
      </c>
      <c r="M9" s="10" t="str">
        <f t="shared" si="104"/>
        <v>D</v>
      </c>
      <c r="N9" s="10" t="str">
        <f t="shared" si="104"/>
        <v>L</v>
      </c>
      <c r="O9" s="10" t="str">
        <f t="shared" si="104"/>
        <v>M</v>
      </c>
      <c r="P9" s="10" t="str">
        <f t="shared" si="104"/>
        <v>M</v>
      </c>
      <c r="Q9" s="10" t="str">
        <f t="shared" si="104"/>
        <v>J</v>
      </c>
      <c r="R9" s="10" t="str">
        <f t="shared" si="104"/>
        <v>V</v>
      </c>
      <c r="S9" s="10" t="str">
        <f t="shared" si="104"/>
        <v>S</v>
      </c>
      <c r="T9" s="10" t="str">
        <f t="shared" si="104"/>
        <v>D</v>
      </c>
      <c r="U9" s="10" t="str">
        <f t="shared" si="104"/>
        <v>L</v>
      </c>
      <c r="V9" s="10" t="str">
        <f t="shared" si="104"/>
        <v>M</v>
      </c>
      <c r="W9" s="10" t="str">
        <f t="shared" si="104"/>
        <v>M</v>
      </c>
      <c r="X9" s="10" t="str">
        <f t="shared" si="104"/>
        <v>J</v>
      </c>
      <c r="Y9" s="10" t="str">
        <f t="shared" si="104"/>
        <v>V</v>
      </c>
      <c r="Z9" s="10" t="str">
        <f t="shared" si="104"/>
        <v>S</v>
      </c>
      <c r="AA9" s="10" t="str">
        <f t="shared" si="104"/>
        <v>D</v>
      </c>
      <c r="AB9" s="10" t="str">
        <f t="shared" si="104"/>
        <v>L</v>
      </c>
      <c r="AC9" s="10" t="str">
        <f t="shared" si="104"/>
        <v>M</v>
      </c>
      <c r="AD9" s="10" t="str">
        <f t="shared" si="104"/>
        <v>M</v>
      </c>
      <c r="AE9" s="10" t="str">
        <f t="shared" si="104"/>
        <v>J</v>
      </c>
      <c r="AF9" s="10" t="str">
        <f t="shared" si="104"/>
        <v>V</v>
      </c>
      <c r="AG9" s="10" t="str">
        <f t="shared" si="104"/>
        <v>S</v>
      </c>
      <c r="AH9" s="10" t="str">
        <f t="shared" si="104"/>
        <v>D</v>
      </c>
      <c r="AI9" s="10" t="str">
        <f t="shared" si="104"/>
        <v>L</v>
      </c>
      <c r="AJ9" s="10" t="str">
        <f t="shared" si="104"/>
        <v>M</v>
      </c>
      <c r="AK9" s="10" t="str">
        <f t="shared" si="104"/>
        <v>M</v>
      </c>
      <c r="AL9" s="10" t="str">
        <f t="shared" si="104"/>
        <v>J</v>
      </c>
      <c r="AM9" s="10" t="str">
        <f t="shared" si="104"/>
        <v>V</v>
      </c>
      <c r="AN9" s="10" t="str">
        <f t="shared" si="104"/>
        <v>S</v>
      </c>
      <c r="AO9" s="10" t="str">
        <f t="shared" si="104"/>
        <v>D</v>
      </c>
      <c r="AP9" s="10" t="str">
        <f t="shared" si="104"/>
        <v>L</v>
      </c>
      <c r="AQ9" s="10" t="str">
        <f t="shared" si="104"/>
        <v>M</v>
      </c>
      <c r="AR9" s="10" t="str">
        <f t="shared" si="104"/>
        <v>M</v>
      </c>
      <c r="AS9" s="10" t="str">
        <f t="shared" si="104"/>
        <v>J</v>
      </c>
      <c r="AT9" s="10" t="str">
        <f t="shared" si="104"/>
        <v>V</v>
      </c>
      <c r="AU9" s="10" t="str">
        <f t="shared" si="104"/>
        <v>S</v>
      </c>
      <c r="AV9" s="10" t="str">
        <f t="shared" si="104"/>
        <v>D</v>
      </c>
      <c r="AW9" s="10" t="str">
        <f t="shared" si="104"/>
        <v>L</v>
      </c>
      <c r="AX9" s="10" t="str">
        <f t="shared" si="104"/>
        <v>M</v>
      </c>
      <c r="AY9" s="10" t="str">
        <f t="shared" si="104"/>
        <v>M</v>
      </c>
      <c r="AZ9" s="10" t="str">
        <f t="shared" si="104"/>
        <v>J</v>
      </c>
      <c r="BA9" s="10" t="str">
        <f t="shared" si="104"/>
        <v>V</v>
      </c>
      <c r="BB9" s="10" t="str">
        <f t="shared" si="104"/>
        <v>S</v>
      </c>
      <c r="BC9" s="10" t="str">
        <f t="shared" si="104"/>
        <v>D</v>
      </c>
      <c r="BD9" s="10" t="str">
        <f t="shared" si="104"/>
        <v>L</v>
      </c>
      <c r="BE9" s="10" t="str">
        <f t="shared" si="104"/>
        <v>M</v>
      </c>
      <c r="BF9" s="10" t="str">
        <f t="shared" si="104"/>
        <v>M</v>
      </c>
      <c r="BG9" s="10" t="str">
        <f t="shared" si="104"/>
        <v>J</v>
      </c>
      <c r="BH9" s="10" t="str">
        <f t="shared" si="104"/>
        <v>V</v>
      </c>
      <c r="BI9" s="10" t="str">
        <f t="shared" si="104"/>
        <v>S</v>
      </c>
      <c r="BJ9" s="10" t="str">
        <f t="shared" si="104"/>
        <v>D</v>
      </c>
      <c r="BK9" s="10" t="str">
        <f t="shared" si="104"/>
        <v>L</v>
      </c>
      <c r="BL9" s="10" t="str">
        <f t="shared" si="104"/>
        <v>M</v>
      </c>
      <c r="BM9" s="10" t="str">
        <f t="shared" si="104"/>
        <v>M</v>
      </c>
      <c r="BN9" s="10" t="str">
        <f t="shared" si="104"/>
        <v>J</v>
      </c>
      <c r="BO9" s="10" t="str">
        <f t="shared" si="104"/>
        <v>V</v>
      </c>
      <c r="BP9" s="10" t="str">
        <f t="shared" si="104"/>
        <v>S</v>
      </c>
      <c r="BQ9" s="10" t="str">
        <f t="shared" si="104"/>
        <v>D</v>
      </c>
      <c r="BR9" s="10" t="str">
        <f t="shared" si="104"/>
        <v>L</v>
      </c>
      <c r="BS9" s="10" t="str">
        <f t="shared" si="104"/>
        <v>M</v>
      </c>
      <c r="BT9" s="10" t="str">
        <f t="shared" si="104"/>
        <v>M</v>
      </c>
      <c r="BU9" s="10" t="str">
        <f t="shared" si="104"/>
        <v>J</v>
      </c>
      <c r="BV9" s="10" t="str">
        <f t="shared" si="104"/>
        <v>V</v>
      </c>
      <c r="BW9" s="10" t="str">
        <f t="shared" ref="BW9:DQ9" si="105">VLOOKUP(WEEKDAY(BW7,2),semaine,2,FALSE)</f>
        <v>S</v>
      </c>
      <c r="BX9" s="10" t="str">
        <f t="shared" si="105"/>
        <v>D</v>
      </c>
      <c r="BY9" s="10" t="str">
        <f t="shared" si="105"/>
        <v>L</v>
      </c>
      <c r="BZ9" s="10" t="str">
        <f t="shared" si="105"/>
        <v>M</v>
      </c>
      <c r="CA9" s="10" t="str">
        <f t="shared" si="105"/>
        <v>M</v>
      </c>
      <c r="CB9" s="10" t="str">
        <f t="shared" si="105"/>
        <v>J</v>
      </c>
      <c r="CC9" s="10" t="str">
        <f t="shared" si="105"/>
        <v>V</v>
      </c>
      <c r="CD9" s="10" t="str">
        <f t="shared" si="105"/>
        <v>S</v>
      </c>
      <c r="CE9" s="10" t="str">
        <f t="shared" si="105"/>
        <v>D</v>
      </c>
      <c r="CF9" s="10" t="str">
        <f t="shared" si="105"/>
        <v>L</v>
      </c>
      <c r="CG9" s="10" t="str">
        <f t="shared" si="105"/>
        <v>M</v>
      </c>
      <c r="CH9" s="10" t="str">
        <f t="shared" si="105"/>
        <v>M</v>
      </c>
      <c r="CI9" s="10" t="str">
        <f t="shared" si="105"/>
        <v>J</v>
      </c>
      <c r="CJ9" s="10" t="str">
        <f t="shared" si="105"/>
        <v>V</v>
      </c>
      <c r="CK9" s="10" t="str">
        <f t="shared" si="105"/>
        <v>S</v>
      </c>
      <c r="CL9" s="10" t="str">
        <f t="shared" si="105"/>
        <v>D</v>
      </c>
      <c r="CM9" s="10" t="str">
        <f t="shared" si="105"/>
        <v>L</v>
      </c>
      <c r="CN9" s="10" t="str">
        <f t="shared" si="105"/>
        <v>M</v>
      </c>
      <c r="CO9" s="10" t="str">
        <f t="shared" si="105"/>
        <v>M</v>
      </c>
      <c r="CP9" s="10" t="str">
        <f t="shared" si="105"/>
        <v>J</v>
      </c>
      <c r="CQ9" s="10" t="str">
        <f t="shared" si="105"/>
        <v>V</v>
      </c>
      <c r="CR9" s="10" t="str">
        <f t="shared" si="105"/>
        <v>S</v>
      </c>
      <c r="CS9" s="10" t="str">
        <f t="shared" si="105"/>
        <v>D</v>
      </c>
      <c r="CT9" s="10" t="str">
        <f t="shared" si="105"/>
        <v>L</v>
      </c>
      <c r="CU9" s="10" t="str">
        <f t="shared" si="105"/>
        <v>M</v>
      </c>
      <c r="CV9" s="10" t="str">
        <f t="shared" si="105"/>
        <v>M</v>
      </c>
      <c r="CW9" s="10" t="str">
        <f t="shared" si="105"/>
        <v>J</v>
      </c>
      <c r="CX9" s="10" t="str">
        <f t="shared" si="105"/>
        <v>V</v>
      </c>
      <c r="CY9" s="10" t="str">
        <f t="shared" si="105"/>
        <v>S</v>
      </c>
      <c r="CZ9" s="10" t="str">
        <f t="shared" si="105"/>
        <v>D</v>
      </c>
      <c r="DA9" s="10" t="str">
        <f t="shared" si="105"/>
        <v>L</v>
      </c>
      <c r="DB9" s="10" t="str">
        <f t="shared" si="105"/>
        <v>M</v>
      </c>
      <c r="DC9" s="10" t="str">
        <f t="shared" si="105"/>
        <v>M</v>
      </c>
      <c r="DD9" s="10" t="str">
        <f t="shared" si="105"/>
        <v>J</v>
      </c>
      <c r="DE9" s="10" t="str">
        <f t="shared" si="105"/>
        <v>V</v>
      </c>
      <c r="DF9" s="10" t="str">
        <f t="shared" si="105"/>
        <v>S</v>
      </c>
      <c r="DG9" s="10" t="str">
        <f t="shared" si="105"/>
        <v>D</v>
      </c>
      <c r="DH9" s="10" t="str">
        <f t="shared" si="105"/>
        <v>L</v>
      </c>
      <c r="DI9" s="10" t="str">
        <f t="shared" si="105"/>
        <v>M</v>
      </c>
      <c r="DJ9" s="10" t="str">
        <f t="shared" si="105"/>
        <v>M</v>
      </c>
      <c r="DK9" s="10" t="str">
        <f t="shared" si="105"/>
        <v>J</v>
      </c>
      <c r="DL9" s="10" t="str">
        <f t="shared" si="105"/>
        <v>V</v>
      </c>
      <c r="DM9" s="10" t="str">
        <f t="shared" si="105"/>
        <v>S</v>
      </c>
      <c r="DN9" s="10" t="str">
        <f t="shared" si="105"/>
        <v>D</v>
      </c>
      <c r="DO9" s="10" t="str">
        <f t="shared" si="105"/>
        <v>L</v>
      </c>
      <c r="DP9" s="10" t="str">
        <f t="shared" si="105"/>
        <v>M</v>
      </c>
      <c r="DQ9" s="10" t="str">
        <f t="shared" si="105"/>
        <v>M</v>
      </c>
    </row>
    <row r="10" spans="1:150" s="2" customFormat="1" ht="13" customHeight="1">
      <c r="A10" s="8"/>
      <c r="B10" s="13"/>
      <c r="C10" s="61"/>
      <c r="D10" s="59"/>
      <c r="E10" s="60"/>
      <c r="F10" s="59"/>
      <c r="G10" s="58"/>
      <c r="H10" s="17"/>
      <c r="I10" s="10">
        <f>DAY(I7)</f>
        <v>20</v>
      </c>
      <c r="J10" s="10">
        <f t="shared" ref="J10" si="106">DAY(J7)</f>
        <v>21</v>
      </c>
      <c r="K10" s="10">
        <f t="shared" ref="K10:BV10" si="107">DAY(K7)</f>
        <v>22</v>
      </c>
      <c r="L10" s="10">
        <f t="shared" si="107"/>
        <v>23</v>
      </c>
      <c r="M10" s="10">
        <f t="shared" si="107"/>
        <v>24</v>
      </c>
      <c r="N10" s="41">
        <f t="shared" si="107"/>
        <v>25</v>
      </c>
      <c r="O10" s="41">
        <f t="shared" si="107"/>
        <v>26</v>
      </c>
      <c r="P10" s="41">
        <f t="shared" si="107"/>
        <v>27</v>
      </c>
      <c r="Q10" s="41">
        <f t="shared" si="107"/>
        <v>28</v>
      </c>
      <c r="R10" s="44">
        <f t="shared" si="107"/>
        <v>29</v>
      </c>
      <c r="S10" s="42">
        <f t="shared" si="107"/>
        <v>30</v>
      </c>
      <c r="T10" s="10">
        <f t="shared" si="107"/>
        <v>1</v>
      </c>
      <c r="U10" s="10">
        <f t="shared" si="107"/>
        <v>2</v>
      </c>
      <c r="V10" s="10">
        <f t="shared" si="107"/>
        <v>3</v>
      </c>
      <c r="W10" s="10">
        <f t="shared" si="107"/>
        <v>4</v>
      </c>
      <c r="X10" s="10">
        <f t="shared" si="107"/>
        <v>5</v>
      </c>
      <c r="Y10" s="10">
        <f t="shared" si="107"/>
        <v>6</v>
      </c>
      <c r="Z10" s="10">
        <f t="shared" si="107"/>
        <v>7</v>
      </c>
      <c r="AA10" s="10">
        <f t="shared" si="107"/>
        <v>8</v>
      </c>
      <c r="AB10" s="41">
        <f t="shared" si="107"/>
        <v>9</v>
      </c>
      <c r="AC10" s="41">
        <f t="shared" si="107"/>
        <v>10</v>
      </c>
      <c r="AD10" s="41">
        <f t="shared" si="107"/>
        <v>11</v>
      </c>
      <c r="AE10" s="41">
        <f t="shared" si="107"/>
        <v>12</v>
      </c>
      <c r="AF10" s="41">
        <f t="shared" si="107"/>
        <v>13</v>
      </c>
      <c r="AG10" s="10">
        <f t="shared" si="107"/>
        <v>14</v>
      </c>
      <c r="AH10" s="10">
        <f t="shared" si="107"/>
        <v>15</v>
      </c>
      <c r="AI10" s="10">
        <f t="shared" si="107"/>
        <v>16</v>
      </c>
      <c r="AJ10" s="10">
        <f t="shared" si="107"/>
        <v>17</v>
      </c>
      <c r="AK10" s="10">
        <f t="shared" si="107"/>
        <v>18</v>
      </c>
      <c r="AL10" s="10">
        <f t="shared" si="107"/>
        <v>19</v>
      </c>
      <c r="AM10" s="10">
        <f t="shared" si="107"/>
        <v>20</v>
      </c>
      <c r="AN10" s="10">
        <f t="shared" si="107"/>
        <v>21</v>
      </c>
      <c r="AO10" s="10">
        <f t="shared" si="107"/>
        <v>22</v>
      </c>
      <c r="AP10" s="10">
        <f t="shared" si="107"/>
        <v>23</v>
      </c>
      <c r="AQ10" s="10">
        <f t="shared" si="107"/>
        <v>24</v>
      </c>
      <c r="AR10" s="10">
        <f t="shared" si="107"/>
        <v>25</v>
      </c>
      <c r="AS10" s="10">
        <f t="shared" si="107"/>
        <v>26</v>
      </c>
      <c r="AT10" s="10">
        <f t="shared" si="107"/>
        <v>27</v>
      </c>
      <c r="AU10" s="10">
        <f t="shared" si="107"/>
        <v>28</v>
      </c>
      <c r="AV10" s="10">
        <f t="shared" si="107"/>
        <v>29</v>
      </c>
      <c r="AW10" s="10">
        <f t="shared" si="107"/>
        <v>30</v>
      </c>
      <c r="AX10" s="10">
        <f t="shared" si="107"/>
        <v>31</v>
      </c>
      <c r="AY10" s="10">
        <f t="shared" si="107"/>
        <v>1</v>
      </c>
      <c r="AZ10" s="10">
        <f t="shared" si="107"/>
        <v>2</v>
      </c>
      <c r="BA10" s="10">
        <f t="shared" si="107"/>
        <v>3</v>
      </c>
      <c r="BB10" s="10">
        <f t="shared" si="107"/>
        <v>4</v>
      </c>
      <c r="BC10" s="10">
        <f t="shared" si="107"/>
        <v>5</v>
      </c>
      <c r="BD10" s="10">
        <f t="shared" si="107"/>
        <v>6</v>
      </c>
      <c r="BE10" s="10">
        <f t="shared" si="107"/>
        <v>7</v>
      </c>
      <c r="BF10" s="10">
        <f t="shared" si="107"/>
        <v>8</v>
      </c>
      <c r="BG10" s="10">
        <f t="shared" si="107"/>
        <v>9</v>
      </c>
      <c r="BH10" s="10">
        <f t="shared" si="107"/>
        <v>10</v>
      </c>
      <c r="BI10" s="10">
        <f t="shared" si="107"/>
        <v>11</v>
      </c>
      <c r="BJ10" s="10">
        <f t="shared" si="107"/>
        <v>12</v>
      </c>
      <c r="BK10" s="10">
        <f t="shared" si="107"/>
        <v>13</v>
      </c>
      <c r="BL10" s="10">
        <f t="shared" si="107"/>
        <v>14</v>
      </c>
      <c r="BM10" s="10">
        <f t="shared" si="107"/>
        <v>15</v>
      </c>
      <c r="BN10" s="10">
        <f t="shared" si="107"/>
        <v>16</v>
      </c>
      <c r="BO10" s="10">
        <f t="shared" si="107"/>
        <v>17</v>
      </c>
      <c r="BP10" s="10">
        <f t="shared" si="107"/>
        <v>18</v>
      </c>
      <c r="BQ10" s="10">
        <f t="shared" si="107"/>
        <v>19</v>
      </c>
      <c r="BR10" s="43">
        <f t="shared" si="107"/>
        <v>20</v>
      </c>
      <c r="BS10" s="43">
        <f t="shared" si="107"/>
        <v>21</v>
      </c>
      <c r="BT10" s="43">
        <f t="shared" si="107"/>
        <v>22</v>
      </c>
      <c r="BU10" s="43">
        <f t="shared" si="107"/>
        <v>23</v>
      </c>
      <c r="BV10" s="43">
        <f t="shared" si="107"/>
        <v>24</v>
      </c>
      <c r="BW10" s="10">
        <f t="shared" ref="BW10:DQ10" si="108">DAY(BW7)</f>
        <v>25</v>
      </c>
      <c r="BX10" s="10">
        <f t="shared" si="108"/>
        <v>26</v>
      </c>
      <c r="BY10" s="44">
        <f t="shared" si="108"/>
        <v>27</v>
      </c>
      <c r="BZ10" s="44">
        <f t="shared" si="108"/>
        <v>28</v>
      </c>
      <c r="CA10" s="44">
        <f t="shared" si="108"/>
        <v>29</v>
      </c>
      <c r="CB10" s="44">
        <f t="shared" si="108"/>
        <v>30</v>
      </c>
      <c r="CC10" s="44">
        <f t="shared" si="108"/>
        <v>1</v>
      </c>
      <c r="CD10" s="10">
        <f t="shared" si="108"/>
        <v>2</v>
      </c>
      <c r="CE10" s="10">
        <f t="shared" si="108"/>
        <v>3</v>
      </c>
      <c r="CF10" s="10">
        <f t="shared" si="108"/>
        <v>4</v>
      </c>
      <c r="CG10" s="10">
        <f t="shared" si="108"/>
        <v>5</v>
      </c>
      <c r="CH10" s="10">
        <f t="shared" si="108"/>
        <v>6</v>
      </c>
      <c r="CI10" s="10">
        <f t="shared" si="108"/>
        <v>7</v>
      </c>
      <c r="CJ10" s="10">
        <f t="shared" si="108"/>
        <v>8</v>
      </c>
      <c r="CK10" s="10">
        <f t="shared" si="108"/>
        <v>9</v>
      </c>
      <c r="CL10" s="10">
        <f t="shared" si="108"/>
        <v>10</v>
      </c>
      <c r="CM10" s="10">
        <f t="shared" si="108"/>
        <v>11</v>
      </c>
      <c r="CN10" s="10">
        <f t="shared" si="108"/>
        <v>12</v>
      </c>
      <c r="CO10" s="10">
        <f t="shared" si="108"/>
        <v>13</v>
      </c>
      <c r="CP10" s="10">
        <f t="shared" si="108"/>
        <v>14</v>
      </c>
      <c r="CQ10" s="10">
        <f t="shared" si="108"/>
        <v>15</v>
      </c>
      <c r="CR10" s="10">
        <f t="shared" si="108"/>
        <v>16</v>
      </c>
      <c r="CS10" s="10">
        <f t="shared" si="108"/>
        <v>17</v>
      </c>
      <c r="CT10" s="10">
        <f t="shared" si="108"/>
        <v>18</v>
      </c>
      <c r="CU10" s="10">
        <f t="shared" si="108"/>
        <v>19</v>
      </c>
      <c r="CV10" s="10">
        <f t="shared" si="108"/>
        <v>20</v>
      </c>
      <c r="CW10" s="10">
        <f t="shared" si="108"/>
        <v>21</v>
      </c>
      <c r="CX10" s="10">
        <f t="shared" si="108"/>
        <v>22</v>
      </c>
      <c r="CY10" s="10">
        <f t="shared" si="108"/>
        <v>23</v>
      </c>
      <c r="CZ10" s="10">
        <f t="shared" si="108"/>
        <v>24</v>
      </c>
      <c r="DA10" s="10">
        <f t="shared" si="108"/>
        <v>25</v>
      </c>
      <c r="DB10" s="10">
        <f t="shared" si="108"/>
        <v>26</v>
      </c>
      <c r="DC10" s="10">
        <f t="shared" si="108"/>
        <v>27</v>
      </c>
      <c r="DD10" s="10">
        <f t="shared" si="108"/>
        <v>28</v>
      </c>
      <c r="DE10" s="10">
        <f t="shared" si="108"/>
        <v>29</v>
      </c>
      <c r="DF10" s="10">
        <f t="shared" si="108"/>
        <v>30</v>
      </c>
      <c r="DG10" s="10">
        <f t="shared" si="108"/>
        <v>31</v>
      </c>
      <c r="DH10" s="10">
        <f t="shared" si="108"/>
        <v>1</v>
      </c>
      <c r="DI10" s="10">
        <f t="shared" si="108"/>
        <v>2</v>
      </c>
      <c r="DJ10" s="10">
        <f t="shared" si="108"/>
        <v>3</v>
      </c>
      <c r="DK10" s="10">
        <f t="shared" si="108"/>
        <v>4</v>
      </c>
      <c r="DL10" s="10">
        <f t="shared" si="108"/>
        <v>5</v>
      </c>
      <c r="DM10" s="10">
        <f t="shared" si="108"/>
        <v>6</v>
      </c>
      <c r="DN10" s="10">
        <f t="shared" si="108"/>
        <v>7</v>
      </c>
      <c r="DO10" s="10">
        <f t="shared" si="108"/>
        <v>8</v>
      </c>
      <c r="DP10" s="10">
        <f t="shared" si="108"/>
        <v>9</v>
      </c>
      <c r="DQ10" s="10">
        <f t="shared" si="108"/>
        <v>10</v>
      </c>
    </row>
    <row r="11" spans="1:150" s="2" customFormat="1" ht="13" customHeight="1">
      <c r="A11" s="19">
        <v>1</v>
      </c>
      <c r="B11" s="27" t="s">
        <v>44</v>
      </c>
      <c r="C11" s="20" t="s">
        <v>43</v>
      </c>
      <c r="D11" s="27"/>
      <c r="E11" s="21"/>
      <c r="F11" s="27"/>
      <c r="G11" s="38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</row>
    <row r="12" spans="1:150" ht="13" customHeight="1">
      <c r="A12" s="7" t="s">
        <v>10</v>
      </c>
      <c r="C12" s="11" t="s">
        <v>32</v>
      </c>
      <c r="D12" s="31">
        <v>42483</v>
      </c>
      <c r="E12" s="12">
        <v>4</v>
      </c>
      <c r="F12" s="35">
        <f>IF(C12="","",IF($D$5="OUI",WORKDAY(D12,IF(WEEKDAY(D12,2)&gt;=6,E12,E12-1)),D12+E12-1))</f>
        <v>42486</v>
      </c>
      <c r="G12" s="39">
        <v>1</v>
      </c>
      <c r="H12" s="18">
        <f t="shared" ref="H12" si="109">D12+G12*(F12-D12)</f>
        <v>42486</v>
      </c>
    </row>
    <row r="13" spans="1:150" ht="13" customHeight="1">
      <c r="A13" s="7" t="s">
        <v>11</v>
      </c>
      <c r="B13" s="26" t="s">
        <v>45</v>
      </c>
      <c r="C13" s="11" t="s">
        <v>33</v>
      </c>
      <c r="D13" s="31">
        <v>42485</v>
      </c>
      <c r="E13" s="12">
        <v>1</v>
      </c>
      <c r="F13" s="35">
        <f t="shared" ref="F13:F19" si="110">IF(C13="","",IF($D$5="OUI",WORKDAY(D13,IF(WEEKDAY(D13,2)&gt;=6,E13,E13-1)),D13+E13-1))</f>
        <v>42485</v>
      </c>
      <c r="G13" s="39">
        <v>1</v>
      </c>
      <c r="H13" s="18">
        <f t="shared" ref="H13:H14" si="111">D13+G13*(F13-D13)</f>
        <v>42485</v>
      </c>
    </row>
    <row r="14" spans="1:150" ht="13" customHeight="1">
      <c r="A14" s="7" t="s">
        <v>28</v>
      </c>
      <c r="B14" s="26" t="s">
        <v>46</v>
      </c>
      <c r="C14" s="11" t="s">
        <v>34</v>
      </c>
      <c r="D14" s="31">
        <v>42485</v>
      </c>
      <c r="E14" s="12">
        <v>2</v>
      </c>
      <c r="F14" s="35">
        <f t="shared" si="110"/>
        <v>42486</v>
      </c>
      <c r="G14" s="39">
        <v>1</v>
      </c>
      <c r="H14" s="18">
        <f t="shared" si="111"/>
        <v>42486</v>
      </c>
    </row>
    <row r="15" spans="1:150" ht="13" customHeight="1">
      <c r="A15" s="7" t="s">
        <v>35</v>
      </c>
      <c r="B15" s="26" t="s">
        <v>47</v>
      </c>
      <c r="C15" s="11" t="s">
        <v>37</v>
      </c>
      <c r="D15" s="31">
        <v>42485</v>
      </c>
      <c r="E15" s="12">
        <v>2</v>
      </c>
      <c r="F15" s="35">
        <f t="shared" si="110"/>
        <v>42486</v>
      </c>
      <c r="G15" s="39">
        <v>1</v>
      </c>
      <c r="H15" s="18"/>
    </row>
    <row r="16" spans="1:150" ht="13" customHeight="1">
      <c r="A16" s="7" t="s">
        <v>36</v>
      </c>
      <c r="C16" s="11" t="s">
        <v>38</v>
      </c>
      <c r="D16" s="31">
        <v>42489</v>
      </c>
      <c r="E16" s="12">
        <v>3</v>
      </c>
      <c r="F16" s="35">
        <f t="shared" si="110"/>
        <v>42491</v>
      </c>
      <c r="G16" s="39">
        <v>0</v>
      </c>
      <c r="H16" s="18"/>
    </row>
    <row r="17" spans="1:121" ht="13" customHeight="1">
      <c r="A17" s="7" t="s">
        <v>39</v>
      </c>
      <c r="C17" s="11" t="s">
        <v>40</v>
      </c>
      <c r="D17" s="31">
        <v>42494</v>
      </c>
      <c r="E17" s="12">
        <v>5</v>
      </c>
      <c r="F17" s="35">
        <f t="shared" si="110"/>
        <v>42498</v>
      </c>
      <c r="G17" s="39">
        <v>0</v>
      </c>
      <c r="H17" s="18"/>
    </row>
    <row r="18" spans="1:121" ht="13" customHeight="1">
      <c r="A18" s="7" t="s">
        <v>50</v>
      </c>
      <c r="C18" s="11" t="s">
        <v>48</v>
      </c>
      <c r="D18" s="31">
        <v>42503</v>
      </c>
      <c r="E18" s="12">
        <v>3</v>
      </c>
      <c r="F18" s="35">
        <f t="shared" si="110"/>
        <v>42505</v>
      </c>
      <c r="G18" s="39">
        <v>0</v>
      </c>
      <c r="H18" s="18"/>
    </row>
    <row r="19" spans="1:121" ht="13" customHeight="1">
      <c r="A19" s="7" t="s">
        <v>51</v>
      </c>
      <c r="C19" s="40" t="s">
        <v>49</v>
      </c>
      <c r="D19" s="31">
        <v>42508</v>
      </c>
      <c r="E19" s="12">
        <v>4</v>
      </c>
      <c r="F19" s="35">
        <f t="shared" si="110"/>
        <v>42511</v>
      </c>
      <c r="G19" s="39">
        <v>0</v>
      </c>
      <c r="H19" s="18"/>
    </row>
    <row r="20" spans="1:121" s="2" customFormat="1" ht="13" customHeight="1">
      <c r="A20" s="19">
        <v>2</v>
      </c>
      <c r="B20" s="27"/>
      <c r="C20" s="20" t="s">
        <v>41</v>
      </c>
      <c r="D20" s="27"/>
      <c r="E20" s="21"/>
      <c r="F20" s="27"/>
      <c r="G20" s="38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</row>
    <row r="21" spans="1:121" ht="13" customHeight="1">
      <c r="A21" s="7" t="s">
        <v>19</v>
      </c>
      <c r="C21" s="1" t="s">
        <v>58</v>
      </c>
      <c r="D21" s="31"/>
      <c r="E21" s="12"/>
      <c r="F21" s="35"/>
      <c r="G21" s="39">
        <v>0</v>
      </c>
      <c r="H21" s="18">
        <f t="shared" ref="H21:H23" si="112">D21+G21*(F21-D21)</f>
        <v>0</v>
      </c>
    </row>
    <row r="22" spans="1:121" ht="13" customHeight="1">
      <c r="A22" s="7" t="s">
        <v>20</v>
      </c>
      <c r="C22" s="1" t="s">
        <v>59</v>
      </c>
      <c r="D22" s="31"/>
      <c r="E22" s="12"/>
      <c r="F22" s="35"/>
      <c r="G22" s="39">
        <v>0</v>
      </c>
      <c r="H22" s="18">
        <f t="shared" si="112"/>
        <v>0</v>
      </c>
    </row>
    <row r="23" spans="1:121" ht="13" customHeight="1">
      <c r="A23" s="7" t="s">
        <v>30</v>
      </c>
      <c r="C23" s="11" t="s">
        <v>60</v>
      </c>
      <c r="D23" s="31"/>
      <c r="E23" s="12"/>
      <c r="F23" s="35">
        <f t="shared" ref="F23" si="113">IF(C23="","",IF($D$5="OUI",WORKDAY(D23,IF(WEEKDAY(D23,2)&gt;=6,E23,E23-1)),D23+E23-1))</f>
        <v>-1</v>
      </c>
      <c r="G23" s="39">
        <v>0</v>
      </c>
      <c r="H23" s="18">
        <f t="shared" si="112"/>
        <v>0</v>
      </c>
    </row>
    <row r="24" spans="1:121" ht="13" customHeight="1">
      <c r="A24" s="7" t="s">
        <v>53</v>
      </c>
      <c r="C24" s="11" t="s">
        <v>61</v>
      </c>
      <c r="D24" s="31"/>
      <c r="E24" s="12"/>
      <c r="F24" s="35"/>
      <c r="G24" s="39"/>
      <c r="H24" s="18"/>
    </row>
    <row r="25" spans="1:121" ht="13" customHeight="1">
      <c r="A25" s="7" t="s">
        <v>54</v>
      </c>
      <c r="C25" s="11"/>
      <c r="D25" s="31"/>
      <c r="E25" s="12"/>
      <c r="F25" s="35"/>
      <c r="G25" s="39"/>
      <c r="H25" s="18"/>
    </row>
    <row r="26" spans="1:121" ht="13" customHeight="1">
      <c r="A26" s="7" t="s">
        <v>55</v>
      </c>
      <c r="C26" s="11"/>
      <c r="D26" s="31"/>
      <c r="E26" s="12"/>
      <c r="F26" s="35"/>
      <c r="G26" s="39"/>
      <c r="H26" s="18"/>
    </row>
    <row r="27" spans="1:121" ht="13" customHeight="1">
      <c r="A27" s="7" t="s">
        <v>56</v>
      </c>
      <c r="C27" s="11"/>
      <c r="D27" s="31"/>
      <c r="E27" s="12"/>
      <c r="F27" s="35"/>
      <c r="G27" s="39"/>
      <c r="H27" s="18"/>
    </row>
    <row r="28" spans="1:121" ht="13" customHeight="1">
      <c r="A28" s="7" t="s">
        <v>57</v>
      </c>
      <c r="C28" s="11"/>
      <c r="D28" s="31"/>
      <c r="E28" s="12"/>
      <c r="F28" s="35"/>
      <c r="G28" s="39"/>
      <c r="H28" s="18"/>
    </row>
    <row r="29" spans="1:121" s="2" customFormat="1" ht="13" customHeight="1">
      <c r="A29" s="19">
        <v>3</v>
      </c>
      <c r="B29" s="27"/>
      <c r="C29" s="20" t="s">
        <v>42</v>
      </c>
      <c r="D29" s="27"/>
      <c r="E29" s="21"/>
      <c r="F29" s="27"/>
      <c r="G29" s="38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</row>
    <row r="30" spans="1:121" ht="13" customHeight="1">
      <c r="A30" s="7" t="s">
        <v>21</v>
      </c>
      <c r="C30" s="11" t="s">
        <v>62</v>
      </c>
      <c r="D30" s="31"/>
      <c r="E30" s="12"/>
      <c r="F30" s="35">
        <f>IF(C30="","",IF($D$5="OUI",WORKDAY(D30,IF(WEEKDAY(D30,2)&gt;=6,E30,E30-1)),D30+E30-1))</f>
        <v>-1</v>
      </c>
      <c r="G30" s="39">
        <v>0</v>
      </c>
      <c r="H30" s="18">
        <f t="shared" ref="H30:H32" si="114">D30+G30*(F30-D30)</f>
        <v>0</v>
      </c>
    </row>
    <row r="31" spans="1:121" ht="13" customHeight="1">
      <c r="A31" s="7" t="s">
        <v>22</v>
      </c>
      <c r="C31" s="11" t="s">
        <v>63</v>
      </c>
      <c r="D31" s="31"/>
      <c r="E31" s="12"/>
      <c r="F31" s="35">
        <f t="shared" ref="F31:F32" si="115">IF(C31="","",IF($D$5="OUI",WORKDAY(D31,IF(WEEKDAY(D31,2)&gt;=6,E31,E31-1)),D31+E31-1))</f>
        <v>-1</v>
      </c>
      <c r="G31" s="39">
        <v>0</v>
      </c>
      <c r="H31" s="18">
        <f t="shared" si="114"/>
        <v>0</v>
      </c>
    </row>
    <row r="32" spans="1:121" ht="13" customHeight="1">
      <c r="A32" s="7" t="s">
        <v>23</v>
      </c>
      <c r="C32" s="11" t="s">
        <v>64</v>
      </c>
      <c r="D32" s="31"/>
      <c r="E32" s="12"/>
      <c r="F32" s="35">
        <f t="shared" si="115"/>
        <v>-1</v>
      </c>
      <c r="G32" s="39">
        <v>0</v>
      </c>
      <c r="H32" s="18">
        <f t="shared" si="114"/>
        <v>0</v>
      </c>
    </row>
    <row r="33" spans="1:121" ht="13" customHeight="1">
      <c r="A33" s="7" t="s">
        <v>24</v>
      </c>
      <c r="C33" s="11"/>
      <c r="D33" s="31"/>
      <c r="E33" s="13"/>
      <c r="F33" s="35" t="str">
        <f t="shared" ref="F33" si="116">IF(C33="","",IF($D$5="OUI",WORKDAY(D33,IF(WEEKDAY(D33,2)&gt;=6,E33,E33-1)),D33+E33-1))</f>
        <v/>
      </c>
      <c r="G33" s="39">
        <v>0</v>
      </c>
      <c r="H33" s="18" t="e">
        <f t="shared" ref="H33:H45" si="117">D33+G33*(F33-D33)</f>
        <v>#VALUE!</v>
      </c>
    </row>
    <row r="34" spans="1:121" s="2" customFormat="1" ht="13" customHeight="1">
      <c r="A34" s="19">
        <v>4</v>
      </c>
      <c r="B34" s="27"/>
      <c r="C34" s="20" t="s">
        <v>52</v>
      </c>
      <c r="D34" s="27"/>
      <c r="E34" s="21"/>
      <c r="F34" s="27"/>
      <c r="G34" s="38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</row>
    <row r="35" spans="1:121" ht="13" customHeight="1">
      <c r="A35" s="7" t="s">
        <v>25</v>
      </c>
      <c r="C35" s="11" t="s">
        <v>65</v>
      </c>
      <c r="D35" s="31"/>
      <c r="E35" s="12"/>
      <c r="F35" s="35">
        <f>IF(C35="","",IF($D$5="OUI",WORKDAY(D35,IF(WEEKDAY(D35,2)&gt;=6,E35,E35-1)),D35+E35-1))</f>
        <v>-1</v>
      </c>
      <c r="G35" s="39">
        <v>0</v>
      </c>
      <c r="H35" s="18">
        <f t="shared" ref="H35:H37" si="118">D35+G35*(F35-D35)</f>
        <v>0</v>
      </c>
    </row>
    <row r="36" spans="1:121" ht="13" customHeight="1">
      <c r="A36" s="7" t="s">
        <v>26</v>
      </c>
      <c r="C36" s="11"/>
      <c r="D36" s="31"/>
      <c r="E36" s="12"/>
      <c r="F36" s="35" t="str">
        <f t="shared" ref="F36:F37" si="119">IF(C36="","",IF($D$5="OUI",WORKDAY(D36,IF(WEEKDAY(D36,2)&gt;=6,E36,E36-1)),D36+E36-1))</f>
        <v/>
      </c>
      <c r="G36" s="39">
        <v>0</v>
      </c>
      <c r="H36" s="18" t="e">
        <f t="shared" si="118"/>
        <v>#VALUE!</v>
      </c>
    </row>
    <row r="37" spans="1:121" ht="13" customHeight="1">
      <c r="A37" s="7" t="s">
        <v>27</v>
      </c>
      <c r="C37" s="11"/>
      <c r="D37" s="31"/>
      <c r="E37" s="12"/>
      <c r="F37" s="35" t="str">
        <f t="shared" si="119"/>
        <v/>
      </c>
      <c r="G37" s="39">
        <v>0</v>
      </c>
      <c r="H37" s="18" t="e">
        <f t="shared" si="118"/>
        <v>#VALUE!</v>
      </c>
    </row>
    <row r="38" spans="1:121" ht="13" customHeight="1">
      <c r="C38" s="11"/>
      <c r="D38" s="32"/>
      <c r="E38" s="13"/>
      <c r="F38" s="35"/>
      <c r="H38" s="18">
        <f t="shared" si="117"/>
        <v>0</v>
      </c>
    </row>
    <row r="39" spans="1:121" ht="13" customHeight="1">
      <c r="C39" s="11"/>
      <c r="D39" s="32"/>
      <c r="E39" s="13"/>
      <c r="F39" s="35"/>
      <c r="H39" s="18">
        <f t="shared" si="117"/>
        <v>0</v>
      </c>
    </row>
    <row r="40" spans="1:121" ht="13" customHeight="1">
      <c r="C40" s="11"/>
      <c r="D40" s="32"/>
      <c r="E40" s="13"/>
      <c r="F40" s="35"/>
      <c r="H40" s="18">
        <f t="shared" si="117"/>
        <v>0</v>
      </c>
    </row>
    <row r="41" spans="1:121" ht="13" customHeight="1">
      <c r="C41" s="11"/>
      <c r="D41" s="32"/>
      <c r="E41" s="13"/>
      <c r="F41" s="35"/>
      <c r="H41" s="18">
        <f t="shared" si="117"/>
        <v>0</v>
      </c>
    </row>
    <row r="42" spans="1:121" ht="13" customHeight="1">
      <c r="C42" s="11"/>
      <c r="D42" s="32"/>
      <c r="E42" s="13"/>
      <c r="F42" s="35"/>
      <c r="H42" s="18">
        <f t="shared" si="117"/>
        <v>0</v>
      </c>
    </row>
    <row r="43" spans="1:121" ht="13" customHeight="1">
      <c r="C43" s="11"/>
      <c r="D43" s="32"/>
      <c r="E43" s="13"/>
      <c r="F43" s="35"/>
      <c r="H43" s="18">
        <f t="shared" si="117"/>
        <v>0</v>
      </c>
    </row>
    <row r="44" spans="1:121" ht="13" customHeight="1">
      <c r="C44" s="11"/>
      <c r="D44" s="32"/>
      <c r="E44" s="13"/>
      <c r="F44" s="35"/>
      <c r="H44" s="18">
        <f t="shared" si="117"/>
        <v>0</v>
      </c>
    </row>
    <row r="45" spans="1:121" ht="13" customHeight="1">
      <c r="C45" s="11"/>
      <c r="D45" s="32"/>
      <c r="E45" s="13"/>
      <c r="F45" s="35"/>
      <c r="H45" s="18">
        <f t="shared" si="117"/>
        <v>0</v>
      </c>
    </row>
    <row r="46" spans="1:121" ht="13" customHeight="1">
      <c r="F46" s="35" t="str">
        <f t="shared" ref="F46:F80" si="120">IF(C46="","",IF($D$5="OUI",WORKDAY(D46,IF(WEEKDAY(D46,2)&gt;=6,E46,E46-1)),D46+E46-1))</f>
        <v/>
      </c>
    </row>
    <row r="47" spans="1:121" ht="13" customHeight="1">
      <c r="F47" s="35" t="str">
        <f t="shared" si="120"/>
        <v/>
      </c>
    </row>
    <row r="48" spans="1:121" ht="13" customHeight="1">
      <c r="F48" s="35" t="str">
        <f t="shared" si="120"/>
        <v/>
      </c>
    </row>
    <row r="49" spans="6:6" ht="13" customHeight="1">
      <c r="F49" s="35" t="str">
        <f t="shared" si="120"/>
        <v/>
      </c>
    </row>
    <row r="50" spans="6:6" ht="13" customHeight="1">
      <c r="F50" s="35" t="str">
        <f t="shared" si="120"/>
        <v/>
      </c>
    </row>
    <row r="51" spans="6:6" ht="13" customHeight="1">
      <c r="F51" s="35" t="str">
        <f t="shared" si="120"/>
        <v/>
      </c>
    </row>
    <row r="52" spans="6:6" ht="13" customHeight="1">
      <c r="F52" s="35" t="str">
        <f t="shared" si="120"/>
        <v/>
      </c>
    </row>
    <row r="53" spans="6:6" ht="13" customHeight="1">
      <c r="F53" s="35" t="str">
        <f t="shared" si="120"/>
        <v/>
      </c>
    </row>
    <row r="54" spans="6:6" ht="13" customHeight="1">
      <c r="F54" s="35" t="str">
        <f t="shared" si="120"/>
        <v/>
      </c>
    </row>
    <row r="55" spans="6:6" ht="13" customHeight="1">
      <c r="F55" s="35" t="str">
        <f t="shared" si="120"/>
        <v/>
      </c>
    </row>
    <row r="56" spans="6:6" ht="13" customHeight="1">
      <c r="F56" s="35" t="str">
        <f t="shared" si="120"/>
        <v/>
      </c>
    </row>
    <row r="57" spans="6:6" ht="13" customHeight="1">
      <c r="F57" s="35" t="str">
        <f t="shared" si="120"/>
        <v/>
      </c>
    </row>
    <row r="58" spans="6:6" ht="13" customHeight="1">
      <c r="F58" s="35" t="str">
        <f t="shared" si="120"/>
        <v/>
      </c>
    </row>
    <row r="59" spans="6:6" ht="13" customHeight="1">
      <c r="F59" s="35" t="str">
        <f t="shared" si="120"/>
        <v/>
      </c>
    </row>
    <row r="60" spans="6:6" ht="13" customHeight="1">
      <c r="F60" s="35" t="str">
        <f t="shared" si="120"/>
        <v/>
      </c>
    </row>
    <row r="61" spans="6:6" ht="13" customHeight="1">
      <c r="F61" s="35" t="str">
        <f t="shared" si="120"/>
        <v/>
      </c>
    </row>
    <row r="62" spans="6:6" ht="13" customHeight="1">
      <c r="F62" s="35" t="str">
        <f t="shared" si="120"/>
        <v/>
      </c>
    </row>
    <row r="63" spans="6:6" ht="13" customHeight="1">
      <c r="F63" s="35" t="str">
        <f t="shared" si="120"/>
        <v/>
      </c>
    </row>
    <row r="64" spans="6:6" ht="13" customHeight="1">
      <c r="F64" s="35" t="str">
        <f t="shared" si="120"/>
        <v/>
      </c>
    </row>
    <row r="65" spans="6:6" ht="13" customHeight="1">
      <c r="F65" s="35" t="str">
        <f t="shared" si="120"/>
        <v/>
      </c>
    </row>
    <row r="66" spans="6:6" ht="13" customHeight="1">
      <c r="F66" s="35" t="str">
        <f t="shared" si="120"/>
        <v/>
      </c>
    </row>
    <row r="67" spans="6:6" ht="13" customHeight="1">
      <c r="F67" s="35" t="str">
        <f t="shared" si="120"/>
        <v/>
      </c>
    </row>
    <row r="68" spans="6:6" ht="13" customHeight="1">
      <c r="F68" s="35" t="str">
        <f t="shared" si="120"/>
        <v/>
      </c>
    </row>
    <row r="69" spans="6:6" ht="13" customHeight="1">
      <c r="F69" s="35" t="str">
        <f t="shared" si="120"/>
        <v/>
      </c>
    </row>
    <row r="70" spans="6:6" ht="13" customHeight="1">
      <c r="F70" s="35" t="str">
        <f t="shared" si="120"/>
        <v/>
      </c>
    </row>
    <row r="71" spans="6:6" ht="13" customHeight="1">
      <c r="F71" s="35" t="str">
        <f t="shared" si="120"/>
        <v/>
      </c>
    </row>
    <row r="72" spans="6:6" ht="13" customHeight="1">
      <c r="F72" s="35" t="str">
        <f t="shared" si="120"/>
        <v/>
      </c>
    </row>
    <row r="73" spans="6:6" ht="13" customHeight="1">
      <c r="F73" s="35" t="str">
        <f t="shared" si="120"/>
        <v/>
      </c>
    </row>
    <row r="74" spans="6:6" ht="13" customHeight="1">
      <c r="F74" s="35" t="str">
        <f t="shared" si="120"/>
        <v/>
      </c>
    </row>
    <row r="75" spans="6:6" ht="13" customHeight="1">
      <c r="F75" s="35" t="str">
        <f t="shared" si="120"/>
        <v/>
      </c>
    </row>
    <row r="76" spans="6:6" ht="13" customHeight="1">
      <c r="F76" s="35" t="str">
        <f t="shared" si="120"/>
        <v/>
      </c>
    </row>
    <row r="77" spans="6:6" ht="13" customHeight="1">
      <c r="F77" s="35" t="str">
        <f t="shared" si="120"/>
        <v/>
      </c>
    </row>
    <row r="78" spans="6:6" ht="13" customHeight="1">
      <c r="F78" s="35" t="str">
        <f t="shared" si="120"/>
        <v/>
      </c>
    </row>
    <row r="79" spans="6:6" ht="13" customHeight="1">
      <c r="F79" s="35" t="str">
        <f t="shared" si="120"/>
        <v/>
      </c>
    </row>
    <row r="80" spans="6:6" ht="13" customHeight="1">
      <c r="F80" s="35" t="str">
        <f t="shared" si="120"/>
        <v/>
      </c>
    </row>
    <row r="81" spans="6:6" ht="13" customHeight="1">
      <c r="F81" s="35" t="str">
        <f t="shared" ref="F81:F103" si="121">IF(C81="","",IF($D$5="OUI",WORKDAY(D81,IF(WEEKDAY(D81,2)&gt;=6,E81,E81-1)),D81+E81-1))</f>
        <v/>
      </c>
    </row>
    <row r="82" spans="6:6" ht="13" customHeight="1">
      <c r="F82" s="35" t="str">
        <f t="shared" si="121"/>
        <v/>
      </c>
    </row>
    <row r="83" spans="6:6" ht="13" customHeight="1">
      <c r="F83" s="35" t="str">
        <f t="shared" si="121"/>
        <v/>
      </c>
    </row>
    <row r="84" spans="6:6" ht="13" customHeight="1">
      <c r="F84" s="35" t="str">
        <f t="shared" si="121"/>
        <v/>
      </c>
    </row>
    <row r="85" spans="6:6" ht="13" customHeight="1">
      <c r="F85" s="35" t="str">
        <f t="shared" si="121"/>
        <v/>
      </c>
    </row>
    <row r="86" spans="6:6" ht="13" customHeight="1">
      <c r="F86" s="35" t="str">
        <f t="shared" si="121"/>
        <v/>
      </c>
    </row>
    <row r="87" spans="6:6" ht="13" customHeight="1">
      <c r="F87" s="35" t="str">
        <f t="shared" si="121"/>
        <v/>
      </c>
    </row>
    <row r="88" spans="6:6" ht="13" customHeight="1">
      <c r="F88" s="35" t="str">
        <f t="shared" si="121"/>
        <v/>
      </c>
    </row>
    <row r="89" spans="6:6" ht="13" customHeight="1">
      <c r="F89" s="35" t="str">
        <f t="shared" si="121"/>
        <v/>
      </c>
    </row>
    <row r="90" spans="6:6" ht="13" customHeight="1">
      <c r="F90" s="35" t="str">
        <f t="shared" si="121"/>
        <v/>
      </c>
    </row>
    <row r="91" spans="6:6" ht="13" customHeight="1">
      <c r="F91" s="35" t="str">
        <f t="shared" si="121"/>
        <v/>
      </c>
    </row>
    <row r="92" spans="6:6" ht="13" customHeight="1">
      <c r="F92" s="35" t="str">
        <f t="shared" si="121"/>
        <v/>
      </c>
    </row>
    <row r="93" spans="6:6" ht="13" customHeight="1">
      <c r="F93" s="35" t="str">
        <f t="shared" si="121"/>
        <v/>
      </c>
    </row>
    <row r="94" spans="6:6" ht="13" customHeight="1">
      <c r="F94" s="35" t="str">
        <f t="shared" si="121"/>
        <v/>
      </c>
    </row>
    <row r="95" spans="6:6" ht="13" customHeight="1">
      <c r="F95" s="35" t="str">
        <f t="shared" si="121"/>
        <v/>
      </c>
    </row>
    <row r="96" spans="6:6" ht="13" customHeight="1">
      <c r="F96" s="35" t="str">
        <f t="shared" si="121"/>
        <v/>
      </c>
    </row>
    <row r="97" spans="6:6" ht="13" customHeight="1">
      <c r="F97" s="35" t="str">
        <f t="shared" si="121"/>
        <v/>
      </c>
    </row>
    <row r="98" spans="6:6">
      <c r="F98" s="35" t="str">
        <f t="shared" si="121"/>
        <v/>
      </c>
    </row>
    <row r="99" spans="6:6">
      <c r="F99" s="35" t="str">
        <f t="shared" si="121"/>
        <v/>
      </c>
    </row>
    <row r="100" spans="6:6">
      <c r="F100" s="35" t="str">
        <f t="shared" si="121"/>
        <v/>
      </c>
    </row>
    <row r="101" spans="6:6">
      <c r="F101" s="35" t="str">
        <f t="shared" si="121"/>
        <v/>
      </c>
    </row>
    <row r="102" spans="6:6">
      <c r="F102" s="35" t="str">
        <f t="shared" si="121"/>
        <v/>
      </c>
    </row>
    <row r="103" spans="6:6">
      <c r="F103" s="35" t="str">
        <f t="shared" si="121"/>
        <v/>
      </c>
    </row>
  </sheetData>
  <mergeCells count="14">
    <mergeCell ref="G9:G10"/>
    <mergeCell ref="F9:F10"/>
    <mergeCell ref="E9:E10"/>
    <mergeCell ref="D9:D10"/>
    <mergeCell ref="C9:C10"/>
    <mergeCell ref="A7:F7"/>
    <mergeCell ref="D3:F3"/>
    <mergeCell ref="D2:F2"/>
    <mergeCell ref="A1:F1"/>
    <mergeCell ref="A2:C2"/>
    <mergeCell ref="A3:C3"/>
    <mergeCell ref="A4:C4"/>
    <mergeCell ref="A5:C5"/>
    <mergeCell ref="A6:C6"/>
  </mergeCells>
  <conditionalFormatting sqref="I8:DQ8">
    <cfRule type="expression" dxfId="20" priority="12">
      <formula>I8&lt;&gt;""</formula>
    </cfRule>
  </conditionalFormatting>
  <conditionalFormatting sqref="J7:ET7">
    <cfRule type="expression" dxfId="19" priority="11">
      <formula>J10&lt;&gt;1</formula>
    </cfRule>
  </conditionalFormatting>
  <conditionalFormatting sqref="J7:ET7 J8:DQ10">
    <cfRule type="expression" dxfId="18" priority="9">
      <formula>J$10=1</formula>
    </cfRule>
  </conditionalFormatting>
  <conditionalFormatting sqref="G23:G106 G11:G20">
    <cfRule type="expression" dxfId="17" priority="3">
      <formula>$C11&lt;&gt;""</formula>
    </cfRule>
  </conditionalFormatting>
  <conditionalFormatting sqref="I19:BP20 I23:BP103 I7:ET7 I8:DQ9 BQ10:DQ11 BQ20:DQ20 BQ29:DQ29 BQ34:DQ34 I10:BP17">
    <cfRule type="expression" dxfId="16" priority="25">
      <formula>AND(I$7=$H$2,$C7&lt;&gt;"")</formula>
    </cfRule>
  </conditionalFormatting>
  <conditionalFormatting sqref="I19:BP20 I23:BP103 BQ20:DQ20 BQ29:DQ29 BQ34:DQ34 I12:BP17">
    <cfRule type="expression" dxfId="15" priority="26" stopIfTrue="1">
      <formula>$C12=""</formula>
    </cfRule>
    <cfRule type="expression" dxfId="14" priority="27">
      <formula>AND(I$7&gt;=$D12,I$7&lt;=$F12,I$7&lt;=$H12,$G12&gt;0)</formula>
    </cfRule>
    <cfRule type="expression" dxfId="13" priority="28">
      <formula>AND(I$7&gt;=$D12,I$7&lt;=$F12,I$7&gt;=$H12,I$7&gt;=TODAY())</formula>
    </cfRule>
    <cfRule type="expression" dxfId="12" priority="29">
      <formula>AND(I$7&gt;=$D12,I$7&lt;=$F12,I$7&gt;=$H12)</formula>
    </cfRule>
  </conditionalFormatting>
  <conditionalFormatting sqref="G22">
    <cfRule type="expression" dxfId="11" priority="32">
      <formula>#REF!&lt;&gt;""</formula>
    </cfRule>
  </conditionalFormatting>
  <conditionalFormatting sqref="I22:BP22 I18:BP18">
    <cfRule type="expression" dxfId="10" priority="35">
      <formula>AND(I$7=$H$2,#REF!&lt;&gt;"")</formula>
    </cfRule>
  </conditionalFormatting>
  <conditionalFormatting sqref="I22:BP22 I18:BP18">
    <cfRule type="expression" dxfId="9" priority="44" stopIfTrue="1">
      <formula>#REF!=""</formula>
    </cfRule>
    <cfRule type="expression" dxfId="8" priority="45">
      <formula>AND(I$7&gt;=$D18,I$7&lt;=$F18,I$7&lt;=$H18,$G18&gt;0)</formula>
    </cfRule>
    <cfRule type="expression" dxfId="7" priority="46">
      <formula>AND(I$7&gt;=$D18,I$7&lt;=$F18,I$7&gt;=$H18,I$7&gt;=TODAY())</formula>
    </cfRule>
    <cfRule type="expression" dxfId="6" priority="47">
      <formula>AND(I$7&gt;=$D18,I$7&lt;=$F18,I$7&gt;=$H18)</formula>
    </cfRule>
  </conditionalFormatting>
  <conditionalFormatting sqref="G21">
    <cfRule type="expression" dxfId="5" priority="65">
      <formula>$C18&lt;&gt;""</formula>
    </cfRule>
  </conditionalFormatting>
  <conditionalFormatting sqref="I21:BP21">
    <cfRule type="expression" dxfId="4" priority="66">
      <formula>AND(I$7=$H$2,$C18&lt;&gt;"")</formula>
    </cfRule>
  </conditionalFormatting>
  <conditionalFormatting sqref="I21:BP21">
    <cfRule type="expression" dxfId="3" priority="67" stopIfTrue="1">
      <formula>$C18=""</formula>
    </cfRule>
    <cfRule type="expression" dxfId="2" priority="68">
      <formula>AND(I$7&gt;=$D21,I$7&lt;=$F21,I$7&lt;=$H21,$G21&gt;0)</formula>
    </cfRule>
    <cfRule type="expression" dxfId="1" priority="69">
      <formula>AND(I$7&gt;=$D21,I$7&lt;=$F21,I$7&gt;=$H21,I$7&gt;=TODAY())</formula>
    </cfRule>
    <cfRule type="expression" dxfId="0" priority="70">
      <formula>AND(I$7&gt;=$D21,I$7&lt;=$F21,I$7&gt;=$H21)</formula>
    </cfRule>
  </conditionalFormatting>
  <dataValidations count="1">
    <dataValidation type="list" allowBlank="1" showInputMessage="1" showErrorMessage="1" sqref="D5:F5">
      <formula1>ouinon</formula1>
    </dataValidation>
  </dataValidations>
  <pageMargins left="0.25" right="0.25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Scroll Bar 6">
              <controlPr defaultSize="0" autoPict="0">
                <anchor moveWithCells="1">
                  <from>
                    <xdr:col>8</xdr:col>
                    <xdr:colOff>50800</xdr:colOff>
                    <xdr:row>1</xdr:row>
                    <xdr:rowOff>38100</xdr:rowOff>
                  </from>
                  <to>
                    <xdr:col>67</xdr:col>
                    <xdr:colOff>177800</xdr:colOff>
                    <xdr:row>2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>
      <c r="A1">
        <v>1</v>
      </c>
      <c r="B1" t="s">
        <v>4</v>
      </c>
      <c r="D1" t="s">
        <v>13</v>
      </c>
    </row>
    <row r="2" spans="1:4">
      <c r="A2">
        <v>2</v>
      </c>
      <c r="B2" t="s">
        <v>5</v>
      </c>
      <c r="D2" t="s">
        <v>14</v>
      </c>
    </row>
    <row r="3" spans="1:4">
      <c r="A3">
        <v>3</v>
      </c>
      <c r="B3" t="s">
        <v>5</v>
      </c>
    </row>
    <row r="4" spans="1:4">
      <c r="A4">
        <v>4</v>
      </c>
      <c r="B4" t="s">
        <v>6</v>
      </c>
    </row>
    <row r="5" spans="1:4">
      <c r="A5">
        <v>5</v>
      </c>
      <c r="B5" t="s">
        <v>7</v>
      </c>
    </row>
    <row r="6" spans="1:4">
      <c r="A6">
        <v>6</v>
      </c>
      <c r="B6" t="s">
        <v>8</v>
      </c>
    </row>
    <row r="7" spans="1:4">
      <c r="A7">
        <v>7</v>
      </c>
      <c r="B7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BANE Meriyama</cp:lastModifiedBy>
  <cp:lastPrinted>2013-05-30T16:14:13Z</cp:lastPrinted>
  <dcterms:created xsi:type="dcterms:W3CDTF">2013-05-27T13:57:34Z</dcterms:created>
  <dcterms:modified xsi:type="dcterms:W3CDTF">2016-04-27T16:17:51Z</dcterms:modified>
</cp:coreProperties>
</file>