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n Ka'an\Downloads\"/>
    </mc:Choice>
  </mc:AlternateContent>
  <xr:revisionPtr revIDLastSave="0" documentId="8_{A5629C84-EBD7-4440-B148-148BB845BDAA}" xr6:coauthVersionLast="47" xr6:coauthVersionMax="47" xr10:uidLastSave="{00000000-0000-0000-0000-000000000000}"/>
  <bookViews>
    <workbookView xWindow="-120" yWindow="-120" windowWidth="29040" windowHeight="15840" xr2:uid="{8948E5A4-4814-474E-B5A1-60F79870CD72}"/>
  </bookViews>
  <sheets>
    <sheet name="SGIRPC" sheetId="6" r:id="rId1"/>
    <sheet name="SGIRPC-4 (sin facturas)" sheetId="1" r:id="rId2"/>
    <sheet name="SGIRPC-1" sheetId="2" r:id="rId3"/>
    <sheet name="SGIRPC-2" sheetId="3" r:id="rId4"/>
    <sheet name="SGIRPC-3" sheetId="4" r:id="rId5"/>
  </sheets>
  <definedNames>
    <definedName name="_xlnm._FilterDatabase" localSheetId="1" hidden="1">'SGIRPC-4 (sin facturas)'!$A$1:$C$23</definedName>
    <definedName name="_xlnm.Print_Area" localSheetId="0">SGIRPC!$C$2:$K$18</definedName>
    <definedName name="_xlnm.Print_Area" localSheetId="1">'SGIRPC-4 (sin facturas)'!$A$1:$C$19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6" l="1"/>
  <c r="K16" i="6"/>
  <c r="J14" i="6"/>
  <c r="J13" i="6"/>
  <c r="J12" i="6"/>
  <c r="J10" i="6"/>
  <c r="J9" i="6"/>
  <c r="J8" i="6"/>
  <c r="J7" i="6"/>
  <c r="M13" i="2"/>
  <c r="N9" i="3" l="1"/>
  <c r="N10" i="3"/>
  <c r="N11" i="3"/>
  <c r="L11" i="4" l="1"/>
  <c r="L10" i="4"/>
  <c r="L9" i="4"/>
  <c r="G9" i="1" l="1"/>
  <c r="G8" i="1"/>
  <c r="G7" i="1"/>
  <c r="G6" i="1"/>
  <c r="G5" i="1"/>
  <c r="G10" i="1" l="1"/>
</calcChain>
</file>

<file path=xl/sharedStrings.xml><?xml version="1.0" encoding="utf-8"?>
<sst xmlns="http://schemas.openxmlformats.org/spreadsheetml/2006/main" count="265" uniqueCount="100">
  <si>
    <t>Nombre_Linea</t>
  </si>
  <si>
    <t>Número Telefonico</t>
  </si>
  <si>
    <t xml:space="preserve">Ubicación </t>
  </si>
  <si>
    <t>Contraloría</t>
  </si>
  <si>
    <t>1er Piso</t>
  </si>
  <si>
    <t>DEAF (Norma Flores)</t>
  </si>
  <si>
    <t>Subsecretario</t>
  </si>
  <si>
    <t>Juan Pacheco</t>
  </si>
  <si>
    <t>-</t>
  </si>
  <si>
    <t>2do Piso</t>
  </si>
  <si>
    <t>Sótano</t>
  </si>
  <si>
    <t>Capitán Lázaro</t>
  </si>
  <si>
    <t>Planta Baja</t>
  </si>
  <si>
    <t>Capitán Mosqueda</t>
  </si>
  <si>
    <t>3er Piso</t>
  </si>
  <si>
    <t>José Luis (SP)</t>
  </si>
  <si>
    <t>Atención Ciudadana
 (Laura Ambrosio)</t>
  </si>
  <si>
    <t>PB</t>
  </si>
  <si>
    <t>DEAF (Pedro)</t>
  </si>
  <si>
    <t>DGTO (Humberto)</t>
  </si>
  <si>
    <t>Transparencia 
(Gabriela Telles)</t>
  </si>
  <si>
    <t>Luz Elena (SP)</t>
  </si>
  <si>
    <t>DEAJ (Leticia Salas)</t>
  </si>
  <si>
    <t>Arquitecta
Miryam Urzua</t>
  </si>
  <si>
    <t>Módem 200MB (SITE)</t>
  </si>
  <si>
    <t>1er Piso(Internet)</t>
  </si>
  <si>
    <t>Módem 100MB (SITE)</t>
  </si>
  <si>
    <t>Módem 150MB (SITE)</t>
  </si>
  <si>
    <t>DEAF (Marco López)</t>
  </si>
  <si>
    <t>Héctor Bazán (Sótano)</t>
  </si>
  <si>
    <t>Norlang García</t>
  </si>
  <si>
    <t xml:space="preserve">Rafael Marin </t>
  </si>
  <si>
    <t>Enlaces de internet</t>
  </si>
  <si>
    <t>Servicio</t>
  </si>
  <si>
    <t>Identificador</t>
  </si>
  <si>
    <t>ubicación</t>
  </si>
  <si>
    <t xml:space="preserve">Numero de Lineas </t>
  </si>
  <si>
    <t>Numeros que seran portados</t>
  </si>
  <si>
    <t>Numero</t>
  </si>
  <si>
    <t>Ubicación</t>
  </si>
  <si>
    <t>Piso 3</t>
  </si>
  <si>
    <t>Piso 1</t>
  </si>
  <si>
    <t>Secretaria particular</t>
  </si>
  <si>
    <t>Secretaria Particular</t>
  </si>
  <si>
    <t>Transparencia</t>
  </si>
  <si>
    <t>Atencion Ciudadana</t>
  </si>
  <si>
    <t>Nombre linea</t>
  </si>
  <si>
    <t>Total</t>
  </si>
  <si>
    <t xml:space="preserve">Total de servicios contratos de telefonia contratados con telmex </t>
  </si>
  <si>
    <t>Servicios de telefonia actualmente instalados</t>
  </si>
  <si>
    <t>Cambio de domicilio</t>
  </si>
  <si>
    <t>DEAJ (Jorge Ortiz)</t>
  </si>
  <si>
    <t>Arquitecta miriam</t>
  </si>
  <si>
    <t>Estado</t>
  </si>
  <si>
    <t>Portado</t>
  </si>
  <si>
    <t>IDENTIFICADOR</t>
  </si>
  <si>
    <t>Clúster</t>
  </si>
  <si>
    <t>Cantidad</t>
  </si>
  <si>
    <t>Velocidad</t>
  </si>
  <si>
    <t xml:space="preserve">costo unitario </t>
  </si>
  <si>
    <t>IMPORTE  SIN IVA</t>
  </si>
  <si>
    <t>SGIRPC-3</t>
  </si>
  <si>
    <t>2 ENLACES DEDICADOS DE 40 MBPS</t>
  </si>
  <si>
    <t>40 MBPS</t>
  </si>
  <si>
    <t>2 IP PÚBLICAS</t>
  </si>
  <si>
    <t>N/A</t>
  </si>
  <si>
    <t>1 INTERNET EMPRESARIAL SIMÉTRICO DE 200 MBPS</t>
  </si>
  <si>
    <t>200 MBPS</t>
  </si>
  <si>
    <t>EQUIPO ADICIONAL</t>
  </si>
  <si>
    <t>Direccion</t>
  </si>
  <si>
    <t>Calle Cecilio Robelo 3
Colonia Del Parque, Alcaldía Venustiano Carranza C.P. 15960, Ciudad de México</t>
  </si>
  <si>
    <t>Dirección</t>
  </si>
  <si>
    <t>Estatus</t>
  </si>
  <si>
    <t>Activo</t>
  </si>
  <si>
    <t>Internet</t>
  </si>
  <si>
    <t>Tipo de servicio</t>
  </si>
  <si>
    <t>SGIRPC-2</t>
  </si>
  <si>
    <t>15 LÍNEAS DIRECTAS</t>
  </si>
  <si>
    <t xml:space="preserve"> $ 212.50 </t>
  </si>
  <si>
    <t xml:space="preserve"> $ 3,187.50 </t>
  </si>
  <si>
    <t>1 INTERNET RESIDENCIAL DE 40 MBPS</t>
  </si>
  <si>
    <t>1 INTERNET EMPRESARIAL SIMÉTRICO DE 100 MBPS</t>
  </si>
  <si>
    <t>100 MBPS</t>
  </si>
  <si>
    <t>Inactivo</t>
  </si>
  <si>
    <t>Telefonia</t>
  </si>
  <si>
    <t xml:space="preserve">Abraham Gonzalez 67, col. Juarez , Delegacion Cuahutemoc </t>
  </si>
  <si>
    <t>SGIRPC-1</t>
  </si>
  <si>
    <t>1 ENLACE PUNTO A PUNTO DE 4 MBPS</t>
  </si>
  <si>
    <t>4 MBPS</t>
  </si>
  <si>
    <t xml:space="preserve">Estatus </t>
  </si>
  <si>
    <t>1 TRONCAL DIGITAL</t>
  </si>
  <si>
    <t>1 LÍNEAS DIRECTAS</t>
  </si>
  <si>
    <t>$175.96</t>
  </si>
  <si>
    <t>Periferico Sur 2769, San Jerónimo Lídice, La Magdalena Contreras, 10200 Ciudad de México, CDMX</t>
  </si>
  <si>
    <t>Calle Cecilio Robelo 3
Colonia Del Parque, Alcaldía Venustiano Carranza C.P. 15960, Ciudad de México6626</t>
  </si>
  <si>
    <t>Calle Cecilio Robelo 3
Colonia Del Parque, Alcaldía Venustiano Carranza C.P. 15960, Ciudad de México6627</t>
  </si>
  <si>
    <t>Calle Cecilio Robelo 3
Colonia Del Parque, Alcaldía Venustiano Carranza C.P. 15960, Ciudad de México6628</t>
  </si>
  <si>
    <t>Calle Cecilio Robelo 3
Colonia Del Parque, Alcaldía Venustiano Carranza C.P. 15960, Ciudad de México6629</t>
  </si>
  <si>
    <t xml:space="preserve"> $ 212.50</t>
  </si>
  <si>
    <t>huio0'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</si>
</sst>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XDR&quot;* #,##0.00_-;\-&quot;XDR&quot;* #,##0.00_-;_-&quot;XDR&quot;* &quot;-&quot;??_-;_-@_-"/>
    <numFmt numFmtId="165" formatCode="_-[$€]* #,##0.00_-;\-[$€]* #,##0.00_-;_-[$€]* &quot;-&quot;??_-;_-@_-"/>
    <numFmt numFmtId="166" formatCode="_-* #,##0.00_-;\-* #,##0.00_-;_-* \-??_-;_-@_-"/>
    <numFmt numFmtId="167" formatCode="_-\$* #,##0.00_-;&quot;-$&quot;* #,##0.00_-;_-\$* \-??_-;_-@_-"/>
  </numFmts>
  <fonts count="3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6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sz val="8"/>
      <color theme="1"/>
      <name val="Calibri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8">
    <xf numFmtId="0" fontId="0" fillId="0" borderId="0"/>
    <xf numFmtId="0" fontId="1" fillId="5" borderId="2" applyNumberFormat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15" fillId="0" borderId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4" fillId="27" borderId="12" applyNumberFormat="0" applyAlignment="0" applyProtection="0"/>
    <xf numFmtId="0" fontId="24" fillId="27" borderId="12" applyNumberFormat="0" applyAlignment="0" applyProtection="0"/>
    <xf numFmtId="0" fontId="25" fillId="28" borderId="13" applyNumberFormat="0" applyAlignment="0" applyProtection="0"/>
    <xf numFmtId="0" fontId="25" fillId="28" borderId="13" applyNumberFormat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7" fillId="18" borderId="12" applyNumberFormat="0" applyAlignment="0" applyProtection="0"/>
    <xf numFmtId="0" fontId="27" fillId="18" borderId="12" applyNumberFormat="0" applyAlignment="0" applyProtection="0"/>
    <xf numFmtId="165" fontId="15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43" fontId="15" fillId="0" borderId="0" applyFont="0" applyFill="0" applyBorder="0" applyAlignment="0" applyProtection="0"/>
    <xf numFmtId="166" fontId="15" fillId="0" borderId="0" applyFill="0" applyBorder="0" applyAlignment="0" applyProtection="0"/>
    <xf numFmtId="43" fontId="2" fillId="0" borderId="0" applyFont="0" applyFill="0" applyBorder="0" applyAlignment="0" applyProtection="0"/>
    <xf numFmtId="166" fontId="15" fillId="0" borderId="0" applyFill="0" applyBorder="0" applyAlignment="0" applyProtection="0"/>
    <xf numFmtId="167" fontId="15" fillId="0" borderId="0" applyFill="0" applyBorder="0" applyAlignment="0" applyProtection="0"/>
    <xf numFmtId="167" fontId="1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34" borderId="15" applyNumberFormat="0" applyAlignment="0" applyProtection="0"/>
    <xf numFmtId="0" fontId="15" fillId="34" borderId="15" applyNumberFormat="0" applyAlignment="0" applyProtection="0"/>
    <xf numFmtId="9" fontId="15" fillId="0" borderId="0" applyFont="0" applyFill="0" applyBorder="0" applyAlignment="0" applyProtection="0"/>
    <xf numFmtId="0" fontId="30" fillId="27" borderId="16" applyNumberFormat="0" applyAlignment="0" applyProtection="0"/>
    <xf numFmtId="0" fontId="30" fillId="27" borderId="16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5" fillId="0" borderId="0"/>
    <xf numFmtId="0" fontId="15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1" fillId="5" borderId="11" xfId="1" applyBorder="1" applyAlignment="1">
      <alignment wrapText="1"/>
    </xf>
    <xf numFmtId="0" fontId="0" fillId="0" borderId="1" xfId="0" applyFill="1" applyBorder="1"/>
    <xf numFmtId="0" fontId="4" fillId="7" borderId="9" xfId="0" applyFont="1" applyFill="1" applyBorder="1"/>
    <xf numFmtId="0" fontId="4" fillId="7" borderId="1" xfId="0" applyFont="1" applyFill="1" applyBorder="1"/>
    <xf numFmtId="0" fontId="4" fillId="7" borderId="3" xfId="0" applyFont="1" applyFill="1" applyBorder="1"/>
    <xf numFmtId="0" fontId="0" fillId="8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5" fillId="9" borderId="3" xfId="0" applyFont="1" applyFill="1" applyBorder="1"/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44" fontId="9" fillId="0" borderId="1" xfId="0" applyNumberFormat="1" applyFont="1" applyBorder="1" applyAlignment="1">
      <alignment horizontal="center" vertical="center" wrapText="1"/>
    </xf>
    <xf numFmtId="44" fontId="0" fillId="0" borderId="1" xfId="2" applyNumberFormat="1" applyFont="1" applyBorder="1"/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44" fontId="9" fillId="0" borderId="1" xfId="3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44" fontId="11" fillId="10" borderId="1" xfId="0" applyNumberFormat="1" applyFont="1" applyFill="1" applyBorder="1" applyAlignment="1">
      <alignment horizontal="center" vertical="center"/>
    </xf>
    <xf numFmtId="44" fontId="0" fillId="10" borderId="1" xfId="2" applyNumberFormat="1" applyFont="1" applyFill="1" applyBorder="1"/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1" fillId="10" borderId="1" xfId="0" applyFont="1" applyFill="1" applyBorder="1" applyAlignment="1">
      <alignment horizontal="center" vertical="center" wrapText="1"/>
    </xf>
    <xf numFmtId="0" fontId="0" fillId="0" borderId="0" xfId="0"/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4" fontId="12" fillId="0" borderId="1" xfId="106" applyNumberFormat="1" applyFont="1" applyBorder="1" applyAlignment="1">
      <alignment horizontal="center" vertical="center"/>
    </xf>
    <xf numFmtId="44" fontId="0" fillId="0" borderId="1" xfId="107" applyNumberFormat="1" applyFont="1" applyBorder="1"/>
    <xf numFmtId="44" fontId="13" fillId="0" borderId="1" xfId="0" applyNumberFormat="1" applyFont="1" applyBorder="1" applyAlignment="1">
      <alignment horizontal="center" vertical="center" wrapText="1"/>
    </xf>
    <xf numFmtId="44" fontId="13" fillId="0" borderId="1" xfId="106" applyNumberFormat="1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44" fontId="9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/>
    </xf>
    <xf numFmtId="44" fontId="0" fillId="0" borderId="1" xfId="0" applyNumberFormat="1" applyBorder="1"/>
    <xf numFmtId="0" fontId="11" fillId="0" borderId="1" xfId="0" applyFont="1" applyBorder="1" applyAlignment="1">
      <alignment horizontal="center" vertical="center"/>
    </xf>
    <xf numFmtId="0" fontId="3" fillId="6" borderId="1" xfId="4" applyBorder="1" applyAlignment="1">
      <alignment horizontal="center" vertical="center" wrapText="1"/>
    </xf>
    <xf numFmtId="0" fontId="3" fillId="6" borderId="1" xfId="4" applyBorder="1" applyAlignment="1">
      <alignment horizontal="center" vertical="center"/>
    </xf>
    <xf numFmtId="0" fontId="3" fillId="6" borderId="1" xfId="4" applyBorder="1" applyAlignment="1">
      <alignment horizontal="left" vertical="center"/>
    </xf>
    <xf numFmtId="0" fontId="3" fillId="6" borderId="1" xfId="4" applyBorder="1" applyAlignment="1">
      <alignment horizontal="center"/>
    </xf>
    <xf numFmtId="44" fontId="3" fillId="6" borderId="1" xfId="4" applyNumberFormat="1" applyBorder="1"/>
    <xf numFmtId="44" fontId="3" fillId="6" borderId="1" xfId="4" applyNumberFormat="1" applyBorder="1" applyAlignment="1">
      <alignment horizontal="left" vertical="center"/>
    </xf>
    <xf numFmtId="44" fontId="3" fillId="6" borderId="1" xfId="4" applyNumberFormat="1" applyBorder="1" applyAlignment="1">
      <alignment horizontal="center" vertical="center"/>
    </xf>
    <xf numFmtId="0" fontId="3" fillId="6" borderId="1" xfId="4" applyBorder="1" applyAlignment="1">
      <alignment horizontal="left" vertical="center" wrapText="1"/>
    </xf>
    <xf numFmtId="44" fontId="3" fillId="6" borderId="1" xfId="4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4" fontId="0" fillId="0" borderId="1" xfId="2" applyNumberFormat="1" applyFont="1" applyBorder="1" applyAlignment="1">
      <alignment wrapText="1"/>
    </xf>
  </cellXfs>
  <cellStyles count="108">
    <cellStyle name="20% - Énfasis1 2" xfId="6" xr:uid="{FE51692C-3287-4A61-8645-838E663EAA50}"/>
    <cellStyle name="20% - Énfasis1 3" xfId="7" xr:uid="{F116FB77-CB11-4A11-BEDF-6684169BF531}"/>
    <cellStyle name="20% - Énfasis2 2" xfId="8" xr:uid="{2DE6E4D7-5116-4A2E-8A84-75728EBB69EE}"/>
    <cellStyle name="20% - Énfasis2 3" xfId="9" xr:uid="{E5CFB7CF-59A1-488A-8C9B-AB98DA4E7BB3}"/>
    <cellStyle name="20% - Énfasis3 2" xfId="10" xr:uid="{BDA80DDA-EA16-46B9-8185-20A0D6AD29E7}"/>
    <cellStyle name="20% - Énfasis3 3" xfId="11" xr:uid="{A9B48A95-0F5C-4101-B26F-400AEECFC63B}"/>
    <cellStyle name="20% - Énfasis4 2" xfId="12" xr:uid="{D6374AA4-77EC-444A-94D6-154703CFF414}"/>
    <cellStyle name="20% - Énfasis4 3" xfId="13" xr:uid="{17A1C2DD-3868-49A4-826C-3E2368B9349C}"/>
    <cellStyle name="20% - Énfasis5 2" xfId="14" xr:uid="{58E6C545-222B-426E-8103-1F4F99F21290}"/>
    <cellStyle name="20% - Énfasis5 3" xfId="15" xr:uid="{63910DEC-E02D-4918-9D06-B663B57B75AC}"/>
    <cellStyle name="20% - Énfasis6 2" xfId="16" xr:uid="{4395079D-7DF5-490A-9280-A8D41FD34B64}"/>
    <cellStyle name="20% - Énfasis6 3" xfId="17" xr:uid="{9FFF5FB5-945C-45AE-98E9-F470E394C88E}"/>
    <cellStyle name="40% - Énfasis1 2" xfId="18" xr:uid="{9A82323A-CB9B-4238-9AA3-35D257AB7B63}"/>
    <cellStyle name="40% - Énfasis1 3" xfId="19" xr:uid="{35CD1954-B1FA-44EC-9634-4EE71D7867D1}"/>
    <cellStyle name="40% - Énfasis2 2" xfId="20" xr:uid="{2774B2A0-06A0-450F-81F5-597174312D34}"/>
    <cellStyle name="40% - Énfasis2 3" xfId="21" xr:uid="{8B39CE83-CEDB-427C-9DF2-7BC6DFFBD969}"/>
    <cellStyle name="40% - Énfasis3 2" xfId="22" xr:uid="{F978ED94-8C94-42F2-A1F9-B14C197573F8}"/>
    <cellStyle name="40% - Énfasis3 3" xfId="23" xr:uid="{64A9B7D7-805C-46FC-A866-77C87A3C1F16}"/>
    <cellStyle name="40% - Énfasis4 2" xfId="24" xr:uid="{33F4C8E5-EDA1-44EF-B4B2-A402129CD7B4}"/>
    <cellStyle name="40% - Énfasis4 3" xfId="25" xr:uid="{7F04181A-6468-418B-B1F2-00795C68FCDB}"/>
    <cellStyle name="40% - Énfasis5 2" xfId="26" xr:uid="{5962582F-614E-42BE-83E2-0393A692CC5C}"/>
    <cellStyle name="40% - Énfasis5 3" xfId="27" xr:uid="{5BD8A64B-8BB5-43F9-8630-654A809C626B}"/>
    <cellStyle name="40% - Énfasis6 2" xfId="28" xr:uid="{00AC0521-CE64-49E3-945A-2D898DB55C44}"/>
    <cellStyle name="40% - Énfasis6 3" xfId="29" xr:uid="{814EDF57-22F6-44EC-842F-029E53987FBF}"/>
    <cellStyle name="60% - Énfasis1 2" xfId="30" xr:uid="{7E61793D-FC88-408F-BAF9-6D1E977D7583}"/>
    <cellStyle name="60% - Énfasis1 3" xfId="31" xr:uid="{0C601D57-B91D-4EE4-A1FF-8CBB5DE86B5B}"/>
    <cellStyle name="60% - Énfasis2 2" xfId="32" xr:uid="{29026450-CD04-49D8-A1D8-A1CDEA52082A}"/>
    <cellStyle name="60% - Énfasis2 3" xfId="33" xr:uid="{C788BDB1-3BA1-42D3-A4D2-C9E1986280C5}"/>
    <cellStyle name="60% - Énfasis3 2" xfId="34" xr:uid="{C221651B-EE1D-4AC9-B033-1606504D4997}"/>
    <cellStyle name="60% - Énfasis3 3" xfId="35" xr:uid="{2EE3524D-34A0-4CCB-9612-B95615009B88}"/>
    <cellStyle name="60% - Énfasis4 2" xfId="36" xr:uid="{EB557C05-EDFE-4224-85D1-A8F484BCD8A4}"/>
    <cellStyle name="60% - Énfasis4 3" xfId="37" xr:uid="{DE4BDE38-D62F-46A3-8358-0287C1EDB3F5}"/>
    <cellStyle name="60% - Énfasis5 2" xfId="38" xr:uid="{28493A00-D91E-4E0B-9042-006535EDBE0E}"/>
    <cellStyle name="60% - Énfasis5 3" xfId="39" xr:uid="{651DB5A9-8407-4929-B6BE-7AF31BE7E117}"/>
    <cellStyle name="60% - Énfasis6 2" xfId="40" xr:uid="{ECBBFA99-241F-4492-B43B-CFB89DCCF9D0}"/>
    <cellStyle name="60% - Énfasis6 3" xfId="41" xr:uid="{8E0233D8-08D0-4D3E-97B7-804F7C194B03}"/>
    <cellStyle name="Buena 2" xfId="42" xr:uid="{20861E1B-AF37-4886-A892-22E32E9D46CE}"/>
    <cellStyle name="Buena 3" xfId="43" xr:uid="{59EA0D9E-2FC9-4BBC-9AE9-7C0B8CEED6F2}"/>
    <cellStyle name="Cálculo 2" xfId="44" xr:uid="{B0C57494-8D75-4858-9EC1-BB7AD7B051D7}"/>
    <cellStyle name="Cálculo 3" xfId="45" xr:uid="{3DD85AC5-504E-4209-97F4-43EFC25BD8A6}"/>
    <cellStyle name="Celda de comprobación 2" xfId="46" xr:uid="{D85C6018-2C87-40EB-A98C-B04D35DF4FB4}"/>
    <cellStyle name="Celda de comprobación 3" xfId="47" xr:uid="{97436491-B23E-4F79-B4CC-A23F29E62D05}"/>
    <cellStyle name="Celda vinculada 2" xfId="48" xr:uid="{76685E9B-9CE0-4520-8DF6-2278265F8C76}"/>
    <cellStyle name="Celda vinculada 3" xfId="49" xr:uid="{B8D1A337-F850-4D10-8D52-5B0AE60B4AC7}"/>
    <cellStyle name="Encabezado 4 2" xfId="50" xr:uid="{C13D506D-DCD0-497D-BAA1-938D04A84C3C}"/>
    <cellStyle name="Encabezado 4 3" xfId="51" xr:uid="{C5E8ECCC-70F8-4D74-A348-B12803B6C88B}"/>
    <cellStyle name="Énfasis1 2" xfId="52" xr:uid="{BF54F6F2-D4B9-4E27-92F1-A83547B954A5}"/>
    <cellStyle name="Énfasis1 3" xfId="53" xr:uid="{E0E35B4F-75CF-402A-8D41-F26170836B12}"/>
    <cellStyle name="Énfasis2 2" xfId="54" xr:uid="{4572EB2E-05A6-49A0-95DD-414923053DEF}"/>
    <cellStyle name="Énfasis2 3" xfId="55" xr:uid="{9DAECD3F-7406-4E7D-A7C0-A0963937315F}"/>
    <cellStyle name="Énfasis3 2" xfId="56" xr:uid="{0D224A41-A093-4707-9F7B-C1DA6CA054A8}"/>
    <cellStyle name="Énfasis3 3" xfId="57" xr:uid="{8B72A635-306B-4132-9255-E164D04790E4}"/>
    <cellStyle name="Énfasis4 2" xfId="58" xr:uid="{7CB602BD-831C-404A-B49E-517B38C838DD}"/>
    <cellStyle name="Énfasis4 3" xfId="59" xr:uid="{BE42952A-8FD0-4CCC-8C18-4BCE6F051691}"/>
    <cellStyle name="Énfasis5 2" xfId="60" xr:uid="{C2FAB38A-690E-438C-AE76-BDAE8B006042}"/>
    <cellStyle name="Énfasis5 3" xfId="61" xr:uid="{627A4076-6A42-474B-BCAF-71CD2E2C047D}"/>
    <cellStyle name="Énfasis6 2" xfId="62" xr:uid="{85BF2D7E-FBF3-49F5-9EA4-8ABD8FB363C0}"/>
    <cellStyle name="Énfasis6 3" xfId="63" xr:uid="{F899BE03-445D-4330-9EDD-DE8136846824}"/>
    <cellStyle name="Entrada" xfId="1" builtinId="20"/>
    <cellStyle name="Entrada 2" xfId="64" xr:uid="{36A9BC63-CCFB-47F1-B28A-8D187892DB17}"/>
    <cellStyle name="Entrada 3" xfId="65" xr:uid="{26D326EB-5904-4019-BF43-7CFCFD10F27C}"/>
    <cellStyle name="Euro" xfId="66" xr:uid="{409899E8-49AA-4D3F-A60D-1F272EFE9513}"/>
    <cellStyle name="Hipervínculo 2" xfId="67" xr:uid="{C9A02354-BED7-42D9-BA7E-95EDEFF82ECD}"/>
    <cellStyle name="Incorrecto" xfId="4" builtinId="27"/>
    <cellStyle name="Incorrecto 2" xfId="68" xr:uid="{6707456B-6523-4ED2-8BCA-BB5FF97053C6}"/>
    <cellStyle name="Incorrecto 3" xfId="69" xr:uid="{1604A716-AA84-4CBC-8F08-91ABB51F0236}"/>
    <cellStyle name="Millares" xfId="2" builtinId="3"/>
    <cellStyle name="Millares 2" xfId="70" xr:uid="{750EC171-55C2-4ABE-9F9B-162F4E524B85}"/>
    <cellStyle name="Millares 3" xfId="71" xr:uid="{E6D30C5D-9EC7-4192-8B2C-7C3D578C49D3}"/>
    <cellStyle name="Millares 4" xfId="72" xr:uid="{9922C6CF-62B9-4427-A0A5-7591C226A974}"/>
    <cellStyle name="Millares 5" xfId="73" xr:uid="{99EC1E36-82EA-4400-8941-3030AE71F996}"/>
    <cellStyle name="Millares 6" xfId="107" xr:uid="{B527319A-ED9E-40E9-828B-D21D228F01E4}"/>
    <cellStyle name="Moneda" xfId="3" builtinId="4"/>
    <cellStyle name="Moneda 2" xfId="74" xr:uid="{9CAA9C19-E56D-49B7-B521-D216AD8BF00C}"/>
    <cellStyle name="Moneda 3" xfId="75" xr:uid="{F8838D22-A0B1-420B-8D97-1D444EA17FC8}"/>
    <cellStyle name="Moneda 3 2" xfId="76" xr:uid="{C1DDBFEF-D103-4BDC-A203-1F7AFAA426F7}"/>
    <cellStyle name="Moneda 3 3" xfId="77" xr:uid="{F72F2090-F51E-4A02-B2E5-316AE468C6F2}"/>
    <cellStyle name="Moneda 4" xfId="106" xr:uid="{07CBE4D9-A846-4347-9A80-5B1B26C94BE1}"/>
    <cellStyle name="Neutral 2" xfId="78" xr:uid="{29D12DB0-DD38-4605-B28D-A42D5CCD5E95}"/>
    <cellStyle name="Neutral 3" xfId="79" xr:uid="{B754D40C-7C3E-4891-AF8C-34D8256C1443}"/>
    <cellStyle name="Normal" xfId="0" builtinId="0"/>
    <cellStyle name="Normal 2" xfId="5" xr:uid="{5781CBC4-7329-4175-97EF-3BA6AA3DE2FB}"/>
    <cellStyle name="Normal 2 2" xfId="80" xr:uid="{FC1CF7F7-C860-4B5D-8169-ADD2F42A94C0}"/>
    <cellStyle name="Normal 3" xfId="81" xr:uid="{3A1837E9-4CA0-4387-AA20-CC924FBD5270}"/>
    <cellStyle name="Normal 4" xfId="82" xr:uid="{7DA6D3EE-57AC-411D-8B64-3DD6DE3CFE8B}"/>
    <cellStyle name="Normal 5" xfId="83" xr:uid="{5CE9A285-35E4-4133-8D30-FB24C1BF4792}"/>
    <cellStyle name="Normal 5 2" xfId="105" xr:uid="{28A8C1B0-CC3D-499E-9E0C-9905155C0FF8}"/>
    <cellStyle name="Normal 6" xfId="84" xr:uid="{8990168C-16BD-4FD4-8EDF-EC41C516C675}"/>
    <cellStyle name="Normal 6 2" xfId="104" xr:uid="{7F904BEB-5166-41D1-91FE-FC174C7AEA6A}"/>
    <cellStyle name="Notas 2" xfId="85" xr:uid="{37FF0020-20D8-4188-9A79-97E100F9D870}"/>
    <cellStyle name="Notas 3" xfId="86" xr:uid="{585CC78A-3112-4BBB-8261-733BB8CBE5F1}"/>
    <cellStyle name="Porcentual 2" xfId="87" xr:uid="{ACCA9BF1-87AD-419A-9F08-0826A3144CE5}"/>
    <cellStyle name="Salida 2" xfId="88" xr:uid="{40066F19-801E-4B7C-B541-EEA5D6C287D6}"/>
    <cellStyle name="Salida 3" xfId="89" xr:uid="{0B8CEDFE-8B90-493F-A9AD-39F81AAC3B1D}"/>
    <cellStyle name="Texto de advertencia 2" xfId="90" xr:uid="{4DBC605E-89DC-4A73-ADB9-880707AD43E8}"/>
    <cellStyle name="Texto de advertencia 3" xfId="91" xr:uid="{4A06AA2A-E651-43FC-AF79-0555C4773086}"/>
    <cellStyle name="Texto explicativo 2" xfId="92" xr:uid="{7F813AB1-444C-48A2-903C-53C615523765}"/>
    <cellStyle name="Texto explicativo 3" xfId="93" xr:uid="{DECC7AD7-A2CF-486C-AD8C-462D46951993}"/>
    <cellStyle name="Título 1 2" xfId="94" xr:uid="{EBEBA784-46E0-4854-9529-E4221CE16F92}"/>
    <cellStyle name="Título 1 3" xfId="95" xr:uid="{702A0129-BACE-4B94-B58E-D85B4AF73F3F}"/>
    <cellStyle name="Título 2 2" xfId="96" xr:uid="{3C86CADF-FA31-4030-B5D5-4115C3598D77}"/>
    <cellStyle name="Título 2 3" xfId="97" xr:uid="{D6B1F710-307C-4E7D-97A5-C5B0B3311D86}"/>
    <cellStyle name="Título 3 2" xfId="98" xr:uid="{D7DEDFAA-CC20-4314-8B6C-89F5EC733061}"/>
    <cellStyle name="Título 3 3" xfId="99" xr:uid="{1A33E5F9-CA80-4617-BBA5-79D596FF9CCC}"/>
    <cellStyle name="Título 4" xfId="100" xr:uid="{0A04EB4D-2EA5-47B7-A69E-3BB2C3A2BD63}"/>
    <cellStyle name="Título 5" xfId="101" xr:uid="{39D8CB21-A7E5-4042-9229-377C0AA5D878}"/>
    <cellStyle name="Total 2" xfId="102" xr:uid="{1B030942-32CE-49E5-A9EC-3E38D8FCCB18}"/>
    <cellStyle name="Total 3" xfId="103" xr:uid="{DFB2324D-9B99-4E4A-86A6-3D7DB288AB4D}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6C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A352A-8B6F-44FC-BE54-2CCADCA46935}" name="Tabla1" displayName="Tabla1" ref="K4:M7" totalsRowShown="0" headerRowDxfId="15" dataDxfId="13" headerRowBorderDxfId="14" tableBorderDxfId="12" totalsRowBorderDxfId="11">
  <autoFilter ref="K4:M7" xr:uid="{D56A352A-8B6F-44FC-BE54-2CCADCA46935}"/>
  <tableColumns count="3">
    <tableColumn id="1" xr3:uid="{C0945DE7-E8D0-4A69-A8A8-E7D05F46BA66}" name="Servicio" dataDxfId="10"/>
    <tableColumn id="2" xr3:uid="{706FD4B1-871B-44B3-825C-46B2156830A5}" name="Identificador" dataDxfId="9"/>
    <tableColumn id="3" xr3:uid="{CBE12894-A34A-4A3C-900A-E3D9A34E4F6B}" name="ubicación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FD7B76-2B00-43F1-9125-959516C78806}" name="Tabla2" displayName="Tabla2" ref="K11:N15" totalsRowShown="0" headerRowDxfId="7" headerRowBorderDxfId="6" tableBorderDxfId="5" totalsRowBorderDxfId="4">
  <autoFilter ref="K11:N15" xr:uid="{26FD7B76-2B00-43F1-9125-959516C78806}"/>
  <tableColumns count="4">
    <tableColumn id="1" xr3:uid="{1ECDB736-4C52-49AF-B19F-325FABBC6B60}" name="Numero" dataDxfId="3"/>
    <tableColumn id="2" xr3:uid="{803251E1-C58A-4B73-91F5-2A6BDDB56A95}" name="Ubicación" dataDxfId="2"/>
    <tableColumn id="3" xr3:uid="{A7E1CB90-6F53-439D-8376-FE59C54326CF}" name="Nombre linea" dataDxfId="1"/>
    <tableColumn id="4" xr3:uid="{7EB78C19-EECE-4772-ADCD-342378291D43}" name="Estado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AC54-CCCC-4DE3-A80D-A8D5640CF9E9}">
  <sheetPr>
    <pageSetUpPr fitToPage="1"/>
  </sheetPr>
  <dimension ref="C3:L18"/>
  <sheetViews>
    <sheetView tabSelected="1" workbookViewId="0">
      <selection activeCell="K18" sqref="C3:K18"/>
    </sheetView>
  </sheetViews>
  <sheetFormatPr baseColWidth="10" defaultRowHeight="15" x14ac:dyDescent="0.25"/>
  <cols>
    <col min="3" max="3" width="28.85546875" customWidth="1"/>
    <col min="8" max="8" width="57.5703125" customWidth="1"/>
    <col min="11" max="11" width="18.42578125" style="62" customWidth="1"/>
    <col min="12" max="12" width="89.42578125" customWidth="1"/>
    <col min="13" max="13" width="26.5703125" customWidth="1"/>
  </cols>
  <sheetData>
    <row r="3" spans="3:12" ht="25.5" x14ac:dyDescent="0.25">
      <c r="C3" s="66" t="s">
        <v>55</v>
      </c>
      <c r="D3" s="66" t="s">
        <v>56</v>
      </c>
      <c r="E3" s="66" t="s">
        <v>89</v>
      </c>
      <c r="F3" s="66" t="s">
        <v>75</v>
      </c>
      <c r="G3" s="67" t="s">
        <v>57</v>
      </c>
      <c r="H3" s="67" t="s">
        <v>33</v>
      </c>
      <c r="I3" s="67" t="s">
        <v>58</v>
      </c>
      <c r="J3" s="67" t="s">
        <v>59</v>
      </c>
      <c r="K3" s="67" t="s">
        <v>60</v>
      </c>
      <c r="L3" s="67" t="s">
        <v>69</v>
      </c>
    </row>
    <row r="4" spans="3:12" ht="15.75" x14ac:dyDescent="0.25">
      <c r="C4" s="78" t="s">
        <v>86</v>
      </c>
      <c r="D4" s="69">
        <v>1</v>
      </c>
      <c r="E4" s="78" t="s">
        <v>73</v>
      </c>
      <c r="F4" s="69" t="s">
        <v>74</v>
      </c>
      <c r="G4" s="71">
        <v>1</v>
      </c>
      <c r="H4" s="80" t="s">
        <v>66</v>
      </c>
      <c r="I4" s="64" t="s">
        <v>67</v>
      </c>
      <c r="J4" s="73">
        <v>8013.04</v>
      </c>
      <c r="K4" s="74">
        <v>8013.04</v>
      </c>
      <c r="L4" s="74" t="s">
        <v>93</v>
      </c>
    </row>
    <row r="5" spans="3:12" x14ac:dyDescent="0.25">
      <c r="C5" s="83" t="s">
        <v>86</v>
      </c>
      <c r="D5" s="83">
        <v>1</v>
      </c>
      <c r="E5" s="83" t="s">
        <v>83</v>
      </c>
      <c r="F5" s="83" t="s">
        <v>74</v>
      </c>
      <c r="G5" s="84">
        <v>1</v>
      </c>
      <c r="H5" s="85" t="s">
        <v>87</v>
      </c>
      <c r="I5" s="83" t="s">
        <v>88</v>
      </c>
      <c r="J5" s="89">
        <v>21086.95</v>
      </c>
      <c r="K5" s="87">
        <v>21086.95</v>
      </c>
      <c r="L5" s="74" t="s">
        <v>93</v>
      </c>
    </row>
    <row r="6" spans="3:12" ht="15.75" x14ac:dyDescent="0.25">
      <c r="C6" s="68" t="s">
        <v>86</v>
      </c>
      <c r="D6" s="69">
        <v>1</v>
      </c>
      <c r="E6" s="61" t="s">
        <v>73</v>
      </c>
      <c r="F6" s="82" t="s">
        <v>84</v>
      </c>
      <c r="G6" s="61">
        <v>8</v>
      </c>
      <c r="H6" s="70" t="s">
        <v>91</v>
      </c>
      <c r="I6" s="4" t="s">
        <v>65</v>
      </c>
      <c r="J6" s="81" t="s">
        <v>92</v>
      </c>
      <c r="K6" s="81" t="s">
        <v>92</v>
      </c>
      <c r="L6" s="74" t="s">
        <v>93</v>
      </c>
    </row>
    <row r="7" spans="3:12" x14ac:dyDescent="0.25">
      <c r="C7" s="83" t="s">
        <v>86</v>
      </c>
      <c r="D7" s="83">
        <v>1</v>
      </c>
      <c r="E7" s="83" t="s">
        <v>83</v>
      </c>
      <c r="F7" s="84" t="s">
        <v>84</v>
      </c>
      <c r="G7" s="83">
        <v>1</v>
      </c>
      <c r="H7" s="85" t="s">
        <v>90</v>
      </c>
      <c r="I7" s="86" t="s">
        <v>65</v>
      </c>
      <c r="J7" s="87">
        <f>K7/G7</f>
        <v>6865.2</v>
      </c>
      <c r="K7" s="88">
        <v>6865.2</v>
      </c>
      <c r="L7" s="74" t="s">
        <v>93</v>
      </c>
    </row>
    <row r="8" spans="3:12" x14ac:dyDescent="0.25">
      <c r="C8" s="83" t="s">
        <v>76</v>
      </c>
      <c r="D8" s="83">
        <v>4</v>
      </c>
      <c r="E8" s="83" t="s">
        <v>83</v>
      </c>
      <c r="F8" s="83" t="s">
        <v>74</v>
      </c>
      <c r="G8" s="84">
        <v>1</v>
      </c>
      <c r="H8" s="85" t="s">
        <v>80</v>
      </c>
      <c r="I8" s="84" t="s">
        <v>63</v>
      </c>
      <c r="J8" s="89">
        <f>K8/G8</f>
        <v>473</v>
      </c>
      <c r="K8" s="87">
        <v>473</v>
      </c>
      <c r="L8" s="74" t="s">
        <v>85</v>
      </c>
    </row>
    <row r="9" spans="3:12" x14ac:dyDescent="0.25">
      <c r="C9" s="83" t="s">
        <v>76</v>
      </c>
      <c r="D9" s="83">
        <v>4</v>
      </c>
      <c r="E9" s="83" t="s">
        <v>83</v>
      </c>
      <c r="F9" s="83" t="s">
        <v>74</v>
      </c>
      <c r="G9" s="84">
        <v>1</v>
      </c>
      <c r="H9" s="85" t="s">
        <v>66</v>
      </c>
      <c r="I9" s="84" t="s">
        <v>67</v>
      </c>
      <c r="J9" s="89">
        <f>K9/G9</f>
        <v>1963.61</v>
      </c>
      <c r="K9" s="87">
        <v>1963.61</v>
      </c>
      <c r="L9" s="74" t="s">
        <v>85</v>
      </c>
    </row>
    <row r="10" spans="3:12" x14ac:dyDescent="0.25">
      <c r="C10" s="83" t="s">
        <v>76</v>
      </c>
      <c r="D10" s="83">
        <v>4</v>
      </c>
      <c r="E10" s="83" t="s">
        <v>83</v>
      </c>
      <c r="F10" s="83" t="s">
        <v>74</v>
      </c>
      <c r="G10" s="84">
        <v>1</v>
      </c>
      <c r="H10" s="85" t="s">
        <v>81</v>
      </c>
      <c r="I10" s="83" t="s">
        <v>82</v>
      </c>
      <c r="J10" s="89">
        <f>K10/G10</f>
        <v>1537.61</v>
      </c>
      <c r="K10" s="87">
        <v>1537.61</v>
      </c>
      <c r="L10" s="74" t="s">
        <v>85</v>
      </c>
    </row>
    <row r="11" spans="3:12" x14ac:dyDescent="0.25">
      <c r="C11" s="83" t="s">
        <v>76</v>
      </c>
      <c r="D11" s="83">
        <v>4</v>
      </c>
      <c r="E11" s="83" t="s">
        <v>83</v>
      </c>
      <c r="F11" s="83" t="s">
        <v>84</v>
      </c>
      <c r="G11" s="83">
        <v>15</v>
      </c>
      <c r="H11" s="90" t="s">
        <v>77</v>
      </c>
      <c r="I11" s="84" t="s">
        <v>65</v>
      </c>
      <c r="J11" s="85" t="s">
        <v>98</v>
      </c>
      <c r="K11" s="83" t="s">
        <v>79</v>
      </c>
      <c r="L11" s="74" t="s">
        <v>85</v>
      </c>
    </row>
    <row r="12" spans="3:12" ht="30" x14ac:dyDescent="0.25">
      <c r="C12" s="69" t="s">
        <v>61</v>
      </c>
      <c r="D12" s="69">
        <v>3</v>
      </c>
      <c r="E12" s="69" t="s">
        <v>73</v>
      </c>
      <c r="F12" s="69" t="s">
        <v>74</v>
      </c>
      <c r="G12" s="77">
        <v>2</v>
      </c>
      <c r="H12" s="44" t="s">
        <v>62</v>
      </c>
      <c r="I12" s="72" t="s">
        <v>63</v>
      </c>
      <c r="J12" s="79">
        <f>K12/G12</f>
        <v>3313</v>
      </c>
      <c r="K12" s="47">
        <v>6626</v>
      </c>
      <c r="L12" s="93" t="s">
        <v>94</v>
      </c>
    </row>
    <row r="13" spans="3:12" ht="30" x14ac:dyDescent="0.25">
      <c r="C13" s="69" t="s">
        <v>61</v>
      </c>
      <c r="D13" s="69">
        <v>3</v>
      </c>
      <c r="E13" s="69" t="s">
        <v>73</v>
      </c>
      <c r="F13" s="69" t="s">
        <v>74</v>
      </c>
      <c r="G13" s="77">
        <v>2</v>
      </c>
      <c r="H13" s="48" t="s">
        <v>64</v>
      </c>
      <c r="I13" s="72" t="s">
        <v>65</v>
      </c>
      <c r="J13" s="79">
        <f>K13/G13</f>
        <v>100</v>
      </c>
      <c r="K13" s="47">
        <v>200</v>
      </c>
      <c r="L13" s="93" t="s">
        <v>95</v>
      </c>
    </row>
    <row r="14" spans="3:12" ht="30" x14ac:dyDescent="0.25">
      <c r="C14" s="83" t="s">
        <v>61</v>
      </c>
      <c r="D14" s="83">
        <v>3</v>
      </c>
      <c r="E14" s="83" t="s">
        <v>83</v>
      </c>
      <c r="F14" s="83" t="s">
        <v>74</v>
      </c>
      <c r="G14" s="84">
        <v>1</v>
      </c>
      <c r="H14" s="85" t="s">
        <v>66</v>
      </c>
      <c r="I14" s="83" t="s">
        <v>67</v>
      </c>
      <c r="J14" s="91">
        <f>K14/G14</f>
        <v>1122</v>
      </c>
      <c r="K14" s="87">
        <v>1122</v>
      </c>
      <c r="L14" s="93" t="s">
        <v>96</v>
      </c>
    </row>
    <row r="15" spans="3:12" ht="30" x14ac:dyDescent="0.25">
      <c r="C15" s="69" t="s">
        <v>61</v>
      </c>
      <c r="D15" s="69">
        <v>3</v>
      </c>
      <c r="E15" s="69" t="s">
        <v>73</v>
      </c>
      <c r="F15" s="69" t="s">
        <v>74</v>
      </c>
      <c r="G15" s="72">
        <v>2</v>
      </c>
      <c r="H15" s="92" t="s">
        <v>68</v>
      </c>
      <c r="I15" s="72" t="s">
        <v>65</v>
      </c>
      <c r="J15" s="79">
        <v>18883</v>
      </c>
      <c r="K15" s="50">
        <v>37746</v>
      </c>
      <c r="L15" s="93" t="s">
        <v>97</v>
      </c>
    </row>
    <row r="16" spans="3:12" x14ac:dyDescent="0.25">
      <c r="K16" s="81">
        <f>K4+K6+K12+K13+K15</f>
        <v>52761</v>
      </c>
    </row>
    <row r="17" spans="11:11" x14ac:dyDescent="0.25">
      <c r="K17" s="81">
        <f>K16*0.16</f>
        <v>8441.76</v>
      </c>
    </row>
    <row r="18" spans="11:11" x14ac:dyDescent="0.25">
      <c r="K18" s="81" t="s">
        <v>99</v>
      </c>
    </row>
  </sheetData>
  <phoneticPr fontId="36" type="noConversion"/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11AD-DE81-46FE-ACED-71A37B61268E}">
  <sheetPr>
    <pageSetUpPr fitToPage="1"/>
  </sheetPr>
  <dimension ref="A1:P29"/>
  <sheetViews>
    <sheetView workbookViewId="0">
      <selection activeCell="N21" sqref="N21"/>
    </sheetView>
  </sheetViews>
  <sheetFormatPr baseColWidth="10" defaultRowHeight="15" x14ac:dyDescent="0.25"/>
  <cols>
    <col min="1" max="1" width="20.5703125" bestFit="1" customWidth="1"/>
    <col min="2" max="2" width="18.28515625" bestFit="1" customWidth="1"/>
    <col min="3" max="3" width="16.85546875" bestFit="1" customWidth="1"/>
    <col min="4" max="4" width="15" bestFit="1" customWidth="1"/>
    <col min="7" max="7" width="17.5703125" bestFit="1" customWidth="1"/>
    <col min="11" max="11" width="27" bestFit="1" customWidth="1"/>
    <col min="12" max="12" width="16.140625" customWidth="1"/>
    <col min="13" max="13" width="21.28515625" customWidth="1"/>
    <col min="15" max="15" width="58.140625" customWidth="1"/>
  </cols>
  <sheetData>
    <row r="1" spans="1:16" x14ac:dyDescent="0.25">
      <c r="A1" s="1" t="s">
        <v>0</v>
      </c>
      <c r="B1" s="35" t="s">
        <v>1</v>
      </c>
      <c r="C1" s="1" t="s">
        <v>2</v>
      </c>
      <c r="D1" s="9"/>
      <c r="E1" s="8"/>
    </row>
    <row r="2" spans="1:16" x14ac:dyDescent="0.25">
      <c r="A2" s="2" t="s">
        <v>3</v>
      </c>
      <c r="B2" s="36">
        <v>5556153928</v>
      </c>
      <c r="C2" s="2" t="s">
        <v>4</v>
      </c>
      <c r="D2" s="9"/>
      <c r="E2" s="8"/>
    </row>
    <row r="3" spans="1:16" x14ac:dyDescent="0.25">
      <c r="A3" s="2" t="s">
        <v>5</v>
      </c>
      <c r="B3" s="36">
        <v>5556153979</v>
      </c>
      <c r="C3" s="2" t="s">
        <v>4</v>
      </c>
      <c r="D3" s="9"/>
      <c r="E3" s="8"/>
      <c r="K3" s="6" t="s">
        <v>32</v>
      </c>
      <c r="L3" s="6"/>
      <c r="M3" s="6"/>
      <c r="N3" s="6"/>
    </row>
    <row r="4" spans="1:16" x14ac:dyDescent="0.25">
      <c r="A4" s="2" t="s">
        <v>6</v>
      </c>
      <c r="B4" s="36">
        <v>5556153947</v>
      </c>
      <c r="C4" s="2" t="s">
        <v>4</v>
      </c>
      <c r="D4" s="9"/>
      <c r="E4" s="8"/>
      <c r="G4" s="1" t="s">
        <v>36</v>
      </c>
      <c r="H4" s="1" t="s">
        <v>2</v>
      </c>
      <c r="K4" s="13" t="s">
        <v>33</v>
      </c>
      <c r="L4" s="14" t="s">
        <v>34</v>
      </c>
      <c r="M4" s="15" t="s">
        <v>35</v>
      </c>
      <c r="N4" s="8"/>
      <c r="O4" s="30" t="s">
        <v>48</v>
      </c>
      <c r="P4" s="30">
        <v>23</v>
      </c>
    </row>
    <row r="5" spans="1:16" x14ac:dyDescent="0.25">
      <c r="A5" s="3" t="s">
        <v>7</v>
      </c>
      <c r="B5" s="37" t="s">
        <v>8</v>
      </c>
      <c r="C5" s="3" t="s">
        <v>9</v>
      </c>
      <c r="D5" s="9"/>
      <c r="E5" s="8"/>
      <c r="G5" s="4">
        <f>COUNTIF(C2:C27,C17)</f>
        <v>1</v>
      </c>
      <c r="H5" s="4" t="s">
        <v>10</v>
      </c>
      <c r="K5" s="16" t="s">
        <v>24</v>
      </c>
      <c r="L5" s="7">
        <v>5558332411</v>
      </c>
      <c r="M5" s="10" t="s">
        <v>25</v>
      </c>
      <c r="N5" s="9"/>
      <c r="O5" s="7" t="s">
        <v>49</v>
      </c>
      <c r="P5" s="30"/>
    </row>
    <row r="6" spans="1:16" x14ac:dyDescent="0.25">
      <c r="A6" s="2" t="s">
        <v>11</v>
      </c>
      <c r="B6" s="36">
        <v>5511067713</v>
      </c>
      <c r="C6" s="2" t="s">
        <v>9</v>
      </c>
      <c r="D6" s="9"/>
      <c r="E6" s="8"/>
      <c r="G6" s="4">
        <f>COUNTIF(C2:C27,C9)</f>
        <v>2</v>
      </c>
      <c r="H6" s="4" t="s">
        <v>12</v>
      </c>
      <c r="K6" s="16" t="s">
        <v>26</v>
      </c>
      <c r="L6" s="7">
        <v>5558332442</v>
      </c>
      <c r="M6" s="10" t="s">
        <v>25</v>
      </c>
      <c r="N6" s="9"/>
      <c r="O6" s="9"/>
      <c r="P6" s="8"/>
    </row>
    <row r="7" spans="1:16" x14ac:dyDescent="0.25">
      <c r="A7" s="3" t="s">
        <v>13</v>
      </c>
      <c r="B7" s="37">
        <v>5556156001</v>
      </c>
      <c r="C7" s="3" t="s">
        <v>9</v>
      </c>
      <c r="D7" s="9"/>
      <c r="E7" s="8"/>
      <c r="G7" s="4">
        <f>COUNTIF(C2:C27,C3)</f>
        <v>9</v>
      </c>
      <c r="H7" s="4" t="s">
        <v>4</v>
      </c>
      <c r="K7" s="17" t="s">
        <v>27</v>
      </c>
      <c r="L7" s="11">
        <v>5517108674</v>
      </c>
      <c r="M7" s="12" t="s">
        <v>25</v>
      </c>
      <c r="N7" s="9"/>
      <c r="O7" s="9"/>
      <c r="P7" s="8"/>
    </row>
    <row r="8" spans="1:16" x14ac:dyDescent="0.25">
      <c r="A8" s="2" t="s">
        <v>15</v>
      </c>
      <c r="B8" s="36">
        <v>5515191884</v>
      </c>
      <c r="C8" s="2" t="s">
        <v>14</v>
      </c>
      <c r="D8" s="9"/>
      <c r="E8" s="8"/>
      <c r="G8" s="4">
        <f>COUNTIF(C2:C27,C5)</f>
        <v>4</v>
      </c>
      <c r="H8" s="4" t="s">
        <v>9</v>
      </c>
      <c r="K8" s="6"/>
      <c r="L8" s="6"/>
      <c r="M8" s="6"/>
      <c r="N8" s="8"/>
      <c r="O8" s="8"/>
      <c r="P8" s="8"/>
    </row>
    <row r="9" spans="1:16" ht="30" x14ac:dyDescent="0.25">
      <c r="A9" s="5" t="s">
        <v>16</v>
      </c>
      <c r="B9" s="36">
        <v>5515191864</v>
      </c>
      <c r="C9" s="2" t="s">
        <v>17</v>
      </c>
      <c r="D9" s="9"/>
      <c r="E9" s="8"/>
      <c r="G9" s="4">
        <f>COUNTIF(C2:C27,C8)</f>
        <v>5</v>
      </c>
      <c r="H9" s="4" t="s">
        <v>14</v>
      </c>
      <c r="K9" s="6"/>
      <c r="L9" s="6"/>
      <c r="M9" s="6"/>
      <c r="N9" s="8"/>
      <c r="O9" s="8"/>
      <c r="P9" s="8"/>
    </row>
    <row r="10" spans="1:16" x14ac:dyDescent="0.25">
      <c r="A10" s="2" t="s">
        <v>18</v>
      </c>
      <c r="B10" s="36">
        <v>5556153904</v>
      </c>
      <c r="C10" s="2" t="s">
        <v>4</v>
      </c>
      <c r="D10" s="9"/>
      <c r="E10" s="8"/>
      <c r="F10" s="29" t="s">
        <v>47</v>
      </c>
      <c r="G10" s="4">
        <f>G5+G6+G8+G9+G7</f>
        <v>21</v>
      </c>
      <c r="K10" s="6" t="s">
        <v>37</v>
      </c>
      <c r="L10" s="6"/>
      <c r="M10" s="6"/>
      <c r="N10" s="8"/>
      <c r="O10" s="8"/>
      <c r="P10" s="8"/>
    </row>
    <row r="11" spans="1:16" x14ac:dyDescent="0.25">
      <c r="A11" s="34" t="s">
        <v>19</v>
      </c>
      <c r="B11" s="38">
        <v>5556153921</v>
      </c>
      <c r="C11" s="34" t="s">
        <v>4</v>
      </c>
      <c r="D11" s="9"/>
      <c r="E11" s="8"/>
      <c r="K11" s="22" t="s">
        <v>38</v>
      </c>
      <c r="L11" s="25" t="s">
        <v>39</v>
      </c>
      <c r="M11" s="21" t="s">
        <v>46</v>
      </c>
      <c r="N11" s="18" t="s">
        <v>53</v>
      </c>
    </row>
    <row r="12" spans="1:16" ht="30" x14ac:dyDescent="0.25">
      <c r="A12" s="5" t="s">
        <v>20</v>
      </c>
      <c r="B12" s="39">
        <v>5525836927</v>
      </c>
      <c r="C12" s="2" t="s">
        <v>17</v>
      </c>
      <c r="D12" s="9"/>
      <c r="E12" s="8"/>
      <c r="K12" s="26">
        <v>5525836927</v>
      </c>
      <c r="L12" s="18" t="s">
        <v>41</v>
      </c>
      <c r="M12" s="27" t="s">
        <v>44</v>
      </c>
      <c r="N12" s="18"/>
    </row>
    <row r="13" spans="1:16" x14ac:dyDescent="0.25">
      <c r="A13" s="2" t="s">
        <v>21</v>
      </c>
      <c r="B13" s="39">
        <v>5556157970</v>
      </c>
      <c r="C13" s="2" t="s">
        <v>14</v>
      </c>
      <c r="D13" s="9"/>
      <c r="E13" s="8"/>
      <c r="K13" s="31">
        <v>5555212158</v>
      </c>
      <c r="L13" s="32" t="s">
        <v>17</v>
      </c>
      <c r="M13" s="33" t="s">
        <v>45</v>
      </c>
      <c r="N13" s="32" t="s">
        <v>54</v>
      </c>
    </row>
    <row r="14" spans="1:16" x14ac:dyDescent="0.25">
      <c r="A14" s="2" t="s">
        <v>22</v>
      </c>
      <c r="B14" s="36">
        <v>5556153953</v>
      </c>
      <c r="C14" s="2" t="s">
        <v>4</v>
      </c>
      <c r="D14" s="9"/>
      <c r="E14" s="8"/>
      <c r="K14" s="31">
        <v>5556157970</v>
      </c>
      <c r="L14" s="32" t="s">
        <v>40</v>
      </c>
      <c r="M14" s="33" t="s">
        <v>42</v>
      </c>
      <c r="N14" s="32" t="s">
        <v>54</v>
      </c>
    </row>
    <row r="15" spans="1:16" ht="30" x14ac:dyDescent="0.25">
      <c r="A15" s="5" t="s">
        <v>23</v>
      </c>
      <c r="B15" s="36">
        <v>5525803916</v>
      </c>
      <c r="C15" s="2" t="s">
        <v>14</v>
      </c>
      <c r="D15" s="9"/>
      <c r="E15" s="8"/>
      <c r="K15" s="20">
        <v>5555212507</v>
      </c>
      <c r="L15" s="28" t="s">
        <v>40</v>
      </c>
      <c r="M15" s="19" t="s">
        <v>43</v>
      </c>
      <c r="N15" s="18"/>
    </row>
    <row r="16" spans="1:16" x14ac:dyDescent="0.25">
      <c r="A16" s="2" t="s">
        <v>28</v>
      </c>
      <c r="B16" s="36">
        <v>5556153995</v>
      </c>
      <c r="C16" s="2" t="s">
        <v>4</v>
      </c>
      <c r="D16" s="9"/>
      <c r="E16" s="8"/>
    </row>
    <row r="17" spans="1:5" x14ac:dyDescent="0.25">
      <c r="A17" s="3" t="s">
        <v>29</v>
      </c>
      <c r="B17" s="37">
        <v>5523462411</v>
      </c>
      <c r="C17" s="3" t="s">
        <v>10</v>
      </c>
      <c r="D17" s="9"/>
      <c r="E17" s="8"/>
    </row>
    <row r="18" spans="1:5" x14ac:dyDescent="0.25">
      <c r="A18" s="2" t="s">
        <v>30</v>
      </c>
      <c r="B18" s="36">
        <v>5515191574</v>
      </c>
      <c r="C18" s="2" t="s">
        <v>9</v>
      </c>
      <c r="D18" s="9"/>
      <c r="E18" s="8"/>
    </row>
    <row r="19" spans="1:5" x14ac:dyDescent="0.25">
      <c r="A19" s="2" t="s">
        <v>31</v>
      </c>
      <c r="B19" s="36">
        <v>5557034543</v>
      </c>
      <c r="C19" s="2" t="s">
        <v>14</v>
      </c>
      <c r="D19" s="9"/>
      <c r="E19" s="8"/>
    </row>
    <row r="20" spans="1:5" x14ac:dyDescent="0.25">
      <c r="A20" s="2" t="s">
        <v>50</v>
      </c>
      <c r="B20" s="36">
        <v>5523462287</v>
      </c>
      <c r="C20" s="2" t="s">
        <v>4</v>
      </c>
      <c r="D20" s="9"/>
      <c r="E20" s="8"/>
    </row>
    <row r="21" spans="1:5" x14ac:dyDescent="0.25">
      <c r="A21" s="2" t="s">
        <v>51</v>
      </c>
      <c r="B21" s="36">
        <v>5556155984</v>
      </c>
      <c r="C21" s="2" t="s">
        <v>4</v>
      </c>
      <c r="D21" s="8"/>
      <c r="E21" s="8"/>
    </row>
    <row r="22" spans="1:5" x14ac:dyDescent="0.25">
      <c r="C22" s="18"/>
      <c r="D22" s="8"/>
      <c r="E22" s="8"/>
    </row>
    <row r="23" spans="1:5" x14ac:dyDescent="0.25">
      <c r="A23" s="2" t="s">
        <v>52</v>
      </c>
      <c r="B23" s="36">
        <v>5552063947</v>
      </c>
      <c r="C23" s="2" t="s">
        <v>14</v>
      </c>
      <c r="D23" s="8"/>
      <c r="E23" s="8"/>
    </row>
    <row r="24" spans="1:5" x14ac:dyDescent="0.25">
      <c r="A24" s="24"/>
      <c r="B24" s="24"/>
      <c r="C24" s="24"/>
      <c r="D24" s="24"/>
      <c r="E24" s="23"/>
    </row>
    <row r="25" spans="1:5" x14ac:dyDescent="0.25">
      <c r="A25" s="24"/>
      <c r="B25" s="24"/>
      <c r="C25" s="24"/>
      <c r="D25" s="24"/>
      <c r="E25" s="23"/>
    </row>
    <row r="26" spans="1:5" x14ac:dyDescent="0.25">
      <c r="A26" s="24"/>
      <c r="B26" s="24"/>
      <c r="C26" s="24"/>
      <c r="D26" s="24"/>
      <c r="E26" s="23"/>
    </row>
    <row r="27" spans="1:5" x14ac:dyDescent="0.25">
      <c r="A27" s="24"/>
      <c r="B27" s="24"/>
      <c r="C27" s="24"/>
      <c r="D27" s="24"/>
      <c r="E27" s="23"/>
    </row>
    <row r="28" spans="1:5" x14ac:dyDescent="0.25">
      <c r="A28" s="23"/>
      <c r="B28" s="23"/>
      <c r="C28" s="23"/>
      <c r="D28" s="23"/>
      <c r="E28" s="23"/>
    </row>
    <row r="29" spans="1:5" x14ac:dyDescent="0.25">
      <c r="A29" s="23"/>
      <c r="B29" s="23"/>
      <c r="C29" s="23"/>
      <c r="D29" s="23"/>
      <c r="E29" s="23"/>
    </row>
  </sheetData>
  <autoFilter ref="A1:C23" xr:uid="{8BA011AD-DE81-46FE-ACED-71A37B61268E}"/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81FA-EE5E-40C1-B120-C40C9A29DDEE}">
  <dimension ref="B9:N15"/>
  <sheetViews>
    <sheetView workbookViewId="0">
      <selection activeCell="B10" sqref="B10"/>
    </sheetView>
  </sheetViews>
  <sheetFormatPr baseColWidth="10" defaultRowHeight="15" x14ac:dyDescent="0.25"/>
  <cols>
    <col min="2" max="2" width="33.42578125" customWidth="1"/>
    <col min="6" max="6" width="19.140625" customWidth="1"/>
    <col min="7" max="8" width="19.140625" style="62" customWidth="1"/>
    <col min="9" max="9" width="25.85546875" customWidth="1"/>
    <col min="11" max="11" width="36.5703125" customWidth="1"/>
  </cols>
  <sheetData>
    <row r="9" spans="2:14" ht="25.5" x14ac:dyDescent="0.25">
      <c r="B9" s="65" t="s">
        <v>71</v>
      </c>
      <c r="F9" s="66" t="s">
        <v>55</v>
      </c>
      <c r="G9" s="66" t="s">
        <v>56</v>
      </c>
      <c r="H9" s="66" t="s">
        <v>89</v>
      </c>
      <c r="I9" s="66" t="s">
        <v>75</v>
      </c>
      <c r="J9" s="67" t="s">
        <v>57</v>
      </c>
      <c r="K9" s="67" t="s">
        <v>33</v>
      </c>
      <c r="L9" s="67" t="s">
        <v>58</v>
      </c>
      <c r="M9" s="67" t="s">
        <v>59</v>
      </c>
      <c r="N9" s="67" t="s">
        <v>60</v>
      </c>
    </row>
    <row r="10" spans="2:14" ht="42.75" customHeight="1" x14ac:dyDescent="0.25">
      <c r="B10" s="60" t="s">
        <v>93</v>
      </c>
      <c r="F10" s="78" t="s">
        <v>86</v>
      </c>
      <c r="G10" s="69">
        <v>1</v>
      </c>
      <c r="H10" s="78" t="s">
        <v>73</v>
      </c>
      <c r="I10" s="69" t="s">
        <v>74</v>
      </c>
      <c r="J10" s="71">
        <v>1</v>
      </c>
      <c r="K10" s="80" t="s">
        <v>66</v>
      </c>
      <c r="L10" s="64" t="s">
        <v>67</v>
      </c>
      <c r="M10" s="73">
        <v>8013.04</v>
      </c>
      <c r="N10" s="74">
        <v>8013.04</v>
      </c>
    </row>
    <row r="11" spans="2:14" x14ac:dyDescent="0.25">
      <c r="F11" s="83" t="s">
        <v>86</v>
      </c>
      <c r="G11" s="83">
        <v>1</v>
      </c>
      <c r="H11" s="83" t="s">
        <v>83</v>
      </c>
      <c r="I11" s="83" t="s">
        <v>74</v>
      </c>
      <c r="J11" s="84">
        <v>1</v>
      </c>
      <c r="K11" s="85" t="s">
        <v>87</v>
      </c>
      <c r="L11" s="83" t="s">
        <v>88</v>
      </c>
      <c r="M11" s="89">
        <v>21086.95</v>
      </c>
      <c r="N11" s="87">
        <v>21086.95</v>
      </c>
    </row>
    <row r="12" spans="2:14" ht="15.75" x14ac:dyDescent="0.25">
      <c r="F12" s="68" t="s">
        <v>86</v>
      </c>
      <c r="G12" s="69">
        <v>1</v>
      </c>
      <c r="H12" s="61" t="s">
        <v>73</v>
      </c>
      <c r="I12" s="82" t="s">
        <v>84</v>
      </c>
      <c r="J12" s="61">
        <v>8</v>
      </c>
      <c r="K12" s="70" t="s">
        <v>91</v>
      </c>
      <c r="L12" s="4" t="s">
        <v>65</v>
      </c>
      <c r="M12" s="81" t="s">
        <v>92</v>
      </c>
      <c r="N12" s="81" t="s">
        <v>92</v>
      </c>
    </row>
    <row r="13" spans="2:14" x14ac:dyDescent="0.25">
      <c r="F13" s="83" t="s">
        <v>86</v>
      </c>
      <c r="G13" s="83">
        <v>1</v>
      </c>
      <c r="H13" s="83" t="s">
        <v>83</v>
      </c>
      <c r="I13" s="84" t="s">
        <v>84</v>
      </c>
      <c r="J13" s="83">
        <v>1</v>
      </c>
      <c r="K13" s="85" t="s">
        <v>90</v>
      </c>
      <c r="L13" s="86" t="s">
        <v>65</v>
      </c>
      <c r="M13" s="87">
        <f t="shared" ref="M13" si="0">N13/J13</f>
        <v>6865.2</v>
      </c>
      <c r="N13" s="88">
        <v>6865.2</v>
      </c>
    </row>
    <row r="14" spans="2:14" x14ac:dyDescent="0.25">
      <c r="F14" s="63"/>
      <c r="G14" s="63"/>
      <c r="H14" s="63"/>
      <c r="I14" s="63"/>
      <c r="J14" s="63"/>
      <c r="K14" s="63"/>
      <c r="L14" s="63"/>
      <c r="M14" s="75"/>
      <c r="N14" s="76"/>
    </row>
    <row r="15" spans="2:14" x14ac:dyDescent="0.25">
      <c r="F15" s="63"/>
      <c r="G15" s="63"/>
      <c r="H15" s="63"/>
      <c r="I15" s="63"/>
      <c r="J15" s="63"/>
      <c r="K15" s="63"/>
      <c r="L15" s="63"/>
      <c r="M15" s="75"/>
      <c r="N15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4C3F-0301-4AC8-AA10-EF0F2D0DADC0}">
  <dimension ref="B8:O15"/>
  <sheetViews>
    <sheetView workbookViewId="0">
      <selection activeCell="B9" sqref="B9"/>
    </sheetView>
  </sheetViews>
  <sheetFormatPr baseColWidth="10" defaultRowHeight="15" x14ac:dyDescent="0.25"/>
  <cols>
    <col min="2" max="2" width="33.42578125" customWidth="1"/>
    <col min="7" max="9" width="23.42578125" customWidth="1"/>
    <col min="10" max="10" width="15.7109375" customWidth="1"/>
    <col min="12" max="12" width="56.5703125" customWidth="1"/>
    <col min="13" max="13" width="19.140625" customWidth="1"/>
  </cols>
  <sheetData>
    <row r="8" spans="2:15" ht="25.5" x14ac:dyDescent="0.25">
      <c r="B8" s="40" t="s">
        <v>71</v>
      </c>
      <c r="G8" s="58" t="s">
        <v>55</v>
      </c>
      <c r="H8" s="58" t="s">
        <v>56</v>
      </c>
      <c r="I8" s="58" t="s">
        <v>72</v>
      </c>
      <c r="J8" s="58" t="s">
        <v>75</v>
      </c>
      <c r="K8" s="59" t="s">
        <v>57</v>
      </c>
      <c r="L8" s="59" t="s">
        <v>33</v>
      </c>
      <c r="M8" s="59" t="s">
        <v>58</v>
      </c>
      <c r="N8" s="59" t="s">
        <v>59</v>
      </c>
      <c r="O8" s="59" t="s">
        <v>60</v>
      </c>
    </row>
    <row r="9" spans="2:15" ht="30" x14ac:dyDescent="0.25">
      <c r="B9" s="60" t="s">
        <v>85</v>
      </c>
      <c r="G9" s="83" t="s">
        <v>76</v>
      </c>
      <c r="H9" s="83">
        <v>4</v>
      </c>
      <c r="I9" s="83" t="s">
        <v>83</v>
      </c>
      <c r="J9" s="83" t="s">
        <v>74</v>
      </c>
      <c r="K9" s="84">
        <v>1</v>
      </c>
      <c r="L9" s="85" t="s">
        <v>80</v>
      </c>
      <c r="M9" s="84" t="s">
        <v>63</v>
      </c>
      <c r="N9" s="89">
        <f>O9/K9</f>
        <v>473</v>
      </c>
      <c r="O9" s="87">
        <v>473</v>
      </c>
    </row>
    <row r="10" spans="2:15" x14ac:dyDescent="0.25">
      <c r="G10" s="83" t="s">
        <v>76</v>
      </c>
      <c r="H10" s="83">
        <v>4</v>
      </c>
      <c r="I10" s="83" t="s">
        <v>83</v>
      </c>
      <c r="J10" s="83" t="s">
        <v>74</v>
      </c>
      <c r="K10" s="84">
        <v>1</v>
      </c>
      <c r="L10" s="85" t="s">
        <v>66</v>
      </c>
      <c r="M10" s="84" t="s">
        <v>67</v>
      </c>
      <c r="N10" s="89">
        <f>O10/K10</f>
        <v>1963.61</v>
      </c>
      <c r="O10" s="87">
        <v>1963.61</v>
      </c>
    </row>
    <row r="11" spans="2:15" x14ac:dyDescent="0.25">
      <c r="G11" s="83" t="s">
        <v>76</v>
      </c>
      <c r="H11" s="83">
        <v>4</v>
      </c>
      <c r="I11" s="83" t="s">
        <v>83</v>
      </c>
      <c r="J11" s="83" t="s">
        <v>74</v>
      </c>
      <c r="K11" s="84">
        <v>1</v>
      </c>
      <c r="L11" s="85" t="s">
        <v>81</v>
      </c>
      <c r="M11" s="83" t="s">
        <v>82</v>
      </c>
      <c r="N11" s="89">
        <f>O11/K11</f>
        <v>1537.61</v>
      </c>
      <c r="O11" s="87">
        <v>1537.61</v>
      </c>
    </row>
    <row r="12" spans="2:15" x14ac:dyDescent="0.25">
      <c r="G12" s="83" t="s">
        <v>76</v>
      </c>
      <c r="H12" s="83">
        <v>4</v>
      </c>
      <c r="I12" s="83" t="s">
        <v>83</v>
      </c>
      <c r="J12" s="83" t="s">
        <v>84</v>
      </c>
      <c r="K12" s="83">
        <v>15</v>
      </c>
      <c r="L12" s="90" t="s">
        <v>77</v>
      </c>
      <c r="M12" s="84" t="s">
        <v>65</v>
      </c>
      <c r="N12" s="85" t="s">
        <v>78</v>
      </c>
      <c r="O12" s="83" t="s">
        <v>79</v>
      </c>
    </row>
    <row r="13" spans="2:15" ht="15.75" x14ac:dyDescent="0.25">
      <c r="G13" s="52"/>
      <c r="H13" s="42"/>
      <c r="I13" s="52"/>
      <c r="J13" s="42"/>
      <c r="K13" s="53"/>
      <c r="L13" s="56"/>
      <c r="M13" s="57"/>
      <c r="N13" s="54"/>
      <c r="O13" s="55"/>
    </row>
    <row r="14" spans="2:15" ht="15.75" x14ac:dyDescent="0.25">
      <c r="G14" s="52"/>
      <c r="H14" s="42"/>
      <c r="I14" s="52"/>
      <c r="J14" s="42"/>
      <c r="K14" s="53"/>
      <c r="L14" s="56"/>
      <c r="M14" s="57"/>
      <c r="N14" s="54"/>
      <c r="O14" s="55"/>
    </row>
    <row r="15" spans="2:15" ht="15.75" x14ac:dyDescent="0.25">
      <c r="G15" s="52"/>
      <c r="H15" s="42"/>
      <c r="I15" s="52"/>
      <c r="J15" s="42"/>
      <c r="K15" s="53"/>
      <c r="L15" s="56"/>
      <c r="M15" s="57"/>
      <c r="N15" s="54"/>
      <c r="O15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7F-7A1C-4B2B-9737-CB1D0CD878F5}">
  <dimension ref="B8:M12"/>
  <sheetViews>
    <sheetView workbookViewId="0">
      <selection activeCell="B9" sqref="B9"/>
    </sheetView>
  </sheetViews>
  <sheetFormatPr baseColWidth="10" defaultRowHeight="15" x14ac:dyDescent="0.25"/>
  <cols>
    <col min="2" max="2" width="28" customWidth="1"/>
    <col min="5" max="7" width="18.85546875" customWidth="1"/>
    <col min="10" max="10" width="34.85546875" customWidth="1"/>
    <col min="13" max="13" width="19.5703125" customWidth="1"/>
    <col min="14" max="14" width="46.140625" customWidth="1"/>
  </cols>
  <sheetData>
    <row r="8" spans="2:13" ht="30" x14ac:dyDescent="0.25">
      <c r="B8" s="40" t="s">
        <v>71</v>
      </c>
      <c r="E8" s="40" t="s">
        <v>55</v>
      </c>
      <c r="F8" s="40" t="s">
        <v>56</v>
      </c>
      <c r="G8" s="40" t="s">
        <v>72</v>
      </c>
      <c r="H8" s="40" t="s">
        <v>75</v>
      </c>
      <c r="I8" s="41" t="s">
        <v>57</v>
      </c>
      <c r="J8" s="41" t="s">
        <v>33</v>
      </c>
      <c r="K8" s="41" t="s">
        <v>58</v>
      </c>
      <c r="L8" s="41" t="s">
        <v>59</v>
      </c>
      <c r="M8" s="41" t="s">
        <v>60</v>
      </c>
    </row>
    <row r="9" spans="2:13" ht="60" x14ac:dyDescent="0.25">
      <c r="B9" s="51" t="s">
        <v>70</v>
      </c>
      <c r="E9" s="42" t="s">
        <v>61</v>
      </c>
      <c r="F9" s="42">
        <v>3</v>
      </c>
      <c r="G9" s="42" t="s">
        <v>73</v>
      </c>
      <c r="H9" s="42" t="s">
        <v>74</v>
      </c>
      <c r="I9" s="43">
        <v>2</v>
      </c>
      <c r="J9" s="44" t="s">
        <v>62</v>
      </c>
      <c r="K9" s="45" t="s">
        <v>63</v>
      </c>
      <c r="L9" s="46">
        <f>M9/I9</f>
        <v>3313</v>
      </c>
      <c r="M9" s="47">
        <v>6626</v>
      </c>
    </row>
    <row r="10" spans="2:13" ht="15.75" x14ac:dyDescent="0.25">
      <c r="E10" s="42" t="s">
        <v>61</v>
      </c>
      <c r="F10" s="42">
        <v>3</v>
      </c>
      <c r="G10" s="42" t="s">
        <v>73</v>
      </c>
      <c r="H10" s="42" t="s">
        <v>74</v>
      </c>
      <c r="I10" s="43">
        <v>2</v>
      </c>
      <c r="J10" s="48" t="s">
        <v>64</v>
      </c>
      <c r="K10" s="45" t="s">
        <v>65</v>
      </c>
      <c r="L10" s="46">
        <f t="shared" ref="L10:L11" si="0">M10/I10</f>
        <v>100</v>
      </c>
      <c r="M10" s="47">
        <v>200</v>
      </c>
    </row>
    <row r="11" spans="2:13" x14ac:dyDescent="0.25">
      <c r="E11" s="83" t="s">
        <v>61</v>
      </c>
      <c r="F11" s="83">
        <v>3</v>
      </c>
      <c r="G11" s="83" t="s">
        <v>83</v>
      </c>
      <c r="H11" s="83" t="s">
        <v>74</v>
      </c>
      <c r="I11" s="84">
        <v>1</v>
      </c>
      <c r="J11" s="85" t="s">
        <v>66</v>
      </c>
      <c r="K11" s="83" t="s">
        <v>67</v>
      </c>
      <c r="L11" s="91">
        <f t="shared" si="0"/>
        <v>1122</v>
      </c>
      <c r="M11" s="87">
        <v>1122</v>
      </c>
    </row>
    <row r="12" spans="2:13" ht="15.75" x14ac:dyDescent="0.25">
      <c r="E12" s="42" t="s">
        <v>61</v>
      </c>
      <c r="F12" s="42">
        <v>3</v>
      </c>
      <c r="G12" s="42" t="s">
        <v>73</v>
      </c>
      <c r="H12" s="42" t="s">
        <v>74</v>
      </c>
      <c r="I12" s="45">
        <v>2</v>
      </c>
      <c r="J12" s="49" t="s">
        <v>68</v>
      </c>
      <c r="K12" s="45" t="s">
        <v>65</v>
      </c>
      <c r="L12" s="46">
        <v>18883</v>
      </c>
      <c r="M12" s="50">
        <v>37746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SGIRPC</vt:lpstr>
      <vt:lpstr>SGIRPC-4 (sin facturas)</vt:lpstr>
      <vt:lpstr>SGIRPC-1</vt:lpstr>
      <vt:lpstr>SGIRPC-2</vt:lpstr>
      <vt:lpstr>SGIRPC-3</vt:lpstr>
      <vt:lpstr>SGIRPC!Área_de_impresión</vt:lpstr>
      <vt:lpstr>'SGIRPC-4 (sin facturas)'!Área_de_impresión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Sian Ka'an</cp:lastModifiedBy>
  <cp:lastPrinted>2022-07-18T15:43:31Z</cp:lastPrinted>
  <dcterms:created xsi:type="dcterms:W3CDTF">2022-04-08T16:08:15Z</dcterms:created>
  <dcterms:modified xsi:type="dcterms:W3CDTF">2022-07-18T15:58:00Z</dcterms:modified>
</cp:coreProperties>
</file>