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C2B93DC-1220-4C8B-B114-79642FBCB0E9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Fuentes-Docs" sheetId="1" r:id="rId1"/>
    <sheet name="Promedios" sheetId="4" r:id="rId2"/>
    <sheet name="Demanda máxima" sheetId="3" r:id="rId3"/>
    <sheet name="Déficit PD 2020" sheetId="2" r:id="rId4"/>
  </sheets>
  <definedNames>
    <definedName name="_xlnm._FilterDatabase" localSheetId="0" hidden="1">'Fuentes-Docs'!$A$1:$J$50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45" i="1"/>
  <c r="G23" i="1"/>
  <c r="G9" i="1"/>
  <c r="G2" i="1"/>
</calcChain>
</file>

<file path=xl/sharedStrings.xml><?xml version="1.0" encoding="utf-8"?>
<sst xmlns="http://schemas.openxmlformats.org/spreadsheetml/2006/main" count="287" uniqueCount="113">
  <si>
    <t>Tipo (Cronograma (CC), Plan de Desarrollo (PD), Catastro de Infraestructura(CI))</t>
  </si>
  <si>
    <t>Obra tipo</t>
  </si>
  <si>
    <t>Enlace / documento</t>
  </si>
  <si>
    <t>Año</t>
  </si>
  <si>
    <t>a</t>
  </si>
  <si>
    <t>CC</t>
  </si>
  <si>
    <t>Monto (UF)</t>
  </si>
  <si>
    <t>Impulsión Sondaje</t>
  </si>
  <si>
    <t>https://www.siss.gob.cl/appsiss/historico/articles-10122_recurso_45.pdf</t>
  </si>
  <si>
    <t>Descripción</t>
  </si>
  <si>
    <t>Construcción Sondaje</t>
  </si>
  <si>
    <t>https://www.siss.gob.cl/appsiss/historico/articles-10122_recurso_53.pdf</t>
  </si>
  <si>
    <t>Impulsión Sondaje Estación 4
(D=200 mm., L=300 m.)
2014-2014</t>
  </si>
  <si>
    <t>https://www.siss.gob.cl/appsiss/historico/articles-11422_recurso_36.pdf</t>
  </si>
  <si>
    <t>https://www.siss.gob.cl/appsiss/historico/articles-11422_recurso_38.pdf</t>
  </si>
  <si>
    <t>Construcción Sondaje e impulsión</t>
  </si>
  <si>
    <t>Construcción Sondaje Estación 6 (Q=50 l/s) e
Impulsión Sondaje (D=200 mm., L=300 m.)
2019-2019</t>
  </si>
  <si>
    <t>Ampliación Centro Cloración</t>
  </si>
  <si>
    <t>Ampliación Centro Cloración y Fluoración</t>
  </si>
  <si>
    <t>Ampliación Centro Fluoración</t>
  </si>
  <si>
    <t>Ampliar el Sistema de Fluoruración del
Recinto Estación (Q=50 l/s)
2015-2015</t>
  </si>
  <si>
    <t>Ampliar el Sistema de Cloración del Recinto Estación (Q=50 l/s)
2015-2015</t>
  </si>
  <si>
    <t>Ampliación centro de cloración y fluoruración Recinto Estación
2019-2019</t>
  </si>
  <si>
    <t>https://www.siss.gob.cl/appsiss/historico/articles-11423_recurso_4.pdf</t>
  </si>
  <si>
    <t>https://www.siss.gob.cl/appsiss/historico/articles-11423_recurso_5.pdf</t>
  </si>
  <si>
    <t>https://www.siss.gob.cl/appsiss/historico/articles-11423_recurso_19.pdf</t>
  </si>
  <si>
    <t>Construcción nuevo sondaje Pontigo 4
Q=80l/s
2016-2016</t>
  </si>
  <si>
    <t>https://www.siss.gob.cl/appsiss/historico/articles-4863_recurso_12.pdf</t>
  </si>
  <si>
    <t>Aumento centro de cloración v fluoruración Pontigo
Q = 80 l/s
2016-2016</t>
  </si>
  <si>
    <t>Construcción nuevo sondaje pontigo 5
Q = 50 l/s
2022-2022</t>
  </si>
  <si>
    <t>Aumento centro de cloración y fluoruración Pontigo 
Q = 80 l/s
2022-2022</t>
  </si>
  <si>
    <t>https://www.siss.gob.cl/appsiss/historico/articles-4863_recurso_36.pdf</t>
  </si>
  <si>
    <t>Construcción Sondaje Pontigo 4 
(Q=80 Vs)
2015-2015</t>
  </si>
  <si>
    <t>https://www.siss.gob.cl/appsiss/historico/articles-4863_recurso_47.pdf</t>
  </si>
  <si>
    <t>Construcción Amp. Centro de Cloración y Fluoruración Pontigo 
(Q=80 l/s)
2019-2019</t>
  </si>
  <si>
    <t>Construcción Sondaje Pontigo 5 
(Q=80 l/s) 
2019-2019</t>
  </si>
  <si>
    <t>https://www.siss.gob.cl/appsiss/historico/articles-8094_recurso_3.pdf</t>
  </si>
  <si>
    <t>Ampliar el Sistema de Cloración del
Recinto Estación (Q=50 l/s)
2015-2015</t>
  </si>
  <si>
    <t>Nuevo sondaje Pontigo 3 
Q =25 Us, h=130m
2013-2013</t>
  </si>
  <si>
    <t>https://www.siss.gob.cl/appsiss/historico/articles-8094_recurso_5.pdf</t>
  </si>
  <si>
    <t>https://www.siss.gob.cl/appsiss/historico/articles-8094_recurso_4.pdf</t>
  </si>
  <si>
    <t>https://www.siss.gob.cl/appsiss/historico/articles-8094_recurso_6.pdf</t>
  </si>
  <si>
    <t>Construcción Sondaje Estación 4 
(Q=50 l/s)
2015-2015</t>
  </si>
  <si>
    <t>https://www.siss.gob.cl/appsiss/historico/articles-8094_recurso_15.pdf</t>
  </si>
  <si>
    <t>Ampliación Sistema de Cloración Recinto Estación
(Q=50 l/s) 
2015-2015</t>
  </si>
  <si>
    <t>Ampliar el Sistema de Fluoruración del Recinto Estación 
(Q=50 l/s)
2015-2015</t>
  </si>
  <si>
    <t xml:space="preserve">Construcción sondaje Los Guindos 5
 (Q=50 1/s)
2021-2021 </t>
  </si>
  <si>
    <t>https://www.siss.gob.cl/appsiss/historico/articles-8094_recurso_40.pdf</t>
  </si>
  <si>
    <t>Ampliación Centro de Cloración y Fluoruración Recinto Los Guindos
 (Q=50 l/s)
2021-2021</t>
  </si>
  <si>
    <t>Dirección / Subsistema</t>
  </si>
  <si>
    <t>https://www.siss.gob.cl/appsiss/historico/articles-11998_recurso_12.pdf</t>
  </si>
  <si>
    <t>Construcción nuevo sondaje pontigo 4
Q = 80 l/s
2016-2016</t>
  </si>
  <si>
    <t>Ampliación centro de cloración y fluoración pontigo
Q = 80 l/s
2016-2016</t>
  </si>
  <si>
    <t>Ampliación centro de cloración y fluoración pontigo
Q = 50 l/s
2022-2022</t>
  </si>
  <si>
    <t>https://www.siss.gob.cl/appsiss/historico/articles-11998_recurso_53.pdf</t>
  </si>
  <si>
    <t>Ampliación Fundación Las Rosas, Buin</t>
  </si>
  <si>
    <t xml:space="preserve">Ampliación Centro de Cloración y Fluoruración Recinto Pontigo
(Q=40 l /s)
2026-2026 </t>
  </si>
  <si>
    <t>Construcción Sondaje Pontigo 6 
(Q=40 l/s) 
2026-2026</t>
  </si>
  <si>
    <t>Ampliación Villaseca N°1396, Buin</t>
  </si>
  <si>
    <t>https://www.siss.gob.cl/appsiss/historico/articles-11998_recurso_47.pdf</t>
  </si>
  <si>
    <t>Construcción Sondaje Pontigo 4
 (Q=80 l/s) 
2015-2015</t>
  </si>
  <si>
    <t>Construcción Sondaje Pontigo 4
 (Q=80 l/s) 
2019-2019</t>
  </si>
  <si>
    <t xml:space="preserve">Construcción Amp. Centro de Cloración y Fluoruración Pontigo 
(Q=80 l/s)
2019-2019 </t>
  </si>
  <si>
    <t>Ampliación La Era Lotes A2 y A3b, Buin</t>
  </si>
  <si>
    <t>https://www.siss.gob.cl/appsiss/historico/articles-11998_recurso_54.pdf</t>
  </si>
  <si>
    <t>Construcción sondaje Los Guindos 5 
(Q=50 l/s)
2021-2021</t>
  </si>
  <si>
    <t>AmpliaciónCentro de Cloración y Fluoruración Recinto Los Guindos 
(Q=50 l/s)
2021-2021</t>
  </si>
  <si>
    <t>https://www.siss.gob.cl/appsiss/historico/articles-11999_recurso_40.pdf</t>
  </si>
  <si>
    <t>Construcción Sondaje Paine 6
(Q=70 l/s)
2024-2024</t>
  </si>
  <si>
    <t>Ampliación Centro de Cloración y Fluoruración Recinto Paine 
(Q=70 l/s)
2024-2024</t>
  </si>
  <si>
    <t>Ampliación Loteo IBSA, Buin</t>
  </si>
  <si>
    <t>Ampliación Loteo Krugger, Buin</t>
  </si>
  <si>
    <t>Ampliación Kennedy 2a Etapa</t>
  </si>
  <si>
    <t>Ampliación Loteo Buin</t>
  </si>
  <si>
    <t>https://www.siss.gob.cl/appsiss/historico/articles-11423_recurso_3.pdf</t>
  </si>
  <si>
    <t>Ampliación Los Ciruelos, Buin</t>
  </si>
  <si>
    <t>Ampliación teniente Merino 450, Buin</t>
  </si>
  <si>
    <t>SISTEMA BUIN·MAIPO·LINDEROS·PAINE·ALTO JAHUEL</t>
  </si>
  <si>
    <t>Ampliación Avenida Benito del Villar, Paine</t>
  </si>
  <si>
    <t>Año de construcción</t>
  </si>
  <si>
    <t>https://sinergia.aguasandinas.cl/src/assets/Upload/files/638651056135465239.pdf</t>
  </si>
  <si>
    <t>Sondaje Bajos de Matte 3 (Q=80 l/s)</t>
  </si>
  <si>
    <t xml:space="preserve">Ampliación Centro de Cloración Bajos de Matte
(Q=80 l/s) </t>
  </si>
  <si>
    <t>Ampliación Centro de Fluoruración Bajos de Matte
(Q=80 l/s)</t>
  </si>
  <si>
    <t xml:space="preserve">Ampliación Valle Tranquilo, Buin </t>
  </si>
  <si>
    <t>https://sinergia.aguasandinas.cl/src/assets/Upload/files/638461224613110653.pdf</t>
  </si>
  <si>
    <t>Construcción sondaje bajos matte 2 
Q = 80 l/s</t>
  </si>
  <si>
    <t>Construcción sondaje Estación 1-3 
Q = 30 l/s</t>
  </si>
  <si>
    <t>Ampliación cloración bajos de matte 
Q = 80 l/s</t>
  </si>
  <si>
    <t>Ampliación Fluoración Bajos de matte
Q = 80 l/s</t>
  </si>
  <si>
    <t>Construcción sondaje paine 6
Q = 80 l/s</t>
  </si>
  <si>
    <t>Construcción Sondaje Estación 5 (Q=50 l/s)
2019-2019</t>
  </si>
  <si>
    <t>Construcción Sondaje Estación 4 (Q=50 l/s)
2015-2015</t>
  </si>
  <si>
    <t>construcción Sondaje Estación 5 
(Q=50 l/s)
2019-2019</t>
  </si>
  <si>
    <t>OG</t>
  </si>
  <si>
    <t>Q =25 l/s, h=130m 
2013-2013</t>
  </si>
  <si>
    <t>Impulsión Sondaje Estación 4
(D=200 mm., L=300 m.) 
2015-2015</t>
  </si>
  <si>
    <t xml:space="preserve">Impulsión Sondaje Bajos de Matte 3 
(D=250 mm., L=300 m.) </t>
  </si>
  <si>
    <t>Q (l/s) -- D * L</t>
  </si>
  <si>
    <t>Unitario [UF/(l/s)] o [UF/(superficie)]</t>
  </si>
  <si>
    <t>Promedio de Unitario [UF/(l/s)] o [UF/(superficie)]</t>
  </si>
  <si>
    <t>CDMC</t>
  </si>
  <si>
    <t>CMMC</t>
  </si>
  <si>
    <t>Dotación</t>
  </si>
  <si>
    <t>Población</t>
  </si>
  <si>
    <t>ANC</t>
  </si>
  <si>
    <t>Cobertura</t>
  </si>
  <si>
    <t>Q max diario</t>
  </si>
  <si>
    <t>mayor consumo mensual (año i) / consumo medio mensual (año i)</t>
  </si>
  <si>
    <t>el max de 2024-2023-2022 / consumo medio del año</t>
  </si>
  <si>
    <t>dotación de consumo promedio del último año</t>
  </si>
  <si>
    <t>se toma como referencia la ANC del 2018, ya que es el único de la localidad aislado</t>
  </si>
  <si>
    <t>Además, en los últimos 4 reportes de los cuales se tiene el dato promedio de toda aguas andinas, el ANC varía muy poco, máximo 0.4%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</si>
</sst>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0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1" applyBorder="1"/>
    <xf numFmtId="0" fontId="0" fillId="0" borderId="4" xfId="0" applyBorder="1"/>
    <xf numFmtId="41" fontId="0" fillId="0" borderId="3" xfId="0" applyNumberFormat="1" applyBorder="1"/>
    <xf numFmtId="0" fontId="0" fillId="2" borderId="3" xfId="0" applyFill="1" applyBorder="1"/>
    <xf numFmtId="0" fontId="1" fillId="2" borderId="3" xfId="1" applyFill="1" applyBorder="1"/>
    <xf numFmtId="0" fontId="0" fillId="2" borderId="4" xfId="0" applyFill="1" applyBorder="1"/>
    <xf numFmtId="0" fontId="0" fillId="3" borderId="3" xfId="0" applyFill="1" applyBorder="1"/>
    <xf numFmtId="0" fontId="1" fillId="3" borderId="3" xfId="1" applyFill="1" applyBorder="1"/>
    <xf numFmtId="0" fontId="0" fillId="3" borderId="4" xfId="0" applyFill="1" applyBorder="1"/>
    <xf numFmtId="0" fontId="0" fillId="2" borderId="0" xfId="0" applyFill="1"/>
    <xf numFmtId="0" fontId="0" fillId="3" borderId="0" xfId="0" applyFill="1"/>
    <xf numFmtId="0" fontId="1" fillId="3" borderId="3" xfId="1" applyFill="1" applyBorder="1" applyAlignment="1"/>
    <xf numFmtId="0" fontId="0" fillId="3" borderId="3" xfId="0" applyFill="1" applyBorder="1" applyAlignment="1"/>
    <xf numFmtId="0" fontId="0" fillId="2" borderId="3" xfId="0" applyFill="1" applyBorder="1" applyAlignment="1"/>
    <xf numFmtId="0" fontId="0" fillId="0" borderId="3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0" fillId="0" borderId="5" xfId="0" applyFill="1" applyBorder="1"/>
    <xf numFmtId="0" fontId="0" fillId="0" borderId="3" xfId="0" applyBorder="1" applyAlignment="1"/>
    <xf numFmtId="1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18" Type="http://schemas.openxmlformats.org/officeDocument/2006/relationships/image" Target="../media/image29.png"/><Relationship Id="rId3" Type="http://schemas.openxmlformats.org/officeDocument/2006/relationships/image" Target="../media/image14.png"/><Relationship Id="rId21" Type="http://schemas.openxmlformats.org/officeDocument/2006/relationships/image" Target="../media/image32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17" Type="http://schemas.openxmlformats.org/officeDocument/2006/relationships/image" Target="../media/image28.png"/><Relationship Id="rId25" Type="http://schemas.openxmlformats.org/officeDocument/2006/relationships/image" Target="../media/image36.png"/><Relationship Id="rId2" Type="http://schemas.openxmlformats.org/officeDocument/2006/relationships/image" Target="../media/image13.png"/><Relationship Id="rId16" Type="http://schemas.openxmlformats.org/officeDocument/2006/relationships/image" Target="../media/image27.png"/><Relationship Id="rId20" Type="http://schemas.openxmlformats.org/officeDocument/2006/relationships/image" Target="../media/image31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24" Type="http://schemas.openxmlformats.org/officeDocument/2006/relationships/image" Target="../media/image35.png"/><Relationship Id="rId5" Type="http://schemas.openxmlformats.org/officeDocument/2006/relationships/image" Target="../media/image16.png"/><Relationship Id="rId15" Type="http://schemas.openxmlformats.org/officeDocument/2006/relationships/image" Target="../media/image26.png"/><Relationship Id="rId23" Type="http://schemas.openxmlformats.org/officeDocument/2006/relationships/image" Target="../media/image34.png"/><Relationship Id="rId10" Type="http://schemas.openxmlformats.org/officeDocument/2006/relationships/image" Target="../media/image21.png"/><Relationship Id="rId19" Type="http://schemas.openxmlformats.org/officeDocument/2006/relationships/image" Target="../media/image30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Relationship Id="rId14" Type="http://schemas.openxmlformats.org/officeDocument/2006/relationships/image" Target="../media/image25.png"/><Relationship Id="rId22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6</xdr:col>
      <xdr:colOff>283779</xdr:colOff>
      <xdr:row>10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20F197-CCA9-EBB7-C3EB-77EE9283E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90501"/>
          <a:ext cx="4093778" cy="177165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</xdr:row>
      <xdr:rowOff>161925</xdr:rowOff>
    </xdr:from>
    <xdr:to>
      <xdr:col>6</xdr:col>
      <xdr:colOff>524473</xdr:colOff>
      <xdr:row>33</xdr:row>
      <xdr:rowOff>95959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47B5E2-9658-17C8-65D4-CAB03C68D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1304925"/>
          <a:ext cx="4286848" cy="507753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34</xdr:row>
      <xdr:rowOff>0</xdr:rowOff>
    </xdr:from>
    <xdr:to>
      <xdr:col>3</xdr:col>
      <xdr:colOff>238370</xdr:colOff>
      <xdr:row>40</xdr:row>
      <xdr:rowOff>104949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28DBA6-1C6B-D8FD-947D-D46CED294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477000"/>
          <a:ext cx="1752845" cy="12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6</xdr:col>
      <xdr:colOff>667375</xdr:colOff>
      <xdr:row>66</xdr:row>
      <xdr:rowOff>86349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24BA9B6-87AE-DDD3-D77E-4BCDD80BB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8191500"/>
          <a:ext cx="4477375" cy="44678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6</xdr:col>
      <xdr:colOff>323850</xdr:colOff>
      <xdr:row>100</xdr:row>
      <xdr:rowOff>104774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EC86E0-2246-D4F6-74D7-607584E9E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2954000"/>
          <a:ext cx="4133850" cy="62007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8</xdr:col>
      <xdr:colOff>744</xdr:colOff>
      <xdr:row>113</xdr:row>
      <xdr:rowOff>152661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64B66A6-5B97-369D-9D83-3193A8775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9812000"/>
          <a:ext cx="5334744" cy="186716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114</xdr:row>
      <xdr:rowOff>72723</xdr:rowOff>
    </xdr:from>
    <xdr:to>
      <xdr:col>8</xdr:col>
      <xdr:colOff>601773</xdr:colOff>
      <xdr:row>117</xdr:row>
      <xdr:rowOff>114476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B755F0E-45E4-F526-6547-41E7A7914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21789723"/>
          <a:ext cx="5888148" cy="613253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52</xdr:row>
      <xdr:rowOff>114300</xdr:rowOff>
    </xdr:from>
    <xdr:to>
      <xdr:col>17</xdr:col>
      <xdr:colOff>591026</xdr:colOff>
      <xdr:row>67</xdr:row>
      <xdr:rowOff>105173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578C35-E3C8-D0D3-9FD4-54786F9C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4600" y="10020300"/>
          <a:ext cx="3410426" cy="2848373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14</xdr:row>
      <xdr:rowOff>57150</xdr:rowOff>
    </xdr:from>
    <xdr:to>
      <xdr:col>17</xdr:col>
      <xdr:colOff>543949</xdr:colOff>
      <xdr:row>30</xdr:row>
      <xdr:rowOff>124260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FEE6828-2D12-F5DF-21A1-FBADDCBB7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62675" y="2724150"/>
          <a:ext cx="7335274" cy="3115110"/>
        </a:xfrm>
        <a:prstGeom prst="rect">
          <a:avLst/>
        </a:prstGeom>
      </xdr:spPr>
    </xdr:pic>
    <xdr:clientData/>
  </xdr:twoCellAnchor>
  <xdr:twoCellAnchor editAs="oneCell">
    <xdr:from>
      <xdr:col>7</xdr:col>
      <xdr:colOff>628650</xdr:colOff>
      <xdr:row>31</xdr:row>
      <xdr:rowOff>95250</xdr:rowOff>
    </xdr:from>
    <xdr:to>
      <xdr:col>17</xdr:col>
      <xdr:colOff>677345</xdr:colOff>
      <xdr:row>50</xdr:row>
      <xdr:rowOff>171966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D360A8B-AD92-9ECB-8AC7-2CBFFA170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62650" y="6000750"/>
          <a:ext cx="7668695" cy="369621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70</xdr:row>
      <xdr:rowOff>0</xdr:rowOff>
    </xdr:from>
    <xdr:to>
      <xdr:col>17</xdr:col>
      <xdr:colOff>524905</xdr:colOff>
      <xdr:row>86</xdr:row>
      <xdr:rowOff>67110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6E0402A-6794-0D18-FE30-A87B600C8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13335000"/>
          <a:ext cx="7382905" cy="3115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6</xdr:row>
      <xdr:rowOff>123825</xdr:rowOff>
    </xdr:from>
    <xdr:to>
      <xdr:col>8</xdr:col>
      <xdr:colOff>315129</xdr:colOff>
      <xdr:row>35</xdr:row>
      <xdr:rowOff>57912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E00E4E-59A2-3F5C-7BFB-D89EBE6D0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266825"/>
          <a:ext cx="5763429" cy="54585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9</xdr:col>
      <xdr:colOff>667694</xdr:colOff>
      <xdr:row>66</xdr:row>
      <xdr:rowOff>10297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029A80-30D9-EFB1-D221-31538D7FB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048500"/>
          <a:ext cx="6763694" cy="55347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8</xdr:col>
      <xdr:colOff>724746</xdr:colOff>
      <xdr:row>96</xdr:row>
      <xdr:rowOff>124587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D50850-25BE-8171-A205-96D082034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2954000"/>
          <a:ext cx="6058746" cy="54585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8</xdr:col>
      <xdr:colOff>248429</xdr:colOff>
      <xdr:row>126</xdr:row>
      <xdr:rowOff>181745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56D8E48-7D61-B796-96BC-C88AABFDC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8669000"/>
          <a:ext cx="5582429" cy="55157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9</xdr:col>
      <xdr:colOff>134219</xdr:colOff>
      <xdr:row>154</xdr:row>
      <xdr:rowOff>38770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903D3D4-CA01-9748-FE62-3B5FADE3D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4574500"/>
          <a:ext cx="6230219" cy="4801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8</xdr:col>
      <xdr:colOff>296061</xdr:colOff>
      <xdr:row>184</xdr:row>
      <xdr:rowOff>115060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2F1A452-1C66-4E85-F7B9-6B215EDA8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9718000"/>
          <a:ext cx="5630061" cy="54490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7</xdr:col>
      <xdr:colOff>200691</xdr:colOff>
      <xdr:row>212</xdr:row>
      <xdr:rowOff>57849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199A75A-C0FF-4E1E-FBA8-8BBC1CE18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5433000"/>
          <a:ext cx="4772691" cy="50108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6</xdr:col>
      <xdr:colOff>600691</xdr:colOff>
      <xdr:row>240</xdr:row>
      <xdr:rowOff>76902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BF48588-CEB0-4AE5-02DF-4FF006129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0767000"/>
          <a:ext cx="4410691" cy="50299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7</xdr:col>
      <xdr:colOff>743692</xdr:colOff>
      <xdr:row>266</xdr:row>
      <xdr:rowOff>172112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095985E-7437-DC75-7170-24D544CD8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46101000"/>
          <a:ext cx="5315692" cy="47441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6</xdr:col>
      <xdr:colOff>543533</xdr:colOff>
      <xdr:row>295</xdr:row>
      <xdr:rowOff>29270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B62D1FA-6435-C57F-1EC5-EDC2FEC85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1244500"/>
          <a:ext cx="4353533" cy="4982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7</xdr:col>
      <xdr:colOff>172112</xdr:colOff>
      <xdr:row>324</xdr:row>
      <xdr:rowOff>718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6E583EC-5A01-1104-5ED5-4C0512975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56578500"/>
          <a:ext cx="4744112" cy="51442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7</xdr:col>
      <xdr:colOff>362639</xdr:colOff>
      <xdr:row>352</xdr:row>
      <xdr:rowOff>162665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B530CD3-FDD8-C1ED-7281-3AD0D230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61912500"/>
          <a:ext cx="4934639" cy="5306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8</xdr:col>
      <xdr:colOff>10271</xdr:colOff>
      <xdr:row>379</xdr:row>
      <xdr:rowOff>665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CDC7C69-B7E2-EA33-7223-923BFFE1B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67437000"/>
          <a:ext cx="5344271" cy="4763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8</xdr:col>
      <xdr:colOff>486587</xdr:colOff>
      <xdr:row>409</xdr:row>
      <xdr:rowOff>162692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5F859E7-1D1C-4279-854A-FEFAEBFE1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2000" y="72580500"/>
          <a:ext cx="5820587" cy="54966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7</xdr:col>
      <xdr:colOff>677008</xdr:colOff>
      <xdr:row>435</xdr:row>
      <xdr:rowOff>172112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0346F48-105C-A7A6-979A-12357E94C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0" y="78295500"/>
          <a:ext cx="5249008" cy="47441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6</xdr:col>
      <xdr:colOff>638796</xdr:colOff>
      <xdr:row>463</xdr:row>
      <xdr:rowOff>10218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A27E8F35-0933-DD39-69E3-66D2F4772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2000" y="83248500"/>
          <a:ext cx="4448796" cy="49632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6</xdr:col>
      <xdr:colOff>610217</xdr:colOff>
      <xdr:row>490</xdr:row>
      <xdr:rowOff>124480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7682D7D3-056F-17C1-A333-38F36B053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2000" y="88773000"/>
          <a:ext cx="4420217" cy="46964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6</xdr:col>
      <xdr:colOff>57690</xdr:colOff>
      <xdr:row>517</xdr:row>
      <xdr:rowOff>665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FB7ABED-0DC1-8E29-ACBF-AAFC2589B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0" y="93726000"/>
          <a:ext cx="3867690" cy="4763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7</xdr:col>
      <xdr:colOff>257849</xdr:colOff>
      <xdr:row>544</xdr:row>
      <xdr:rowOff>19717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838EB34-A733-AA15-B5B6-CAAA9501E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2000" y="98869500"/>
          <a:ext cx="4829849" cy="47822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7</xdr:col>
      <xdr:colOff>295954</xdr:colOff>
      <xdr:row>571</xdr:row>
      <xdr:rowOff>57849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1095087-4F57-AA31-46B9-4050A4EDD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62000" y="103822500"/>
          <a:ext cx="4867954" cy="50108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7</xdr:col>
      <xdr:colOff>191165</xdr:colOff>
      <xdr:row>600</xdr:row>
      <xdr:rowOff>10244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61FAAFF-F920-9812-D00E-4CEA6DFF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62000" y="109156500"/>
          <a:ext cx="4763165" cy="51537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7</xdr:col>
      <xdr:colOff>362639</xdr:colOff>
      <xdr:row>627</xdr:row>
      <xdr:rowOff>143586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E6FFFCE-7198-2720-CC4A-E05614E8A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" y="114490500"/>
          <a:ext cx="4934639" cy="50965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8</xdr:col>
      <xdr:colOff>57902</xdr:colOff>
      <xdr:row>655</xdr:row>
      <xdr:rowOff>67376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D161AEE-48B5-BD43-7587-DE768F997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62000" y="119824500"/>
          <a:ext cx="5391902" cy="5020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7</xdr:col>
      <xdr:colOff>715113</xdr:colOff>
      <xdr:row>685</xdr:row>
      <xdr:rowOff>143613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2909FA8-55C8-D6D3-6581-BC9DA4641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62000" y="125349000"/>
          <a:ext cx="5287113" cy="52871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8</xdr:col>
      <xdr:colOff>391324</xdr:colOff>
      <xdr:row>715</xdr:row>
      <xdr:rowOff>134113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C0E500FB-F538-CE53-DC4D-32C0AF3A2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2000" y="130873500"/>
          <a:ext cx="5725324" cy="54681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58.654208101849" createdVersion="8" refreshedVersion="8" minRefreshableVersion="3" recordCount="49" xr:uid="{0ABBE791-765F-428A-A422-FBEDA2FC411F}">
  <cacheSource type="worksheet">
    <worksheetSource ref="A1:K50" sheet="Fuentes-Docs"/>
  </cacheSource>
  <cacheFields count="11">
    <cacheField name="Tipo (Cronograma (CC), Plan de Desarrollo (PD), Catastro de Infraestructura(CI))" numFmtId="0">
      <sharedItems/>
    </cacheField>
    <cacheField name="Año" numFmtId="0">
      <sharedItems containsSemiMixedTypes="0" containsString="0" containsNumber="1" containsInteger="1" minValue="2013" maxValue="2020"/>
    </cacheField>
    <cacheField name="Enlace / documento" numFmtId="0">
      <sharedItems/>
    </cacheField>
    <cacheField name="Año de construcción" numFmtId="0">
      <sharedItems containsSemiMixedTypes="0" containsString="0" containsNumber="1" containsInteger="1" minValue="2013" maxValue="2027"/>
    </cacheField>
    <cacheField name="Obra tipo" numFmtId="0">
      <sharedItems count="6">
        <s v="Impulsión Sondaje"/>
        <s v="Construcción Sondaje"/>
        <s v="Construcción Sondaje e impulsión"/>
        <s v="Ampliación Centro Cloración y Fluoración"/>
        <s v="Ampliación Centro Cloración"/>
        <s v="Ampliación Centro Fluoración"/>
      </sharedItems>
    </cacheField>
    <cacheField name="Monto (UF)" numFmtId="41">
      <sharedItems containsSemiMixedTypes="0" containsString="0" containsNumber="1" containsInteger="1" minValue="871" maxValue="19500"/>
    </cacheField>
    <cacheField name="Q (l/s) -- D * L" numFmtId="41">
      <sharedItems containsSemiMixedTypes="0" containsString="0" containsNumber="1" minValue="25" maxValue="235.61944901923448"/>
    </cacheField>
    <cacheField name="Unitario [UF/(l/s)] o [UF/(superficie)]" numFmtId="170">
      <sharedItems containsSemiMixedTypes="0" containsString="0" containsNumber="1" minValue="8.5943669269623495" maxValue="420.64"/>
    </cacheField>
    <cacheField name="Descripción" numFmtId="0">
      <sharedItems/>
    </cacheField>
    <cacheField name="Dirección / Subsistema" numFmtId="0">
      <sharedItems/>
    </cacheField>
    <cacheField name="OG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C"/>
    <n v="2013"/>
    <s v="https://www.siss.gob.cl/appsiss/historico/articles-10122_recurso_45.pdf"/>
    <n v="2014"/>
    <x v="0"/>
    <n v="1620"/>
    <n v="188.49555921538757"/>
    <n v="8.5943669269623495"/>
    <s v="Impulsión Sondaje Estación 4_x000a_(D=200 mm., L=300 m.)_x000a_2014-2014"/>
    <s v="Ampliación Loteo IBSA, Buin"/>
    <x v="0"/>
  </r>
  <r>
    <s v="CC"/>
    <n v="2013"/>
    <s v="https://www.siss.gob.cl/appsiss/historico/articles-10122_recurso_53.pdf"/>
    <n v="2015"/>
    <x v="1"/>
    <n v="11670"/>
    <n v="50"/>
    <n v="233.4"/>
    <s v="Construcción Sondaje Estación 4 (Q=50 l/s)_x000a_2015-2015"/>
    <s v="Ampliación Loteo Krugger, Buin"/>
    <x v="0"/>
  </r>
  <r>
    <s v="CC"/>
    <n v="2014"/>
    <s v="https://www.siss.gob.cl/appsiss/historico/articles-11422_recurso_36.pdf"/>
    <n v="2019"/>
    <x v="1"/>
    <n v="11670"/>
    <n v="50"/>
    <n v="233.4"/>
    <s v="Construcción Sondaje Estación 5 (Q=50 l/s)_x000a_2019-2019"/>
    <s v="Ampliación Kennedy 2a Etapa"/>
    <x v="0"/>
  </r>
  <r>
    <s v="CC"/>
    <n v="2014"/>
    <s v="https://www.siss.gob.cl/appsiss/historico/articles-11422_recurso_38.pdf"/>
    <n v="2019"/>
    <x v="2"/>
    <n v="13790"/>
    <n v="50"/>
    <n v="275.8"/>
    <s v="Construcción Sondaje Estación 6 (Q=50 l/s) e_x000a_Impulsión Sondaje (D=200 mm., L=300 m.)_x000a_2019-2019"/>
    <s v="Ampliación Loteo Buin"/>
    <x v="0"/>
  </r>
  <r>
    <s v="CC"/>
    <n v="2014"/>
    <s v="https://www.siss.gob.cl/appsiss/historico/articles-11422_recurso_38.pdf"/>
    <n v="2019"/>
    <x v="3"/>
    <n v="1655"/>
    <n v="50"/>
    <n v="33.1"/>
    <s v="Ampliación centro de cloración y fluoruración Recinto Estación_x000a_2019-2019"/>
    <s v="Ampliación Loteo Buin"/>
    <x v="0"/>
  </r>
  <r>
    <s v="CC"/>
    <n v="2014"/>
    <s v="https://www.siss.gob.cl/appsiss/historico/articles-11423_recurso_3.pdf"/>
    <n v="2015"/>
    <x v="4"/>
    <n v="1655"/>
    <n v="50"/>
    <n v="33.1"/>
    <s v="Ampliar el Sistema de Cloración del Recinto Estación (Q=50 l/s)_x000a_2015-2015"/>
    <s v="Ampliación Los Ciruelos, Buin"/>
    <x v="0"/>
  </r>
  <r>
    <s v="CC"/>
    <n v="2014"/>
    <s v="https://www.siss.gob.cl/appsiss/historico/articles-11423_recurso_3.pdf"/>
    <n v="2015"/>
    <x v="5"/>
    <n v="1655"/>
    <n v="50"/>
    <n v="33.1"/>
    <s v="Ampliar el Sistema de Fluoruración del_x000a_Recinto Estación (Q=50 l/s)_x000a_2015-2015"/>
    <s v="Ampliación Los Ciruelos, Buin"/>
    <x v="0"/>
  </r>
  <r>
    <s v="CC"/>
    <n v="2014"/>
    <s v="https://www.siss.gob.cl/appsiss/historico/articles-11423_recurso_4.pdf"/>
    <n v="2014"/>
    <x v="0"/>
    <n v="1620"/>
    <n v="188.49555921538757"/>
    <n v="8.5943669269623495"/>
    <s v="Impulsión Sondaje Estación 4_x000a_(D=200 mm., L=300 m.) _x000a_2015-2015"/>
    <s v="Ampliación Loteo IBSA, Buin"/>
    <x v="1"/>
  </r>
  <r>
    <s v="CC"/>
    <n v="2014"/>
    <s v="https://www.siss.gob.cl/appsiss/historico/articles-11423_recurso_5.pdf"/>
    <n v="2014"/>
    <x v="1"/>
    <n v="10516"/>
    <n v="25"/>
    <n v="420.64"/>
    <s v="Q =25 l/s, h=130m _x000a_2013-2013"/>
    <s v="Ampliación teniente Merino 450, Buin"/>
    <x v="0"/>
  </r>
  <r>
    <s v="CC"/>
    <n v="2014"/>
    <s v="https://www.siss.gob.cl/appsiss/historico/articles-11423_recurso_19.pdf"/>
    <n v="2014"/>
    <x v="1"/>
    <n v="11670"/>
    <n v="50"/>
    <n v="233.4"/>
    <s v="Construcción Sondaje Estación 4 (Q=50 l/s)_x000a_2015-2015"/>
    <s v="Ampliación Loteo Krugger, Buin"/>
    <x v="1"/>
  </r>
  <r>
    <s v="CC"/>
    <n v="2015"/>
    <s v="https://www.siss.gob.cl/appsiss/historico/articles-4863_recurso_12.pdf"/>
    <n v="2016"/>
    <x v="1"/>
    <n v="12000"/>
    <n v="80"/>
    <n v="150"/>
    <s v="Construcción nuevo sondaje Pontigo 4_x000a_Q=80l/s_x000a_2016-2016"/>
    <s v="SISTEMA BUIN·MAIPO·LINDEROS·PAINE·ALTO JAHUEL"/>
    <x v="0"/>
  </r>
  <r>
    <s v="CC"/>
    <n v="2015"/>
    <s v="https://www.siss.gob.cl/appsiss/historico/articles-4863_recurso_12.pdf"/>
    <n v="2016"/>
    <x v="3"/>
    <n v="1800"/>
    <n v="80"/>
    <n v="22.5"/>
    <s v="Aumento centro de cloración v fluoruración Pontigo_x000a_Q = 80 l/s_x000a_2016-2016"/>
    <s v="SISTEMA BUIN·MAIPO·LINDEROS·PAINE·ALTO JAHUEL"/>
    <x v="0"/>
  </r>
  <r>
    <s v="CC"/>
    <n v="2015"/>
    <s v="https://www.siss.gob.cl/appsiss/historico/articles-4863_recurso_12.pdf"/>
    <n v="2022"/>
    <x v="1"/>
    <n v="10500"/>
    <n v="50"/>
    <n v="210"/>
    <s v="Construcción nuevo sondaje pontigo 5_x000a_Q = 50 l/s_x000a_2022-2022"/>
    <s v="SISTEMA BUIN·MAIPO·LINDEROS·PAINE·ALTO JAHUEL"/>
    <x v="0"/>
  </r>
  <r>
    <s v="CC"/>
    <n v="2015"/>
    <s v="https://www.siss.gob.cl/appsiss/historico/articles-4863_recurso_12.pdf"/>
    <n v="2022"/>
    <x v="3"/>
    <n v="1400"/>
    <n v="80"/>
    <n v="17.5"/>
    <s v="Aumento centro de cloración y fluoruración Pontigo _x000a_Q = 80 l/s_x000a_2022-2022"/>
    <s v="SISTEMA BUIN·MAIPO·LINDEROS·PAINE·ALTO JAHUEL"/>
    <x v="0"/>
  </r>
  <r>
    <s v="CC"/>
    <n v="2015"/>
    <s v="https://www.siss.gob.cl/appsiss/historico/articles-4863_recurso_36.pdf"/>
    <n v="2019"/>
    <x v="1"/>
    <n v="11670"/>
    <n v="50"/>
    <n v="233.4"/>
    <s v="construcción Sondaje Estación 5 _x000a_(Q=50 l/s)_x000a_2019-2019"/>
    <s v="Ampliación Kennedy 2a Etapa"/>
    <x v="1"/>
  </r>
  <r>
    <s v="CC"/>
    <n v="2015"/>
    <s v="https://www.siss.gob.cl/appsiss/historico/articles-4863_recurso_47.pdf"/>
    <n v="2015"/>
    <x v="1"/>
    <n v="12000"/>
    <n v="80"/>
    <n v="150"/>
    <s v="Construcción Sondaje Pontigo 4 _x000a_(Q=80 Vs)_x000a_2015-2015"/>
    <s v="Ampliación Villaseca N°1396, Buin"/>
    <x v="0"/>
  </r>
  <r>
    <s v="CC"/>
    <n v="2015"/>
    <s v="https://www.siss.gob.cl/appsiss/historico/articles-4863_recurso_47.pdf"/>
    <n v="2019"/>
    <x v="1"/>
    <n v="12000"/>
    <n v="80"/>
    <n v="150"/>
    <s v="Construcción Sondaje Pontigo 5 _x000a_(Q=80 l/s) _x000a_2019-2019"/>
    <s v="Ampliación Villaseca N°1396, Buin"/>
    <x v="0"/>
  </r>
  <r>
    <s v="CC"/>
    <n v="2015"/>
    <s v="https://www.siss.gob.cl/appsiss/historico/articles-4863_recurso_47.pdf"/>
    <n v="2019"/>
    <x v="3"/>
    <n v="1800"/>
    <n v="80"/>
    <n v="22.5"/>
    <s v="Construcción Amp. Centro de Cloración y Fluoruración Pontigo _x000a_(Q=80 l/s)_x000a_2019-2019"/>
    <s v="Ampliación Villaseca N°1396, Buin"/>
    <x v="0"/>
  </r>
  <r>
    <s v="CC"/>
    <n v="2015"/>
    <s v="https://www.siss.gob.cl/appsiss/historico/articles-8094_recurso_3.pdf"/>
    <n v="2015"/>
    <x v="4"/>
    <n v="1655"/>
    <n v="50"/>
    <n v="33.1"/>
    <s v="Ampliar el Sistema de Cloración del_x000a_Recinto Estación (Q=50 l/s)_x000a_2015-2015"/>
    <s v="Ampliación Los Ciruelos, Buin"/>
    <x v="1"/>
  </r>
  <r>
    <s v="CC"/>
    <n v="2015"/>
    <s v="https://www.siss.gob.cl/appsiss/historico/articles-8094_recurso_3.pdf"/>
    <n v="2015"/>
    <x v="5"/>
    <n v="1655"/>
    <n v="50"/>
    <n v="33.1"/>
    <s v="Ampliar el Sistema de Fluoruración del_x000a_Recinto Estación (Q=50 l/s)_x000a_2015-2015"/>
    <s v="Ampliación Los Ciruelos, Buin"/>
    <x v="1"/>
  </r>
  <r>
    <s v="CC"/>
    <n v="2015"/>
    <s v="https://www.siss.gob.cl/appsiss/historico/articles-8094_recurso_5.pdf"/>
    <n v="2013"/>
    <x v="1"/>
    <n v="10516"/>
    <n v="25"/>
    <n v="420.64"/>
    <s v="Nuevo sondaje Pontigo 3 _x000a_Q =25 Us, h=130m_x000a_2013-2013"/>
    <s v="Ampliación teniente Merino 450, Buin"/>
    <x v="1"/>
  </r>
  <r>
    <s v="CC"/>
    <n v="2015"/>
    <s v="https://www.siss.gob.cl/appsiss/historico/articles-8094_recurso_4.pdf"/>
    <n v="2014"/>
    <x v="0"/>
    <n v="1620"/>
    <n v="188.49555921538757"/>
    <n v="8.5943669269623495"/>
    <s v="Impulsión Sondaje Estación 4_x000a_(D=200 mm., L=300 m.) _x000a_2015-2015"/>
    <s v="Ampliación Loteo IBSA, Buin"/>
    <x v="1"/>
  </r>
  <r>
    <s v="CC"/>
    <n v="2015"/>
    <s v="https://www.siss.gob.cl/appsiss/historico/articles-8094_recurso_6.pdf"/>
    <n v="2015"/>
    <x v="1"/>
    <n v="11670"/>
    <n v="50"/>
    <n v="233.4"/>
    <s v="Construcción Sondaje Estación 4 _x000a_(Q=50 l/s)_x000a_2015-2015"/>
    <s v="Ampliación Loteo Krugger, Buin"/>
    <x v="1"/>
  </r>
  <r>
    <s v="CC"/>
    <n v="2015"/>
    <s v="https://www.siss.gob.cl/appsiss/historico/articles-8094_recurso_15.pdf"/>
    <n v="2015"/>
    <x v="4"/>
    <n v="1655"/>
    <n v="50"/>
    <n v="33.1"/>
    <s v="Ampliación Sistema de Cloración Recinto Estación_x000a_(Q=50 l/s) _x000a_2015-2015"/>
    <s v="Ampliación Los Ciruelos, Buin"/>
    <x v="1"/>
  </r>
  <r>
    <s v="CC"/>
    <n v="2015"/>
    <s v="https://www.siss.gob.cl/appsiss/historico/articles-8094_recurso_15.pdf"/>
    <n v="2015"/>
    <x v="5"/>
    <n v="1655"/>
    <n v="50"/>
    <n v="33.1"/>
    <s v="Ampliar el Sistema de Fluoruración del Recinto Estación _x000a_(Q=50 l/s)_x000a_2015-2015"/>
    <s v="Ampliación Los Ciruelos, Buin"/>
    <x v="1"/>
  </r>
  <r>
    <s v="CC"/>
    <n v="2015"/>
    <s v="https://www.siss.gob.cl/appsiss/historico/articles-8094_recurso_40.pdf"/>
    <n v="2021"/>
    <x v="1"/>
    <n v="19294"/>
    <n v="50"/>
    <n v="385.88"/>
    <s v="Construcción sondaje Los Guindos 5_x000a_ (Q=50 1/s)_x000a_2021-2021 "/>
    <s v="Ampliación La Era Lotes A2 y A3b, Buin"/>
    <x v="0"/>
  </r>
  <r>
    <s v="CC"/>
    <n v="2015"/>
    <s v="https://www.siss.gob.cl/appsiss/historico/articles-8094_recurso_40.pdf"/>
    <n v="2021"/>
    <x v="3"/>
    <n v="871"/>
    <n v="50"/>
    <n v="17.420000000000002"/>
    <s v="Ampliación Centro de Cloración y Fluoruración Recinto Los Guindos_x000a_ (Q=50 l/s)_x000a_2021-2021"/>
    <s v="Ampliación La Era Lotes A2 y A3b, Buin"/>
    <x v="0"/>
  </r>
  <r>
    <s v="CC"/>
    <n v="2016"/>
    <s v="https://www.siss.gob.cl/appsiss/historico/articles-11998_recurso_12.pdf"/>
    <n v="2016"/>
    <x v="1"/>
    <n v="12000"/>
    <n v="80"/>
    <n v="150"/>
    <s v="Construcción nuevo sondaje pontigo 4_x000a_Q = 80 l/s_x000a_2016-2016"/>
    <s v="SISTEMA BUIN·MAIPO·LINDEROS·PAINE·ALTO JAHUEL"/>
    <x v="1"/>
  </r>
  <r>
    <s v="CC"/>
    <n v="2016"/>
    <s v="https://www.siss.gob.cl/appsiss/historico/articles-11998_recurso_12.pdf"/>
    <n v="2016"/>
    <x v="3"/>
    <n v="1800"/>
    <n v="80"/>
    <n v="22.5"/>
    <s v="Ampliación centro de cloración y fluoración pontigo_x000a_Q = 80 l/s_x000a_2016-2016"/>
    <s v="SISTEMA BUIN·MAIPO·LINDEROS·PAINE·ALTO JAHUEL"/>
    <x v="1"/>
  </r>
  <r>
    <s v="CC"/>
    <n v="2016"/>
    <s v="https://www.siss.gob.cl/appsiss/historico/articles-11998_recurso_12.pdf"/>
    <n v="2022"/>
    <x v="1"/>
    <n v="10500"/>
    <n v="50"/>
    <n v="210"/>
    <s v="Construcción nuevo sondaje pontigo 5_x000a_Q = 50 l/s_x000a_2022-2022"/>
    <s v="SISTEMA BUIN·MAIPO·LINDEROS·PAINE·ALTO JAHUEL"/>
    <x v="1"/>
  </r>
  <r>
    <s v="CC"/>
    <n v="2016"/>
    <s v="https://www.siss.gob.cl/appsiss/historico/articles-11998_recurso_12.pdf"/>
    <n v="2022"/>
    <x v="3"/>
    <n v="1400"/>
    <n v="50"/>
    <n v="28"/>
    <s v="Ampliación centro de cloración y fluoración pontigo_x000a_Q = 50 l/s_x000a_2022-2022"/>
    <s v="SISTEMA BUIN·MAIPO·LINDEROS·PAINE·ALTO JAHUEL"/>
    <x v="1"/>
  </r>
  <r>
    <s v="CC"/>
    <n v="2016"/>
    <s v="https://www.siss.gob.cl/appsiss/historico/articles-11998_recurso_53.pdf"/>
    <n v="2026"/>
    <x v="1"/>
    <n v="14890"/>
    <n v="40"/>
    <n v="372.25"/>
    <s v="Construcción Sondaje Pontigo 6 _x000a_(Q=40 l/s) _x000a_2026-2026"/>
    <s v="Ampliación Fundación Las Rosas, Buin"/>
    <x v="0"/>
  </r>
  <r>
    <s v="CC"/>
    <n v="2016"/>
    <s v="https://www.siss.gob.cl/appsiss/historico/articles-11998_recurso_53.pdf"/>
    <n v="2026"/>
    <x v="3"/>
    <n v="4620"/>
    <n v="40"/>
    <n v="115.5"/>
    <s v="Ampliación Centro de Cloración y Fluoruración Recinto Pontigo_x000a_(Q=40 l /s)_x000a_2026-2026 "/>
    <s v="Ampliación Fundación Las Rosas, Buin"/>
    <x v="0"/>
  </r>
  <r>
    <s v="CC"/>
    <n v="2016"/>
    <s v="https://www.siss.gob.cl/appsiss/historico/articles-11998_recurso_47.pdf"/>
    <n v="2015"/>
    <x v="1"/>
    <n v="12000"/>
    <n v="80"/>
    <n v="150"/>
    <s v="Construcción Sondaje Pontigo 4_x000a_ (Q=80 l/s) _x000a_2015-2015"/>
    <s v="Ampliación Villaseca N°1396, Buin"/>
    <x v="1"/>
  </r>
  <r>
    <s v="CC"/>
    <n v="2016"/>
    <s v="https://www.siss.gob.cl/appsiss/historico/articles-11998_recurso_47.pdf"/>
    <n v="2019"/>
    <x v="1"/>
    <n v="12000"/>
    <n v="80"/>
    <n v="150"/>
    <s v="Construcción Sondaje Pontigo 4_x000a_ (Q=80 l/s) _x000a_2019-2019"/>
    <s v="Ampliación Villaseca N°1396, Buin"/>
    <x v="1"/>
  </r>
  <r>
    <s v="CC"/>
    <n v="2016"/>
    <s v="https://www.siss.gob.cl/appsiss/historico/articles-11998_recurso_47.pdf"/>
    <n v="2019"/>
    <x v="3"/>
    <n v="1800"/>
    <n v="80"/>
    <n v="22.5"/>
    <s v="Construcción Amp. Centro de Cloración y Fluoruración Pontigo _x000a_(Q=80 l/s)_x000a_2019-2019 "/>
    <s v="Ampliación Villaseca N°1396, Buin"/>
    <x v="1"/>
  </r>
  <r>
    <s v="CC"/>
    <n v="2016"/>
    <s v="https://www.siss.gob.cl/appsiss/historico/articles-11998_recurso_54.pdf"/>
    <n v="2021"/>
    <x v="1"/>
    <n v="19294"/>
    <n v="50"/>
    <n v="385.88"/>
    <s v="Construcción sondaje Los Guindos 5 _x000a_(Q=50 l/s)_x000a_2021-2021"/>
    <s v="Ampliación La Era Lotes A2 y A3b, Buin"/>
    <x v="1"/>
  </r>
  <r>
    <s v="CC"/>
    <n v="2016"/>
    <s v="https://www.siss.gob.cl/appsiss/historico/articles-11998_recurso_54.pdf"/>
    <n v="2021"/>
    <x v="3"/>
    <n v="871"/>
    <n v="50"/>
    <n v="17.420000000000002"/>
    <s v="AmpliaciónCentro de Cloración y Fluoruración Recinto Los Guindos _x000a_(Q=50 l/s)_x000a_2021-2021"/>
    <s v="Ampliación La Era Lotes A2 y A3b, Buin"/>
    <x v="1"/>
  </r>
  <r>
    <s v="CC"/>
    <n v="2016"/>
    <s v="https://www.siss.gob.cl/appsiss/historico/articles-11999_recurso_40.pdf"/>
    <n v="2024"/>
    <x v="1"/>
    <n v="17990"/>
    <n v="70"/>
    <n v="257"/>
    <s v="Construcción Sondaje Paine 6_x000a_(Q=70 l/s)_x000a_2024-2024"/>
    <s v="Ampliación Avenida Benito del Villar, Paine"/>
    <x v="0"/>
  </r>
  <r>
    <s v="CC"/>
    <n v="2016"/>
    <s v="https://www.siss.gob.cl/appsiss/historico/articles-11999_recurso_40.pdf"/>
    <n v="2024"/>
    <x v="3"/>
    <n v="1670"/>
    <n v="70"/>
    <n v="23.857142857142858"/>
    <s v="Ampliación Centro de Cloración y Fluoruración Recinto Paine _x000a_(Q=70 l/s)_x000a_2024-2024"/>
    <s v="Ampliación Avenida Benito del Villar, Paine"/>
    <x v="0"/>
  </r>
  <r>
    <s v="CC"/>
    <n v="2020"/>
    <s v="https://sinergia.aguasandinas.cl/src/assets/Upload/files/638651056135465239.pdf"/>
    <n v="2027"/>
    <x v="1"/>
    <n v="19500"/>
    <n v="80"/>
    <n v="243.75"/>
    <s v="Sondaje Bajos de Matte 3 (Q=80 l/s)"/>
    <s v="Ampliación Valle Tranquilo, Buin "/>
    <x v="0"/>
  </r>
  <r>
    <s v="CC"/>
    <n v="2020"/>
    <s v="https://sinergia.aguasandinas.cl/src/assets/Upload/files/638651056135465239.pdf"/>
    <n v="2027"/>
    <x v="4"/>
    <n v="3100"/>
    <n v="80"/>
    <n v="38.75"/>
    <s v="Ampliación Centro de Cloración Bajos de Matte_x000a_(Q=80 l/s) "/>
    <s v="Ampliación Valle Tranquilo, Buin "/>
    <x v="0"/>
  </r>
  <r>
    <s v="CC"/>
    <n v="2020"/>
    <s v="https://sinergia.aguasandinas.cl/src/assets/Upload/files/638651056135465239.pdf"/>
    <n v="2027"/>
    <x v="5"/>
    <n v="1850"/>
    <n v="80"/>
    <n v="23.125"/>
    <s v="Ampliación Centro de Fluoruración Bajos de Matte_x000a_(Q=80 l/s)"/>
    <s v="Ampliación Valle Tranquilo, Buin "/>
    <x v="0"/>
  </r>
  <r>
    <s v="CC"/>
    <n v="2020"/>
    <s v="https://sinergia.aguasandinas.cl/src/assets/Upload/files/638651056135465239.pdf"/>
    <n v="2027"/>
    <x v="0"/>
    <n v="2700"/>
    <n v="235.61944901923448"/>
    <n v="11.459155902616464"/>
    <s v="Impulsión Sondaje Bajos de Matte 3 _x000a_(D=250 mm., L=300 m.) "/>
    <s v="Ampliación Valle Tranquilo, Buin "/>
    <x v="0"/>
  </r>
  <r>
    <s v="CC"/>
    <n v="2020"/>
    <s v="https://sinergia.aguasandinas.cl/src/assets/Upload/files/638461224613110653.pdf"/>
    <n v="2021"/>
    <x v="1"/>
    <n v="19500"/>
    <n v="80"/>
    <n v="243.75"/>
    <s v="Construcción sondaje bajos matte 2 _x000a_Q = 80 l/s"/>
    <s v="SISTEMA BUIN·MAIPO·LINDEROS·PAINE·ALTO JAHUEL"/>
    <x v="0"/>
  </r>
  <r>
    <s v="CC"/>
    <n v="2020"/>
    <s v="https://sinergia.aguasandinas.cl/src/assets/Upload/files/638461224613110653.pdf"/>
    <n v="2022"/>
    <x v="1"/>
    <n v="11000"/>
    <n v="30"/>
    <n v="366.66666666666669"/>
    <s v="Construcción sondaje Estación 1-3 _x000a_Q = 30 l/s"/>
    <s v="SISTEMA BUIN·MAIPO·LINDEROS·PAINE·ALTO JAHUEL"/>
    <x v="0"/>
  </r>
  <r>
    <s v="CC"/>
    <n v="2020"/>
    <s v="https://sinergia.aguasandinas.cl/src/assets/Upload/files/638461224613110653.pdf"/>
    <n v="2021"/>
    <x v="4"/>
    <n v="3100"/>
    <n v="80"/>
    <n v="38.75"/>
    <s v="Ampliación cloración bajos de matte _x000a_Q = 80 l/s"/>
    <s v="SISTEMA BUIN·MAIPO·LINDEROS·PAINE·ALTO JAHUEL"/>
    <x v="0"/>
  </r>
  <r>
    <s v="CC"/>
    <n v="2020"/>
    <s v="https://sinergia.aguasandinas.cl/src/assets/Upload/files/638461224613110653.pdf"/>
    <n v="2021"/>
    <x v="5"/>
    <n v="1850"/>
    <n v="80"/>
    <n v="23.125"/>
    <s v="Ampliación Fluoración Bajos de matte_x000a_Q = 80 l/s"/>
    <s v="SISTEMA BUIN·MAIPO·LINDEROS·PAINE·ALTO JAHUEL"/>
    <x v="0"/>
  </r>
  <r>
    <s v="CC"/>
    <n v="2020"/>
    <s v="https://sinergia.aguasandinas.cl/src/assets/Upload/files/638461224613110653.pdf"/>
    <n v="2022"/>
    <x v="1"/>
    <n v="15000"/>
    <n v="80"/>
    <n v="187.5"/>
    <s v="Construcción sondaje paine 6_x000a_Q = 80 l/s"/>
    <s v="SISTEMA BUIN·MAIPO·LINDEROS·PAINE·ALTO JAHUE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75A6C-EBB5-4A3C-82D1-3916834D4275}" name="TablaDinámica2" cacheId="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rowHeaderCaption="Obra tipo">
  <location ref="C8:D14" firstHeaderRow="1" firstDataRow="1" firstDataCol="1" rowPageCount="1" colPageCount="1"/>
  <pivotFields count="11">
    <pivotField showAll="0"/>
    <pivotField showAll="0"/>
    <pivotField showAll="0"/>
    <pivotField showAll="0"/>
    <pivotField axis="axisRow" showAll="0">
      <items count="7">
        <item x="4"/>
        <item x="3"/>
        <item x="5"/>
        <item x="1"/>
        <item x="2"/>
        <item x="0"/>
        <item t="default"/>
      </items>
    </pivotField>
    <pivotField numFmtId="41" showAll="0"/>
    <pivotField numFmtId="41" showAll="0"/>
    <pivotField dataField="1" numFmtId="170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1">
    <pageField fld="10" hier="-1"/>
  </pageFields>
  <dataFields count="1">
    <dataField name="Promedio de Unitario [UF/(l/s)] o [UF/(superficie)]" fld="7" subtotal="average" baseField="4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iss.gob.cl/appsiss/historico/articles-11423_recurso_3.pdf" TargetMode="External"/><Relationship Id="rId18" Type="http://schemas.openxmlformats.org/officeDocument/2006/relationships/hyperlink" Target="https://www.siss.gob.cl/appsiss/historico/articles-8094_recurso_3.pdf" TargetMode="External"/><Relationship Id="rId26" Type="http://schemas.openxmlformats.org/officeDocument/2006/relationships/hyperlink" Target="https://www.siss.gob.cl/appsiss/historico/articles-8094_recurso_40.pdf" TargetMode="External"/><Relationship Id="rId39" Type="http://schemas.openxmlformats.org/officeDocument/2006/relationships/hyperlink" Target="https://www.siss.gob.cl/appsiss/historico/articles-11999_recurso_40.pdf" TargetMode="External"/><Relationship Id="rId21" Type="http://schemas.openxmlformats.org/officeDocument/2006/relationships/hyperlink" Target="https://www.siss.gob.cl/appsiss/historico/articles-8094_recurso_4.pdf" TargetMode="External"/><Relationship Id="rId34" Type="http://schemas.openxmlformats.org/officeDocument/2006/relationships/hyperlink" Target="https://www.siss.gob.cl/appsiss/historico/articles-11998_recurso_47.pdf" TargetMode="External"/><Relationship Id="rId42" Type="http://schemas.openxmlformats.org/officeDocument/2006/relationships/hyperlink" Target="https://sinergia.aguasandinas.cl/src/assets/Upload/files/638651056135465239.pdf" TargetMode="External"/><Relationship Id="rId47" Type="http://schemas.openxmlformats.org/officeDocument/2006/relationships/hyperlink" Target="https://sinergia.aguasandinas.cl/src/assets/Upload/files/638461224613110653.pdf" TargetMode="External"/><Relationship Id="rId7" Type="http://schemas.openxmlformats.org/officeDocument/2006/relationships/hyperlink" Target="https://www.siss.gob.cl/appsiss/historico/articles-4863_recurso_36.pdf" TargetMode="External"/><Relationship Id="rId2" Type="http://schemas.openxmlformats.org/officeDocument/2006/relationships/hyperlink" Target="https://www.siss.gob.cl/appsiss/historico/articles-11423_recurso_19.pdf" TargetMode="External"/><Relationship Id="rId16" Type="http://schemas.openxmlformats.org/officeDocument/2006/relationships/hyperlink" Target="https://www.siss.gob.cl/appsiss/historico/articles-11422_recurso_36.pdf" TargetMode="External"/><Relationship Id="rId29" Type="http://schemas.openxmlformats.org/officeDocument/2006/relationships/hyperlink" Target="https://www.siss.gob.cl/appsiss/historico/articles-11998_recurso_12.pdf" TargetMode="External"/><Relationship Id="rId11" Type="http://schemas.openxmlformats.org/officeDocument/2006/relationships/hyperlink" Target="https://www.siss.gob.cl/appsiss/historico/articles-11423_recurso_5.pdf" TargetMode="External"/><Relationship Id="rId24" Type="http://schemas.openxmlformats.org/officeDocument/2006/relationships/hyperlink" Target="https://www.siss.gob.cl/appsiss/historico/articles-8094_recurso_15.pdf" TargetMode="External"/><Relationship Id="rId32" Type="http://schemas.openxmlformats.org/officeDocument/2006/relationships/hyperlink" Target="https://www.siss.gob.cl/appsiss/historico/articles-11998_recurso_53.pdf" TargetMode="External"/><Relationship Id="rId37" Type="http://schemas.openxmlformats.org/officeDocument/2006/relationships/hyperlink" Target="https://www.siss.gob.cl/appsiss/historico/articles-11998_recurso_54.pdf" TargetMode="External"/><Relationship Id="rId40" Type="http://schemas.openxmlformats.org/officeDocument/2006/relationships/hyperlink" Target="https://www.siss.gob.cl/appsiss/historico/articles-11423_recurso_3.pdf" TargetMode="External"/><Relationship Id="rId45" Type="http://schemas.openxmlformats.org/officeDocument/2006/relationships/hyperlink" Target="https://sinergia.aguasandinas.cl/src/assets/Upload/files/638461224613110653.pdf" TargetMode="External"/><Relationship Id="rId5" Type="http://schemas.openxmlformats.org/officeDocument/2006/relationships/hyperlink" Target="https://www.siss.gob.cl/appsiss/historico/articles-4863_recurso_12.pdf" TargetMode="External"/><Relationship Id="rId15" Type="http://schemas.openxmlformats.org/officeDocument/2006/relationships/hyperlink" Target="https://www.siss.gob.cl/appsiss/historico/articles-11422_recurso_38.pdf" TargetMode="External"/><Relationship Id="rId23" Type="http://schemas.openxmlformats.org/officeDocument/2006/relationships/hyperlink" Target="https://www.siss.gob.cl/appsiss/historico/articles-8094_recurso_15.pdf" TargetMode="External"/><Relationship Id="rId28" Type="http://schemas.openxmlformats.org/officeDocument/2006/relationships/hyperlink" Target="https://www.siss.gob.cl/appsiss/historico/articles-11998_recurso_12.pdf" TargetMode="External"/><Relationship Id="rId36" Type="http://schemas.openxmlformats.org/officeDocument/2006/relationships/hyperlink" Target="https://www.siss.gob.cl/appsiss/historico/articles-11998_recurso_54.pdf" TargetMode="External"/><Relationship Id="rId49" Type="http://schemas.openxmlformats.org/officeDocument/2006/relationships/hyperlink" Target="https://sinergia.aguasandinas.cl/src/assets/Upload/files/638461224613110653.pdf" TargetMode="External"/><Relationship Id="rId10" Type="http://schemas.openxmlformats.org/officeDocument/2006/relationships/hyperlink" Target="https://www.siss.gob.cl/appsiss/historico/articles-4863_recurso_47.pdf" TargetMode="External"/><Relationship Id="rId19" Type="http://schemas.openxmlformats.org/officeDocument/2006/relationships/hyperlink" Target="https://www.siss.gob.cl/appsiss/historico/articles-8094_recurso_3.pdf" TargetMode="External"/><Relationship Id="rId31" Type="http://schemas.openxmlformats.org/officeDocument/2006/relationships/hyperlink" Target="https://www.siss.gob.cl/appsiss/historico/articles-11998_recurso_53.pdf" TargetMode="External"/><Relationship Id="rId44" Type="http://schemas.openxmlformats.org/officeDocument/2006/relationships/hyperlink" Target="https://sinergia.aguasandinas.cl/src/assets/Upload/files/638651056135465239.pdf" TargetMode="External"/><Relationship Id="rId4" Type="http://schemas.openxmlformats.org/officeDocument/2006/relationships/hyperlink" Target="https://www.siss.gob.cl/appsiss/historico/articles-4863_recurso_12.pdf" TargetMode="External"/><Relationship Id="rId9" Type="http://schemas.openxmlformats.org/officeDocument/2006/relationships/hyperlink" Target="https://www.siss.gob.cl/appsiss/historico/articles-4863_recurso_47.pdf" TargetMode="External"/><Relationship Id="rId14" Type="http://schemas.openxmlformats.org/officeDocument/2006/relationships/hyperlink" Target="https://www.siss.gob.cl/appsiss/historico/articles-11422_recurso_38.pdf" TargetMode="External"/><Relationship Id="rId22" Type="http://schemas.openxmlformats.org/officeDocument/2006/relationships/hyperlink" Target="https://www.siss.gob.cl/appsiss/historico/articles-8094_recurso_6.pdf" TargetMode="External"/><Relationship Id="rId27" Type="http://schemas.openxmlformats.org/officeDocument/2006/relationships/hyperlink" Target="https://www.siss.gob.cl/appsiss/historico/articles-11998_recurso_12.pdf" TargetMode="External"/><Relationship Id="rId30" Type="http://schemas.openxmlformats.org/officeDocument/2006/relationships/hyperlink" Target="https://www.siss.gob.cl/appsiss/historico/articles-11998_recurso_12.pdf" TargetMode="External"/><Relationship Id="rId35" Type="http://schemas.openxmlformats.org/officeDocument/2006/relationships/hyperlink" Target="https://www.siss.gob.cl/appsiss/historico/articles-11998_recurso_47.pdf" TargetMode="External"/><Relationship Id="rId43" Type="http://schemas.openxmlformats.org/officeDocument/2006/relationships/hyperlink" Target="https://sinergia.aguasandinas.cl/src/assets/Upload/files/638651056135465239.pdf" TargetMode="External"/><Relationship Id="rId48" Type="http://schemas.openxmlformats.org/officeDocument/2006/relationships/hyperlink" Target="https://sinergia.aguasandinas.cl/src/assets/Upload/files/638461224613110653.pdf" TargetMode="External"/><Relationship Id="rId8" Type="http://schemas.openxmlformats.org/officeDocument/2006/relationships/hyperlink" Target="https://www.siss.gob.cl/appsiss/historico/articles-4863_recurso_47.pdf" TargetMode="External"/><Relationship Id="rId3" Type="http://schemas.openxmlformats.org/officeDocument/2006/relationships/hyperlink" Target="https://www.siss.gob.cl/appsiss/historico/articles-4863_recurso_12.pdf" TargetMode="External"/><Relationship Id="rId12" Type="http://schemas.openxmlformats.org/officeDocument/2006/relationships/hyperlink" Target="https://www.siss.gob.cl/appsiss/historico/articles-11423_recurso_4.pdf" TargetMode="External"/><Relationship Id="rId17" Type="http://schemas.openxmlformats.org/officeDocument/2006/relationships/hyperlink" Target="https://www.siss.gob.cl/appsiss/historico/articles-10122_recurso_45.pdf" TargetMode="External"/><Relationship Id="rId25" Type="http://schemas.openxmlformats.org/officeDocument/2006/relationships/hyperlink" Target="https://www.siss.gob.cl/appsiss/historico/articles-8094_recurso_40.pdf" TargetMode="External"/><Relationship Id="rId33" Type="http://schemas.openxmlformats.org/officeDocument/2006/relationships/hyperlink" Target="https://www.siss.gob.cl/appsiss/historico/articles-11998_recurso_47.pdf" TargetMode="External"/><Relationship Id="rId38" Type="http://schemas.openxmlformats.org/officeDocument/2006/relationships/hyperlink" Target="https://www.siss.gob.cl/appsiss/historico/articles-11999_recurso_40.pdf" TargetMode="External"/><Relationship Id="rId46" Type="http://schemas.openxmlformats.org/officeDocument/2006/relationships/hyperlink" Target="https://sinergia.aguasandinas.cl/src/assets/Upload/files/638461224613110653.pdf" TargetMode="External"/><Relationship Id="rId20" Type="http://schemas.openxmlformats.org/officeDocument/2006/relationships/hyperlink" Target="https://www.siss.gob.cl/appsiss/historico/articles-8094_recurso_5.pdf" TargetMode="External"/><Relationship Id="rId41" Type="http://schemas.openxmlformats.org/officeDocument/2006/relationships/hyperlink" Target="https://sinergia.aguasandinas.cl/src/assets/Upload/files/638651056135465239.pdf" TargetMode="External"/><Relationship Id="rId1" Type="http://schemas.openxmlformats.org/officeDocument/2006/relationships/hyperlink" Target="https://www.siss.gob.cl/appsiss/historico/articles-10122_recurso_53.pdf" TargetMode="External"/><Relationship Id="rId6" Type="http://schemas.openxmlformats.org/officeDocument/2006/relationships/hyperlink" Target="https://www.siss.gob.cl/appsiss/historico/articles-4863_recurso_1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13.42578125" customWidth="1"/>
    <col min="3" max="3" width="37.85546875" customWidth="1"/>
    <col min="4" max="4" width="13.28515625" bestFit="1" customWidth="1"/>
    <col min="5" max="5" width="22.42578125" customWidth="1"/>
    <col min="6" max="6" width="20.7109375" customWidth="1"/>
    <col min="7" max="7" width="19.7109375" customWidth="1"/>
    <col min="8" max="8" width="9.7109375" bestFit="1" customWidth="1"/>
  </cols>
  <sheetData>
    <row r="1" spans="1:11" x14ac:dyDescent="0.25">
      <c r="A1" s="1" t="s">
        <v>0</v>
      </c>
      <c r="B1" s="1" t="s">
        <v>3</v>
      </c>
      <c r="C1" s="1" t="s">
        <v>2</v>
      </c>
      <c r="D1" s="1" t="s">
        <v>79</v>
      </c>
      <c r="E1" s="2" t="s">
        <v>1</v>
      </c>
      <c r="F1" s="1" t="s">
        <v>6</v>
      </c>
      <c r="G1" s="1" t="s">
        <v>98</v>
      </c>
      <c r="H1" s="1" t="s">
        <v>99</v>
      </c>
      <c r="I1" s="1" t="s">
        <v>9</v>
      </c>
      <c r="J1" s="1" t="s">
        <v>49</v>
      </c>
      <c r="K1" s="19" t="s">
        <v>94</v>
      </c>
    </row>
    <row r="2" spans="1:11" x14ac:dyDescent="0.25">
      <c r="A2" s="10" t="s">
        <v>5</v>
      </c>
      <c r="B2" s="10">
        <v>2013</v>
      </c>
      <c r="C2" s="15" t="s">
        <v>8</v>
      </c>
      <c r="D2" s="10">
        <v>2014</v>
      </c>
      <c r="E2" s="12" t="s">
        <v>7</v>
      </c>
      <c r="F2" s="6">
        <v>1620</v>
      </c>
      <c r="G2" s="6">
        <f>(0.2)*300*PI()</f>
        <v>188.49555921538757</v>
      </c>
      <c r="H2" s="22">
        <f>F2/G2</f>
        <v>8.5943669269623495</v>
      </c>
      <c r="I2" s="10" t="s">
        <v>12</v>
      </c>
      <c r="J2" s="10" t="s">
        <v>70</v>
      </c>
      <c r="K2" s="10">
        <v>1</v>
      </c>
    </row>
    <row r="3" spans="1:11" x14ac:dyDescent="0.25">
      <c r="A3" s="10" t="s">
        <v>5</v>
      </c>
      <c r="B3" s="10">
        <v>2013</v>
      </c>
      <c r="C3" s="15" t="s">
        <v>11</v>
      </c>
      <c r="D3" s="10">
        <v>2015</v>
      </c>
      <c r="E3" s="14" t="s">
        <v>10</v>
      </c>
      <c r="F3" s="6">
        <v>11670</v>
      </c>
      <c r="G3" s="6">
        <v>50</v>
      </c>
      <c r="H3" s="22">
        <f t="shared" ref="H3:H50" si="0">F3/G3</f>
        <v>233.4</v>
      </c>
      <c r="I3" s="16" t="s">
        <v>92</v>
      </c>
      <c r="J3" s="10" t="s">
        <v>71</v>
      </c>
      <c r="K3" s="3">
        <v>1</v>
      </c>
    </row>
    <row r="4" spans="1:11" x14ac:dyDescent="0.25">
      <c r="A4" s="10" t="s">
        <v>5</v>
      </c>
      <c r="B4" s="10">
        <v>2014</v>
      </c>
      <c r="C4" s="15" t="s">
        <v>13</v>
      </c>
      <c r="D4" s="10">
        <v>2019</v>
      </c>
      <c r="E4" s="12" t="s">
        <v>10</v>
      </c>
      <c r="F4" s="6">
        <v>11670</v>
      </c>
      <c r="G4" s="6">
        <v>50</v>
      </c>
      <c r="H4" s="22">
        <f t="shared" si="0"/>
        <v>233.4</v>
      </c>
      <c r="I4" s="16" t="s">
        <v>91</v>
      </c>
      <c r="J4" s="10" t="s">
        <v>72</v>
      </c>
      <c r="K4" s="3">
        <v>1</v>
      </c>
    </row>
    <row r="5" spans="1:11" x14ac:dyDescent="0.25">
      <c r="A5" s="3" t="s">
        <v>5</v>
      </c>
      <c r="B5" s="3">
        <v>2014</v>
      </c>
      <c r="C5" s="4" t="s">
        <v>14</v>
      </c>
      <c r="D5" s="3">
        <v>2019</v>
      </c>
      <c r="E5" s="5" t="s">
        <v>15</v>
      </c>
      <c r="F5" s="6">
        <v>13790</v>
      </c>
      <c r="G5" s="6">
        <v>50</v>
      </c>
      <c r="H5" s="22">
        <f t="shared" si="0"/>
        <v>275.8</v>
      </c>
      <c r="I5" s="3" t="s">
        <v>16</v>
      </c>
      <c r="J5" s="3" t="s">
        <v>73</v>
      </c>
      <c r="K5" s="3">
        <v>1</v>
      </c>
    </row>
    <row r="6" spans="1:11" x14ac:dyDescent="0.25">
      <c r="A6" s="3" t="s">
        <v>5</v>
      </c>
      <c r="B6" s="3">
        <v>2014</v>
      </c>
      <c r="C6" s="4" t="s">
        <v>14</v>
      </c>
      <c r="D6" s="3">
        <v>2019</v>
      </c>
      <c r="E6" s="5" t="s">
        <v>18</v>
      </c>
      <c r="F6" s="6">
        <v>1655</v>
      </c>
      <c r="G6" s="6">
        <v>50</v>
      </c>
      <c r="H6" s="22">
        <f t="shared" si="0"/>
        <v>33.1</v>
      </c>
      <c r="I6" s="3" t="s">
        <v>22</v>
      </c>
      <c r="J6" s="3" t="s">
        <v>73</v>
      </c>
      <c r="K6" s="3">
        <v>1</v>
      </c>
    </row>
    <row r="7" spans="1:11" x14ac:dyDescent="0.25">
      <c r="A7" s="10" t="s">
        <v>5</v>
      </c>
      <c r="B7" s="10">
        <v>2014</v>
      </c>
      <c r="C7" s="11" t="s">
        <v>74</v>
      </c>
      <c r="D7" s="10">
        <v>2015</v>
      </c>
      <c r="E7" s="12" t="s">
        <v>17</v>
      </c>
      <c r="F7" s="6">
        <v>1655</v>
      </c>
      <c r="G7" s="6">
        <v>50</v>
      </c>
      <c r="H7" s="22">
        <f t="shared" si="0"/>
        <v>33.1</v>
      </c>
      <c r="I7" s="10" t="s">
        <v>21</v>
      </c>
      <c r="J7" s="10" t="s">
        <v>75</v>
      </c>
      <c r="K7" s="3">
        <v>1</v>
      </c>
    </row>
    <row r="8" spans="1:11" x14ac:dyDescent="0.25">
      <c r="A8" s="10" t="s">
        <v>5</v>
      </c>
      <c r="B8" s="10">
        <v>2014</v>
      </c>
      <c r="C8" s="11" t="s">
        <v>74</v>
      </c>
      <c r="D8" s="10">
        <v>2015</v>
      </c>
      <c r="E8" s="12" t="s">
        <v>19</v>
      </c>
      <c r="F8" s="6">
        <v>1655</v>
      </c>
      <c r="G8" s="6">
        <v>50</v>
      </c>
      <c r="H8" s="22">
        <f t="shared" si="0"/>
        <v>33.1</v>
      </c>
      <c r="I8" s="10" t="s">
        <v>20</v>
      </c>
      <c r="J8" s="10" t="s">
        <v>75</v>
      </c>
      <c r="K8" s="3">
        <v>1</v>
      </c>
    </row>
    <row r="9" spans="1:11" x14ac:dyDescent="0.25">
      <c r="A9" s="7" t="s">
        <v>5</v>
      </c>
      <c r="B9" s="7">
        <v>2014</v>
      </c>
      <c r="C9" s="8" t="s">
        <v>23</v>
      </c>
      <c r="D9" s="7">
        <v>2014</v>
      </c>
      <c r="E9" s="9" t="s">
        <v>7</v>
      </c>
      <c r="F9" s="6">
        <v>1620</v>
      </c>
      <c r="G9" s="6">
        <f>(0.2)*300*PI()</f>
        <v>188.49555921538757</v>
      </c>
      <c r="H9" s="22">
        <f t="shared" si="0"/>
        <v>8.5943669269623495</v>
      </c>
      <c r="I9" s="17" t="s">
        <v>96</v>
      </c>
      <c r="J9" s="7" t="s">
        <v>70</v>
      </c>
      <c r="K9" s="7"/>
    </row>
    <row r="10" spans="1:11" x14ac:dyDescent="0.25">
      <c r="A10" s="10" t="s">
        <v>5</v>
      </c>
      <c r="B10" s="10">
        <v>2014</v>
      </c>
      <c r="C10" s="11" t="s">
        <v>24</v>
      </c>
      <c r="D10" s="10">
        <v>2014</v>
      </c>
      <c r="E10" s="14" t="s">
        <v>10</v>
      </c>
      <c r="F10" s="6">
        <v>10516</v>
      </c>
      <c r="G10" s="6">
        <v>25</v>
      </c>
      <c r="H10" s="22">
        <f t="shared" si="0"/>
        <v>420.64</v>
      </c>
      <c r="I10" s="16" t="s">
        <v>95</v>
      </c>
      <c r="J10" s="10" t="s">
        <v>76</v>
      </c>
      <c r="K10" s="3">
        <v>1</v>
      </c>
    </row>
    <row r="11" spans="1:11" x14ac:dyDescent="0.25">
      <c r="A11" s="7" t="s">
        <v>5</v>
      </c>
      <c r="B11" s="7">
        <v>2014</v>
      </c>
      <c r="C11" s="8" t="s">
        <v>25</v>
      </c>
      <c r="D11" s="7">
        <v>2014</v>
      </c>
      <c r="E11" s="9" t="s">
        <v>10</v>
      </c>
      <c r="F11" s="6">
        <v>11670</v>
      </c>
      <c r="G11" s="6">
        <v>50</v>
      </c>
      <c r="H11" s="22">
        <f t="shared" si="0"/>
        <v>233.4</v>
      </c>
      <c r="I11" s="17" t="s">
        <v>92</v>
      </c>
      <c r="J11" s="7" t="s">
        <v>71</v>
      </c>
      <c r="K11" s="3"/>
    </row>
    <row r="12" spans="1:11" x14ac:dyDescent="0.25">
      <c r="A12" s="10" t="s">
        <v>5</v>
      </c>
      <c r="B12" s="10">
        <v>2015</v>
      </c>
      <c r="C12" s="11" t="s">
        <v>27</v>
      </c>
      <c r="D12" s="10">
        <v>2016</v>
      </c>
      <c r="E12" s="12" t="s">
        <v>10</v>
      </c>
      <c r="F12" s="6">
        <v>12000</v>
      </c>
      <c r="G12" s="6">
        <v>80</v>
      </c>
      <c r="H12" s="22">
        <f t="shared" si="0"/>
        <v>150</v>
      </c>
      <c r="I12" s="10" t="s">
        <v>26</v>
      </c>
      <c r="J12" s="10" t="s">
        <v>77</v>
      </c>
      <c r="K12" s="3">
        <v>1</v>
      </c>
    </row>
    <row r="13" spans="1:11" x14ac:dyDescent="0.25">
      <c r="A13" s="10" t="s">
        <v>5</v>
      </c>
      <c r="B13" s="10">
        <v>2015</v>
      </c>
      <c r="C13" s="11" t="s">
        <v>27</v>
      </c>
      <c r="D13" s="10">
        <v>2016</v>
      </c>
      <c r="E13" s="12" t="s">
        <v>18</v>
      </c>
      <c r="F13" s="6">
        <v>1800</v>
      </c>
      <c r="G13" s="6">
        <v>80</v>
      </c>
      <c r="H13" s="22">
        <f t="shared" si="0"/>
        <v>22.5</v>
      </c>
      <c r="I13" s="10" t="s">
        <v>28</v>
      </c>
      <c r="J13" s="10" t="s">
        <v>77</v>
      </c>
      <c r="K13" s="3">
        <v>1</v>
      </c>
    </row>
    <row r="14" spans="1:11" x14ac:dyDescent="0.25">
      <c r="A14" s="10" t="s">
        <v>5</v>
      </c>
      <c r="B14" s="10">
        <v>2015</v>
      </c>
      <c r="C14" s="11" t="s">
        <v>27</v>
      </c>
      <c r="D14" s="10">
        <v>2022</v>
      </c>
      <c r="E14" s="12" t="s">
        <v>10</v>
      </c>
      <c r="F14" s="6">
        <v>10500</v>
      </c>
      <c r="G14" s="6">
        <v>50</v>
      </c>
      <c r="H14" s="22">
        <f t="shared" si="0"/>
        <v>210</v>
      </c>
      <c r="I14" s="10" t="s">
        <v>29</v>
      </c>
      <c r="J14" s="10" t="s">
        <v>77</v>
      </c>
      <c r="K14" s="3">
        <v>1</v>
      </c>
    </row>
    <row r="15" spans="1:11" x14ac:dyDescent="0.25">
      <c r="A15" s="10" t="s">
        <v>5</v>
      </c>
      <c r="B15" s="10">
        <v>2015</v>
      </c>
      <c r="C15" s="11" t="s">
        <v>27</v>
      </c>
      <c r="D15" s="10">
        <v>2022</v>
      </c>
      <c r="E15" s="12" t="s">
        <v>18</v>
      </c>
      <c r="F15" s="6">
        <v>1400</v>
      </c>
      <c r="G15" s="6">
        <v>80</v>
      </c>
      <c r="H15" s="22">
        <f t="shared" si="0"/>
        <v>17.5</v>
      </c>
      <c r="I15" s="10" t="s">
        <v>30</v>
      </c>
      <c r="J15" s="10" t="s">
        <v>77</v>
      </c>
      <c r="K15" s="3">
        <v>1</v>
      </c>
    </row>
    <row r="16" spans="1:11" x14ac:dyDescent="0.25">
      <c r="A16" s="7" t="s">
        <v>5</v>
      </c>
      <c r="B16" s="7">
        <v>2015</v>
      </c>
      <c r="C16" s="8" t="s">
        <v>31</v>
      </c>
      <c r="D16" s="7">
        <v>2019</v>
      </c>
      <c r="E16" s="9" t="s">
        <v>10</v>
      </c>
      <c r="F16" s="6">
        <v>11670</v>
      </c>
      <c r="G16" s="6">
        <v>50</v>
      </c>
      <c r="H16" s="22">
        <f t="shared" si="0"/>
        <v>233.4</v>
      </c>
      <c r="I16" s="17" t="s">
        <v>93</v>
      </c>
      <c r="J16" s="7" t="s">
        <v>72</v>
      </c>
      <c r="K16" s="3"/>
    </row>
    <row r="17" spans="1:11" x14ac:dyDescent="0.25">
      <c r="A17" s="10" t="s">
        <v>5</v>
      </c>
      <c r="B17" s="10">
        <v>2015</v>
      </c>
      <c r="C17" s="11" t="s">
        <v>33</v>
      </c>
      <c r="D17" s="10">
        <v>2015</v>
      </c>
      <c r="E17" s="12" t="s">
        <v>10</v>
      </c>
      <c r="F17" s="6">
        <v>12000</v>
      </c>
      <c r="G17" s="6">
        <v>80</v>
      </c>
      <c r="H17" s="22">
        <f t="shared" si="0"/>
        <v>150</v>
      </c>
      <c r="I17" s="10" t="s">
        <v>32</v>
      </c>
      <c r="J17" s="10" t="s">
        <v>58</v>
      </c>
      <c r="K17" s="3">
        <v>1</v>
      </c>
    </row>
    <row r="18" spans="1:11" x14ac:dyDescent="0.25">
      <c r="A18" s="10" t="s">
        <v>5</v>
      </c>
      <c r="B18" s="10">
        <v>2015</v>
      </c>
      <c r="C18" s="11" t="s">
        <v>33</v>
      </c>
      <c r="D18" s="10">
        <v>2019</v>
      </c>
      <c r="E18" s="12" t="s">
        <v>10</v>
      </c>
      <c r="F18" s="6">
        <v>12000</v>
      </c>
      <c r="G18" s="6">
        <v>80</v>
      </c>
      <c r="H18" s="22">
        <f t="shared" si="0"/>
        <v>150</v>
      </c>
      <c r="I18" s="10" t="s">
        <v>35</v>
      </c>
      <c r="J18" s="10" t="s">
        <v>58</v>
      </c>
      <c r="K18" s="3">
        <v>1</v>
      </c>
    </row>
    <row r="19" spans="1:11" x14ac:dyDescent="0.25">
      <c r="A19" s="10" t="s">
        <v>5</v>
      </c>
      <c r="B19" s="10">
        <v>2015</v>
      </c>
      <c r="C19" s="11" t="s">
        <v>33</v>
      </c>
      <c r="D19" s="10">
        <v>2019</v>
      </c>
      <c r="E19" s="12" t="s">
        <v>18</v>
      </c>
      <c r="F19" s="6">
        <v>1800</v>
      </c>
      <c r="G19" s="6">
        <v>80</v>
      </c>
      <c r="H19" s="22">
        <f t="shared" si="0"/>
        <v>22.5</v>
      </c>
      <c r="I19" s="10" t="s">
        <v>34</v>
      </c>
      <c r="J19" s="10" t="s">
        <v>58</v>
      </c>
      <c r="K19" s="3">
        <v>1</v>
      </c>
    </row>
    <row r="20" spans="1:11" x14ac:dyDescent="0.25">
      <c r="A20" s="7" t="s">
        <v>5</v>
      </c>
      <c r="B20" s="7">
        <v>2015</v>
      </c>
      <c r="C20" s="8" t="s">
        <v>36</v>
      </c>
      <c r="D20" s="7">
        <v>2015</v>
      </c>
      <c r="E20" s="9" t="s">
        <v>17</v>
      </c>
      <c r="F20" s="6">
        <v>1655</v>
      </c>
      <c r="G20" s="6">
        <v>50</v>
      </c>
      <c r="H20" s="22">
        <f t="shared" si="0"/>
        <v>33.1</v>
      </c>
      <c r="I20" s="7" t="s">
        <v>37</v>
      </c>
      <c r="J20" s="7" t="s">
        <v>75</v>
      </c>
      <c r="K20" s="3"/>
    </row>
    <row r="21" spans="1:11" x14ac:dyDescent="0.25">
      <c r="A21" s="7" t="s">
        <v>5</v>
      </c>
      <c r="B21" s="7">
        <v>2015</v>
      </c>
      <c r="C21" s="8" t="s">
        <v>36</v>
      </c>
      <c r="D21" s="7">
        <v>2015</v>
      </c>
      <c r="E21" s="9" t="s">
        <v>19</v>
      </c>
      <c r="F21" s="6">
        <v>1655</v>
      </c>
      <c r="G21" s="6">
        <v>50</v>
      </c>
      <c r="H21" s="22">
        <f t="shared" si="0"/>
        <v>33.1</v>
      </c>
      <c r="I21" s="7" t="s">
        <v>20</v>
      </c>
      <c r="J21" s="7" t="s">
        <v>75</v>
      </c>
      <c r="K21" s="3"/>
    </row>
    <row r="22" spans="1:11" x14ac:dyDescent="0.25">
      <c r="A22" s="7" t="s">
        <v>5</v>
      </c>
      <c r="B22" s="7">
        <v>2015</v>
      </c>
      <c r="C22" s="8" t="s">
        <v>39</v>
      </c>
      <c r="D22" s="7">
        <v>2013</v>
      </c>
      <c r="E22" s="13" t="s">
        <v>10</v>
      </c>
      <c r="F22" s="6">
        <v>10516</v>
      </c>
      <c r="G22" s="6">
        <v>25</v>
      </c>
      <c r="H22" s="22">
        <f t="shared" si="0"/>
        <v>420.64</v>
      </c>
      <c r="I22" s="7" t="s">
        <v>38</v>
      </c>
      <c r="J22" s="7" t="s">
        <v>76</v>
      </c>
      <c r="K22" s="3"/>
    </row>
    <row r="23" spans="1:11" x14ac:dyDescent="0.25">
      <c r="A23" s="7" t="s">
        <v>5</v>
      </c>
      <c r="B23" s="7">
        <v>2015</v>
      </c>
      <c r="C23" s="8" t="s">
        <v>40</v>
      </c>
      <c r="D23" s="7">
        <v>2014</v>
      </c>
      <c r="E23" s="9" t="s">
        <v>7</v>
      </c>
      <c r="F23" s="6">
        <v>1620</v>
      </c>
      <c r="G23" s="6">
        <f>(0.2)*300*PI()</f>
        <v>188.49555921538757</v>
      </c>
      <c r="H23" s="22">
        <f t="shared" si="0"/>
        <v>8.5943669269623495</v>
      </c>
      <c r="I23" s="17" t="s">
        <v>96</v>
      </c>
      <c r="J23" s="7" t="s">
        <v>70</v>
      </c>
      <c r="K23" s="7"/>
    </row>
    <row r="24" spans="1:11" x14ac:dyDescent="0.25">
      <c r="A24" s="7" t="s">
        <v>5</v>
      </c>
      <c r="B24" s="7">
        <v>2015</v>
      </c>
      <c r="C24" s="8" t="s">
        <v>41</v>
      </c>
      <c r="D24" s="7">
        <v>2015</v>
      </c>
      <c r="E24" s="13" t="s">
        <v>10</v>
      </c>
      <c r="F24" s="6">
        <v>11670</v>
      </c>
      <c r="G24" s="6">
        <v>50</v>
      </c>
      <c r="H24" s="22">
        <f t="shared" si="0"/>
        <v>233.4</v>
      </c>
      <c r="I24" s="7" t="s">
        <v>42</v>
      </c>
      <c r="J24" s="7" t="s">
        <v>71</v>
      </c>
      <c r="K24" s="3"/>
    </row>
    <row r="25" spans="1:11" x14ac:dyDescent="0.25">
      <c r="A25" s="7" t="s">
        <v>5</v>
      </c>
      <c r="B25" s="7">
        <v>2015</v>
      </c>
      <c r="C25" s="8" t="s">
        <v>43</v>
      </c>
      <c r="D25" s="7">
        <v>2015</v>
      </c>
      <c r="E25" s="9" t="s">
        <v>17</v>
      </c>
      <c r="F25" s="6">
        <v>1655</v>
      </c>
      <c r="G25" s="6">
        <v>50</v>
      </c>
      <c r="H25" s="22">
        <f t="shared" si="0"/>
        <v>33.1</v>
      </c>
      <c r="I25" s="7" t="s">
        <v>44</v>
      </c>
      <c r="J25" s="7" t="s">
        <v>75</v>
      </c>
      <c r="K25" s="3"/>
    </row>
    <row r="26" spans="1:11" x14ac:dyDescent="0.25">
      <c r="A26" s="7" t="s">
        <v>5</v>
      </c>
      <c r="B26" s="7">
        <v>2015</v>
      </c>
      <c r="C26" s="8" t="s">
        <v>43</v>
      </c>
      <c r="D26" s="7">
        <v>2015</v>
      </c>
      <c r="E26" s="9" t="s">
        <v>19</v>
      </c>
      <c r="F26" s="6">
        <v>1655</v>
      </c>
      <c r="G26" s="6">
        <v>50</v>
      </c>
      <c r="H26" s="22">
        <f t="shared" si="0"/>
        <v>33.1</v>
      </c>
      <c r="I26" s="7" t="s">
        <v>45</v>
      </c>
      <c r="J26" s="7" t="s">
        <v>75</v>
      </c>
      <c r="K26" s="3"/>
    </row>
    <row r="27" spans="1:11" x14ac:dyDescent="0.25">
      <c r="A27" s="10" t="s">
        <v>5</v>
      </c>
      <c r="B27" s="10">
        <v>2015</v>
      </c>
      <c r="C27" s="11" t="s">
        <v>47</v>
      </c>
      <c r="D27" s="10">
        <v>2021</v>
      </c>
      <c r="E27" s="14" t="s">
        <v>10</v>
      </c>
      <c r="F27" s="6">
        <v>19294</v>
      </c>
      <c r="G27" s="6">
        <v>50</v>
      </c>
      <c r="H27" s="22">
        <f t="shared" si="0"/>
        <v>385.88</v>
      </c>
      <c r="I27" s="10" t="s">
        <v>46</v>
      </c>
      <c r="J27" s="10" t="s">
        <v>63</v>
      </c>
      <c r="K27" s="3">
        <v>1</v>
      </c>
    </row>
    <row r="28" spans="1:11" x14ac:dyDescent="0.25">
      <c r="A28" s="10" t="s">
        <v>5</v>
      </c>
      <c r="B28" s="10">
        <v>2015</v>
      </c>
      <c r="C28" s="11" t="s">
        <v>47</v>
      </c>
      <c r="D28" s="10">
        <v>2021</v>
      </c>
      <c r="E28" s="12" t="s">
        <v>18</v>
      </c>
      <c r="F28" s="6">
        <v>871</v>
      </c>
      <c r="G28" s="6">
        <v>50</v>
      </c>
      <c r="H28" s="22">
        <f t="shared" si="0"/>
        <v>17.420000000000002</v>
      </c>
      <c r="I28" s="10" t="s">
        <v>48</v>
      </c>
      <c r="J28" s="10" t="s">
        <v>63</v>
      </c>
      <c r="K28" s="3">
        <v>1</v>
      </c>
    </row>
    <row r="29" spans="1:11" x14ac:dyDescent="0.25">
      <c r="A29" s="7" t="s">
        <v>5</v>
      </c>
      <c r="B29" s="7">
        <v>2016</v>
      </c>
      <c r="C29" s="8" t="s">
        <v>50</v>
      </c>
      <c r="D29" s="7">
        <v>2016</v>
      </c>
      <c r="E29" s="13" t="s">
        <v>10</v>
      </c>
      <c r="F29" s="6">
        <v>12000</v>
      </c>
      <c r="G29" s="6">
        <v>80</v>
      </c>
      <c r="H29" s="22">
        <f t="shared" si="0"/>
        <v>150</v>
      </c>
      <c r="I29" s="7" t="s">
        <v>51</v>
      </c>
      <c r="J29" s="7" t="s">
        <v>77</v>
      </c>
      <c r="K29" s="3"/>
    </row>
    <row r="30" spans="1:11" x14ac:dyDescent="0.25">
      <c r="A30" s="7" t="s">
        <v>5</v>
      </c>
      <c r="B30" s="7">
        <v>2016</v>
      </c>
      <c r="C30" s="8" t="s">
        <v>50</v>
      </c>
      <c r="D30" s="7">
        <v>2016</v>
      </c>
      <c r="E30" s="9" t="s">
        <v>18</v>
      </c>
      <c r="F30" s="6">
        <v>1800</v>
      </c>
      <c r="G30" s="6">
        <v>80</v>
      </c>
      <c r="H30" s="22">
        <f t="shared" si="0"/>
        <v>22.5</v>
      </c>
      <c r="I30" s="7" t="s">
        <v>52</v>
      </c>
      <c r="J30" s="7" t="s">
        <v>77</v>
      </c>
      <c r="K30" s="3"/>
    </row>
    <row r="31" spans="1:11" x14ac:dyDescent="0.25">
      <c r="A31" s="7" t="s">
        <v>5</v>
      </c>
      <c r="B31" s="7">
        <v>2016</v>
      </c>
      <c r="C31" s="8" t="s">
        <v>50</v>
      </c>
      <c r="D31" s="7">
        <v>2022</v>
      </c>
      <c r="E31" s="13" t="s">
        <v>10</v>
      </c>
      <c r="F31" s="6">
        <v>10500</v>
      </c>
      <c r="G31" s="6">
        <v>50</v>
      </c>
      <c r="H31" s="22">
        <f t="shared" si="0"/>
        <v>210</v>
      </c>
      <c r="I31" s="7" t="s">
        <v>29</v>
      </c>
      <c r="J31" s="7" t="s">
        <v>77</v>
      </c>
      <c r="K31" s="3"/>
    </row>
    <row r="32" spans="1:11" x14ac:dyDescent="0.25">
      <c r="A32" s="7" t="s">
        <v>5</v>
      </c>
      <c r="B32" s="7">
        <v>2016</v>
      </c>
      <c r="C32" s="8" t="s">
        <v>50</v>
      </c>
      <c r="D32" s="7">
        <v>2022</v>
      </c>
      <c r="E32" s="9" t="s">
        <v>18</v>
      </c>
      <c r="F32" s="6">
        <v>1400</v>
      </c>
      <c r="G32" s="6">
        <v>50</v>
      </c>
      <c r="H32" s="22">
        <f t="shared" si="0"/>
        <v>28</v>
      </c>
      <c r="I32" s="7" t="s">
        <v>53</v>
      </c>
      <c r="J32" s="7" t="s">
        <v>77</v>
      </c>
      <c r="K32" s="3"/>
    </row>
    <row r="33" spans="1:11" x14ac:dyDescent="0.25">
      <c r="A33" s="3" t="s">
        <v>5</v>
      </c>
      <c r="B33" s="3">
        <v>2016</v>
      </c>
      <c r="C33" s="4" t="s">
        <v>54</v>
      </c>
      <c r="D33" s="3">
        <v>2026</v>
      </c>
      <c r="E33" t="s">
        <v>10</v>
      </c>
      <c r="F33" s="6">
        <v>14890</v>
      </c>
      <c r="G33" s="6">
        <v>40</v>
      </c>
      <c r="H33" s="22">
        <f t="shared" si="0"/>
        <v>372.25</v>
      </c>
      <c r="I33" s="3" t="s">
        <v>57</v>
      </c>
      <c r="J33" s="3" t="s">
        <v>55</v>
      </c>
      <c r="K33" s="3">
        <v>1</v>
      </c>
    </row>
    <row r="34" spans="1:11" x14ac:dyDescent="0.25">
      <c r="A34" s="3" t="s">
        <v>5</v>
      </c>
      <c r="B34" s="3">
        <v>2016</v>
      </c>
      <c r="C34" s="4" t="s">
        <v>54</v>
      </c>
      <c r="D34" s="3">
        <v>2026</v>
      </c>
      <c r="E34" s="5" t="s">
        <v>18</v>
      </c>
      <c r="F34" s="6">
        <v>4620</v>
      </c>
      <c r="G34" s="6">
        <v>40</v>
      </c>
      <c r="H34" s="22">
        <f t="shared" si="0"/>
        <v>115.5</v>
      </c>
      <c r="I34" s="3" t="s">
        <v>56</v>
      </c>
      <c r="J34" s="3" t="s">
        <v>55</v>
      </c>
      <c r="K34" s="3">
        <v>1</v>
      </c>
    </row>
    <row r="35" spans="1:11" x14ac:dyDescent="0.25">
      <c r="A35" s="7" t="s">
        <v>5</v>
      </c>
      <c r="B35" s="7">
        <v>2016</v>
      </c>
      <c r="C35" s="8" t="s">
        <v>59</v>
      </c>
      <c r="D35" s="7">
        <v>2015</v>
      </c>
      <c r="E35" s="13" t="s">
        <v>10</v>
      </c>
      <c r="F35" s="6">
        <v>12000</v>
      </c>
      <c r="G35" s="6">
        <v>80</v>
      </c>
      <c r="H35" s="22">
        <f t="shared" si="0"/>
        <v>150</v>
      </c>
      <c r="I35" s="7" t="s">
        <v>60</v>
      </c>
      <c r="J35" s="7" t="s">
        <v>58</v>
      </c>
      <c r="K35" s="3"/>
    </row>
    <row r="36" spans="1:11" x14ac:dyDescent="0.25">
      <c r="A36" s="7" t="s">
        <v>5</v>
      </c>
      <c r="B36" s="7">
        <v>2016</v>
      </c>
      <c r="C36" s="8" t="s">
        <v>59</v>
      </c>
      <c r="D36" s="7">
        <v>2019</v>
      </c>
      <c r="E36" s="13" t="s">
        <v>10</v>
      </c>
      <c r="F36" s="6">
        <v>12000</v>
      </c>
      <c r="G36" s="6">
        <v>80</v>
      </c>
      <c r="H36" s="22">
        <f t="shared" si="0"/>
        <v>150</v>
      </c>
      <c r="I36" s="7" t="s">
        <v>61</v>
      </c>
      <c r="J36" s="7" t="s">
        <v>58</v>
      </c>
      <c r="K36" s="3"/>
    </row>
    <row r="37" spans="1:11" x14ac:dyDescent="0.25">
      <c r="A37" s="7" t="s">
        <v>5</v>
      </c>
      <c r="B37" s="7">
        <v>2016</v>
      </c>
      <c r="C37" s="8" t="s">
        <v>59</v>
      </c>
      <c r="D37" s="7">
        <v>2019</v>
      </c>
      <c r="E37" s="9" t="s">
        <v>18</v>
      </c>
      <c r="F37" s="6">
        <v>1800</v>
      </c>
      <c r="G37" s="6">
        <v>80</v>
      </c>
      <c r="H37" s="22">
        <f t="shared" si="0"/>
        <v>22.5</v>
      </c>
      <c r="I37" s="7" t="s">
        <v>62</v>
      </c>
      <c r="J37" s="7" t="s">
        <v>58</v>
      </c>
      <c r="K37" s="3"/>
    </row>
    <row r="38" spans="1:11" x14ac:dyDescent="0.25">
      <c r="A38" s="7" t="s">
        <v>5</v>
      </c>
      <c r="B38" s="7">
        <v>2016</v>
      </c>
      <c r="C38" s="8" t="s">
        <v>64</v>
      </c>
      <c r="D38" s="7">
        <v>2021</v>
      </c>
      <c r="E38" s="13" t="s">
        <v>10</v>
      </c>
      <c r="F38" s="6">
        <v>19294</v>
      </c>
      <c r="G38" s="6">
        <v>50</v>
      </c>
      <c r="H38" s="22">
        <f t="shared" si="0"/>
        <v>385.88</v>
      </c>
      <c r="I38" s="7" t="s">
        <v>65</v>
      </c>
      <c r="J38" s="7" t="s">
        <v>63</v>
      </c>
      <c r="K38" s="3"/>
    </row>
    <row r="39" spans="1:11" x14ac:dyDescent="0.25">
      <c r="A39" s="7" t="s">
        <v>5</v>
      </c>
      <c r="B39" s="7">
        <v>2016</v>
      </c>
      <c r="C39" s="8" t="s">
        <v>64</v>
      </c>
      <c r="D39" s="7">
        <v>2021</v>
      </c>
      <c r="E39" s="9" t="s">
        <v>18</v>
      </c>
      <c r="F39" s="6">
        <v>871</v>
      </c>
      <c r="G39" s="6">
        <v>50</v>
      </c>
      <c r="H39" s="22">
        <f t="shared" si="0"/>
        <v>17.420000000000002</v>
      </c>
      <c r="I39" s="7" t="s">
        <v>66</v>
      </c>
      <c r="J39" s="7" t="s">
        <v>63</v>
      </c>
      <c r="K39" s="3"/>
    </row>
    <row r="40" spans="1:11" x14ac:dyDescent="0.25">
      <c r="A40" s="3" t="s">
        <v>5</v>
      </c>
      <c r="B40" s="3">
        <v>2016</v>
      </c>
      <c r="C40" s="4" t="s">
        <v>67</v>
      </c>
      <c r="D40" s="3">
        <v>2024</v>
      </c>
      <c r="E40" t="s">
        <v>10</v>
      </c>
      <c r="F40" s="6">
        <v>17990</v>
      </c>
      <c r="G40" s="6">
        <v>70</v>
      </c>
      <c r="H40" s="22">
        <f t="shared" si="0"/>
        <v>257</v>
      </c>
      <c r="I40" s="3" t="s">
        <v>68</v>
      </c>
      <c r="J40" s="3" t="s">
        <v>78</v>
      </c>
      <c r="K40" s="3">
        <v>1</v>
      </c>
    </row>
    <row r="41" spans="1:11" x14ac:dyDescent="0.25">
      <c r="A41" s="3" t="s">
        <v>5</v>
      </c>
      <c r="B41" s="3">
        <v>2016</v>
      </c>
      <c r="C41" s="4" t="s">
        <v>67</v>
      </c>
      <c r="D41" s="3">
        <v>2024</v>
      </c>
      <c r="E41" s="5" t="s">
        <v>18</v>
      </c>
      <c r="F41" s="6">
        <v>1670</v>
      </c>
      <c r="G41" s="6">
        <v>70</v>
      </c>
      <c r="H41" s="22">
        <f t="shared" si="0"/>
        <v>23.857142857142858</v>
      </c>
      <c r="I41" s="3" t="s">
        <v>69</v>
      </c>
      <c r="J41" s="3" t="s">
        <v>78</v>
      </c>
      <c r="K41" s="3">
        <v>1</v>
      </c>
    </row>
    <row r="42" spans="1:11" x14ac:dyDescent="0.25">
      <c r="A42" s="3" t="s">
        <v>5</v>
      </c>
      <c r="B42" s="3">
        <v>2020</v>
      </c>
      <c r="C42" s="4" t="s">
        <v>80</v>
      </c>
      <c r="D42" s="3">
        <v>2027</v>
      </c>
      <c r="E42" t="s">
        <v>10</v>
      </c>
      <c r="F42" s="6">
        <v>19500</v>
      </c>
      <c r="G42" s="6">
        <v>80</v>
      </c>
      <c r="H42" s="22">
        <f t="shared" si="0"/>
        <v>243.75</v>
      </c>
      <c r="I42" s="3" t="s">
        <v>81</v>
      </c>
      <c r="J42" s="3" t="s">
        <v>84</v>
      </c>
      <c r="K42" s="3">
        <v>1</v>
      </c>
    </row>
    <row r="43" spans="1:11" x14ac:dyDescent="0.25">
      <c r="A43" s="3" t="s">
        <v>5</v>
      </c>
      <c r="B43" s="3">
        <v>2020</v>
      </c>
      <c r="C43" s="4" t="s">
        <v>80</v>
      </c>
      <c r="D43" s="3">
        <v>2027</v>
      </c>
      <c r="E43" s="5" t="s">
        <v>17</v>
      </c>
      <c r="F43" s="6">
        <v>3100</v>
      </c>
      <c r="G43" s="6">
        <v>80</v>
      </c>
      <c r="H43" s="22">
        <f t="shared" si="0"/>
        <v>38.75</v>
      </c>
      <c r="I43" s="3" t="s">
        <v>82</v>
      </c>
      <c r="J43" s="3" t="s">
        <v>84</v>
      </c>
      <c r="K43" s="3">
        <v>1</v>
      </c>
    </row>
    <row r="44" spans="1:11" x14ac:dyDescent="0.25">
      <c r="A44" s="3" t="s">
        <v>5</v>
      </c>
      <c r="B44" s="3">
        <v>2020</v>
      </c>
      <c r="C44" s="4" t="s">
        <v>80</v>
      </c>
      <c r="D44" s="3">
        <v>2027</v>
      </c>
      <c r="E44" s="5" t="s">
        <v>19</v>
      </c>
      <c r="F44" s="6">
        <v>1850</v>
      </c>
      <c r="G44" s="6">
        <v>80</v>
      </c>
      <c r="H44" s="22">
        <f t="shared" si="0"/>
        <v>23.125</v>
      </c>
      <c r="I44" s="3" t="s">
        <v>83</v>
      </c>
      <c r="J44" s="3" t="s">
        <v>84</v>
      </c>
      <c r="K44" s="3">
        <v>1</v>
      </c>
    </row>
    <row r="45" spans="1:11" x14ac:dyDescent="0.25">
      <c r="A45" s="3" t="s">
        <v>5</v>
      </c>
      <c r="B45" s="3">
        <v>2020</v>
      </c>
      <c r="C45" s="4" t="s">
        <v>80</v>
      </c>
      <c r="D45" s="3">
        <v>2027</v>
      </c>
      <c r="E45" s="5" t="s">
        <v>7</v>
      </c>
      <c r="F45" s="6">
        <v>2700</v>
      </c>
      <c r="G45" s="6">
        <f>(0.25)*300*PI()</f>
        <v>235.61944901923448</v>
      </c>
      <c r="H45" s="22">
        <f t="shared" si="0"/>
        <v>11.459155902616464</v>
      </c>
      <c r="I45" s="24" t="s">
        <v>97</v>
      </c>
      <c r="J45" s="3" t="s">
        <v>84</v>
      </c>
      <c r="K45" s="3">
        <v>1</v>
      </c>
    </row>
    <row r="46" spans="1:11" x14ac:dyDescent="0.25">
      <c r="A46" s="3" t="s">
        <v>5</v>
      </c>
      <c r="B46" s="3">
        <v>2020</v>
      </c>
      <c r="C46" s="4" t="s">
        <v>85</v>
      </c>
      <c r="D46" s="3">
        <v>2021</v>
      </c>
      <c r="E46" t="s">
        <v>10</v>
      </c>
      <c r="F46" s="6">
        <v>19500</v>
      </c>
      <c r="G46" s="6">
        <v>80</v>
      </c>
      <c r="H46" s="22">
        <f t="shared" si="0"/>
        <v>243.75</v>
      </c>
      <c r="I46" s="3" t="s">
        <v>86</v>
      </c>
      <c r="J46" s="3" t="s">
        <v>77</v>
      </c>
      <c r="K46" s="3">
        <v>1</v>
      </c>
    </row>
    <row r="47" spans="1:11" x14ac:dyDescent="0.25">
      <c r="A47" s="3" t="s">
        <v>5</v>
      </c>
      <c r="B47" s="3">
        <v>2020</v>
      </c>
      <c r="C47" s="4" t="s">
        <v>85</v>
      </c>
      <c r="D47" s="3">
        <v>2022</v>
      </c>
      <c r="E47" t="s">
        <v>10</v>
      </c>
      <c r="F47" s="6">
        <v>11000</v>
      </c>
      <c r="G47" s="6">
        <v>30</v>
      </c>
      <c r="H47" s="22">
        <f t="shared" si="0"/>
        <v>366.66666666666669</v>
      </c>
      <c r="I47" s="3" t="s">
        <v>87</v>
      </c>
      <c r="J47" s="3" t="s">
        <v>77</v>
      </c>
      <c r="K47" s="3">
        <v>1</v>
      </c>
    </row>
    <row r="48" spans="1:11" x14ac:dyDescent="0.25">
      <c r="A48" s="3" t="s">
        <v>5</v>
      </c>
      <c r="B48" s="3">
        <v>2020</v>
      </c>
      <c r="C48" s="4" t="s">
        <v>85</v>
      </c>
      <c r="D48" s="3">
        <v>2021</v>
      </c>
      <c r="E48" s="5" t="s">
        <v>17</v>
      </c>
      <c r="F48" s="6">
        <v>3100</v>
      </c>
      <c r="G48" s="6">
        <v>80</v>
      </c>
      <c r="H48" s="22">
        <f t="shared" si="0"/>
        <v>38.75</v>
      </c>
      <c r="I48" s="3" t="s">
        <v>88</v>
      </c>
      <c r="J48" s="3" t="s">
        <v>77</v>
      </c>
      <c r="K48" s="3">
        <v>1</v>
      </c>
    </row>
    <row r="49" spans="1:11" x14ac:dyDescent="0.25">
      <c r="A49" s="3" t="s">
        <v>5</v>
      </c>
      <c r="B49" s="3">
        <v>2020</v>
      </c>
      <c r="C49" s="4" t="s">
        <v>85</v>
      </c>
      <c r="D49" s="3">
        <v>2021</v>
      </c>
      <c r="E49" s="5" t="s">
        <v>19</v>
      </c>
      <c r="F49" s="6">
        <v>1850</v>
      </c>
      <c r="G49" s="6">
        <v>80</v>
      </c>
      <c r="H49" s="22">
        <f t="shared" si="0"/>
        <v>23.125</v>
      </c>
      <c r="I49" s="3" t="s">
        <v>89</v>
      </c>
      <c r="J49" s="3" t="s">
        <v>77</v>
      </c>
      <c r="K49" s="3">
        <v>1</v>
      </c>
    </row>
    <row r="50" spans="1:11" x14ac:dyDescent="0.25">
      <c r="A50" s="3" t="s">
        <v>5</v>
      </c>
      <c r="B50" s="3">
        <v>2020</v>
      </c>
      <c r="C50" s="4" t="s">
        <v>85</v>
      </c>
      <c r="D50" s="3">
        <v>2022</v>
      </c>
      <c r="E50" t="s">
        <v>10</v>
      </c>
      <c r="F50" s="6">
        <v>15000</v>
      </c>
      <c r="G50" s="6">
        <v>80</v>
      </c>
      <c r="H50" s="22">
        <f t="shared" si="0"/>
        <v>187.5</v>
      </c>
      <c r="I50" s="3" t="s">
        <v>90</v>
      </c>
      <c r="J50" s="3" t="s">
        <v>77</v>
      </c>
      <c r="K50" s="3">
        <v>1</v>
      </c>
    </row>
    <row r="51" spans="1:11" x14ac:dyDescent="0.25">
      <c r="A51" s="3"/>
      <c r="B51" s="3"/>
      <c r="C51" s="4"/>
      <c r="D51" s="3"/>
      <c r="F51" s="3"/>
      <c r="G51" s="3"/>
      <c r="H51" s="3"/>
      <c r="I51" s="3"/>
      <c r="J51" s="3"/>
    </row>
    <row r="52" spans="1:11" x14ac:dyDescent="0.25">
      <c r="A52" s="3"/>
      <c r="B52" s="3"/>
      <c r="C52" s="4"/>
      <c r="D52" s="3"/>
      <c r="E52" s="5"/>
      <c r="F52" s="3"/>
      <c r="G52" s="3"/>
      <c r="H52" s="3"/>
      <c r="I52" s="3"/>
      <c r="J52" s="3"/>
    </row>
    <row r="53" spans="1:11" x14ac:dyDescent="0.25">
      <c r="A53" s="3"/>
      <c r="B53" s="3"/>
      <c r="C53" s="3"/>
      <c r="D53" s="3"/>
      <c r="E53" s="5"/>
      <c r="F53" s="3"/>
      <c r="G53" s="3"/>
      <c r="H53" s="3"/>
      <c r="I53" s="3"/>
      <c r="J53" s="3"/>
    </row>
    <row r="54" spans="1:11" x14ac:dyDescent="0.25">
      <c r="A54" s="3"/>
      <c r="B54" s="3"/>
      <c r="C54" s="3"/>
      <c r="D54" s="3"/>
      <c r="E54" s="5"/>
      <c r="F54" s="3"/>
      <c r="G54" s="3"/>
      <c r="H54" s="3"/>
      <c r="I54" s="3"/>
      <c r="J54" s="3"/>
    </row>
    <row r="55" spans="1:11" x14ac:dyDescent="0.25">
      <c r="A55" s="3"/>
      <c r="B55" s="3"/>
      <c r="C55" s="3"/>
      <c r="D55" s="3"/>
      <c r="E55" s="5"/>
      <c r="F55" s="3"/>
      <c r="G55" s="3"/>
      <c r="H55" s="3"/>
      <c r="I55" s="3"/>
      <c r="J55" s="3"/>
    </row>
    <row r="56" spans="1:11" x14ac:dyDescent="0.25">
      <c r="A56" s="3"/>
      <c r="B56" s="3"/>
      <c r="C56" s="3"/>
      <c r="D56" s="3"/>
      <c r="E56" s="5"/>
      <c r="F56" s="3"/>
      <c r="G56" s="3"/>
      <c r="H56" s="3"/>
      <c r="I56" s="3"/>
      <c r="J56" s="3"/>
    </row>
    <row r="57" spans="1:11" x14ac:dyDescent="0.25">
      <c r="A57" s="3"/>
      <c r="B57" s="3"/>
      <c r="C57" s="3"/>
      <c r="D57" s="3"/>
      <c r="E57" s="5"/>
      <c r="F57" s="3"/>
      <c r="G57" s="3"/>
      <c r="H57" s="3"/>
      <c r="I57" s="3"/>
      <c r="J57" s="3"/>
    </row>
    <row r="58" spans="1:11" x14ac:dyDescent="0.25">
      <c r="A58" s="3"/>
      <c r="B58" s="3"/>
      <c r="C58" s="3"/>
      <c r="D58" s="3"/>
      <c r="E58" s="5"/>
      <c r="F58" s="3"/>
      <c r="G58" s="3"/>
      <c r="H58" s="3"/>
      <c r="I58" s="3"/>
      <c r="J58" s="3"/>
    </row>
    <row r="59" spans="1:11" x14ac:dyDescent="0.25">
      <c r="A59" s="3"/>
      <c r="B59" s="3"/>
      <c r="C59" s="3"/>
      <c r="D59" s="3"/>
      <c r="E59" s="5"/>
      <c r="F59" s="3"/>
      <c r="G59" s="3"/>
      <c r="H59" s="3"/>
      <c r="I59" s="3"/>
      <c r="J59" s="3"/>
    </row>
    <row r="60" spans="1:11" x14ac:dyDescent="0.25">
      <c r="A60" s="3"/>
      <c r="B60" s="3"/>
      <c r="C60" s="3"/>
      <c r="D60" s="3"/>
      <c r="E60" s="5"/>
      <c r="F60" s="3"/>
      <c r="G60" s="3"/>
      <c r="H60" s="3"/>
      <c r="I60" s="3"/>
      <c r="J60" s="3"/>
    </row>
    <row r="61" spans="1:11" x14ac:dyDescent="0.25">
      <c r="A61" s="3"/>
      <c r="B61" s="3"/>
      <c r="C61" s="3"/>
      <c r="D61" s="3"/>
      <c r="E61" s="5"/>
      <c r="F61" s="3"/>
      <c r="G61" s="3"/>
      <c r="H61" s="3"/>
      <c r="I61" s="3"/>
      <c r="J61" s="3"/>
    </row>
    <row r="62" spans="1:11" x14ac:dyDescent="0.25">
      <c r="A62" s="3"/>
      <c r="B62" s="3"/>
      <c r="C62" s="3"/>
      <c r="D62" s="3"/>
      <c r="E62" s="5"/>
      <c r="F62" s="3"/>
      <c r="G62" s="3"/>
      <c r="H62" s="3"/>
      <c r="I62" s="3"/>
      <c r="J62" s="3"/>
    </row>
    <row r="63" spans="1:11" x14ac:dyDescent="0.25">
      <c r="A63" s="3"/>
      <c r="B63" s="3"/>
      <c r="C63" s="3"/>
      <c r="D63" s="3"/>
      <c r="E63" s="5"/>
      <c r="F63" s="3"/>
      <c r="G63" s="3"/>
      <c r="H63" s="3"/>
      <c r="I63" s="3"/>
      <c r="J63" s="3"/>
    </row>
    <row r="64" spans="1:11" x14ac:dyDescent="0.25">
      <c r="A64" s="3"/>
      <c r="B64" s="3"/>
      <c r="C64" s="3"/>
      <c r="D64" s="3"/>
      <c r="E64" s="5"/>
      <c r="F64" s="3"/>
      <c r="G64" s="3"/>
      <c r="H64" s="3"/>
      <c r="I64" s="3"/>
      <c r="J64" s="3"/>
    </row>
    <row r="65" spans="1:10" x14ac:dyDescent="0.25">
      <c r="A65" s="3"/>
      <c r="B65" s="3"/>
      <c r="C65" s="3"/>
      <c r="D65" s="3"/>
      <c r="E65" s="5"/>
      <c r="F65" s="3"/>
      <c r="G65" s="3"/>
      <c r="H65" s="3"/>
      <c r="I65" s="3"/>
      <c r="J65" s="3"/>
    </row>
    <row r="66" spans="1:10" x14ac:dyDescent="0.25">
      <c r="A66" s="3"/>
      <c r="B66" s="3"/>
      <c r="C66" s="3"/>
      <c r="D66" s="3"/>
      <c r="E66" s="5"/>
      <c r="F66" s="3"/>
      <c r="G66" s="3"/>
      <c r="H66" s="3"/>
      <c r="I66" s="3"/>
      <c r="J66" s="3"/>
    </row>
    <row r="67" spans="1:10" x14ac:dyDescent="0.25">
      <c r="A67" s="3"/>
      <c r="B67" s="3"/>
      <c r="C67" s="3"/>
      <c r="D67" s="3"/>
      <c r="E67" s="5"/>
      <c r="F67" s="3"/>
      <c r="G67" s="3"/>
      <c r="H67" s="3"/>
      <c r="I67" s="3"/>
      <c r="J67" s="3"/>
    </row>
    <row r="68" spans="1:10" x14ac:dyDescent="0.25">
      <c r="A68" s="3"/>
      <c r="B68" s="3"/>
      <c r="C68" s="3"/>
      <c r="D68" s="3"/>
      <c r="E68" s="5"/>
      <c r="F68" s="3"/>
      <c r="G68" s="3"/>
      <c r="H68" s="3"/>
      <c r="I68" s="3"/>
      <c r="J68" s="3"/>
    </row>
    <row r="69" spans="1:10" x14ac:dyDescent="0.25">
      <c r="A69" s="3"/>
      <c r="B69" s="3"/>
      <c r="C69" s="3"/>
      <c r="D69" s="3"/>
      <c r="E69" s="5"/>
      <c r="F69" s="3"/>
      <c r="G69" s="3"/>
      <c r="H69" s="3"/>
      <c r="I69" s="3"/>
      <c r="J69" s="3"/>
    </row>
    <row r="70" spans="1:10" x14ac:dyDescent="0.25">
      <c r="A70" s="3"/>
      <c r="B70" s="3"/>
      <c r="C70" s="3"/>
      <c r="D70" s="3"/>
      <c r="E70" s="5"/>
      <c r="F70" s="3"/>
      <c r="G70" s="3"/>
      <c r="H70" s="3"/>
      <c r="I70" s="3"/>
      <c r="J70" s="3"/>
    </row>
    <row r="71" spans="1:10" x14ac:dyDescent="0.25">
      <c r="A71" s="3"/>
      <c r="B71" s="3"/>
      <c r="C71" s="3"/>
      <c r="D71" s="3"/>
      <c r="E71" s="5"/>
      <c r="F71" s="3"/>
      <c r="G71" s="3"/>
      <c r="H71" s="3"/>
      <c r="I71" s="3"/>
      <c r="J71" s="3"/>
    </row>
    <row r="72" spans="1:10" x14ac:dyDescent="0.25">
      <c r="A72" s="3"/>
      <c r="B72" s="3"/>
      <c r="C72" s="3"/>
      <c r="D72" s="3"/>
      <c r="E72" s="5"/>
      <c r="F72" s="3"/>
      <c r="G72" s="3"/>
      <c r="H72" s="3"/>
      <c r="I72" s="3"/>
      <c r="J72" s="3"/>
    </row>
    <row r="73" spans="1:10" x14ac:dyDescent="0.25">
      <c r="A73" s="3"/>
      <c r="B73" s="3"/>
      <c r="C73" s="3"/>
      <c r="D73" s="3"/>
      <c r="E73" s="5"/>
      <c r="F73" s="3"/>
      <c r="G73" s="3"/>
      <c r="H73" s="3"/>
      <c r="I73" s="3"/>
      <c r="J73" s="3"/>
    </row>
    <row r="74" spans="1:10" x14ac:dyDescent="0.25">
      <c r="A74" s="3"/>
      <c r="B74" s="3"/>
      <c r="C74" s="3"/>
      <c r="D74" s="3"/>
      <c r="E74" s="5"/>
      <c r="F74" s="3"/>
      <c r="G74" s="3"/>
      <c r="H74" s="3"/>
      <c r="I74" s="3"/>
      <c r="J74" s="3"/>
    </row>
    <row r="75" spans="1:10" x14ac:dyDescent="0.25">
      <c r="A75" s="3"/>
      <c r="B75" s="3"/>
      <c r="C75" s="3"/>
      <c r="D75" s="3"/>
      <c r="E75" s="5"/>
      <c r="F75" s="3"/>
      <c r="G75" s="3"/>
      <c r="H75" s="3"/>
      <c r="I75" s="3"/>
      <c r="J75" s="3"/>
    </row>
    <row r="76" spans="1:10" x14ac:dyDescent="0.25">
      <c r="A76" s="3"/>
      <c r="B76" s="3"/>
      <c r="C76" s="3"/>
      <c r="D76" s="3"/>
      <c r="E76" s="5"/>
      <c r="F76" s="3"/>
      <c r="G76" s="3"/>
      <c r="H76" s="3"/>
      <c r="I76" s="3"/>
      <c r="J76" s="3"/>
    </row>
    <row r="77" spans="1:10" x14ac:dyDescent="0.25">
      <c r="A77" s="3"/>
      <c r="B77" s="3"/>
      <c r="C77" s="3"/>
      <c r="D77" s="3"/>
      <c r="E77" s="5"/>
      <c r="F77" s="3"/>
      <c r="G77" s="3"/>
      <c r="H77" s="3"/>
      <c r="I77" s="3"/>
      <c r="J77" s="3"/>
    </row>
    <row r="78" spans="1:10" x14ac:dyDescent="0.25">
      <c r="A78" s="3"/>
      <c r="B78" s="3"/>
      <c r="C78" s="3"/>
      <c r="D78" s="3"/>
      <c r="E78" s="5"/>
      <c r="F78" s="3"/>
      <c r="G78" s="3"/>
      <c r="H78" s="3"/>
      <c r="I78" s="3"/>
      <c r="J78" s="3"/>
    </row>
    <row r="79" spans="1:10" x14ac:dyDescent="0.25">
      <c r="A79" s="3"/>
      <c r="B79" s="3"/>
      <c r="C79" s="3"/>
      <c r="D79" s="3"/>
      <c r="E79" s="5"/>
      <c r="F79" s="3"/>
      <c r="G79" s="3"/>
      <c r="H79" s="3"/>
      <c r="I79" s="3"/>
      <c r="J79" s="3"/>
    </row>
    <row r="80" spans="1:10" x14ac:dyDescent="0.25">
      <c r="A80" s="3"/>
      <c r="B80" s="3"/>
      <c r="C80" s="3"/>
      <c r="D80" s="3"/>
      <c r="E80" s="5"/>
      <c r="F80" s="3"/>
      <c r="G80" s="3"/>
      <c r="H80" s="3"/>
      <c r="I80" s="3"/>
      <c r="J80" s="3"/>
    </row>
    <row r="81" spans="1:10" x14ac:dyDescent="0.25">
      <c r="A81" s="3"/>
      <c r="B81" s="3"/>
      <c r="C81" s="3"/>
      <c r="D81" s="3"/>
      <c r="E81" s="5"/>
      <c r="F81" s="3"/>
      <c r="G81" s="3"/>
      <c r="H81" s="3"/>
      <c r="I81" s="3"/>
      <c r="J81" s="3"/>
    </row>
    <row r="82" spans="1:10" x14ac:dyDescent="0.25">
      <c r="A82" s="3"/>
      <c r="B82" s="3"/>
      <c r="C82" s="3"/>
      <c r="D82" s="3"/>
      <c r="E82" s="5"/>
      <c r="F82" s="3"/>
      <c r="G82" s="3"/>
      <c r="H82" s="3"/>
      <c r="I82" s="3"/>
      <c r="J82" s="3"/>
    </row>
    <row r="83" spans="1:10" x14ac:dyDescent="0.25">
      <c r="A83" s="3"/>
      <c r="B83" s="3"/>
      <c r="C83" s="3"/>
      <c r="D83" s="3"/>
      <c r="E83" s="5"/>
      <c r="F83" s="3"/>
      <c r="G83" s="3"/>
      <c r="H83" s="3"/>
      <c r="I83" s="3"/>
      <c r="J83" s="3"/>
    </row>
    <row r="84" spans="1:10" x14ac:dyDescent="0.25">
      <c r="A84" s="3"/>
      <c r="B84" s="3"/>
      <c r="C84" s="3"/>
      <c r="D84" s="3"/>
      <c r="E84" s="5"/>
      <c r="F84" s="3"/>
      <c r="G84" s="3"/>
      <c r="H84" s="3"/>
      <c r="I84" s="3"/>
      <c r="J84" s="3"/>
    </row>
    <row r="85" spans="1:10" x14ac:dyDescent="0.25">
      <c r="A85" s="3"/>
      <c r="B85" s="3"/>
      <c r="C85" s="3"/>
      <c r="D85" s="3"/>
      <c r="E85" s="5"/>
      <c r="F85" s="3"/>
      <c r="G85" s="3"/>
      <c r="H85" s="3"/>
      <c r="I85" s="3"/>
      <c r="J85" s="3"/>
    </row>
    <row r="86" spans="1:10" x14ac:dyDescent="0.25">
      <c r="A86" s="3"/>
      <c r="B86" s="3"/>
      <c r="C86" s="3"/>
      <c r="D86" s="3"/>
      <c r="E86" s="5"/>
      <c r="F86" s="3"/>
      <c r="G86" s="3"/>
      <c r="H86" s="3"/>
      <c r="I86" s="3"/>
      <c r="J86" s="3"/>
    </row>
    <row r="87" spans="1:10" x14ac:dyDescent="0.25">
      <c r="A87" s="3"/>
      <c r="B87" s="3"/>
      <c r="C87" s="3"/>
      <c r="D87" s="3"/>
      <c r="E87" s="5"/>
      <c r="F87" s="3"/>
      <c r="G87" s="3"/>
      <c r="H87" s="3"/>
      <c r="I87" s="3"/>
      <c r="J87" s="3"/>
    </row>
    <row r="88" spans="1:10" x14ac:dyDescent="0.25">
      <c r="A88" s="3"/>
      <c r="B88" s="3"/>
      <c r="C88" s="3"/>
      <c r="D88" s="3"/>
      <c r="E88" s="5"/>
      <c r="F88" s="3"/>
      <c r="G88" s="3"/>
      <c r="H88" s="3"/>
      <c r="I88" s="3"/>
      <c r="J88" s="3"/>
    </row>
    <row r="89" spans="1:10" x14ac:dyDescent="0.25">
      <c r="A89" s="3"/>
      <c r="B89" s="3"/>
      <c r="C89" s="3"/>
      <c r="D89" s="3"/>
      <c r="E89" s="5"/>
      <c r="F89" s="3"/>
      <c r="G89" s="3"/>
      <c r="H89" s="3"/>
      <c r="I89" s="3"/>
      <c r="J89" s="3"/>
    </row>
    <row r="90" spans="1:10" x14ac:dyDescent="0.25">
      <c r="A90" s="3"/>
      <c r="B90" s="3"/>
      <c r="C90" s="3"/>
      <c r="D90" s="3"/>
      <c r="E90" s="5"/>
      <c r="F90" s="3"/>
      <c r="G90" s="3"/>
      <c r="H90" s="3"/>
      <c r="I90" s="3"/>
      <c r="J90" s="3"/>
    </row>
    <row r="91" spans="1:10" x14ac:dyDescent="0.25">
      <c r="A91" s="3"/>
      <c r="B91" s="3"/>
      <c r="C91" s="3"/>
      <c r="D91" s="3"/>
      <c r="E91" s="5"/>
      <c r="F91" s="3"/>
      <c r="G91" s="3"/>
      <c r="H91" s="3"/>
      <c r="I91" s="3"/>
      <c r="J91" s="3"/>
    </row>
    <row r="92" spans="1:10" x14ac:dyDescent="0.25">
      <c r="A92" s="3"/>
      <c r="B92" s="3"/>
      <c r="C92" s="3"/>
      <c r="D92" s="3"/>
      <c r="E92" s="5"/>
      <c r="F92" s="3"/>
      <c r="G92" s="3"/>
      <c r="H92" s="3"/>
      <c r="I92" s="3"/>
      <c r="J92" s="3"/>
    </row>
    <row r="93" spans="1:10" x14ac:dyDescent="0.25">
      <c r="A93" s="3"/>
      <c r="B93" s="3"/>
      <c r="C93" s="3"/>
      <c r="D93" s="3"/>
      <c r="E93" s="5"/>
      <c r="F93" s="3"/>
      <c r="G93" s="3"/>
      <c r="H93" s="3"/>
      <c r="I93" s="3"/>
      <c r="J93" s="3"/>
    </row>
    <row r="94" spans="1:10" x14ac:dyDescent="0.25">
      <c r="A94" s="3"/>
      <c r="B94" s="3"/>
      <c r="C94" s="3"/>
      <c r="D94" s="3"/>
      <c r="E94" s="5"/>
      <c r="F94" s="3"/>
      <c r="G94" s="3"/>
      <c r="H94" s="3"/>
      <c r="I94" s="3"/>
      <c r="J94" s="3"/>
    </row>
    <row r="95" spans="1:10" x14ac:dyDescent="0.25">
      <c r="A95" s="3"/>
      <c r="B95" s="3"/>
      <c r="C95" s="3"/>
      <c r="D95" s="3"/>
      <c r="E95" s="5"/>
      <c r="F95" s="3"/>
      <c r="G95" s="3"/>
      <c r="H95" s="3"/>
      <c r="I95" s="3"/>
      <c r="J95" s="3"/>
    </row>
    <row r="96" spans="1:10" x14ac:dyDescent="0.25">
      <c r="A96" s="3"/>
      <c r="B96" s="3"/>
      <c r="C96" s="3"/>
      <c r="D96" s="3"/>
      <c r="E96" s="5"/>
      <c r="F96" s="3"/>
      <c r="G96" s="3"/>
      <c r="H96" s="3"/>
      <c r="I96" s="3"/>
      <c r="J96" s="3"/>
    </row>
    <row r="97" spans="1:10" x14ac:dyDescent="0.25">
      <c r="A97" s="3"/>
      <c r="B97" s="3"/>
      <c r="C97" s="3"/>
      <c r="D97" s="3"/>
      <c r="E97" s="5"/>
      <c r="F97" s="3"/>
      <c r="G97" s="3"/>
      <c r="H97" s="3"/>
      <c r="I97" s="3"/>
      <c r="J97" s="3"/>
    </row>
    <row r="98" spans="1:10" x14ac:dyDescent="0.25">
      <c r="A98" s="3"/>
      <c r="B98" s="3"/>
      <c r="C98" s="3"/>
      <c r="D98" s="3"/>
      <c r="E98" s="5"/>
      <c r="F98" s="3"/>
      <c r="G98" s="3"/>
      <c r="H98" s="3"/>
      <c r="I98" s="3"/>
      <c r="J98" s="3"/>
    </row>
    <row r="99" spans="1:10" x14ac:dyDescent="0.25">
      <c r="A99" s="3"/>
      <c r="B99" s="3"/>
      <c r="C99" s="3"/>
      <c r="D99" s="3"/>
      <c r="E99" s="5"/>
      <c r="F99" s="3"/>
      <c r="G99" s="3"/>
      <c r="H99" s="3"/>
      <c r="I99" s="3"/>
      <c r="J99" s="3"/>
    </row>
    <row r="100" spans="1:10" x14ac:dyDescent="0.25">
      <c r="A100" s="3" t="s">
        <v>4</v>
      </c>
      <c r="B100" s="3" t="s">
        <v>4</v>
      </c>
      <c r="C100" s="3" t="s">
        <v>4</v>
      </c>
      <c r="D100" s="3" t="s">
        <v>4</v>
      </c>
      <c r="E100" s="5" t="s">
        <v>4</v>
      </c>
      <c r="F100" s="3" t="s">
        <v>4</v>
      </c>
      <c r="G100" s="3" t="s">
        <v>4</v>
      </c>
      <c r="H100" s="3" t="s">
        <v>4</v>
      </c>
      <c r="I100" s="18" t="s">
        <v>4</v>
      </c>
      <c r="J100" s="23" t="s">
        <v>4</v>
      </c>
    </row>
  </sheetData>
  <autoFilter ref="A1:I50" xr:uid="{00000000-0001-0000-0000-000000000000}"/>
  <hyperlinks>
    <hyperlink ref="C3" r:id="rId1" xr:uid="{24C01CF7-11E7-4F38-B3D5-F7AF3E2D0510}"/>
    <hyperlink ref="C11" r:id="rId2" xr:uid="{E80268D6-7835-42D2-AD83-4EF49A934D78}"/>
    <hyperlink ref="C13" r:id="rId3" xr:uid="{8F68AB6B-47DC-4421-991E-51D3BB9CAB3B}"/>
    <hyperlink ref="C12" r:id="rId4" xr:uid="{D9F0B5D4-4531-4578-8B06-7691AE923F49}"/>
    <hyperlink ref="C14" r:id="rId5" xr:uid="{4DF29C75-C274-46B3-840D-7B908B6588F6}"/>
    <hyperlink ref="C15" r:id="rId6" xr:uid="{4D253A09-6164-41B2-B3DE-7C4F7FB36744}"/>
    <hyperlink ref="C16" r:id="rId7" xr:uid="{E16BB40F-E61D-41DB-A534-777482704C88}"/>
    <hyperlink ref="C17" r:id="rId8" xr:uid="{DADD537F-B2C7-44F4-9198-0B4EE6273DAE}"/>
    <hyperlink ref="C18" r:id="rId9" xr:uid="{9CB38931-4224-450E-9E05-97A687509481}"/>
    <hyperlink ref="C19" r:id="rId10" xr:uid="{6EE18560-404B-4CCE-8B1B-1C0CB8D0102E}"/>
    <hyperlink ref="C10" r:id="rId11" xr:uid="{226B8184-873E-412B-98A4-E0CF48356211}"/>
    <hyperlink ref="C9" r:id="rId12" xr:uid="{DC6AAFF9-8101-4C1E-9F91-C17394593002}"/>
    <hyperlink ref="C7" r:id="rId13" xr:uid="{50362102-D280-4D53-A08C-620C3FB34F4C}"/>
    <hyperlink ref="C6" r:id="rId14" xr:uid="{4A86A6D2-0EFF-4BA4-A005-A38618A475B4}"/>
    <hyperlink ref="C5" r:id="rId15" xr:uid="{EE22075E-7E6D-4276-9D2B-BF9366C49E57}"/>
    <hyperlink ref="C4" r:id="rId16" xr:uid="{A2FF4B20-053B-4E26-A72E-FDB0AA4CA823}"/>
    <hyperlink ref="C2" r:id="rId17" xr:uid="{490DAFD9-736A-439E-AD07-8FC6B30B9CEE}"/>
    <hyperlink ref="C20" r:id="rId18" xr:uid="{3F9244F3-3F71-469D-8DF0-3BEDB5024AA0}"/>
    <hyperlink ref="C21" r:id="rId19" xr:uid="{B221B907-5506-4C77-BC11-44A92411CCC9}"/>
    <hyperlink ref="C22" r:id="rId20" xr:uid="{53426813-779E-46E6-942C-6C7CEFEC5BFB}"/>
    <hyperlink ref="C23" r:id="rId21" xr:uid="{816C6D9B-5952-4306-881A-2809A2585A5A}"/>
    <hyperlink ref="C24" r:id="rId22" xr:uid="{0CD69D1A-3E65-4DBE-ADE8-178C145B9EA5}"/>
    <hyperlink ref="C25" r:id="rId23" xr:uid="{F6EF6D2B-E00C-449E-B957-8774E8FF6E4C}"/>
    <hyperlink ref="C26" r:id="rId24" xr:uid="{4BCF53EE-0683-4937-B35D-110EB8737FAD}"/>
    <hyperlink ref="C27" r:id="rId25" xr:uid="{1AADA37B-B067-4B90-A501-675D9222E723}"/>
    <hyperlink ref="C28" r:id="rId26" xr:uid="{865E5005-4299-4457-B780-DE5ED7302656}"/>
    <hyperlink ref="C29" r:id="rId27" xr:uid="{86AA6EFB-B102-4C4D-8FEE-CD1FF9D8E7C8}"/>
    <hyperlink ref="C30" r:id="rId28" xr:uid="{1F6FFB7B-35AE-44B7-BA36-B48493134030}"/>
    <hyperlink ref="C31" r:id="rId29" xr:uid="{FD1EC334-19BC-4A34-A7BB-B6614E9DF81E}"/>
    <hyperlink ref="C32" r:id="rId30" xr:uid="{8B63ABCC-C7AA-4545-8698-91160F4D821E}"/>
    <hyperlink ref="C33" r:id="rId31" xr:uid="{6D87205B-4360-4D81-A8EF-F2C9815E46A0}"/>
    <hyperlink ref="C34" r:id="rId32" xr:uid="{8DCE9C44-2039-4ACF-8AB5-4214A08A2F4F}"/>
    <hyperlink ref="C35" r:id="rId33" xr:uid="{C9587F17-6BBB-486F-97C5-B3CD4EF1276A}"/>
    <hyperlink ref="C36" r:id="rId34" xr:uid="{E7C383B6-A3EF-4931-ABA4-C9CE024057D2}"/>
    <hyperlink ref="C37" r:id="rId35" xr:uid="{72C6857A-E4CC-4049-A41C-3DD6CB3E0C81}"/>
    <hyperlink ref="C38" r:id="rId36" xr:uid="{0BC28DCC-602F-4A24-9D01-27AC899123D9}"/>
    <hyperlink ref="C39" r:id="rId37" xr:uid="{C18A2607-2C6E-4F0D-A4E9-A7294482DDDE}"/>
    <hyperlink ref="C40" r:id="rId38" xr:uid="{222CA2E6-886C-4034-B2E8-CC0F1C3F5EDC}"/>
    <hyperlink ref="C41" r:id="rId39" xr:uid="{2CACD6F5-B0FA-4915-981E-BF3650B14913}"/>
    <hyperlink ref="C8" r:id="rId40" xr:uid="{F6B3BDAF-CD8A-4DEC-875D-92C0D569971F}"/>
    <hyperlink ref="C42" r:id="rId41" xr:uid="{83741C1D-BAAE-4A69-9746-DA5D12D08CAD}"/>
    <hyperlink ref="C43" r:id="rId42" xr:uid="{26FACB93-CC59-4C9E-8AC5-ECA39915A3C4}"/>
    <hyperlink ref="C44" r:id="rId43" xr:uid="{66583FD2-A36F-404A-ADA6-190AF2955F97}"/>
    <hyperlink ref="C45" r:id="rId44" xr:uid="{772D057C-B112-4B1E-B23F-AA20C70E02DB}"/>
    <hyperlink ref="C46" r:id="rId45" xr:uid="{D7E41F3A-73B8-477B-B3E7-1A591EF5F0E5}"/>
    <hyperlink ref="C47" r:id="rId46" xr:uid="{45C8DC81-1C3C-427F-B347-48B3B1032B8D}"/>
    <hyperlink ref="C48" r:id="rId47" xr:uid="{FD91643B-2A56-4E51-9466-AEFF4D161640}"/>
    <hyperlink ref="C49" r:id="rId48" xr:uid="{DA581F39-E9E6-4455-AF1E-D1952C3E3247}"/>
    <hyperlink ref="C50" r:id="rId49" xr:uid="{3FDEF4F9-4B03-4E67-A0B2-D939FBA6CE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EAAA-54D4-40D5-B3A7-34E0D290BADC}">
  <dimension ref="C5:D14"/>
  <sheetViews>
    <sheetView workbookViewId="0">
      <selection activeCell="E14" sqref="E14"/>
    </sheetView>
  </sheetViews>
  <sheetFormatPr baseColWidth="10" defaultRowHeight="15" x14ac:dyDescent="0.25"/>
  <cols>
    <col min="3" max="3" width="38" bestFit="1" customWidth="1"/>
    <col min="4" max="4" width="47" bestFit="1" customWidth="1"/>
  </cols>
  <sheetData>
    <row r="5" spans="3:4" x14ac:dyDescent="0.25">
      <c r="D5" s="21"/>
    </row>
    <row r="6" spans="3:4" x14ac:dyDescent="0.25">
      <c r="C6" s="20" t="s">
        <v>94</v>
      </c>
      <c r="D6" s="21">
        <v>1</v>
      </c>
    </row>
    <row r="8" spans="3:4" x14ac:dyDescent="0.25">
      <c r="C8" s="20" t="s">
        <v>1</v>
      </c>
      <c r="D8" t="s">
        <v>100</v>
      </c>
    </row>
    <row r="9" spans="3:4" x14ac:dyDescent="0.25">
      <c r="C9" s="21" t="s">
        <v>17</v>
      </c>
      <c r="D9" s="22">
        <v>36.866666666666667</v>
      </c>
    </row>
    <row r="10" spans="3:4" x14ac:dyDescent="0.25">
      <c r="C10" s="21" t="s">
        <v>18</v>
      </c>
      <c r="D10" s="22">
        <v>36.053877551020413</v>
      </c>
    </row>
    <row r="11" spans="3:4" x14ac:dyDescent="0.25">
      <c r="C11" s="21" t="s">
        <v>19</v>
      </c>
      <c r="D11" s="22">
        <v>26.45</v>
      </c>
    </row>
    <row r="12" spans="3:4" x14ac:dyDescent="0.25">
      <c r="C12" s="21" t="s">
        <v>10</v>
      </c>
      <c r="D12" s="22">
        <v>257.4454761904762</v>
      </c>
    </row>
    <row r="13" spans="3:4" x14ac:dyDescent="0.25">
      <c r="C13" s="21" t="s">
        <v>15</v>
      </c>
      <c r="D13" s="22">
        <v>275.8</v>
      </c>
    </row>
    <row r="14" spans="3:4" x14ac:dyDescent="0.25">
      <c r="C14" s="21" t="s">
        <v>7</v>
      </c>
      <c r="D14" s="22">
        <v>10.026761414789407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00F3-DC25-4972-93C5-117574AB6462}">
  <dimension ref="I5:O8"/>
  <sheetViews>
    <sheetView tabSelected="1" topLeftCell="D67" zoomScaleNormal="100" workbookViewId="0">
      <selection activeCell="I71" sqref="I71"/>
    </sheetView>
  </sheetViews>
  <sheetFormatPr baseColWidth="10" defaultRowHeight="15" x14ac:dyDescent="0.25"/>
  <sheetData>
    <row r="5" spans="9:15" x14ac:dyDescent="0.25">
      <c r="I5" t="s">
        <v>101</v>
      </c>
      <c r="J5" t="s">
        <v>102</v>
      </c>
      <c r="K5" t="s">
        <v>103</v>
      </c>
      <c r="L5" t="s">
        <v>104</v>
      </c>
      <c r="M5" t="s">
        <v>105</v>
      </c>
      <c r="N5" t="s">
        <v>106</v>
      </c>
      <c r="O5" t="s">
        <v>107</v>
      </c>
    </row>
    <row r="6" spans="9:15" x14ac:dyDescent="0.25">
      <c r="I6">
        <v>1.1000000000000001</v>
      </c>
      <c r="M6" s="25">
        <v>0.36</v>
      </c>
      <c r="N6">
        <v>1</v>
      </c>
    </row>
    <row r="7" spans="9:15" x14ac:dyDescent="0.25">
      <c r="J7" t="s">
        <v>108</v>
      </c>
      <c r="K7" t="s">
        <v>110</v>
      </c>
      <c r="M7" t="s">
        <v>111</v>
      </c>
    </row>
    <row r="8" spans="9:15" x14ac:dyDescent="0.25">
      <c r="J8" t="s">
        <v>109</v>
      </c>
      <c r="M8" t="s">
        <v>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303B-BFF8-43B9-BD0B-B0D5DF942CD7}">
  <dimension ref="A1"/>
  <sheetViews>
    <sheetView topLeftCell="A688" workbookViewId="0">
      <selection activeCell="B688" sqref="B68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Fuentes-Docs</vt:lpstr>
      <vt:lpstr>Promedios</vt:lpstr>
      <vt:lpstr>Demanda máxima</vt:lpstr>
      <vt:lpstr>Déficit PD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Diego López Gutierrez</cp:lastModifiedBy>
  <dcterms:created xsi:type="dcterms:W3CDTF">2015-06-05T18:19:34Z</dcterms:created>
  <dcterms:modified xsi:type="dcterms:W3CDTF">2025-07-21T04:43:04Z</dcterms:modified>
</cp:coreProperties>
</file>