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esktop\Handimate\ordering\"/>
    </mc:Choice>
  </mc:AlternateContent>
  <bookViews>
    <workbookView xWindow="0" yWindow="0" windowWidth="20490" windowHeight="7755" activeTab="1"/>
  </bookViews>
  <sheets>
    <sheet name="Glove Module" sheetId="1" r:id="rId1"/>
    <sheet name="Motor Module" sheetId="2" r:id="rId2"/>
  </sheets>
  <definedNames>
    <definedName name="_xlnm._FilterDatabase" localSheetId="0" hidden="1">'Glove Module'!$A$4:$H$4</definedName>
    <definedName name="_xlnm._FilterDatabase" localSheetId="1" hidden="1">'Motor Module'!$A$2:$H$2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E17" i="2"/>
  <c r="J23" i="1"/>
  <c r="J24" i="1"/>
  <c r="E24" i="1"/>
  <c r="J22" i="1"/>
  <c r="E22" i="1"/>
  <c r="J14" i="2"/>
  <c r="E14" i="2"/>
  <c r="J13" i="2"/>
  <c r="E13" i="2"/>
  <c r="J12" i="2"/>
  <c r="J15" i="2"/>
  <c r="E12" i="2"/>
  <c r="J11" i="2"/>
  <c r="E11" i="2"/>
  <c r="J3" i="2"/>
  <c r="J4" i="2"/>
  <c r="J5" i="2"/>
  <c r="J6" i="2"/>
  <c r="J7" i="2"/>
  <c r="J8" i="2"/>
  <c r="J9" i="2"/>
  <c r="J10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2"/>
  <c r="E5" i="2"/>
  <c r="E6" i="2"/>
  <c r="E7" i="2"/>
  <c r="E8" i="2"/>
  <c r="E9" i="2"/>
  <c r="E10" i="2"/>
  <c r="E3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E15" i="2"/>
  <c r="E5" i="1"/>
</calcChain>
</file>

<file path=xl/sharedStrings.xml><?xml version="1.0" encoding="utf-8"?>
<sst xmlns="http://schemas.openxmlformats.org/spreadsheetml/2006/main" count="180" uniqueCount="103">
  <si>
    <t>Handimate BOM</t>
  </si>
  <si>
    <t>PCB</t>
  </si>
  <si>
    <t>Item</t>
  </si>
  <si>
    <t>Use</t>
  </si>
  <si>
    <t>Qty</t>
  </si>
  <si>
    <t>Unit Price</t>
  </si>
  <si>
    <t>Total</t>
  </si>
  <si>
    <t>Vendor</t>
  </si>
  <si>
    <t>Part Number</t>
  </si>
  <si>
    <t>Glove Module</t>
  </si>
  <si>
    <t>Advanced Circuits</t>
  </si>
  <si>
    <t>www.4pcb.com</t>
  </si>
  <si>
    <t>Rfduino</t>
  </si>
  <si>
    <t>Bluetooth Module</t>
  </si>
  <si>
    <t>Mouser Electronics</t>
  </si>
  <si>
    <t>975-RFD22301</t>
  </si>
  <si>
    <t>http://www.mouser.com/ProductDetail/RF-Digital/RFD22301/?qs=%2fha2pyFadugNWf53j%2f86uEf%2fd9qK8tBLHEbFqnjCkaFqhYjJ63mw1A%3d%3d</t>
  </si>
  <si>
    <t>MPU6050</t>
  </si>
  <si>
    <t>Accelerometer</t>
  </si>
  <si>
    <t>Digikey</t>
  </si>
  <si>
    <t>1428-1007-1-ND</t>
  </si>
  <si>
    <t>http://www.digikey.com/product-detail/en/MPU-6050/1428-1007-1-ND/4038010</t>
  </si>
  <si>
    <t>MCP73831</t>
  </si>
  <si>
    <t>Battery Mgmt IC</t>
  </si>
  <si>
    <t>http://www.digikey.com/product-detail/en/MCP73831T-2ACI%2FOT/MCP73831T-2ACI%2FOTCT-ND/1979802</t>
  </si>
  <si>
    <t>USB Micro Connector</t>
  </si>
  <si>
    <t>USB connector</t>
  </si>
  <si>
    <t>609-4616-1-ND</t>
  </si>
  <si>
    <t>http://www.digikey.com/product-detail/en/10118193-0001LF/609-4616-1-ND/2785380</t>
  </si>
  <si>
    <t>100nF/0.1uF Capacitor</t>
  </si>
  <si>
    <t>Capacitor</t>
  </si>
  <si>
    <t>http://www.digikey.com/product-detail/en/GRM188R71C104KA01D/490-1532-6-ND/615587</t>
  </si>
  <si>
    <t>3.3V Regulator</t>
  </si>
  <si>
    <t>10uF Capacitor</t>
  </si>
  <si>
    <t>Harmonic Filtering</t>
  </si>
  <si>
    <t>Sparkfun</t>
  </si>
  <si>
    <t>490-3340-1-ND</t>
  </si>
  <si>
    <t>http://www.digikey.com/product-detail/en/GRM219R60J106KE19D/490-3340-1-ND/702881</t>
  </si>
  <si>
    <t>16 Channel Multiplexer</t>
  </si>
  <si>
    <t>ADC interface to sensors</t>
  </si>
  <si>
    <t>CD74HC4067</t>
  </si>
  <si>
    <t>https://www.sparkfun.com/products/299</t>
  </si>
  <si>
    <t>FT231XS-R</t>
  </si>
  <si>
    <t>USB-RS232 Converter</t>
  </si>
  <si>
    <t>768-1129-1-ND</t>
  </si>
  <si>
    <t>http://www.digikey.com/product-detail/en/FT231XS-R/768-1129-1-ND/3029151</t>
  </si>
  <si>
    <t>27ohm  Resistor</t>
  </si>
  <si>
    <t>for USB interface</t>
  </si>
  <si>
    <t>1276-4517-1-ND</t>
  </si>
  <si>
    <t>http://www.digikey.com/product-detail/en/RC1608F270CS/1276-4517-1-ND/3967489</t>
  </si>
  <si>
    <t>Diode</t>
  </si>
  <si>
    <t xml:space="preserve">Digikey </t>
  </si>
  <si>
    <t>568-7397-6-ND</t>
  </si>
  <si>
    <t>http://www.digikey.com/product-detail/en/PMEG3005EB,115/568-7397-6-ND/2697626</t>
  </si>
  <si>
    <t>2200pF Capacitor</t>
  </si>
  <si>
    <t>I2C interface</t>
  </si>
  <si>
    <t>490-1459-1-ND</t>
  </si>
  <si>
    <t>http://www.digikey.com/product-detail/en/GRM1885C1H222JA01D/490-1459-1-ND/587663</t>
  </si>
  <si>
    <t>Slide Switch</t>
  </si>
  <si>
    <t>Glove Power On/Off</t>
  </si>
  <si>
    <t>COM-10860</t>
  </si>
  <si>
    <t>https://www.sparkfun.com/products/10860</t>
  </si>
  <si>
    <t>330E Resistor</t>
  </si>
  <si>
    <t>for LED interface</t>
  </si>
  <si>
    <t>Y9331CT-ND</t>
  </si>
  <si>
    <t>http://www.digikey.com/product-detail/en/EXB-38V331JV/Y9331CT-ND/256586</t>
  </si>
  <si>
    <t>Voltage Regulation</t>
  </si>
  <si>
    <t>http://www.digikey.com/product-detail/en/AZ1117CH-3.3TRG1/AZ1117CH-3.3TRG1DICT-ND/4505206</t>
  </si>
  <si>
    <t>Switch</t>
  </si>
  <si>
    <t>401-2000-ND</t>
  </si>
  <si>
    <t>http://www.digikey.com/product-detail/en/JS202011AQN/401-2000-ND/1640096</t>
  </si>
  <si>
    <t>Total Cost</t>
  </si>
  <si>
    <t>Links</t>
  </si>
  <si>
    <t>MCP73831T-2ACI/</t>
  </si>
  <si>
    <t>AZ1117CH-3.3TRIG</t>
  </si>
  <si>
    <t>490-1532-6-ND</t>
  </si>
  <si>
    <t>Motor Module</t>
  </si>
  <si>
    <t>Pushbutton</t>
  </si>
  <si>
    <t>http://www.digikey.com/product-detail/en/ELUMEETHQ6C12/CKN9040-ND/806010</t>
  </si>
  <si>
    <t>RGB LED</t>
  </si>
  <si>
    <t>LED lights</t>
  </si>
  <si>
    <t>10866 </t>
  </si>
  <si>
    <t>https://www.sparkfun.com/products/10866</t>
  </si>
  <si>
    <t>150k Resistor Array</t>
  </si>
  <si>
    <t>Y4154CT-ND</t>
  </si>
  <si>
    <t>http://www.digikey.com/product-detail/en/EXB-V8V154JV/Y4154CT-ND/155185</t>
  </si>
  <si>
    <t>Sub-Cost</t>
  </si>
  <si>
    <t>Total per unit for 500 pieces</t>
  </si>
  <si>
    <t>Unit Cost for 500pieces</t>
  </si>
  <si>
    <t>Unit cost for 500pieces</t>
  </si>
  <si>
    <t>Sub-total for 500pieces</t>
  </si>
  <si>
    <t>CKN9040-ND</t>
  </si>
  <si>
    <t>Red LED</t>
  </si>
  <si>
    <t>Green LED</t>
  </si>
  <si>
    <t>Power Indication</t>
  </si>
  <si>
    <t>Power Turn-On</t>
  </si>
  <si>
    <t>Gesture Indication</t>
  </si>
  <si>
    <t>516-1291-ND</t>
  </si>
  <si>
    <t>http://www.digikey.com/product-detail/en/HLMP-1301/516-1291-ND/637555</t>
  </si>
  <si>
    <t>http://www.digikey.com/product-detail/en/HLMP-1503/516-1293-ND/637557</t>
  </si>
  <si>
    <t>516-1293-ND</t>
  </si>
  <si>
    <t>Sub-Total for 500 Components</t>
  </si>
  <si>
    <t>Cost for 4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</si>
</sst>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#,##0.00"/>
    <numFmt numFmtId="166" formatCode="&quot;$&quot;#,##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165" fontId="0" fillId="0" borderId="0" xfId="0" applyNumberFormat="1" applyAlignment="1">
      <alignment horizontal="center" vertical="center"/>
    </xf>
    <xf numFmtId="0" fontId="1" fillId="0" borderId="1" xfId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>
      <alignment horizontal="left"/>
    </xf>
    <xf numFmtId="0" fontId="0" fillId="0" borderId="0" xfId="0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0" borderId="0" xfId="1" applyFill="1" applyBorder="1" applyAlignment="1" applyProtection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1" fillId="0" borderId="1" xfId="1" applyBorder="1" applyAlignment="1" applyProtection="1">
      <alignment horizontal="left" vertical="center"/>
    </xf>
    <xf numFmtId="0" fontId="2" fillId="0" borderId="2" xfId="0" applyFont="1" applyFill="1" applyBorder="1"/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PMEG3005EB,115/568-7397-6-ND/2697626" TargetMode="External"/><Relationship Id="rId13" Type="http://schemas.openxmlformats.org/officeDocument/2006/relationships/hyperlink" Target="http://www.digikey.com/product-detail/en/RC1608F270CS/1276-4517-1-ND/3967489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MCP73831T-2ACI%2FOT/MCP73831T-2ACI%2FOTCT-ND/1979802" TargetMode="External"/><Relationship Id="rId7" Type="http://schemas.openxmlformats.org/officeDocument/2006/relationships/hyperlink" Target="http://www.digikey.com/product-detail/en/AZ1117CH-3.3TRG1/AZ1117CH-3.3TRG1DICT-ND/4505206" TargetMode="External"/><Relationship Id="rId12" Type="http://schemas.openxmlformats.org/officeDocument/2006/relationships/hyperlink" Target="http://www.digikey.com/product-detail/en/FT231XS-R/768-1129-1-ND/3029151" TargetMode="External"/><Relationship Id="rId17" Type="http://schemas.openxmlformats.org/officeDocument/2006/relationships/hyperlink" Target="http://www.digikey.com/product-detail/en/EXB-V8V154JV/Y4154CT-ND/155185" TargetMode="External"/><Relationship Id="rId2" Type="http://schemas.openxmlformats.org/officeDocument/2006/relationships/hyperlink" Target="http://www.mouser.com/ProductDetail/RF-Digital/RFD22301/?qs=%2fha2pyFadugNWf53j%2f86uEf%2fd9qK8tBLHEbFqnjCkaFqhYjJ63mw1A%3d%3d" TargetMode="External"/><Relationship Id="rId16" Type="http://schemas.openxmlformats.org/officeDocument/2006/relationships/hyperlink" Target="http://www.digikey.com/product-detail/en/JS202011AQN/401-2000-ND/1640096" TargetMode="External"/><Relationship Id="rId1" Type="http://schemas.openxmlformats.org/officeDocument/2006/relationships/hyperlink" Target="http://www.4pcb.com/" TargetMode="External"/><Relationship Id="rId6" Type="http://schemas.openxmlformats.org/officeDocument/2006/relationships/hyperlink" Target="http://www.digikey.com/product-detail/en/EXB-38V331JV/Y9331CT-ND/256586" TargetMode="External"/><Relationship Id="rId11" Type="http://schemas.openxmlformats.org/officeDocument/2006/relationships/hyperlink" Target="https://www.sparkfun.com/products/299" TargetMode="External"/><Relationship Id="rId5" Type="http://schemas.openxmlformats.org/officeDocument/2006/relationships/hyperlink" Target="http://www.digikey.com/product-detail/en/10118193-0001LF/609-4616-1-ND/2785380" TargetMode="External"/><Relationship Id="rId15" Type="http://schemas.openxmlformats.org/officeDocument/2006/relationships/hyperlink" Target="https://www.sparkfun.com/products/10860" TargetMode="External"/><Relationship Id="rId10" Type="http://schemas.openxmlformats.org/officeDocument/2006/relationships/hyperlink" Target="http://www.digikey.com/product-detail/en/MPU-6050/1428-1007-1-ND/4038010" TargetMode="External"/><Relationship Id="rId4" Type="http://schemas.openxmlformats.org/officeDocument/2006/relationships/hyperlink" Target="http://www.digikey.com/product-detail/en/GRM188R71C104KA01D/490-1532-6-ND/615587" TargetMode="External"/><Relationship Id="rId9" Type="http://schemas.openxmlformats.org/officeDocument/2006/relationships/hyperlink" Target="http://www.digikey.com/product-detail/en/GRM219R60J106KE19D/490-3340-1-ND/702881" TargetMode="External"/><Relationship Id="rId14" Type="http://schemas.openxmlformats.org/officeDocument/2006/relationships/hyperlink" Target="http://www.digikey.com/product-detail/en/GRM1885C1H222JA01D/490-1459-1-ND/5876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RC1608F270CS/1276-4517-1-ND/3967489" TargetMode="External"/><Relationship Id="rId3" Type="http://schemas.openxmlformats.org/officeDocument/2006/relationships/hyperlink" Target="http://www.digikey.com/product-detail/en/GRM188R71C104KA01D/490-1532-6-ND/615587" TargetMode="External"/><Relationship Id="rId7" Type="http://schemas.openxmlformats.org/officeDocument/2006/relationships/hyperlink" Target="http://www.digikey.com/product-detail/en/FT231XS-R/768-1129-1-ND/3029151" TargetMode="External"/><Relationship Id="rId12" Type="http://schemas.openxmlformats.org/officeDocument/2006/relationships/hyperlink" Target="http://www.digikey.com/product-detail/en/AZ1117CH-3.3TRG1/AZ1117CH-3.3TRG1DICT-ND/4505206" TargetMode="External"/><Relationship Id="rId2" Type="http://schemas.openxmlformats.org/officeDocument/2006/relationships/hyperlink" Target="http://www.mouser.com/ProductDetail/RF-Digital/RFD22301/?qs=%2fha2pyFadugNWf53j%2f86uEf%2fd9qK8tBLHEbFqnjCkaFqhYjJ63mw1A%3d%3d" TargetMode="External"/><Relationship Id="rId1" Type="http://schemas.openxmlformats.org/officeDocument/2006/relationships/hyperlink" Target="http://www.4pcb.com/" TargetMode="External"/><Relationship Id="rId6" Type="http://schemas.openxmlformats.org/officeDocument/2006/relationships/hyperlink" Target="http://www.digikey.com/product-detail/en/GRM219R60J106KE19D/490-3340-1-ND/702881" TargetMode="External"/><Relationship Id="rId11" Type="http://schemas.openxmlformats.org/officeDocument/2006/relationships/hyperlink" Target="http://www.digikey.com/product-detail/en/PMEG3005EB,115/568-7397-6-ND/2697626" TargetMode="External"/><Relationship Id="rId5" Type="http://schemas.openxmlformats.org/officeDocument/2006/relationships/hyperlink" Target="http://www.digikey.com/product-detail/en/ELUMEETHQ6C12/CKN9040-ND/806010" TargetMode="External"/><Relationship Id="rId10" Type="http://schemas.openxmlformats.org/officeDocument/2006/relationships/hyperlink" Target="http://www.digikey.com/product-detail/en/EXB-38V331JV/Y9331CT-ND/256586" TargetMode="External"/><Relationship Id="rId4" Type="http://schemas.openxmlformats.org/officeDocument/2006/relationships/hyperlink" Target="http://www.digikey.com/product-detail/en/10118193-0001LF/609-4616-1-ND/2785380" TargetMode="External"/><Relationship Id="rId9" Type="http://schemas.openxmlformats.org/officeDocument/2006/relationships/hyperlink" Target="https://www.sparkfun.com/products/108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" zoomScaleNormal="100" workbookViewId="0">
      <selection activeCell="J23" sqref="A22:J23"/>
    </sheetView>
  </sheetViews>
  <sheetFormatPr defaultRowHeight="15" x14ac:dyDescent="0.25"/>
  <cols>
    <col min="1" max="1" width="23.140625" customWidth="1"/>
    <col min="2" max="2" width="17.85546875" bestFit="1" customWidth="1"/>
    <col min="3" max="3" width="5.7109375" style="1" customWidth="1"/>
    <col min="4" max="4" width="10.5703125" style="1" customWidth="1"/>
    <col min="5" max="5" width="11.28515625" style="1" customWidth="1"/>
    <col min="6" max="6" width="18.5703125" style="1" customWidth="1"/>
    <col min="7" max="7" width="20.42578125" style="2" bestFit="1" customWidth="1"/>
    <col min="8" max="8" width="29" style="2" customWidth="1"/>
    <col min="9" max="9" width="12.42578125" customWidth="1"/>
  </cols>
  <sheetData>
    <row r="1" spans="1:10" x14ac:dyDescent="0.25">
      <c r="A1" t="s">
        <v>0</v>
      </c>
    </row>
    <row r="3" spans="1:10" x14ac:dyDescent="0.25">
      <c r="A3" t="s">
        <v>9</v>
      </c>
    </row>
    <row r="4" spans="1:10" s="14" customFormat="1" ht="30" x14ac:dyDescent="0.25">
      <c r="A4" s="15" t="s">
        <v>2</v>
      </c>
      <c r="B4" s="16" t="s">
        <v>3</v>
      </c>
      <c r="C4" s="17" t="s">
        <v>4</v>
      </c>
      <c r="D4" s="18" t="s">
        <v>5</v>
      </c>
      <c r="E4" s="17" t="s">
        <v>71</v>
      </c>
      <c r="F4" s="17" t="s">
        <v>7</v>
      </c>
      <c r="G4" s="19" t="s">
        <v>8</v>
      </c>
      <c r="H4" s="17" t="s">
        <v>72</v>
      </c>
      <c r="I4" s="44" t="s">
        <v>88</v>
      </c>
      <c r="J4" s="44" t="s">
        <v>86</v>
      </c>
    </row>
    <row r="5" spans="1:10" x14ac:dyDescent="0.25">
      <c r="A5" s="20" t="s">
        <v>1</v>
      </c>
      <c r="B5" s="20"/>
      <c r="C5" s="21">
        <v>1</v>
      </c>
      <c r="D5" s="21"/>
      <c r="E5" s="22">
        <f>C5*D5</f>
        <v>0</v>
      </c>
      <c r="F5" s="21" t="s">
        <v>10</v>
      </c>
      <c r="G5" s="24"/>
      <c r="H5" s="23" t="s">
        <v>11</v>
      </c>
      <c r="I5" s="21"/>
      <c r="J5" s="20"/>
    </row>
    <row r="6" spans="1:10" x14ac:dyDescent="0.25">
      <c r="A6" s="48" t="s">
        <v>12</v>
      </c>
      <c r="B6" s="4" t="s">
        <v>13</v>
      </c>
      <c r="C6" s="5">
        <v>1</v>
      </c>
      <c r="D6" s="5">
        <v>14.99</v>
      </c>
      <c r="E6" s="22">
        <f t="shared" ref="E6:E23" si="0">C6*D6</f>
        <v>14.99</v>
      </c>
      <c r="F6" s="5" t="s">
        <v>14</v>
      </c>
      <c r="G6" s="8" t="s">
        <v>15</v>
      </c>
      <c r="H6" s="25" t="s">
        <v>16</v>
      </c>
      <c r="I6" s="42">
        <v>12.79</v>
      </c>
      <c r="J6" s="42">
        <f>C6*I6</f>
        <v>12.79</v>
      </c>
    </row>
    <row r="7" spans="1:10" s="10" customFormat="1" x14ac:dyDescent="0.25">
      <c r="A7" s="49" t="s">
        <v>17</v>
      </c>
      <c r="B7" s="4" t="s">
        <v>18</v>
      </c>
      <c r="C7" s="5">
        <v>1</v>
      </c>
      <c r="D7" s="6">
        <v>10.83</v>
      </c>
      <c r="E7" s="22">
        <f t="shared" si="0"/>
        <v>10.83</v>
      </c>
      <c r="F7" s="5" t="s">
        <v>19</v>
      </c>
      <c r="G7" s="8" t="s">
        <v>20</v>
      </c>
      <c r="H7" s="25" t="s">
        <v>21</v>
      </c>
      <c r="I7" s="43">
        <v>5.6989999999999998</v>
      </c>
      <c r="J7" s="42">
        <f>C7*I7</f>
        <v>5.6989999999999998</v>
      </c>
    </row>
    <row r="8" spans="1:10" s="10" customFormat="1" x14ac:dyDescent="0.25">
      <c r="A8" s="50" t="s">
        <v>83</v>
      </c>
      <c r="B8" s="4" t="s">
        <v>63</v>
      </c>
      <c r="C8" s="5">
        <v>2</v>
      </c>
      <c r="D8" s="6">
        <v>0.2</v>
      </c>
      <c r="E8" s="22">
        <f t="shared" si="0"/>
        <v>0.4</v>
      </c>
      <c r="F8" s="5" t="s">
        <v>19</v>
      </c>
      <c r="G8" s="8" t="s">
        <v>84</v>
      </c>
      <c r="H8" s="12" t="s">
        <v>85</v>
      </c>
      <c r="I8" s="43">
        <v>3.168E-2</v>
      </c>
      <c r="J8" s="42">
        <f>C8*I8</f>
        <v>6.336E-2</v>
      </c>
    </row>
    <row r="9" spans="1:10" s="10" customFormat="1" x14ac:dyDescent="0.25">
      <c r="A9" s="49" t="s">
        <v>22</v>
      </c>
      <c r="B9" s="4" t="s">
        <v>23</v>
      </c>
      <c r="C9" s="5">
        <v>1</v>
      </c>
      <c r="D9" s="6">
        <v>0.67</v>
      </c>
      <c r="E9" s="22">
        <f t="shared" si="0"/>
        <v>0.67</v>
      </c>
      <c r="F9" s="5" t="s">
        <v>19</v>
      </c>
      <c r="G9" s="8" t="s">
        <v>73</v>
      </c>
      <c r="H9" s="12" t="s">
        <v>24</v>
      </c>
      <c r="I9" s="43">
        <v>0.42</v>
      </c>
      <c r="J9" s="42">
        <f>C9*I9</f>
        <v>0.42</v>
      </c>
    </row>
    <row r="10" spans="1:10" s="10" customFormat="1" x14ac:dyDescent="0.25">
      <c r="A10" s="49" t="s">
        <v>29</v>
      </c>
      <c r="B10" s="4" t="s">
        <v>30</v>
      </c>
      <c r="C10" s="5">
        <v>8</v>
      </c>
      <c r="D10" s="6">
        <v>1.0200000000000001E-2</v>
      </c>
      <c r="E10" s="22">
        <f t="shared" si="0"/>
        <v>8.1600000000000006E-2</v>
      </c>
      <c r="F10" s="5" t="s">
        <v>19</v>
      </c>
      <c r="G10" s="8" t="s">
        <v>75</v>
      </c>
      <c r="H10" s="12" t="s">
        <v>31</v>
      </c>
      <c r="I10" s="43">
        <v>6.0000000000000001E-3</v>
      </c>
      <c r="J10" s="42">
        <f>C10*I10</f>
        <v>4.8000000000000001E-2</v>
      </c>
    </row>
    <row r="11" spans="1:10" s="10" customFormat="1" x14ac:dyDescent="0.25">
      <c r="A11" s="51" t="s">
        <v>33</v>
      </c>
      <c r="B11" s="4" t="s">
        <v>34</v>
      </c>
      <c r="C11" s="5">
        <v>5</v>
      </c>
      <c r="D11" s="6">
        <v>0.15</v>
      </c>
      <c r="E11" s="22">
        <f t="shared" si="0"/>
        <v>0.75</v>
      </c>
      <c r="F11" s="5" t="s">
        <v>19</v>
      </c>
      <c r="G11" s="8" t="s">
        <v>36</v>
      </c>
      <c r="H11" s="12" t="s">
        <v>37</v>
      </c>
      <c r="I11" s="43">
        <v>3.5180000000000003E-2</v>
      </c>
      <c r="J11" s="42">
        <f>C11*I11</f>
        <v>0.1759</v>
      </c>
    </row>
    <row r="12" spans="1:10" x14ac:dyDescent="0.25">
      <c r="A12" s="48" t="s">
        <v>38</v>
      </c>
      <c r="B12" s="4" t="s">
        <v>39</v>
      </c>
      <c r="C12" s="5">
        <v>1</v>
      </c>
      <c r="D12" s="5">
        <v>0.95</v>
      </c>
      <c r="E12" s="22">
        <f t="shared" si="0"/>
        <v>0.95</v>
      </c>
      <c r="F12" s="5" t="s">
        <v>35</v>
      </c>
      <c r="G12" s="8" t="s">
        <v>40</v>
      </c>
      <c r="H12" s="25" t="s">
        <v>41</v>
      </c>
      <c r="I12" s="43">
        <v>0.86</v>
      </c>
      <c r="J12" s="42">
        <f>C12*I12</f>
        <v>0.86</v>
      </c>
    </row>
    <row r="13" spans="1:10" x14ac:dyDescent="0.25">
      <c r="A13" s="48" t="s">
        <v>42</v>
      </c>
      <c r="B13" s="4" t="s">
        <v>43</v>
      </c>
      <c r="C13" s="5">
        <v>1</v>
      </c>
      <c r="D13" s="5">
        <v>2.12</v>
      </c>
      <c r="E13" s="22">
        <f t="shared" si="0"/>
        <v>2.12</v>
      </c>
      <c r="F13" s="5" t="s">
        <v>19</v>
      </c>
      <c r="G13" s="8" t="s">
        <v>44</v>
      </c>
      <c r="H13" s="25" t="s">
        <v>45</v>
      </c>
      <c r="I13" s="43">
        <v>1.6</v>
      </c>
      <c r="J13" s="42">
        <f>C13*I13</f>
        <v>1.6</v>
      </c>
    </row>
    <row r="14" spans="1:10" x14ac:dyDescent="0.25">
      <c r="A14" s="48" t="s">
        <v>46</v>
      </c>
      <c r="B14" s="4" t="s">
        <v>47</v>
      </c>
      <c r="C14" s="5">
        <v>2</v>
      </c>
      <c r="D14" s="5">
        <v>0.13</v>
      </c>
      <c r="E14" s="22">
        <f t="shared" si="0"/>
        <v>0.26</v>
      </c>
      <c r="F14" s="5" t="s">
        <v>19</v>
      </c>
      <c r="G14" s="8" t="s">
        <v>48</v>
      </c>
      <c r="H14" s="25" t="s">
        <v>49</v>
      </c>
      <c r="I14" s="43">
        <v>2.8600000000000001E-3</v>
      </c>
      <c r="J14" s="42">
        <f>C14*I14</f>
        <v>5.7200000000000003E-3</v>
      </c>
    </row>
    <row r="15" spans="1:10" s="14" customFormat="1" x14ac:dyDescent="0.25">
      <c r="A15" s="49" t="s">
        <v>54</v>
      </c>
      <c r="B15" s="4" t="s">
        <v>55</v>
      </c>
      <c r="C15" s="5">
        <v>1</v>
      </c>
      <c r="D15" s="6">
        <v>0.12</v>
      </c>
      <c r="E15" s="22">
        <f t="shared" si="0"/>
        <v>0.12</v>
      </c>
      <c r="F15" s="5" t="s">
        <v>19</v>
      </c>
      <c r="G15" s="8" t="s">
        <v>56</v>
      </c>
      <c r="H15" s="12" t="s">
        <v>57</v>
      </c>
      <c r="I15" s="43">
        <v>2.8139999999999998E-2</v>
      </c>
      <c r="J15" s="42">
        <f>C15*I15</f>
        <v>2.8139999999999998E-2</v>
      </c>
    </row>
    <row r="16" spans="1:10" s="14" customFormat="1" x14ac:dyDescent="0.25">
      <c r="A16" s="49" t="s">
        <v>25</v>
      </c>
      <c r="B16" s="4" t="s">
        <v>26</v>
      </c>
      <c r="C16" s="5">
        <v>1</v>
      </c>
      <c r="D16" s="6">
        <v>0.46</v>
      </c>
      <c r="E16" s="22">
        <f t="shared" si="0"/>
        <v>0.46</v>
      </c>
      <c r="F16" s="5" t="s">
        <v>19</v>
      </c>
      <c r="G16" s="8" t="s">
        <v>27</v>
      </c>
      <c r="H16" s="12" t="s">
        <v>28</v>
      </c>
      <c r="I16" s="43">
        <v>0.25988</v>
      </c>
      <c r="J16" s="42">
        <f>C16*I16</f>
        <v>0.25988</v>
      </c>
    </row>
    <row r="17" spans="1:10" s="14" customFormat="1" x14ac:dyDescent="0.25">
      <c r="A17" s="49" t="s">
        <v>58</v>
      </c>
      <c r="B17" s="4" t="s">
        <v>59</v>
      </c>
      <c r="C17" s="5">
        <v>1</v>
      </c>
      <c r="D17" s="6">
        <v>0.95</v>
      </c>
      <c r="E17" s="22">
        <f t="shared" si="0"/>
        <v>0.95</v>
      </c>
      <c r="F17" s="5" t="s">
        <v>35</v>
      </c>
      <c r="G17" s="8" t="s">
        <v>60</v>
      </c>
      <c r="H17" s="12" t="s">
        <v>61</v>
      </c>
      <c r="I17" s="43">
        <v>0.86</v>
      </c>
      <c r="J17" s="42">
        <f>C17*I17</f>
        <v>0.86</v>
      </c>
    </row>
    <row r="18" spans="1:10" s="14" customFormat="1" x14ac:dyDescent="0.25">
      <c r="A18" s="49" t="s">
        <v>62</v>
      </c>
      <c r="B18" s="4" t="s">
        <v>63</v>
      </c>
      <c r="C18" s="5">
        <v>2</v>
      </c>
      <c r="D18" s="6">
        <v>0.12</v>
      </c>
      <c r="E18" s="22">
        <f t="shared" si="0"/>
        <v>0.24</v>
      </c>
      <c r="F18" s="5" t="s">
        <v>19</v>
      </c>
      <c r="G18" s="8" t="s">
        <v>64</v>
      </c>
      <c r="H18" s="12" t="s">
        <v>65</v>
      </c>
      <c r="I18" s="43">
        <v>1.8720000000000001E-2</v>
      </c>
      <c r="J18" s="42">
        <f>C18*I18</f>
        <v>3.7440000000000001E-2</v>
      </c>
    </row>
    <row r="19" spans="1:10" s="14" customFormat="1" x14ac:dyDescent="0.25">
      <c r="A19" s="49" t="s">
        <v>32</v>
      </c>
      <c r="B19" s="4" t="s">
        <v>66</v>
      </c>
      <c r="C19" s="5">
        <v>1</v>
      </c>
      <c r="D19" s="6">
        <v>0.45</v>
      </c>
      <c r="E19" s="22">
        <f t="shared" si="0"/>
        <v>0.45</v>
      </c>
      <c r="F19" s="5" t="s">
        <v>19</v>
      </c>
      <c r="G19" s="8" t="s">
        <v>74</v>
      </c>
      <c r="H19" s="12" t="s">
        <v>67</v>
      </c>
      <c r="I19" s="43">
        <v>0.12354</v>
      </c>
      <c r="J19" s="42">
        <f>C19*I19</f>
        <v>0.12354</v>
      </c>
    </row>
    <row r="20" spans="1:10" s="14" customFormat="1" x14ac:dyDescent="0.25">
      <c r="A20" s="49" t="s">
        <v>50</v>
      </c>
      <c r="B20" s="4" t="s">
        <v>47</v>
      </c>
      <c r="C20" s="5">
        <v>1</v>
      </c>
      <c r="D20" s="6">
        <v>0.29599999999999999</v>
      </c>
      <c r="E20" s="22">
        <f t="shared" si="0"/>
        <v>0.29599999999999999</v>
      </c>
      <c r="F20" s="5" t="s">
        <v>51</v>
      </c>
      <c r="G20" s="8" t="s">
        <v>52</v>
      </c>
      <c r="H20" s="12" t="s">
        <v>53</v>
      </c>
      <c r="I20" s="43">
        <v>0.1399</v>
      </c>
      <c r="J20" s="42">
        <f>C20*I20</f>
        <v>0.1399</v>
      </c>
    </row>
    <row r="21" spans="1:10" s="14" customFormat="1" x14ac:dyDescent="0.25">
      <c r="A21" s="49" t="s">
        <v>68</v>
      </c>
      <c r="B21" s="4" t="s">
        <v>95</v>
      </c>
      <c r="C21" s="5">
        <v>1</v>
      </c>
      <c r="D21" s="6">
        <v>0.41</v>
      </c>
      <c r="E21" s="22">
        <f t="shared" si="0"/>
        <v>0.41</v>
      </c>
      <c r="F21" s="5" t="s">
        <v>19</v>
      </c>
      <c r="G21" s="8" t="s">
        <v>69</v>
      </c>
      <c r="H21" s="12" t="s">
        <v>70</v>
      </c>
      <c r="I21" s="43">
        <v>0.27226</v>
      </c>
      <c r="J21" s="42">
        <f>C21*I21</f>
        <v>0.27226</v>
      </c>
    </row>
    <row r="22" spans="1:10" s="14" customFormat="1" x14ac:dyDescent="0.25">
      <c r="A22" s="49" t="s">
        <v>92</v>
      </c>
      <c r="B22" s="4" t="s">
        <v>96</v>
      </c>
      <c r="C22" s="5">
        <v>1</v>
      </c>
      <c r="D22" s="6">
        <v>0.41</v>
      </c>
      <c r="E22" s="22">
        <f t="shared" si="0"/>
        <v>0.41</v>
      </c>
      <c r="F22" s="5" t="s">
        <v>19</v>
      </c>
      <c r="G22" s="52" t="s">
        <v>97</v>
      </c>
      <c r="H22" s="12" t="s">
        <v>98</v>
      </c>
      <c r="I22" s="43">
        <v>0.13800000000000001</v>
      </c>
      <c r="J22" s="42">
        <f>C22*I22</f>
        <v>0.13800000000000001</v>
      </c>
    </row>
    <row r="23" spans="1:10" s="14" customFormat="1" x14ac:dyDescent="0.25">
      <c r="A23" s="49" t="s">
        <v>93</v>
      </c>
      <c r="B23" s="4" t="s">
        <v>94</v>
      </c>
      <c r="C23" s="5">
        <v>1</v>
      </c>
      <c r="D23" s="6">
        <v>0.54</v>
      </c>
      <c r="E23" s="22">
        <v>0.42</v>
      </c>
      <c r="F23" s="5" t="s">
        <v>19</v>
      </c>
      <c r="G23" s="52" t="s">
        <v>100</v>
      </c>
      <c r="H23" s="12" t="s">
        <v>99</v>
      </c>
      <c r="I23" s="43">
        <v>0.14760000000000001</v>
      </c>
      <c r="J23" s="42">
        <f>C23*I23</f>
        <v>0.14760000000000001</v>
      </c>
    </row>
    <row r="24" spans="1:10" x14ac:dyDescent="0.25">
      <c r="A24" s="9"/>
      <c r="B24" s="9"/>
      <c r="C24" s="26"/>
      <c r="D24" s="26" t="s">
        <v>6</v>
      </c>
      <c r="E24" s="27">
        <f>SUM(E5:E23)</f>
        <v>34.807600000000008</v>
      </c>
      <c r="F24" s="26"/>
      <c r="G24" s="28"/>
      <c r="H24" s="28"/>
      <c r="I24" t="s">
        <v>87</v>
      </c>
      <c r="J24" s="41">
        <f>SUM(J5:J23)</f>
        <v>23.668739999999996</v>
      </c>
    </row>
    <row r="25" spans="1:10" x14ac:dyDescent="0.25">
      <c r="A25" s="9"/>
      <c r="B25" s="9"/>
      <c r="C25" s="26"/>
      <c r="D25" s="26"/>
      <c r="E25" s="27"/>
      <c r="F25" s="26"/>
      <c r="G25" s="28"/>
      <c r="H25" s="28"/>
    </row>
    <row r="26" spans="1:10" x14ac:dyDescent="0.25">
      <c r="A26" s="9"/>
      <c r="B26" s="9"/>
      <c r="C26" s="26"/>
      <c r="D26" s="26"/>
      <c r="E26" s="27"/>
      <c r="F26" s="26"/>
      <c r="G26" s="28"/>
      <c r="H26" s="28"/>
    </row>
    <row r="34" spans="1:8" x14ac:dyDescent="0.25">
      <c r="A34" s="14"/>
      <c r="B34" s="14"/>
      <c r="C34" s="30"/>
      <c r="D34" s="30"/>
      <c r="E34" s="30"/>
      <c r="F34" s="30"/>
      <c r="G34" s="31"/>
      <c r="H34" s="31"/>
    </row>
    <row r="35" spans="1:8" x14ac:dyDescent="0.25">
      <c r="A35" s="14"/>
      <c r="B35" s="14"/>
      <c r="C35" s="30"/>
      <c r="D35" s="30"/>
      <c r="E35" s="30"/>
      <c r="F35" s="30"/>
      <c r="G35" s="31"/>
      <c r="H35" s="31"/>
    </row>
    <row r="36" spans="1:8" s="10" customFormat="1" x14ac:dyDescent="0.25"/>
    <row r="37" spans="1:8" x14ac:dyDescent="0.25">
      <c r="A37" s="32"/>
      <c r="B37" s="10"/>
      <c r="C37" s="33"/>
      <c r="D37" s="34"/>
      <c r="E37" s="35"/>
      <c r="F37" s="33"/>
      <c r="G37" s="36"/>
      <c r="H37" s="37"/>
    </row>
    <row r="38" spans="1:8" x14ac:dyDescent="0.25">
      <c r="A38" s="32"/>
      <c r="B38" s="10"/>
      <c r="C38" s="33"/>
      <c r="D38" s="34"/>
      <c r="E38" s="35"/>
      <c r="F38" s="33"/>
      <c r="G38" s="36"/>
      <c r="H38" s="37"/>
    </row>
    <row r="39" spans="1:8" x14ac:dyDescent="0.25">
      <c r="A39" s="32"/>
      <c r="B39" s="10"/>
      <c r="C39" s="33"/>
      <c r="D39" s="34"/>
      <c r="E39" s="35"/>
      <c r="F39" s="33"/>
      <c r="G39" s="36"/>
      <c r="H39" s="37"/>
    </row>
    <row r="40" spans="1:8" s="10" customFormat="1" x14ac:dyDescent="0.25">
      <c r="A40" s="32"/>
      <c r="C40" s="33"/>
      <c r="D40" s="34"/>
      <c r="E40" s="35"/>
      <c r="F40" s="33"/>
      <c r="G40" s="36"/>
      <c r="H40" s="37"/>
    </row>
    <row r="41" spans="1:8" x14ac:dyDescent="0.25">
      <c r="A41" s="14"/>
      <c r="B41" s="14"/>
      <c r="C41" s="30"/>
      <c r="D41" s="30"/>
      <c r="E41" s="38"/>
      <c r="F41" s="30"/>
      <c r="G41" s="31"/>
      <c r="H41" s="31"/>
    </row>
    <row r="42" spans="1:8" x14ac:dyDescent="0.25">
      <c r="A42" s="14"/>
      <c r="B42" s="14"/>
      <c r="C42" s="30"/>
      <c r="D42" s="30"/>
      <c r="E42" s="38"/>
      <c r="F42" s="30"/>
      <c r="G42" s="31"/>
      <c r="H42" s="31"/>
    </row>
    <row r="43" spans="1:8" x14ac:dyDescent="0.25">
      <c r="A43" s="14"/>
      <c r="B43" s="14"/>
      <c r="C43" s="30"/>
      <c r="D43" s="30"/>
      <c r="E43" s="30"/>
      <c r="F43" s="30"/>
      <c r="G43" s="31"/>
      <c r="H43" s="31"/>
    </row>
    <row r="44" spans="1:8" x14ac:dyDescent="0.25">
      <c r="A44" s="14"/>
      <c r="B44" s="14"/>
      <c r="C44" s="30"/>
      <c r="D44" s="30"/>
      <c r="E44" s="30"/>
      <c r="F44" s="30"/>
      <c r="G44" s="31"/>
      <c r="H44" s="31"/>
    </row>
    <row r="45" spans="1:8" x14ac:dyDescent="0.25">
      <c r="A45" s="14"/>
      <c r="B45" s="14"/>
      <c r="C45" s="30"/>
      <c r="D45" s="30"/>
      <c r="E45" s="30"/>
      <c r="F45" s="30"/>
      <c r="G45" s="31"/>
      <c r="H45" s="31"/>
    </row>
  </sheetData>
  <autoFilter ref="A4:H4"/>
  <hyperlinks>
    <hyperlink ref="H5" r:id="rId1"/>
    <hyperlink ref="H6" r:id="rId2"/>
    <hyperlink ref="H9" r:id="rId3"/>
    <hyperlink ref="H10" r:id="rId4"/>
    <hyperlink ref="H16" r:id="rId5"/>
    <hyperlink ref="H18" r:id="rId6"/>
    <hyperlink ref="H19" r:id="rId7"/>
    <hyperlink ref="H20" r:id="rId8"/>
    <hyperlink ref="H11" r:id="rId9"/>
    <hyperlink ref="H7" r:id="rId10"/>
    <hyperlink ref="H12" r:id="rId11"/>
    <hyperlink ref="H13" r:id="rId12"/>
    <hyperlink ref="H14" r:id="rId13"/>
    <hyperlink ref="H15" r:id="rId14"/>
    <hyperlink ref="H17" r:id="rId15"/>
    <hyperlink ref="H21" r:id="rId16"/>
    <hyperlink ref="H8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17" sqref="F17"/>
    </sheetView>
  </sheetViews>
  <sheetFormatPr defaultRowHeight="15" x14ac:dyDescent="0.25"/>
  <cols>
    <col min="1" max="1" width="20.7109375" bestFit="1" customWidth="1"/>
    <col min="2" max="2" width="19.85546875" bestFit="1" customWidth="1"/>
    <col min="3" max="3" width="8.7109375" bestFit="1" customWidth="1"/>
    <col min="6" max="6" width="18" bestFit="1" customWidth="1"/>
    <col min="7" max="7" width="15" bestFit="1" customWidth="1"/>
    <col min="8" max="8" width="35.7109375" customWidth="1"/>
    <col min="9" max="9" width="16.7109375" customWidth="1"/>
    <col min="10" max="10" width="12.140625" customWidth="1"/>
  </cols>
  <sheetData>
    <row r="1" spans="1:10" x14ac:dyDescent="0.25">
      <c r="A1" s="9" t="s">
        <v>76</v>
      </c>
      <c r="B1" s="9"/>
      <c r="C1" s="26"/>
      <c r="D1" s="26"/>
      <c r="E1" s="27"/>
      <c r="F1" s="26"/>
      <c r="G1" s="28"/>
      <c r="H1" s="28"/>
    </row>
    <row r="2" spans="1:10" ht="60" x14ac:dyDescent="0.25">
      <c r="A2" s="15" t="s">
        <v>2</v>
      </c>
      <c r="B2" s="16" t="s">
        <v>3</v>
      </c>
      <c r="C2" s="17" t="s">
        <v>4</v>
      </c>
      <c r="D2" s="18" t="s">
        <v>5</v>
      </c>
      <c r="E2" s="17" t="s">
        <v>71</v>
      </c>
      <c r="F2" s="17" t="s">
        <v>7</v>
      </c>
      <c r="G2" s="19" t="s">
        <v>8</v>
      </c>
      <c r="H2" s="17" t="s">
        <v>72</v>
      </c>
      <c r="I2" s="44" t="s">
        <v>89</v>
      </c>
      <c r="J2" s="44" t="s">
        <v>90</v>
      </c>
    </row>
    <row r="3" spans="1:10" x14ac:dyDescent="0.25">
      <c r="A3" s="4" t="s">
        <v>1</v>
      </c>
      <c r="B3" s="4"/>
      <c r="C3" s="5">
        <v>1</v>
      </c>
      <c r="D3" s="5"/>
      <c r="E3" s="7">
        <f>D3*C3</f>
        <v>0</v>
      </c>
      <c r="F3" s="5" t="s">
        <v>10</v>
      </c>
      <c r="G3" s="8"/>
      <c r="H3" s="25" t="s">
        <v>11</v>
      </c>
      <c r="I3" s="45">
        <v>0</v>
      </c>
      <c r="J3" s="46">
        <f>I3*C3</f>
        <v>0</v>
      </c>
    </row>
    <row r="4" spans="1:10" x14ac:dyDescent="0.25">
      <c r="A4" s="3" t="s">
        <v>29</v>
      </c>
      <c r="B4" s="4" t="s">
        <v>30</v>
      </c>
      <c r="C4" s="5">
        <v>5</v>
      </c>
      <c r="D4" s="6">
        <v>1.9E-2</v>
      </c>
      <c r="E4" s="7">
        <f t="shared" ref="E4:E10" si="0">D4*C4</f>
        <v>9.5000000000000001E-2</v>
      </c>
      <c r="F4" s="5" t="s">
        <v>19</v>
      </c>
      <c r="G4" s="8" t="s">
        <v>75</v>
      </c>
      <c r="H4" s="12" t="s">
        <v>31</v>
      </c>
      <c r="I4" s="46">
        <v>6.0000000000000001E-3</v>
      </c>
      <c r="J4" s="46">
        <f t="shared" ref="J4:J12" si="1">I4*C4</f>
        <v>0.03</v>
      </c>
    </row>
    <row r="5" spans="1:10" x14ac:dyDescent="0.25">
      <c r="A5" s="13" t="s">
        <v>33</v>
      </c>
      <c r="B5" s="4" t="s">
        <v>34</v>
      </c>
      <c r="C5" s="5">
        <v>3</v>
      </c>
      <c r="D5" s="6">
        <v>0.15</v>
      </c>
      <c r="E5" s="7">
        <f t="shared" si="0"/>
        <v>0.44999999999999996</v>
      </c>
      <c r="F5" s="5" t="s">
        <v>19</v>
      </c>
      <c r="G5" s="8" t="s">
        <v>36</v>
      </c>
      <c r="H5" s="12" t="s">
        <v>37</v>
      </c>
      <c r="I5" s="46">
        <v>3.5180000000000003E-2</v>
      </c>
      <c r="J5" s="46">
        <f t="shared" si="1"/>
        <v>0.10554000000000001</v>
      </c>
    </row>
    <row r="6" spans="1:10" x14ac:dyDescent="0.25">
      <c r="A6" s="4" t="s">
        <v>42</v>
      </c>
      <c r="B6" s="4" t="s">
        <v>43</v>
      </c>
      <c r="C6" s="5">
        <v>1</v>
      </c>
      <c r="D6" s="5">
        <v>2.12</v>
      </c>
      <c r="E6" s="7">
        <f t="shared" si="0"/>
        <v>2.12</v>
      </c>
      <c r="F6" s="5" t="s">
        <v>19</v>
      </c>
      <c r="G6" s="8" t="s">
        <v>44</v>
      </c>
      <c r="H6" s="25" t="s">
        <v>45</v>
      </c>
      <c r="I6" s="46">
        <v>1.6</v>
      </c>
      <c r="J6" s="46">
        <f t="shared" si="1"/>
        <v>1.6</v>
      </c>
    </row>
    <row r="7" spans="1:10" x14ac:dyDescent="0.25">
      <c r="A7" s="4" t="s">
        <v>46</v>
      </c>
      <c r="B7" s="4" t="s">
        <v>47</v>
      </c>
      <c r="C7" s="5">
        <v>2</v>
      </c>
      <c r="D7" s="5">
        <v>0.1</v>
      </c>
      <c r="E7" s="7">
        <f t="shared" si="0"/>
        <v>0.2</v>
      </c>
      <c r="F7" s="5" t="s">
        <v>19</v>
      </c>
      <c r="G7" s="8" t="s">
        <v>48</v>
      </c>
      <c r="H7" s="25" t="s">
        <v>49</v>
      </c>
      <c r="I7" s="46">
        <v>2.8600000000000001E-3</v>
      </c>
      <c r="J7" s="46">
        <f t="shared" si="1"/>
        <v>5.7200000000000003E-3</v>
      </c>
    </row>
    <row r="8" spans="1:10" x14ac:dyDescent="0.25">
      <c r="A8" s="3" t="s">
        <v>25</v>
      </c>
      <c r="B8" s="4" t="s">
        <v>26</v>
      </c>
      <c r="C8" s="5">
        <v>1</v>
      </c>
      <c r="D8" s="6">
        <v>0.46</v>
      </c>
      <c r="E8" s="7">
        <f t="shared" si="0"/>
        <v>0.46</v>
      </c>
      <c r="F8" s="5" t="s">
        <v>19</v>
      </c>
      <c r="G8" s="8" t="s">
        <v>27</v>
      </c>
      <c r="H8" s="12" t="s">
        <v>28</v>
      </c>
      <c r="I8" s="46">
        <v>0.25988</v>
      </c>
      <c r="J8" s="46">
        <f t="shared" si="1"/>
        <v>0.25988</v>
      </c>
    </row>
    <row r="9" spans="1:10" x14ac:dyDescent="0.25">
      <c r="A9" s="3" t="s">
        <v>68</v>
      </c>
      <c r="B9" s="4" t="s">
        <v>77</v>
      </c>
      <c r="C9" s="5">
        <v>1</v>
      </c>
      <c r="D9" s="6">
        <v>6.13</v>
      </c>
      <c r="E9" s="7">
        <f t="shared" si="0"/>
        <v>6.13</v>
      </c>
      <c r="F9" s="5" t="s">
        <v>19</v>
      </c>
      <c r="G9" s="47" t="s">
        <v>91</v>
      </c>
      <c r="H9" s="12" t="s">
        <v>78</v>
      </c>
      <c r="I9" s="46">
        <v>4.6736000000000004</v>
      </c>
      <c r="J9" s="46">
        <f t="shared" si="1"/>
        <v>4.6736000000000004</v>
      </c>
    </row>
    <row r="10" spans="1:10" x14ac:dyDescent="0.25">
      <c r="A10" s="4" t="s">
        <v>12</v>
      </c>
      <c r="B10" s="4" t="s">
        <v>13</v>
      </c>
      <c r="C10" s="5">
        <v>1</v>
      </c>
      <c r="D10" s="5">
        <v>14.99</v>
      </c>
      <c r="E10" s="7">
        <f t="shared" si="0"/>
        <v>14.99</v>
      </c>
      <c r="F10" s="5" t="s">
        <v>14</v>
      </c>
      <c r="G10" s="8" t="s">
        <v>15</v>
      </c>
      <c r="H10" s="25" t="s">
        <v>16</v>
      </c>
      <c r="I10" s="46">
        <v>12.79</v>
      </c>
      <c r="J10" s="46">
        <f t="shared" si="1"/>
        <v>12.79</v>
      </c>
    </row>
    <row r="11" spans="1:10" x14ac:dyDescent="0.25">
      <c r="A11" s="3" t="s">
        <v>79</v>
      </c>
      <c r="B11" s="4" t="s">
        <v>80</v>
      </c>
      <c r="C11" s="5">
        <v>1</v>
      </c>
      <c r="D11" s="6">
        <v>0.5</v>
      </c>
      <c r="E11" s="7">
        <f t="shared" ref="E11:E14" si="2">C11*D11</f>
        <v>0.5</v>
      </c>
      <c r="F11" s="5" t="s">
        <v>35</v>
      </c>
      <c r="G11" s="8" t="s">
        <v>81</v>
      </c>
      <c r="H11" s="12" t="s">
        <v>82</v>
      </c>
      <c r="I11" s="46">
        <v>0.45</v>
      </c>
      <c r="J11" s="46">
        <f t="shared" si="1"/>
        <v>0.45</v>
      </c>
    </row>
    <row r="12" spans="1:10" x14ac:dyDescent="0.25">
      <c r="A12" s="40" t="s">
        <v>62</v>
      </c>
      <c r="B12" s="4" t="s">
        <v>63</v>
      </c>
      <c r="C12" s="5">
        <v>1</v>
      </c>
      <c r="D12" s="6">
        <v>0.12</v>
      </c>
      <c r="E12" s="7">
        <f t="shared" si="2"/>
        <v>0.12</v>
      </c>
      <c r="F12" s="5" t="s">
        <v>19</v>
      </c>
      <c r="G12" s="8" t="s">
        <v>64</v>
      </c>
      <c r="H12" s="39" t="s">
        <v>65</v>
      </c>
      <c r="I12" s="46">
        <v>1.8720000000000001E-2</v>
      </c>
      <c r="J12" s="46">
        <f t="shared" si="1"/>
        <v>1.8720000000000001E-2</v>
      </c>
    </row>
    <row r="13" spans="1:10" x14ac:dyDescent="0.25">
      <c r="A13" s="3" t="s">
        <v>50</v>
      </c>
      <c r="B13" s="4" t="s">
        <v>47</v>
      </c>
      <c r="C13" s="5">
        <v>1</v>
      </c>
      <c r="D13" s="6">
        <v>0.29599999999999999</v>
      </c>
      <c r="E13" s="22">
        <f t="shared" si="2"/>
        <v>0.29599999999999999</v>
      </c>
      <c r="F13" s="5" t="s">
        <v>51</v>
      </c>
      <c r="G13" s="8" t="s">
        <v>52</v>
      </c>
      <c r="H13" s="12" t="s">
        <v>53</v>
      </c>
      <c r="I13" s="43">
        <v>0.1399</v>
      </c>
      <c r="J13" s="42">
        <f>C13*I13</f>
        <v>0.1399</v>
      </c>
    </row>
    <row r="14" spans="1:10" x14ac:dyDescent="0.25">
      <c r="A14" s="3" t="s">
        <v>32</v>
      </c>
      <c r="B14" s="4" t="s">
        <v>66</v>
      </c>
      <c r="C14" s="5">
        <v>1</v>
      </c>
      <c r="D14" s="6">
        <v>0.45</v>
      </c>
      <c r="E14" s="22">
        <f t="shared" si="2"/>
        <v>0.45</v>
      </c>
      <c r="F14" s="5" t="s">
        <v>19</v>
      </c>
      <c r="G14" s="8" t="s">
        <v>74</v>
      </c>
      <c r="H14" s="12" t="s">
        <v>67</v>
      </c>
      <c r="I14" s="43">
        <v>0.12354</v>
      </c>
      <c r="J14" s="42">
        <f>C14*I14</f>
        <v>0.12354</v>
      </c>
    </row>
    <row r="15" spans="1:10" s="1" customFormat="1" ht="30" x14ac:dyDescent="0.25">
      <c r="D15" s="1" t="s">
        <v>6</v>
      </c>
      <c r="E15" s="11">
        <f>SUM(E3:E10)</f>
        <v>24.445</v>
      </c>
      <c r="I15" s="53" t="s">
        <v>101</v>
      </c>
      <c r="J15" s="33">
        <f>SUM(J3:J12)</f>
        <v>19.933459999999997</v>
      </c>
    </row>
    <row r="16" spans="1:10" x14ac:dyDescent="0.25">
      <c r="I16" s="1"/>
    </row>
    <row r="17" spans="3:10" x14ac:dyDescent="0.25">
      <c r="C17" t="s">
        <v>102</v>
      </c>
      <c r="E17" s="29">
        <f>4*E15</f>
        <v>97.78</v>
      </c>
      <c r="I17" t="s">
        <v>102</v>
      </c>
      <c r="J17">
        <f>4*J15</f>
        <v>79.733839999999987</v>
      </c>
    </row>
  </sheetData>
  <autoFilter ref="A2:H2">
    <sortState ref="A3:H10">
      <sortCondition ref="F2"/>
    </sortState>
  </autoFilter>
  <hyperlinks>
    <hyperlink ref="H3" r:id="rId1"/>
    <hyperlink ref="H10" r:id="rId2"/>
    <hyperlink ref="H4" r:id="rId3"/>
    <hyperlink ref="H8" r:id="rId4"/>
    <hyperlink ref="H9" r:id="rId5"/>
    <hyperlink ref="H5" r:id="rId6"/>
    <hyperlink ref="H6" r:id="rId7"/>
    <hyperlink ref="H7" r:id="rId8"/>
    <hyperlink ref="H11" r:id="rId9"/>
    <hyperlink ref="H12" r:id="rId10"/>
    <hyperlink ref="H13" r:id="rId11"/>
    <hyperlink ref="H1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Glove Module</vt:lpstr>
      <vt:lpstr>Motor 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</dc:creator>
  <cp:lastModifiedBy>Nikhil Jali</cp:lastModifiedBy>
  <dcterms:created xsi:type="dcterms:W3CDTF">2015-06-09T17:44:21Z</dcterms:created>
  <dcterms:modified xsi:type="dcterms:W3CDTF">2015-06-11T18:04:18Z</dcterms:modified>
</cp:coreProperties>
</file>