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1560" windowWidth="9720" windowHeight="7320" tabRatio="673"/>
  </bookViews>
  <sheets>
    <sheet name="최종" sheetId="64" r:id="rId1"/>
  </sheets>
  <definedNames>
    <definedName name="_xlnm._FilterDatabase" localSheetId="0" hidden="1">최종!$C$3:$AC$62</definedName>
  </definedNames>
  <calcPr calcId="152511"/>
</workbook>
</file>

<file path=xl/calcChain.xml><?xml version="1.0" encoding="utf-8"?>
<calcChain xmlns="http://schemas.openxmlformats.org/spreadsheetml/2006/main">
  <c r="C78" i="64" l="1"/>
  <c r="C83" i="64" l="1"/>
  <c r="C82" i="64"/>
  <c r="C81" i="64"/>
  <c r="C80" i="64"/>
  <c r="C79" i="64"/>
  <c r="C77" i="64"/>
  <c r="C76" i="64"/>
  <c r="C74" i="64"/>
  <c r="C73" i="64"/>
  <c r="C72" i="64"/>
  <c r="C71" i="64"/>
  <c r="C70" i="64"/>
  <c r="C69" i="64"/>
  <c r="C68" i="64"/>
  <c r="C67" i="64"/>
  <c r="C66" i="64"/>
  <c r="E82" i="64"/>
  <c r="E80" i="64"/>
  <c r="E79" i="64"/>
  <c r="G80" i="64" l="1"/>
  <c r="G79" i="64"/>
  <c r="E76" i="64"/>
  <c r="G82" i="64"/>
  <c r="C84" i="64"/>
  <c r="E70" i="64"/>
  <c r="G70" i="64" s="1"/>
  <c r="C75" i="64"/>
  <c r="C85" i="64" s="1"/>
  <c r="E77" i="64"/>
  <c r="G77" i="64" s="1"/>
  <c r="E72" i="64"/>
  <c r="G72" i="64" s="1"/>
  <c r="E66" i="64"/>
  <c r="G87" i="64"/>
  <c r="J87" i="64"/>
  <c r="D87" i="64"/>
  <c r="E78" i="64"/>
  <c r="G78" i="64" s="1"/>
  <c r="E81" i="64"/>
  <c r="G81" i="64" s="1"/>
  <c r="M87" i="64" l="1"/>
  <c r="E73" i="64"/>
  <c r="G73" i="64" s="1"/>
  <c r="E68" i="64"/>
  <c r="G68" i="64" s="1"/>
  <c r="E74" i="64"/>
  <c r="G74" i="64" s="1"/>
  <c r="E71" i="64"/>
  <c r="G71" i="64" s="1"/>
  <c r="E67" i="64"/>
  <c r="G67" i="64" s="1"/>
  <c r="E69" i="64"/>
  <c r="G69" i="64" s="1"/>
  <c r="G66" i="64"/>
  <c r="G76" i="64"/>
  <c r="E75" i="64" l="1"/>
  <c r="G75" i="64" s="1"/>
  <c r="E83" i="64"/>
  <c r="G83" i="64" l="1"/>
  <c r="E84" i="64"/>
  <c r="G84" i="64" l="1"/>
  <c r="E85" i="64"/>
  <c r="G85" i="64" s="1"/>
</calcChain>
</file>

<file path=xl/sharedStrings.xml><?xml version="1.0" encoding="utf-8"?>
<sst xmlns="http://schemas.openxmlformats.org/spreadsheetml/2006/main" count="214" uniqueCount="144">
  <si>
    <t>대학</t>
    <phoneticPr fontId="2" type="noConversion"/>
  </si>
  <si>
    <t>모집단위</t>
    <phoneticPr fontId="2" type="noConversion"/>
  </si>
  <si>
    <t>모집</t>
    <phoneticPr fontId="2" type="noConversion"/>
  </si>
  <si>
    <t>지원</t>
    <phoneticPr fontId="2" type="noConversion"/>
  </si>
  <si>
    <t>경쟁률</t>
    <phoneticPr fontId="2" type="noConversion"/>
  </si>
  <si>
    <t>문과</t>
    <phoneticPr fontId="2" type="noConversion"/>
  </si>
  <si>
    <t>중어중문학과</t>
    <phoneticPr fontId="2" type="noConversion"/>
  </si>
  <si>
    <t>영어영문학부</t>
    <phoneticPr fontId="2" type="noConversion"/>
  </si>
  <si>
    <t>이과</t>
    <phoneticPr fontId="2" type="noConversion"/>
  </si>
  <si>
    <t>수학과</t>
    <phoneticPr fontId="2" type="noConversion"/>
  </si>
  <si>
    <t>화학과</t>
    <phoneticPr fontId="2" type="noConversion"/>
  </si>
  <si>
    <t>통계학과</t>
    <phoneticPr fontId="2" type="noConversion"/>
  </si>
  <si>
    <t>법과</t>
    <phoneticPr fontId="2" type="noConversion"/>
  </si>
  <si>
    <t>법학과</t>
    <phoneticPr fontId="2" type="noConversion"/>
  </si>
  <si>
    <t>사회과학</t>
    <phoneticPr fontId="2" type="noConversion"/>
  </si>
  <si>
    <t>공과</t>
    <phoneticPr fontId="2" type="noConversion"/>
  </si>
  <si>
    <t>건축공학부</t>
    <phoneticPr fontId="2" type="noConversion"/>
  </si>
  <si>
    <t>예술</t>
    <phoneticPr fontId="2" type="noConversion"/>
  </si>
  <si>
    <t>사학과</t>
    <phoneticPr fontId="2" type="noConversion"/>
  </si>
  <si>
    <t>사범</t>
    <phoneticPr fontId="2" type="noConversion"/>
  </si>
  <si>
    <t>국어교육과</t>
    <phoneticPr fontId="2" type="noConversion"/>
  </si>
  <si>
    <t>역사교육과</t>
    <phoneticPr fontId="2" type="noConversion"/>
  </si>
  <si>
    <t>교육학과</t>
    <phoneticPr fontId="2" type="noConversion"/>
  </si>
  <si>
    <t>지리교육과</t>
    <phoneticPr fontId="2" type="noConversion"/>
  </si>
  <si>
    <t>수학교육과</t>
    <phoneticPr fontId="2" type="noConversion"/>
  </si>
  <si>
    <t>가정교육과</t>
    <phoneticPr fontId="2" type="noConversion"/>
  </si>
  <si>
    <t>체육교육과</t>
    <phoneticPr fontId="2" type="noConversion"/>
  </si>
  <si>
    <t>화공생물공학과</t>
    <phoneticPr fontId="2" type="noConversion"/>
  </si>
  <si>
    <t>기계로봇에너지공학과</t>
    <phoneticPr fontId="2" type="noConversion"/>
  </si>
  <si>
    <t>바이오시스템</t>
    <phoneticPr fontId="2" type="noConversion"/>
  </si>
  <si>
    <t>정치외교학전공</t>
    <phoneticPr fontId="2" type="noConversion"/>
  </si>
  <si>
    <t>행정학전공</t>
    <phoneticPr fontId="2" type="noConversion"/>
  </si>
  <si>
    <t>북한학전공</t>
    <phoneticPr fontId="2" type="noConversion"/>
  </si>
  <si>
    <t>사회학전공</t>
    <phoneticPr fontId="2" type="noConversion"/>
  </si>
  <si>
    <t>생명과학과</t>
    <phoneticPr fontId="2" type="noConversion"/>
  </si>
  <si>
    <t>바이오환경과학과</t>
    <phoneticPr fontId="2" type="noConversion"/>
  </si>
  <si>
    <t>의생명공학과</t>
    <phoneticPr fontId="2" type="noConversion"/>
  </si>
  <si>
    <t>식품생명공학과</t>
    <phoneticPr fontId="2" type="noConversion"/>
  </si>
  <si>
    <t>전자전기공학부</t>
    <phoneticPr fontId="2" type="noConversion"/>
  </si>
  <si>
    <t>컴퓨터공학전공</t>
    <phoneticPr fontId="2" type="noConversion"/>
  </si>
  <si>
    <t>정보통신공학전공</t>
    <phoneticPr fontId="2" type="noConversion"/>
  </si>
  <si>
    <t>계</t>
    <phoneticPr fontId="2" type="noConversion"/>
  </si>
  <si>
    <t>건설환경공학과</t>
    <phoneticPr fontId="2" type="noConversion"/>
  </si>
  <si>
    <t>논술우수자</t>
    <phoneticPr fontId="2" type="noConversion"/>
  </si>
  <si>
    <t>불교</t>
    <phoneticPr fontId="2" type="noConversion"/>
  </si>
  <si>
    <t>불교학부</t>
    <phoneticPr fontId="2" type="noConversion"/>
  </si>
  <si>
    <t>불교학부(승려)</t>
    <phoneticPr fontId="2" type="noConversion"/>
  </si>
  <si>
    <t>철학과</t>
    <phoneticPr fontId="2" type="noConversion"/>
  </si>
  <si>
    <t>식품산업관리학과</t>
    <phoneticPr fontId="2" type="noConversion"/>
  </si>
  <si>
    <t>광고홍보학과</t>
    <phoneticPr fontId="2" type="noConversion"/>
  </si>
  <si>
    <t>산업시스템공학과</t>
    <phoneticPr fontId="2" type="noConversion"/>
  </si>
  <si>
    <t>멀티미디어공학과</t>
    <phoneticPr fontId="2" type="noConversion"/>
  </si>
  <si>
    <t>융합에너지신소재공학과</t>
    <phoneticPr fontId="2" type="noConversion"/>
  </si>
  <si>
    <t>소계</t>
    <phoneticPr fontId="2" type="noConversion"/>
  </si>
  <si>
    <t>총계</t>
    <phoneticPr fontId="2" type="noConversion"/>
  </si>
  <si>
    <t>구  분</t>
    <phoneticPr fontId="2" type="noConversion"/>
  </si>
  <si>
    <t>모집인원</t>
    <phoneticPr fontId="2" type="noConversion"/>
  </si>
  <si>
    <t>지원인원</t>
    <phoneticPr fontId="2" type="noConversion"/>
  </si>
  <si>
    <t>논술고사 응시대상 인원</t>
    <phoneticPr fontId="2" type="noConversion"/>
  </si>
  <si>
    <t>자연</t>
    <phoneticPr fontId="2" type="noConversion"/>
  </si>
  <si>
    <t>인문I</t>
    <phoneticPr fontId="2" type="noConversion"/>
  </si>
  <si>
    <t>인문II</t>
    <phoneticPr fontId="2" type="noConversion"/>
  </si>
  <si>
    <t>경제학과</t>
    <phoneticPr fontId="2" type="noConversion"/>
  </si>
  <si>
    <t>Do Dream</t>
    <phoneticPr fontId="2" type="noConversion"/>
  </si>
  <si>
    <t>Do Dream</t>
    <phoneticPr fontId="2" type="noConversion"/>
  </si>
  <si>
    <t>불교추천인재</t>
    <phoneticPr fontId="2" type="noConversion"/>
  </si>
  <si>
    <t>영화영상학과</t>
    <phoneticPr fontId="2" type="noConversion"/>
  </si>
  <si>
    <t>논술/실기 합계</t>
    <phoneticPr fontId="2" type="noConversion"/>
  </si>
  <si>
    <t>총 계</t>
    <phoneticPr fontId="2" type="noConversion"/>
  </si>
  <si>
    <t>스포츠문화학과</t>
    <phoneticPr fontId="2" type="noConversion"/>
  </si>
  <si>
    <t>경영</t>
    <phoneticPr fontId="2" type="noConversion"/>
  </si>
  <si>
    <t>경찰사법</t>
    <phoneticPr fontId="2" type="noConversion"/>
  </si>
  <si>
    <t>경영학과</t>
    <phoneticPr fontId="2" type="noConversion"/>
  </si>
  <si>
    <t>회계학과</t>
    <phoneticPr fontId="2" type="noConversion"/>
  </si>
  <si>
    <t>경영정보학과</t>
    <phoneticPr fontId="2" type="noConversion"/>
  </si>
  <si>
    <t>미래융합</t>
    <phoneticPr fontId="2" type="noConversion"/>
  </si>
  <si>
    <t>축구</t>
  </si>
  <si>
    <t>학생부 위주
(종합)</t>
    <phoneticPr fontId="2" type="noConversion"/>
  </si>
  <si>
    <t>논술위주</t>
    <phoneticPr fontId="2" type="noConversion"/>
  </si>
  <si>
    <t>실기위주</t>
    <phoneticPr fontId="2" type="noConversion"/>
  </si>
  <si>
    <t>경쟁률</t>
  </si>
  <si>
    <t>학생부종합</t>
    <phoneticPr fontId="2" type="noConversion"/>
  </si>
  <si>
    <t>학교장추천인재</t>
    <phoneticPr fontId="2" type="noConversion"/>
  </si>
  <si>
    <t>국가보훈대상자</t>
    <phoneticPr fontId="2" type="noConversion"/>
  </si>
  <si>
    <t>농어촌학생</t>
    <phoneticPr fontId="2" type="noConversion"/>
  </si>
  <si>
    <t>기초생활수급자 및 차상위계층</t>
    <phoneticPr fontId="2" type="noConversion"/>
  </si>
  <si>
    <t>특성화고 등을 졸업한 재직자</t>
    <phoneticPr fontId="2" type="noConversion"/>
  </si>
  <si>
    <t>계</t>
  </si>
  <si>
    <t>전체</t>
  </si>
  <si>
    <t>농구</t>
  </si>
  <si>
    <t>골키퍼</t>
  </si>
  <si>
    <t>DF</t>
  </si>
  <si>
    <t>MF</t>
  </si>
  <si>
    <t>FW</t>
  </si>
  <si>
    <t>포수</t>
  </si>
  <si>
    <t>중견수</t>
  </si>
  <si>
    <t>외야수</t>
  </si>
  <si>
    <t>내야수</t>
  </si>
  <si>
    <t>투수</t>
  </si>
  <si>
    <t>야구</t>
  </si>
  <si>
    <t>지원</t>
  </si>
  <si>
    <t>모집</t>
  </si>
  <si>
    <t>학생부종합 합계</t>
    <phoneticPr fontId="2" type="noConversion"/>
  </si>
  <si>
    <t>논술</t>
    <phoneticPr fontId="2" type="noConversion"/>
  </si>
  <si>
    <t>실기</t>
    <phoneticPr fontId="2" type="noConversion"/>
  </si>
  <si>
    <t>일본학과</t>
    <phoneticPr fontId="2" type="noConversion"/>
  </si>
  <si>
    <t>연극학부(연출)</t>
    <phoneticPr fontId="2" type="noConversion"/>
  </si>
  <si>
    <t>연극학부(실기)</t>
    <phoneticPr fontId="2" type="noConversion"/>
  </si>
  <si>
    <t>사회복지상담학과</t>
    <phoneticPr fontId="2" type="noConversion"/>
  </si>
  <si>
    <t>글로벌무역학과</t>
    <phoneticPr fontId="2" type="noConversion"/>
  </si>
  <si>
    <t>우투수</t>
    <phoneticPr fontId="2" type="noConversion"/>
  </si>
  <si>
    <t>2루수</t>
    <phoneticPr fontId="2" type="noConversion"/>
  </si>
  <si>
    <t>유격수</t>
    <phoneticPr fontId="2" type="noConversion"/>
  </si>
  <si>
    <t>우(좌)익수</t>
    <phoneticPr fontId="2" type="noConversion"/>
  </si>
  <si>
    <t>가드</t>
    <phoneticPr fontId="2" type="noConversion"/>
  </si>
  <si>
    <t>포워드</t>
    <phoneticPr fontId="2" type="noConversion"/>
  </si>
  <si>
    <t>센터</t>
    <phoneticPr fontId="2" type="noConversion"/>
  </si>
  <si>
    <t>국제통상학과</t>
    <phoneticPr fontId="2" type="noConversion"/>
  </si>
  <si>
    <t>미디어커뮤니케이션학전공</t>
    <phoneticPr fontId="2" type="noConversion"/>
  </si>
  <si>
    <t>특기자(체육-선수)</t>
    <phoneticPr fontId="2" type="noConversion"/>
  </si>
  <si>
    <t>좌투수</t>
    <phoneticPr fontId="2" type="noConversion"/>
  </si>
  <si>
    <t>2018학년도(최종)</t>
    <phoneticPr fontId="2" type="noConversion"/>
  </si>
  <si>
    <t>2017학년도(최종)</t>
    <phoneticPr fontId="2" type="noConversion"/>
  </si>
  <si>
    <t>사회복지학과</t>
    <phoneticPr fontId="2" type="noConversion"/>
  </si>
  <si>
    <t>미술학부(서양화)</t>
    <phoneticPr fontId="2" type="noConversion"/>
  </si>
  <si>
    <t>특수교육대상자</t>
    <phoneticPr fontId="2" type="noConversion"/>
  </si>
  <si>
    <t>특성화고교졸업자</t>
    <phoneticPr fontId="2" type="noConversion"/>
  </si>
  <si>
    <t>경찰행정학부(자연)</t>
    <phoneticPr fontId="2" type="noConversion"/>
  </si>
  <si>
    <t>경찰행정학부(인문)</t>
    <phoneticPr fontId="2" type="noConversion"/>
  </si>
  <si>
    <r>
      <t>특기자
(</t>
    </r>
    <r>
      <rPr>
        <b/>
        <sz val="8"/>
        <rFont val="굴림체"/>
        <family val="3"/>
        <charset val="129"/>
      </rPr>
      <t>문학/SW/체육교육/서양화/연극.영상/스포츠문화</t>
    </r>
    <r>
      <rPr>
        <b/>
        <sz val="9"/>
        <rFont val="굴림체"/>
        <family val="3"/>
        <charset val="129"/>
      </rPr>
      <t>)</t>
    </r>
    <phoneticPr fontId="2" type="noConversion"/>
  </si>
  <si>
    <t>3루수</t>
    <phoneticPr fontId="2" type="noConversion"/>
  </si>
  <si>
    <t>문학</t>
    <phoneticPr fontId="2" type="noConversion"/>
  </si>
  <si>
    <t>SW</t>
    <phoneticPr fontId="2" type="noConversion"/>
  </si>
  <si>
    <t>연극</t>
    <phoneticPr fontId="2" type="noConversion"/>
  </si>
  <si>
    <t>영화영상</t>
    <phoneticPr fontId="2" type="noConversion"/>
  </si>
  <si>
    <t>체육교육</t>
    <phoneticPr fontId="2" type="noConversion"/>
  </si>
  <si>
    <t>스포츠문화</t>
    <phoneticPr fontId="2" type="noConversion"/>
  </si>
  <si>
    <t>서양화</t>
    <phoneticPr fontId="2" type="noConversion"/>
  </si>
  <si>
    <t>국어국문ㆍ문예창작학부</t>
    <phoneticPr fontId="2" type="noConversion"/>
  </si>
  <si>
    <t>국어국문ㆍ문예창작학부(수상)</t>
    <phoneticPr fontId="2" type="noConversion"/>
  </si>
  <si>
    <t>물리ㆍ반도체과학부</t>
    <phoneticPr fontId="2" type="noConversion"/>
  </si>
  <si>
    <t>융합보안학과</t>
    <phoneticPr fontId="2" type="noConversion"/>
  </si>
  <si>
    <t>※ 2017,2018학년도 지원현황 자료에서 2019학년도 전형 명칭에 맞게 재배치 하였으며, 학생부 교과 전형 및 어학실기 전형은 폐지되었음.</t>
    <phoneticPr fontId="2" type="noConversion"/>
  </si>
  <si>
    <t>2019학년도(최종)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</si>
</sst>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.00_ "/>
    <numFmt numFmtId="177" formatCode="#,##0.00_ "/>
    <numFmt numFmtId="178" formatCode="#,##0_ "/>
  </numFmts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sz val="10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굴림체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FBC5"/>
        <bgColor indexed="64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249977111117893"/>
      </bottom>
      <diagonal/>
    </border>
    <border>
      <left style="medium">
        <color rgb="FFFF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medium">
        <color rgb="FFFF0000"/>
      </right>
      <top style="thin">
        <color theme="0" tint="-0.249977111117893"/>
      </top>
      <bottom style="thin">
        <color indexed="64"/>
      </bottom>
      <diagonal/>
    </border>
    <border>
      <left style="medium">
        <color rgb="FFFF0000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medium">
        <color rgb="FFFF0000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rgb="FFFF0000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0" tint="-0.249977111117893"/>
      </right>
      <top style="thin">
        <color indexed="64"/>
      </top>
      <bottom style="medium">
        <color rgb="FFFF0000"/>
      </bottom>
      <diagonal/>
    </border>
    <border>
      <left style="thin">
        <color theme="0" tint="-0.249977111117893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medium">
        <color rgb="FFFF0000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FF0000"/>
      </right>
      <top style="thin">
        <color indexed="64"/>
      </top>
      <bottom style="thin">
        <color theme="0" tint="-0.24994659260841701"/>
      </bottom>
      <diagonal/>
    </border>
    <border>
      <left style="medium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FF0000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FF0000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rgb="FFFF0000"/>
      </right>
      <top style="thin">
        <color theme="0" tint="-0.24994659260841701"/>
      </top>
      <bottom/>
      <diagonal/>
    </border>
    <border>
      <left style="medium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FF0000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FF0000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rgb="FFFF0000"/>
      </right>
      <top style="thin">
        <color indexed="64"/>
      </top>
      <bottom/>
      <diagonal/>
    </border>
    <border>
      <left style="thin">
        <color theme="0" tint="-0.249977111117893"/>
      </left>
      <right style="medium">
        <color rgb="FFFF0000"/>
      </right>
      <top style="thin">
        <color theme="0" tint="-0.249977111117893"/>
      </top>
      <bottom/>
      <diagonal/>
    </border>
    <border>
      <left style="medium">
        <color rgb="FFFF0000"/>
      </left>
      <right style="thin">
        <color theme="0" tint="-0.24994659260841701"/>
      </right>
      <top style="thin">
        <color indexed="64"/>
      </top>
      <bottom style="medium">
        <color rgb="FFFF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medium">
        <color rgb="FFFF0000"/>
      </bottom>
      <diagonal/>
    </border>
    <border>
      <left style="thin">
        <color theme="0" tint="-0.24994659260841701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FF0000"/>
      </right>
      <top/>
      <bottom style="thin">
        <color theme="0" tint="-0.24994659260841701"/>
      </bottom>
      <diagonal/>
    </border>
    <border>
      <left/>
      <right style="medium">
        <color rgb="FFFF0000"/>
      </right>
      <top style="thin">
        <color theme="0" tint="-0.24994659260841701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thin">
        <color theme="0" tint="-0.24994659260841701"/>
      </top>
      <bottom/>
      <diagonal/>
    </border>
    <border>
      <left/>
      <right style="medium">
        <color rgb="FFFF0000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/>
  </cellStyleXfs>
  <cellXfs count="483">
    <xf numFmtId="0" fontId="0" fillId="0" borderId="0" xfId="0"/>
    <xf numFmtId="0" fontId="4" fillId="0" borderId="0" xfId="1" applyFont="1" applyBorder="1" applyAlignment="1" applyProtection="1">
      <alignment horizontal="center" vertical="center"/>
    </xf>
    <xf numFmtId="178" fontId="4" fillId="10" borderId="1" xfId="1" applyNumberFormat="1" applyFont="1" applyFill="1" applyBorder="1" applyAlignment="1" applyProtection="1">
      <alignment horizontal="center" vertical="center"/>
    </xf>
    <xf numFmtId="177" fontId="4" fillId="10" borderId="1" xfId="1" applyNumberFormat="1" applyFont="1" applyFill="1" applyBorder="1" applyAlignment="1" applyProtection="1">
      <alignment horizontal="center" vertical="center"/>
    </xf>
    <xf numFmtId="0" fontId="4" fillId="15" borderId="30" xfId="1" applyFont="1" applyFill="1" applyBorder="1" applyAlignment="1" applyProtection="1">
      <alignment horizontal="center" vertical="center"/>
    </xf>
    <xf numFmtId="0" fontId="3" fillId="0" borderId="19" xfId="1" applyFont="1" applyBorder="1" applyAlignment="1" applyProtection="1">
      <alignment horizontal="left" vertical="center"/>
    </xf>
    <xf numFmtId="178" fontId="3" fillId="3" borderId="16" xfId="1" applyNumberFormat="1" applyFont="1" applyFill="1" applyBorder="1" applyAlignment="1" applyProtection="1">
      <alignment horizontal="center" vertical="center"/>
    </xf>
    <xf numFmtId="178" fontId="4" fillId="17" borderId="16" xfId="1" applyNumberFormat="1" applyFont="1" applyFill="1" applyBorder="1" applyAlignment="1" applyProtection="1">
      <alignment horizontal="center" vertical="center"/>
    </xf>
    <xf numFmtId="178" fontId="4" fillId="17" borderId="17" xfId="1" applyNumberFormat="1" applyFont="1" applyFill="1" applyBorder="1" applyAlignment="1" applyProtection="1">
      <alignment horizontal="center" vertical="center"/>
    </xf>
    <xf numFmtId="176" fontId="4" fillId="17" borderId="19" xfId="1" applyNumberFormat="1" applyFont="1" applyFill="1" applyBorder="1" applyAlignment="1" applyProtection="1">
      <alignment horizontal="center" vertical="center"/>
    </xf>
    <xf numFmtId="176" fontId="3" fillId="3" borderId="19" xfId="1" applyNumberFormat="1" applyFont="1" applyFill="1" applyBorder="1" applyAlignment="1" applyProtection="1">
      <alignment horizontal="center" vertical="center"/>
    </xf>
    <xf numFmtId="176" fontId="3" fillId="3" borderId="18" xfId="1" applyNumberFormat="1" applyFont="1" applyFill="1" applyBorder="1" applyAlignment="1" applyProtection="1">
      <alignment horizontal="center" vertical="center"/>
    </xf>
    <xf numFmtId="178" fontId="4" fillId="10" borderId="16" xfId="1" applyNumberFormat="1" applyFont="1" applyFill="1" applyBorder="1" applyAlignment="1" applyProtection="1">
      <alignment horizontal="center" vertical="center"/>
    </xf>
    <xf numFmtId="178" fontId="4" fillId="10" borderId="17" xfId="1" applyNumberFormat="1" applyFont="1" applyFill="1" applyBorder="1" applyAlignment="1" applyProtection="1">
      <alignment horizontal="center" vertical="center"/>
    </xf>
    <xf numFmtId="176" fontId="4" fillId="10" borderId="19" xfId="1" applyNumberFormat="1" applyFont="1" applyFill="1" applyBorder="1" applyAlignment="1" applyProtection="1">
      <alignment horizontal="center" vertical="center"/>
    </xf>
    <xf numFmtId="178" fontId="4" fillId="0" borderId="16" xfId="1" applyNumberFormat="1" applyFont="1" applyBorder="1" applyAlignment="1" applyProtection="1">
      <alignment horizontal="center" vertical="center"/>
    </xf>
    <xf numFmtId="178" fontId="4" fillId="0" borderId="17" xfId="1" applyNumberFormat="1" applyFont="1" applyBorder="1" applyAlignment="1" applyProtection="1">
      <alignment horizontal="center" vertical="center"/>
    </xf>
    <xf numFmtId="176" fontId="4" fillId="0" borderId="19" xfId="1" applyNumberFormat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left" vertical="center"/>
    </xf>
    <xf numFmtId="178" fontId="4" fillId="17" borderId="9" xfId="1" applyNumberFormat="1" applyFont="1" applyFill="1" applyBorder="1" applyAlignment="1" applyProtection="1">
      <alignment horizontal="center" vertical="center"/>
    </xf>
    <xf numFmtId="178" fontId="4" fillId="17" borderId="2" xfId="1" applyNumberFormat="1" applyFont="1" applyFill="1" applyBorder="1" applyAlignment="1" applyProtection="1">
      <alignment horizontal="center" vertical="center"/>
    </xf>
    <xf numFmtId="176" fontId="4" fillId="17" borderId="10" xfId="1" applyNumberFormat="1" applyFont="1" applyFill="1" applyBorder="1" applyAlignment="1" applyProtection="1">
      <alignment horizontal="center" vertical="center"/>
    </xf>
    <xf numFmtId="178" fontId="3" fillId="3" borderId="7" xfId="1" applyNumberFormat="1" applyFont="1" applyFill="1" applyBorder="1" applyAlignment="1" applyProtection="1">
      <alignment horizontal="center" vertical="center"/>
    </xf>
    <xf numFmtId="178" fontId="3" fillId="3" borderId="3" xfId="1" applyNumberFormat="1" applyFont="1" applyFill="1" applyBorder="1" applyAlignment="1" applyProtection="1">
      <alignment horizontal="center" vertical="center"/>
    </xf>
    <xf numFmtId="176" fontId="3" fillId="3" borderId="8" xfId="1" applyNumberFormat="1" applyFont="1" applyFill="1" applyBorder="1" applyAlignment="1" applyProtection="1">
      <alignment horizontal="center" vertical="center"/>
    </xf>
    <xf numFmtId="176" fontId="3" fillId="3" borderId="15" xfId="1" applyNumberFormat="1" applyFont="1" applyFill="1" applyBorder="1" applyAlignment="1" applyProtection="1">
      <alignment horizontal="center" vertical="center"/>
    </xf>
    <xf numFmtId="178" fontId="4" fillId="10" borderId="9" xfId="1" applyNumberFormat="1" applyFont="1" applyFill="1" applyBorder="1" applyAlignment="1" applyProtection="1">
      <alignment horizontal="center" vertical="center"/>
    </xf>
    <xf numFmtId="178" fontId="4" fillId="10" borderId="2" xfId="1" applyNumberFormat="1" applyFont="1" applyFill="1" applyBorder="1" applyAlignment="1" applyProtection="1">
      <alignment horizontal="center" vertical="center"/>
    </xf>
    <xf numFmtId="176" fontId="4" fillId="10" borderId="10" xfId="1" applyNumberFormat="1" applyFont="1" applyFill="1" applyBorder="1" applyAlignment="1" applyProtection="1">
      <alignment horizontal="center" vertical="center"/>
    </xf>
    <xf numFmtId="178" fontId="4" fillId="0" borderId="9" xfId="1" applyNumberFormat="1" applyFont="1" applyBorder="1" applyAlignment="1" applyProtection="1">
      <alignment horizontal="center" vertical="center"/>
    </xf>
    <xf numFmtId="178" fontId="4" fillId="0" borderId="2" xfId="1" applyNumberFormat="1" applyFont="1" applyBorder="1" applyAlignment="1" applyProtection="1">
      <alignment horizontal="center" vertical="center"/>
    </xf>
    <xf numFmtId="176" fontId="4" fillId="0" borderId="10" xfId="1" applyNumberFormat="1" applyFont="1" applyBorder="1" applyAlignment="1" applyProtection="1">
      <alignment horizontal="center" vertical="center"/>
    </xf>
    <xf numFmtId="0" fontId="3" fillId="0" borderId="12" xfId="1" applyFont="1" applyBorder="1" applyAlignment="1" applyProtection="1">
      <alignment horizontal="left" vertical="center"/>
    </xf>
    <xf numFmtId="178" fontId="3" fillId="3" borderId="11" xfId="1" applyNumberFormat="1" applyFont="1" applyFill="1" applyBorder="1" applyAlignment="1" applyProtection="1">
      <alignment horizontal="center" vertical="center"/>
    </xf>
    <xf numFmtId="178" fontId="3" fillId="0" borderId="11" xfId="1" applyNumberFormat="1" applyFont="1" applyFill="1" applyBorder="1" applyAlignment="1" applyProtection="1">
      <alignment horizontal="center" vertical="center"/>
    </xf>
    <xf numFmtId="178" fontId="3" fillId="0" borderId="13" xfId="1" applyNumberFormat="1" applyFont="1" applyFill="1" applyBorder="1" applyAlignment="1" applyProtection="1">
      <alignment horizontal="center" vertical="center"/>
    </xf>
    <xf numFmtId="177" fontId="3" fillId="0" borderId="12" xfId="1" applyNumberFormat="1" applyFont="1" applyFill="1" applyBorder="1" applyAlignment="1" applyProtection="1">
      <alignment horizontal="center" vertical="center"/>
    </xf>
    <xf numFmtId="178" fontId="4" fillId="17" borderId="11" xfId="1" applyNumberFormat="1" applyFont="1" applyFill="1" applyBorder="1" applyAlignment="1" applyProtection="1">
      <alignment horizontal="center" vertical="center"/>
    </xf>
    <xf numFmtId="178" fontId="4" fillId="17" borderId="13" xfId="1" applyNumberFormat="1" applyFont="1" applyFill="1" applyBorder="1" applyAlignment="1" applyProtection="1">
      <alignment horizontal="center" vertical="center"/>
    </xf>
    <xf numFmtId="176" fontId="4" fillId="17" borderId="12" xfId="1" applyNumberFormat="1" applyFont="1" applyFill="1" applyBorder="1" applyAlignment="1" applyProtection="1">
      <alignment horizontal="center" vertical="center"/>
    </xf>
    <xf numFmtId="178" fontId="3" fillId="3" borderId="26" xfId="1" applyNumberFormat="1" applyFont="1" applyFill="1" applyBorder="1" applyAlignment="1" applyProtection="1">
      <alignment horizontal="center" vertical="center"/>
    </xf>
    <xf numFmtId="178" fontId="3" fillId="3" borderId="28" xfId="1" applyNumberFormat="1" applyFont="1" applyFill="1" applyBorder="1" applyAlignment="1" applyProtection="1">
      <alignment horizontal="center" vertical="center"/>
    </xf>
    <xf numFmtId="176" fontId="3" fillId="3" borderId="29" xfId="1" applyNumberFormat="1" applyFont="1" applyFill="1" applyBorder="1" applyAlignment="1" applyProtection="1">
      <alignment horizontal="center" vertical="center"/>
    </xf>
    <xf numFmtId="176" fontId="3" fillId="3" borderId="20" xfId="1" applyNumberFormat="1" applyFont="1" applyFill="1" applyBorder="1" applyAlignment="1" applyProtection="1">
      <alignment horizontal="center" vertical="center"/>
    </xf>
    <xf numFmtId="178" fontId="4" fillId="10" borderId="11" xfId="1" applyNumberFormat="1" applyFont="1" applyFill="1" applyBorder="1" applyAlignment="1" applyProtection="1">
      <alignment horizontal="center" vertical="center"/>
    </xf>
    <xf numFmtId="178" fontId="4" fillId="10" borderId="13" xfId="1" applyNumberFormat="1" applyFont="1" applyFill="1" applyBorder="1" applyAlignment="1" applyProtection="1">
      <alignment horizontal="center" vertical="center"/>
    </xf>
    <xf numFmtId="176" fontId="4" fillId="10" borderId="12" xfId="1" applyNumberFormat="1" applyFont="1" applyFill="1" applyBorder="1" applyAlignment="1" applyProtection="1">
      <alignment horizontal="center" vertical="center"/>
    </xf>
    <xf numFmtId="178" fontId="4" fillId="0" borderId="11" xfId="1" applyNumberFormat="1" applyFont="1" applyBorder="1" applyAlignment="1" applyProtection="1">
      <alignment horizontal="center" vertical="center"/>
    </xf>
    <xf numFmtId="178" fontId="4" fillId="0" borderId="13" xfId="1" applyNumberFormat="1" applyFont="1" applyBorder="1" applyAlignment="1" applyProtection="1">
      <alignment horizontal="center" vertical="center"/>
    </xf>
    <xf numFmtId="176" fontId="4" fillId="0" borderId="12" xfId="1" applyNumberFormat="1" applyFont="1" applyBorder="1" applyAlignment="1" applyProtection="1">
      <alignment horizontal="center" vertical="center"/>
    </xf>
    <xf numFmtId="178" fontId="3" fillId="0" borderId="16" xfId="1" applyNumberFormat="1" applyFont="1" applyBorder="1" applyAlignment="1" applyProtection="1">
      <alignment horizontal="center" vertical="center"/>
    </xf>
    <xf numFmtId="178" fontId="3" fillId="0" borderId="17" xfId="1" applyNumberFormat="1" applyFont="1" applyBorder="1" applyAlignment="1" applyProtection="1">
      <alignment horizontal="center" vertical="center"/>
    </xf>
    <xf numFmtId="177" fontId="3" fillId="0" borderId="19" xfId="1" applyNumberFormat="1" applyFont="1" applyBorder="1" applyAlignment="1" applyProtection="1">
      <alignment horizontal="center" vertical="center"/>
    </xf>
    <xf numFmtId="178" fontId="3" fillId="0" borderId="2" xfId="1" applyNumberFormat="1" applyFont="1" applyBorder="1" applyAlignment="1" applyProtection="1">
      <alignment horizontal="center" vertical="center"/>
    </xf>
    <xf numFmtId="176" fontId="3" fillId="0" borderId="18" xfId="1" applyNumberFormat="1" applyFont="1" applyBorder="1" applyAlignment="1" applyProtection="1">
      <alignment horizontal="center" vertical="center"/>
    </xf>
    <xf numFmtId="178" fontId="3" fillId="0" borderId="9" xfId="1" applyNumberFormat="1" applyFont="1" applyBorder="1" applyAlignment="1" applyProtection="1">
      <alignment horizontal="center" vertical="center"/>
    </xf>
    <xf numFmtId="177" fontId="3" fillId="0" borderId="10" xfId="1" applyNumberFormat="1" applyFont="1" applyBorder="1" applyAlignment="1" applyProtection="1">
      <alignment horizontal="center" vertical="center"/>
    </xf>
    <xf numFmtId="178" fontId="3" fillId="0" borderId="11" xfId="1" applyNumberFormat="1" applyFont="1" applyBorder="1" applyAlignment="1" applyProtection="1">
      <alignment horizontal="center" vertical="center"/>
    </xf>
    <xf numFmtId="178" fontId="3" fillId="0" borderId="13" xfId="1" applyNumberFormat="1" applyFont="1" applyBorder="1" applyAlignment="1" applyProtection="1">
      <alignment horizontal="center" vertical="center"/>
    </xf>
    <xf numFmtId="177" fontId="3" fillId="0" borderId="12" xfId="1" applyNumberFormat="1" applyFont="1" applyBorder="1" applyAlignment="1" applyProtection="1">
      <alignment horizontal="center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3" xfId="1" applyFont="1" applyBorder="1" applyAlignment="1" applyProtection="1">
      <alignment horizontal="left" vertical="center"/>
    </xf>
    <xf numFmtId="178" fontId="3" fillId="0" borderId="21" xfId="1" applyNumberFormat="1" applyFont="1" applyBorder="1" applyAlignment="1" applyProtection="1">
      <alignment horizontal="center" vertical="center"/>
    </xf>
    <xf numFmtId="178" fontId="3" fillId="0" borderId="22" xfId="1" applyNumberFormat="1" applyFont="1" applyBorder="1" applyAlignment="1" applyProtection="1">
      <alignment horizontal="center" vertical="center"/>
    </xf>
    <xf numFmtId="177" fontId="3" fillId="0" borderId="23" xfId="1" applyNumberFormat="1" applyFont="1" applyBorder="1" applyAlignment="1" applyProtection="1">
      <alignment horizontal="center" vertical="center"/>
    </xf>
    <xf numFmtId="178" fontId="3" fillId="0" borderId="21" xfId="1" applyNumberFormat="1" applyFont="1" applyFill="1" applyBorder="1" applyAlignment="1" applyProtection="1">
      <alignment horizontal="center" vertical="center"/>
    </xf>
    <xf numFmtId="178" fontId="3" fillId="0" borderId="22" xfId="1" applyNumberFormat="1" applyFont="1" applyFill="1" applyBorder="1" applyAlignment="1" applyProtection="1">
      <alignment horizontal="center" vertical="center"/>
    </xf>
    <xf numFmtId="177" fontId="3" fillId="0" borderId="23" xfId="1" applyNumberFormat="1" applyFont="1" applyFill="1" applyBorder="1" applyAlignment="1" applyProtection="1">
      <alignment horizontal="center" vertical="center"/>
    </xf>
    <xf numFmtId="178" fontId="3" fillId="3" borderId="21" xfId="1" applyNumberFormat="1" applyFont="1" applyFill="1" applyBorder="1" applyAlignment="1" applyProtection="1">
      <alignment horizontal="center" vertical="center"/>
    </xf>
    <xf numFmtId="178" fontId="3" fillId="3" borderId="22" xfId="1" applyNumberFormat="1" applyFont="1" applyFill="1" applyBorder="1" applyAlignment="1" applyProtection="1">
      <alignment horizontal="center" vertical="center"/>
    </xf>
    <xf numFmtId="177" fontId="3" fillId="3" borderId="23" xfId="1" applyNumberFormat="1" applyFont="1" applyFill="1" applyBorder="1" applyAlignment="1" applyProtection="1">
      <alignment horizontal="center" vertical="center"/>
    </xf>
    <xf numFmtId="178" fontId="4" fillId="17" borderId="21" xfId="1" applyNumberFormat="1" applyFont="1" applyFill="1" applyBorder="1" applyAlignment="1" applyProtection="1">
      <alignment horizontal="center" vertical="center"/>
    </xf>
    <xf numFmtId="178" fontId="4" fillId="17" borderId="22" xfId="1" applyNumberFormat="1" applyFont="1" applyFill="1" applyBorder="1" applyAlignment="1" applyProtection="1">
      <alignment horizontal="center" vertical="center"/>
    </xf>
    <xf numFmtId="176" fontId="4" fillId="17" borderId="23" xfId="1" applyNumberFormat="1" applyFont="1" applyFill="1" applyBorder="1" applyAlignment="1" applyProtection="1">
      <alignment horizontal="center" vertical="center"/>
    </xf>
    <xf numFmtId="176" fontId="3" fillId="3" borderId="25" xfId="1" applyNumberFormat="1" applyFont="1" applyFill="1" applyBorder="1" applyAlignment="1" applyProtection="1">
      <alignment horizontal="center" vertical="center"/>
    </xf>
    <xf numFmtId="178" fontId="4" fillId="10" borderId="21" xfId="1" applyNumberFormat="1" applyFont="1" applyFill="1" applyBorder="1" applyAlignment="1" applyProtection="1">
      <alignment horizontal="center" vertical="center"/>
    </xf>
    <xf numFmtId="178" fontId="4" fillId="10" borderId="22" xfId="1" applyNumberFormat="1" applyFont="1" applyFill="1" applyBorder="1" applyAlignment="1" applyProtection="1">
      <alignment horizontal="center" vertical="center"/>
    </xf>
    <xf numFmtId="176" fontId="4" fillId="10" borderId="23" xfId="1" applyNumberFormat="1" applyFont="1" applyFill="1" applyBorder="1" applyAlignment="1" applyProtection="1">
      <alignment horizontal="center" vertical="center"/>
    </xf>
    <xf numFmtId="178" fontId="4" fillId="0" borderId="21" xfId="1" applyNumberFormat="1" applyFont="1" applyBorder="1" applyAlignment="1" applyProtection="1">
      <alignment horizontal="center" vertical="center"/>
    </xf>
    <xf numFmtId="178" fontId="4" fillId="0" borderId="22" xfId="1" applyNumberFormat="1" applyFont="1" applyBorder="1" applyAlignment="1" applyProtection="1">
      <alignment horizontal="center" vertical="center"/>
    </xf>
    <xf numFmtId="176" fontId="4" fillId="0" borderId="23" xfId="1" applyNumberFormat="1" applyFont="1" applyBorder="1" applyAlignment="1" applyProtection="1">
      <alignment horizontal="center" vertical="center"/>
    </xf>
    <xf numFmtId="178" fontId="3" fillId="12" borderId="16" xfId="1" applyNumberFormat="1" applyFont="1" applyFill="1" applyBorder="1" applyAlignment="1" applyProtection="1">
      <alignment horizontal="center" vertical="center"/>
    </xf>
    <xf numFmtId="178" fontId="3" fillId="12" borderId="17" xfId="1" applyNumberFormat="1" applyFont="1" applyFill="1" applyBorder="1" applyAlignment="1" applyProtection="1">
      <alignment horizontal="center" vertical="center"/>
    </xf>
    <xf numFmtId="177" fontId="3" fillId="12" borderId="19" xfId="1" applyNumberFormat="1" applyFont="1" applyFill="1" applyBorder="1" applyAlignment="1" applyProtection="1">
      <alignment horizontal="center" vertical="center"/>
    </xf>
    <xf numFmtId="176" fontId="3" fillId="0" borderId="20" xfId="1" applyNumberFormat="1" applyFont="1" applyFill="1" applyBorder="1" applyAlignment="1" applyProtection="1">
      <alignment horizontal="center" vertical="center"/>
    </xf>
    <xf numFmtId="178" fontId="4" fillId="0" borderId="21" xfId="1" applyNumberFormat="1" applyFont="1" applyFill="1" applyBorder="1" applyAlignment="1" applyProtection="1">
      <alignment horizontal="center" vertical="center"/>
    </xf>
    <xf numFmtId="177" fontId="4" fillId="0" borderId="23" xfId="1" applyNumberFormat="1" applyFont="1" applyFill="1" applyBorder="1" applyAlignment="1" applyProtection="1">
      <alignment horizontal="center" vertical="center"/>
    </xf>
    <xf numFmtId="178" fontId="4" fillId="3" borderId="21" xfId="1" applyNumberFormat="1" applyFont="1" applyFill="1" applyBorder="1" applyAlignment="1" applyProtection="1">
      <alignment horizontal="center" vertical="center"/>
    </xf>
    <xf numFmtId="178" fontId="4" fillId="3" borderId="22" xfId="1" applyNumberFormat="1" applyFont="1" applyFill="1" applyBorder="1" applyAlignment="1" applyProtection="1">
      <alignment horizontal="center" vertical="center"/>
    </xf>
    <xf numFmtId="177" fontId="4" fillId="3" borderId="23" xfId="1" applyNumberFormat="1" applyFont="1" applyFill="1" applyBorder="1" applyAlignment="1" applyProtection="1">
      <alignment horizontal="center" vertical="center"/>
    </xf>
    <xf numFmtId="178" fontId="4" fillId="16" borderId="21" xfId="1" applyNumberFormat="1" applyFont="1" applyFill="1" applyBorder="1" applyAlignment="1" applyProtection="1">
      <alignment horizontal="center" vertical="center"/>
    </xf>
    <xf numFmtId="178" fontId="4" fillId="16" borderId="22" xfId="1" applyNumberFormat="1" applyFont="1" applyFill="1" applyBorder="1" applyAlignment="1" applyProtection="1">
      <alignment horizontal="center" vertical="center"/>
    </xf>
    <xf numFmtId="177" fontId="4" fillId="16" borderId="23" xfId="1" applyNumberFormat="1" applyFont="1" applyFill="1" applyBorder="1" applyAlignment="1" applyProtection="1">
      <alignment horizontal="center" vertical="center"/>
    </xf>
    <xf numFmtId="178" fontId="4" fillId="15" borderId="26" xfId="1" applyNumberFormat="1" applyFont="1" applyFill="1" applyBorder="1" applyAlignment="1" applyProtection="1">
      <alignment horizontal="center" vertical="center"/>
    </xf>
    <xf numFmtId="178" fontId="4" fillId="15" borderId="28" xfId="1" applyNumberFormat="1" applyFont="1" applyFill="1" applyBorder="1" applyAlignment="1" applyProtection="1">
      <alignment horizontal="center" vertical="center"/>
    </xf>
    <xf numFmtId="177" fontId="4" fillId="15" borderId="29" xfId="1" applyNumberFormat="1" applyFont="1" applyFill="1" applyBorder="1" applyAlignment="1" applyProtection="1">
      <alignment horizontal="center" vertical="center"/>
    </xf>
    <xf numFmtId="178" fontId="3" fillId="0" borderId="0" xfId="1" applyNumberFormat="1" applyFont="1" applyBorder="1" applyAlignment="1" applyProtection="1">
      <alignment horizontal="center" vertical="center"/>
    </xf>
    <xf numFmtId="177" fontId="3" fillId="0" borderId="0" xfId="1" applyNumberFormat="1" applyFont="1" applyBorder="1" applyAlignment="1" applyProtection="1">
      <alignment horizontal="center" vertical="center"/>
    </xf>
    <xf numFmtId="0" fontId="4" fillId="11" borderId="1" xfId="1" applyFont="1" applyFill="1" applyBorder="1" applyAlignment="1" applyProtection="1">
      <alignment horizontal="center" vertical="center"/>
    </xf>
    <xf numFmtId="0" fontId="4" fillId="11" borderId="5" xfId="1" applyFont="1" applyFill="1" applyBorder="1" applyAlignment="1" applyProtection="1">
      <alignment horizontal="center" vertical="center"/>
    </xf>
    <xf numFmtId="0" fontId="3" fillId="0" borderId="32" xfId="1" applyFont="1" applyFill="1" applyBorder="1" applyAlignment="1" applyProtection="1">
      <alignment vertical="center"/>
    </xf>
    <xf numFmtId="0" fontId="3" fillId="4" borderId="33" xfId="1" applyFont="1" applyFill="1" applyBorder="1" applyAlignment="1" applyProtection="1">
      <alignment horizontal="center" vertical="center"/>
    </xf>
    <xf numFmtId="0" fontId="3" fillId="4" borderId="56" xfId="1" applyFont="1" applyFill="1" applyBorder="1" applyAlignment="1" applyProtection="1">
      <alignment horizontal="center" vertical="center"/>
    </xf>
    <xf numFmtId="176" fontId="3" fillId="4" borderId="36" xfId="1" applyNumberFormat="1" applyFont="1" applyFill="1" applyBorder="1" applyAlignment="1" applyProtection="1">
      <alignment horizontal="center" vertical="center"/>
    </xf>
    <xf numFmtId="178" fontId="3" fillId="4" borderId="56" xfId="1" applyNumberFormat="1" applyFont="1" applyFill="1" applyBorder="1" applyAlignment="1" applyProtection="1">
      <alignment horizontal="center" vertical="center"/>
    </xf>
    <xf numFmtId="178" fontId="3" fillId="4" borderId="33" xfId="1" applyNumberFormat="1" applyFont="1" applyFill="1" applyBorder="1" applyAlignment="1" applyProtection="1">
      <alignment horizontal="center" vertical="center"/>
    </xf>
    <xf numFmtId="0" fontId="3" fillId="4" borderId="31" xfId="1" applyFont="1" applyFill="1" applyBorder="1" applyAlignment="1" applyProtection="1">
      <alignment vertical="center"/>
    </xf>
    <xf numFmtId="0" fontId="3" fillId="0" borderId="34" xfId="1" applyFont="1" applyBorder="1" applyAlignment="1" applyProtection="1">
      <alignment horizontal="center" vertical="center"/>
    </xf>
    <xf numFmtId="0" fontId="3" fillId="0" borderId="31" xfId="1" applyFont="1" applyFill="1" applyBorder="1" applyAlignment="1" applyProtection="1">
      <alignment vertical="center"/>
    </xf>
    <xf numFmtId="0" fontId="6" fillId="0" borderId="51" xfId="0" applyFont="1" applyBorder="1" applyAlignment="1" applyProtection="1">
      <alignment horizontal="center" vertical="center"/>
    </xf>
    <xf numFmtId="0" fontId="3" fillId="0" borderId="69" xfId="1" applyFont="1" applyFill="1" applyBorder="1" applyAlignment="1" applyProtection="1">
      <alignment vertical="center"/>
    </xf>
    <xf numFmtId="0" fontId="3" fillId="0" borderId="37" xfId="1" applyFont="1" applyBorder="1" applyAlignment="1" applyProtection="1">
      <alignment horizontal="center" vertical="center"/>
    </xf>
    <xf numFmtId="0" fontId="3" fillId="0" borderId="52" xfId="1" applyFont="1" applyBorder="1" applyAlignment="1" applyProtection="1">
      <alignment horizontal="center" vertical="center"/>
    </xf>
    <xf numFmtId="176" fontId="3" fillId="0" borderId="38" xfId="1" applyNumberFormat="1" applyFont="1" applyBorder="1" applyAlignment="1" applyProtection="1">
      <alignment horizontal="center" vertical="center"/>
    </xf>
    <xf numFmtId="0" fontId="3" fillId="4" borderId="69" xfId="1" applyFont="1" applyFill="1" applyBorder="1" applyAlignment="1" applyProtection="1">
      <alignment vertical="center"/>
    </xf>
    <xf numFmtId="0" fontId="3" fillId="0" borderId="35" xfId="1" applyFont="1" applyFill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 vertical="center"/>
    </xf>
    <xf numFmtId="178" fontId="4" fillId="7" borderId="1" xfId="1" applyNumberFormat="1" applyFont="1" applyFill="1" applyBorder="1" applyAlignment="1" applyProtection="1">
      <alignment horizontal="center" vertical="center"/>
    </xf>
    <xf numFmtId="0" fontId="4" fillId="8" borderId="1" xfId="1" applyFont="1" applyFill="1" applyBorder="1" applyAlignment="1" applyProtection="1">
      <alignment horizontal="center" vertical="center"/>
    </xf>
    <xf numFmtId="0" fontId="4" fillId="5" borderId="1" xfId="1" applyFont="1" applyFill="1" applyBorder="1" applyAlignment="1" applyProtection="1">
      <alignment horizontal="center" vertical="center"/>
    </xf>
    <xf numFmtId="0" fontId="3" fillId="13" borderId="1" xfId="1" applyFont="1" applyFill="1" applyBorder="1" applyAlignment="1" applyProtection="1">
      <alignment horizontal="center" vertical="center"/>
    </xf>
    <xf numFmtId="0" fontId="3" fillId="0" borderId="72" xfId="1" applyFont="1" applyBorder="1" applyAlignment="1" applyProtection="1">
      <alignment horizontal="center" vertical="center"/>
    </xf>
    <xf numFmtId="178" fontId="3" fillId="0" borderId="62" xfId="1" applyNumberFormat="1" applyFont="1" applyFill="1" applyBorder="1" applyAlignment="1" applyProtection="1">
      <alignment horizontal="center" vertical="center"/>
    </xf>
    <xf numFmtId="178" fontId="3" fillId="0" borderId="67" xfId="1" applyNumberFormat="1" applyFont="1" applyFill="1" applyBorder="1" applyAlignment="1" applyProtection="1">
      <alignment horizontal="center" vertical="center"/>
    </xf>
    <xf numFmtId="178" fontId="3" fillId="0" borderId="54" xfId="1" applyNumberFormat="1" applyFont="1" applyFill="1" applyBorder="1" applyAlignment="1" applyProtection="1">
      <alignment horizontal="center" vertical="center"/>
    </xf>
    <xf numFmtId="177" fontId="3" fillId="0" borderId="63" xfId="1" applyNumberFormat="1" applyFont="1" applyFill="1" applyBorder="1" applyAlignment="1" applyProtection="1">
      <alignment horizontal="center" vertical="center"/>
    </xf>
    <xf numFmtId="177" fontId="3" fillId="0" borderId="68" xfId="1" applyNumberFormat="1" applyFont="1" applyFill="1" applyBorder="1" applyAlignment="1" applyProtection="1">
      <alignment horizontal="center" vertical="center"/>
    </xf>
    <xf numFmtId="177" fontId="3" fillId="0" borderId="55" xfId="1" applyNumberFormat="1" applyFont="1" applyFill="1" applyBorder="1" applyAlignment="1" applyProtection="1">
      <alignment horizontal="center" vertical="center"/>
    </xf>
    <xf numFmtId="178" fontId="3" fillId="0" borderId="71" xfId="1" applyNumberFormat="1" applyFont="1" applyFill="1" applyBorder="1" applyAlignment="1" applyProtection="1">
      <alignment horizontal="center" vertical="center"/>
    </xf>
    <xf numFmtId="178" fontId="3" fillId="0" borderId="72" xfId="1" applyNumberFormat="1" applyFont="1" applyFill="1" applyBorder="1" applyAlignment="1" applyProtection="1">
      <alignment horizontal="center" vertical="center"/>
    </xf>
    <xf numFmtId="178" fontId="3" fillId="0" borderId="53" xfId="1" applyNumberFormat="1" applyFont="1" applyFill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left" vertical="center"/>
    </xf>
    <xf numFmtId="177" fontId="3" fillId="3" borderId="8" xfId="1" applyNumberFormat="1" applyFont="1" applyFill="1" applyBorder="1" applyAlignment="1" applyProtection="1">
      <alignment horizontal="center" vertical="center"/>
    </xf>
    <xf numFmtId="178" fontId="4" fillId="17" borderId="7" xfId="1" applyNumberFormat="1" applyFont="1" applyFill="1" applyBorder="1" applyAlignment="1" applyProtection="1">
      <alignment horizontal="center" vertical="center"/>
    </xf>
    <xf numFmtId="178" fontId="4" fillId="17" borderId="3" xfId="1" applyNumberFormat="1" applyFont="1" applyFill="1" applyBorder="1" applyAlignment="1" applyProtection="1">
      <alignment horizontal="center" vertical="center"/>
    </xf>
    <xf numFmtId="176" fontId="4" fillId="17" borderId="8" xfId="1" applyNumberFormat="1" applyFont="1" applyFill="1" applyBorder="1" applyAlignment="1" applyProtection="1">
      <alignment horizontal="center" vertical="center"/>
    </xf>
    <xf numFmtId="178" fontId="4" fillId="0" borderId="7" xfId="1" applyNumberFormat="1" applyFont="1" applyBorder="1" applyAlignment="1" applyProtection="1">
      <alignment horizontal="center" vertical="center"/>
    </xf>
    <xf numFmtId="178" fontId="4" fillId="0" borderId="3" xfId="1" applyNumberFormat="1" applyFont="1" applyBorder="1" applyAlignment="1" applyProtection="1">
      <alignment horizontal="center" vertical="center"/>
    </xf>
    <xf numFmtId="176" fontId="4" fillId="0" borderId="8" xfId="1" applyNumberFormat="1" applyFont="1" applyBorder="1" applyAlignment="1" applyProtection="1">
      <alignment horizontal="center" vertical="center"/>
    </xf>
    <xf numFmtId="0" fontId="3" fillId="0" borderId="76" xfId="1" applyFont="1" applyBorder="1" applyAlignment="1" applyProtection="1">
      <alignment horizontal="left" vertical="center"/>
    </xf>
    <xf numFmtId="178" fontId="3" fillId="3" borderId="43" xfId="1" applyNumberFormat="1" applyFont="1" applyFill="1" applyBorder="1" applyAlignment="1" applyProtection="1">
      <alignment horizontal="center" vertical="center"/>
    </xf>
    <xf numFmtId="178" fontId="3" fillId="3" borderId="77" xfId="1" applyNumberFormat="1" applyFont="1" applyFill="1" applyBorder="1" applyAlignment="1" applyProtection="1">
      <alignment horizontal="center" vertical="center"/>
    </xf>
    <xf numFmtId="177" fontId="3" fillId="3" borderId="76" xfId="1" applyNumberFormat="1" applyFont="1" applyFill="1" applyBorder="1" applyAlignment="1" applyProtection="1">
      <alignment horizontal="center" vertical="center"/>
    </xf>
    <xf numFmtId="176" fontId="3" fillId="3" borderId="76" xfId="1" applyNumberFormat="1" applyFont="1" applyFill="1" applyBorder="1" applyAlignment="1" applyProtection="1">
      <alignment horizontal="center" vertical="center"/>
    </xf>
    <xf numFmtId="176" fontId="3" fillId="3" borderId="78" xfId="1" applyNumberFormat="1" applyFont="1" applyFill="1" applyBorder="1" applyAlignment="1" applyProtection="1">
      <alignment horizontal="center" vertical="center"/>
    </xf>
    <xf numFmtId="178" fontId="4" fillId="10" borderId="43" xfId="1" applyNumberFormat="1" applyFont="1" applyFill="1" applyBorder="1" applyAlignment="1" applyProtection="1">
      <alignment horizontal="center" vertical="center"/>
    </xf>
    <xf numFmtId="178" fontId="4" fillId="10" borderId="77" xfId="1" applyNumberFormat="1" applyFont="1" applyFill="1" applyBorder="1" applyAlignment="1" applyProtection="1">
      <alignment horizontal="center" vertical="center"/>
    </xf>
    <xf numFmtId="176" fontId="4" fillId="10" borderId="76" xfId="1" applyNumberFormat="1" applyFont="1" applyFill="1" applyBorder="1" applyAlignment="1" applyProtection="1">
      <alignment horizontal="center" vertical="center"/>
    </xf>
    <xf numFmtId="178" fontId="4" fillId="0" borderId="43" xfId="1" applyNumberFormat="1" applyFont="1" applyBorder="1" applyAlignment="1" applyProtection="1">
      <alignment horizontal="center" vertical="center"/>
    </xf>
    <xf numFmtId="178" fontId="4" fillId="0" borderId="77" xfId="1" applyNumberFormat="1" applyFont="1" applyBorder="1" applyAlignment="1" applyProtection="1">
      <alignment horizontal="center" vertical="center"/>
    </xf>
    <xf numFmtId="176" fontId="4" fillId="0" borderId="76" xfId="1" applyNumberFormat="1" applyFont="1" applyBorder="1" applyAlignment="1" applyProtection="1">
      <alignment horizontal="center" vertical="center"/>
    </xf>
    <xf numFmtId="0" fontId="3" fillId="4" borderId="81" xfId="1" applyFont="1" applyFill="1" applyBorder="1" applyAlignment="1" applyProtection="1">
      <alignment horizontal="center" vertical="center"/>
    </xf>
    <xf numFmtId="0" fontId="3" fillId="4" borderId="82" xfId="1" applyFont="1" applyFill="1" applyBorder="1" applyAlignment="1" applyProtection="1">
      <alignment horizontal="center" vertical="center"/>
    </xf>
    <xf numFmtId="176" fontId="3" fillId="4" borderId="83" xfId="1" applyNumberFormat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horizontal="center" vertical="center"/>
    </xf>
    <xf numFmtId="0" fontId="3" fillId="4" borderId="75" xfId="1" applyFont="1" applyFill="1" applyBorder="1" applyAlignment="1" applyProtection="1">
      <alignment vertical="center"/>
    </xf>
    <xf numFmtId="0" fontId="3" fillId="0" borderId="85" xfId="1" applyFont="1" applyFill="1" applyBorder="1" applyAlignment="1" applyProtection="1">
      <alignment horizontal="center" vertical="center"/>
    </xf>
    <xf numFmtId="0" fontId="3" fillId="3" borderId="88" xfId="1" applyFont="1" applyFill="1" applyBorder="1" applyAlignment="1" applyProtection="1">
      <alignment horizontal="center" vertical="center"/>
    </xf>
    <xf numFmtId="0" fontId="3" fillId="3" borderId="89" xfId="1" applyFont="1" applyFill="1" applyBorder="1" applyAlignment="1" applyProtection="1">
      <alignment horizontal="center" vertical="center"/>
    </xf>
    <xf numFmtId="176" fontId="3" fillId="3" borderId="90" xfId="1" applyNumberFormat="1" applyFont="1" applyFill="1" applyBorder="1" applyAlignment="1" applyProtection="1">
      <alignment horizontal="center" vertical="center"/>
    </xf>
    <xf numFmtId="0" fontId="3" fillId="3" borderId="72" xfId="1" applyFont="1" applyFill="1" applyBorder="1" applyAlignment="1" applyProtection="1">
      <alignment horizontal="center" vertical="center"/>
    </xf>
    <xf numFmtId="0" fontId="3" fillId="3" borderId="67" xfId="1" applyFont="1" applyFill="1" applyBorder="1" applyAlignment="1" applyProtection="1">
      <alignment horizontal="center" vertical="center"/>
    </xf>
    <xf numFmtId="176" fontId="3" fillId="3" borderId="68" xfId="1" applyNumberFormat="1" applyFont="1" applyFill="1" applyBorder="1" applyAlignment="1" applyProtection="1">
      <alignment horizontal="center" vertical="center"/>
    </xf>
    <xf numFmtId="176" fontId="3" fillId="0" borderId="10" xfId="1" applyNumberFormat="1" applyFont="1" applyFill="1" applyBorder="1" applyAlignment="1" applyProtection="1">
      <alignment horizontal="center" vertical="center"/>
    </xf>
    <xf numFmtId="0" fontId="4" fillId="10" borderId="14" xfId="1" applyFont="1" applyFill="1" applyBorder="1" applyAlignment="1" applyProtection="1">
      <alignment vertical="center"/>
    </xf>
    <xf numFmtId="0" fontId="4" fillId="10" borderId="39" xfId="1" applyFont="1" applyFill="1" applyBorder="1" applyAlignment="1" applyProtection="1">
      <alignment vertical="center"/>
    </xf>
    <xf numFmtId="0" fontId="4" fillId="10" borderId="5" xfId="1" applyFont="1" applyFill="1" applyBorder="1" applyAlignment="1" applyProtection="1">
      <alignment vertical="center"/>
    </xf>
    <xf numFmtId="177" fontId="4" fillId="0" borderId="25" xfId="1" applyNumberFormat="1" applyFont="1" applyFill="1" applyBorder="1" applyAlignment="1" applyProtection="1">
      <alignment horizontal="center" vertical="center"/>
    </xf>
    <xf numFmtId="178" fontId="3" fillId="0" borderId="87" xfId="1" applyNumberFormat="1" applyFont="1" applyFill="1" applyBorder="1" applyAlignment="1" applyProtection="1">
      <alignment horizontal="center" vertical="center"/>
    </xf>
    <xf numFmtId="178" fontId="3" fillId="0" borderId="26" xfId="1" applyNumberFormat="1" applyFont="1" applyFill="1" applyBorder="1" applyAlignment="1" applyProtection="1">
      <alignment horizontal="center" vertical="center"/>
    </xf>
    <xf numFmtId="178" fontId="3" fillId="0" borderId="28" xfId="1" applyNumberFormat="1" applyFont="1" applyFill="1" applyBorder="1" applyAlignment="1" applyProtection="1">
      <alignment horizontal="center" vertical="center"/>
    </xf>
    <xf numFmtId="177" fontId="3" fillId="0" borderId="29" xfId="1" applyNumberFormat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/>
    </xf>
    <xf numFmtId="176" fontId="3" fillId="0" borderId="27" xfId="1" applyNumberFormat="1" applyFont="1" applyFill="1" applyBorder="1" applyAlignment="1" applyProtection="1">
      <alignment horizontal="center" vertical="center"/>
    </xf>
    <xf numFmtId="176" fontId="3" fillId="0" borderId="68" xfId="1" applyNumberFormat="1" applyFont="1" applyBorder="1" applyAlignment="1" applyProtection="1">
      <alignment horizontal="center" vertical="center"/>
    </xf>
    <xf numFmtId="0" fontId="3" fillId="0" borderId="67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left" vertical="center"/>
    </xf>
    <xf numFmtId="178" fontId="3" fillId="0" borderId="4" xfId="1" applyNumberFormat="1" applyFont="1" applyBorder="1" applyAlignment="1" applyProtection="1">
      <alignment horizontal="center" vertical="center"/>
    </xf>
    <xf numFmtId="178" fontId="4" fillId="17" borderId="87" xfId="1" applyNumberFormat="1" applyFont="1" applyFill="1" applyBorder="1" applyAlignment="1" applyProtection="1">
      <alignment horizontal="center" vertical="center"/>
    </xf>
    <xf numFmtId="178" fontId="4" fillId="17" borderId="4" xfId="1" applyNumberFormat="1" applyFont="1" applyFill="1" applyBorder="1" applyAlignment="1" applyProtection="1">
      <alignment horizontal="center" vertical="center"/>
    </xf>
    <xf numFmtId="176" fontId="4" fillId="17" borderId="27" xfId="1" applyNumberFormat="1" applyFont="1" applyFill="1" applyBorder="1" applyAlignment="1" applyProtection="1">
      <alignment horizontal="center" vertical="center"/>
    </xf>
    <xf numFmtId="178" fontId="4" fillId="10" borderId="87" xfId="1" applyNumberFormat="1" applyFont="1" applyFill="1" applyBorder="1" applyAlignment="1" applyProtection="1">
      <alignment horizontal="center" vertical="center"/>
    </xf>
    <xf numFmtId="178" fontId="4" fillId="10" borderId="4" xfId="1" applyNumberFormat="1" applyFont="1" applyFill="1" applyBorder="1" applyAlignment="1" applyProtection="1">
      <alignment horizontal="center" vertical="center"/>
    </xf>
    <xf numFmtId="176" fontId="4" fillId="10" borderId="27" xfId="1" applyNumberFormat="1" applyFont="1" applyFill="1" applyBorder="1" applyAlignment="1" applyProtection="1">
      <alignment horizontal="center" vertical="center"/>
    </xf>
    <xf numFmtId="178" fontId="4" fillId="0" borderId="87" xfId="1" applyNumberFormat="1" applyFont="1" applyBorder="1" applyAlignment="1" applyProtection="1">
      <alignment horizontal="center" vertical="center"/>
    </xf>
    <xf numFmtId="178" fontId="4" fillId="0" borderId="4" xfId="1" applyNumberFormat="1" applyFont="1" applyBorder="1" applyAlignment="1" applyProtection="1">
      <alignment horizontal="center" vertical="center"/>
    </xf>
    <xf numFmtId="176" fontId="4" fillId="0" borderId="27" xfId="1" applyNumberFormat="1" applyFont="1" applyBorder="1" applyAlignment="1" applyProtection="1">
      <alignment horizontal="center" vertical="center"/>
    </xf>
    <xf numFmtId="0" fontId="3" fillId="0" borderId="29" xfId="1" applyFont="1" applyBorder="1" applyAlignment="1" applyProtection="1">
      <alignment horizontal="left" vertical="center"/>
    </xf>
    <xf numFmtId="178" fontId="3" fillId="0" borderId="26" xfId="1" applyNumberFormat="1" applyFont="1" applyBorder="1" applyAlignment="1" applyProtection="1">
      <alignment horizontal="center" vertical="center"/>
    </xf>
    <xf numFmtId="178" fontId="3" fillId="0" borderId="28" xfId="1" applyNumberFormat="1" applyFont="1" applyBorder="1" applyAlignment="1" applyProtection="1">
      <alignment horizontal="center" vertical="center"/>
    </xf>
    <xf numFmtId="177" fontId="3" fillId="0" borderId="29" xfId="1" applyNumberFormat="1" applyFont="1" applyBorder="1" applyAlignment="1" applyProtection="1">
      <alignment horizontal="center" vertical="center"/>
    </xf>
    <xf numFmtId="177" fontId="3" fillId="3" borderId="29" xfId="1" applyNumberFormat="1" applyFont="1" applyFill="1" applyBorder="1" applyAlignment="1" applyProtection="1">
      <alignment horizontal="center" vertical="center"/>
    </xf>
    <xf numFmtId="178" fontId="4" fillId="17" borderId="26" xfId="1" applyNumberFormat="1" applyFont="1" applyFill="1" applyBorder="1" applyAlignment="1" applyProtection="1">
      <alignment horizontal="center" vertical="center"/>
    </xf>
    <xf numFmtId="178" fontId="4" fillId="17" borderId="28" xfId="1" applyNumberFormat="1" applyFont="1" applyFill="1" applyBorder="1" applyAlignment="1" applyProtection="1">
      <alignment horizontal="center" vertical="center"/>
    </xf>
    <xf numFmtId="176" fontId="4" fillId="17" borderId="29" xfId="1" applyNumberFormat="1" applyFont="1" applyFill="1" applyBorder="1" applyAlignment="1" applyProtection="1">
      <alignment horizontal="center" vertical="center"/>
    </xf>
    <xf numFmtId="176" fontId="3" fillId="3" borderId="112" xfId="1" applyNumberFormat="1" applyFont="1" applyFill="1" applyBorder="1" applyAlignment="1" applyProtection="1">
      <alignment horizontal="center" vertical="center"/>
    </xf>
    <xf numFmtId="178" fontId="4" fillId="10" borderId="26" xfId="1" applyNumberFormat="1" applyFont="1" applyFill="1" applyBorder="1" applyAlignment="1" applyProtection="1">
      <alignment horizontal="center" vertical="center"/>
    </xf>
    <xf numFmtId="178" fontId="4" fillId="10" borderId="28" xfId="1" applyNumberFormat="1" applyFont="1" applyFill="1" applyBorder="1" applyAlignment="1" applyProtection="1">
      <alignment horizontal="center" vertical="center"/>
    </xf>
    <xf numFmtId="176" fontId="4" fillId="10" borderId="29" xfId="1" applyNumberFormat="1" applyFont="1" applyFill="1" applyBorder="1" applyAlignment="1" applyProtection="1">
      <alignment horizontal="center" vertical="center"/>
    </xf>
    <xf numFmtId="178" fontId="4" fillId="0" borderId="26" xfId="1" applyNumberFormat="1" applyFont="1" applyBorder="1" applyAlignment="1" applyProtection="1">
      <alignment horizontal="center" vertical="center"/>
    </xf>
    <xf numFmtId="178" fontId="4" fillId="0" borderId="28" xfId="1" applyNumberFormat="1" applyFont="1" applyBorder="1" applyAlignment="1" applyProtection="1">
      <alignment horizontal="center" vertical="center"/>
    </xf>
    <xf numFmtId="176" fontId="4" fillId="0" borderId="29" xfId="1" applyNumberFormat="1" applyFont="1" applyBorder="1" applyAlignment="1" applyProtection="1">
      <alignment horizontal="center" vertical="center"/>
    </xf>
    <xf numFmtId="178" fontId="4" fillId="17" borderId="43" xfId="1" applyNumberFormat="1" applyFont="1" applyFill="1" applyBorder="1" applyAlignment="1" applyProtection="1">
      <alignment horizontal="center" vertical="center"/>
    </xf>
    <xf numFmtId="178" fontId="4" fillId="17" borderId="77" xfId="1" applyNumberFormat="1" applyFont="1" applyFill="1" applyBorder="1" applyAlignment="1" applyProtection="1">
      <alignment horizontal="center" vertical="center"/>
    </xf>
    <xf numFmtId="176" fontId="4" fillId="17" borderId="76" xfId="1" applyNumberFormat="1" applyFont="1" applyFill="1" applyBorder="1" applyAlignment="1" applyProtection="1">
      <alignment horizontal="center" vertical="center"/>
    </xf>
    <xf numFmtId="178" fontId="3" fillId="0" borderId="7" xfId="1" applyNumberFormat="1" applyFont="1" applyBorder="1" applyAlignment="1" applyProtection="1">
      <alignment horizontal="center" vertical="center"/>
    </xf>
    <xf numFmtId="178" fontId="3" fillId="0" borderId="3" xfId="1" applyNumberFormat="1" applyFont="1" applyBorder="1" applyAlignment="1" applyProtection="1">
      <alignment horizontal="center" vertical="center"/>
    </xf>
    <xf numFmtId="177" fontId="3" fillId="0" borderId="8" xfId="1" applyNumberFormat="1" applyFont="1" applyBorder="1" applyAlignment="1" applyProtection="1">
      <alignment horizontal="center" vertical="center"/>
    </xf>
    <xf numFmtId="178" fontId="3" fillId="0" borderId="7" xfId="1" applyNumberFormat="1" applyFont="1" applyFill="1" applyBorder="1" applyAlignment="1" applyProtection="1">
      <alignment horizontal="center" vertical="center"/>
    </xf>
    <xf numFmtId="178" fontId="3" fillId="0" borderId="3" xfId="1" applyNumberFormat="1" applyFont="1" applyFill="1" applyBorder="1" applyAlignment="1" applyProtection="1">
      <alignment horizontal="center" vertical="center"/>
    </xf>
    <xf numFmtId="177" fontId="3" fillId="0" borderId="8" xfId="1" applyNumberFormat="1" applyFont="1" applyFill="1" applyBorder="1" applyAlignment="1" applyProtection="1">
      <alignment horizontal="center" vertical="center"/>
    </xf>
    <xf numFmtId="178" fontId="4" fillId="10" borderId="7" xfId="1" applyNumberFormat="1" applyFont="1" applyFill="1" applyBorder="1" applyAlignment="1" applyProtection="1">
      <alignment horizontal="center" vertical="center"/>
    </xf>
    <xf numFmtId="178" fontId="4" fillId="10" borderId="3" xfId="1" applyNumberFormat="1" applyFont="1" applyFill="1" applyBorder="1" applyAlignment="1" applyProtection="1">
      <alignment horizontal="center" vertical="center"/>
    </xf>
    <xf numFmtId="176" fontId="4" fillId="10" borderId="8" xfId="1" applyNumberFormat="1" applyFont="1" applyFill="1" applyBorder="1" applyAlignment="1" applyProtection="1">
      <alignment horizontal="center" vertical="center"/>
    </xf>
    <xf numFmtId="178" fontId="3" fillId="0" borderId="43" xfId="1" applyNumberFormat="1" applyFont="1" applyBorder="1" applyAlignment="1" applyProtection="1">
      <alignment horizontal="center" vertical="center"/>
    </xf>
    <xf numFmtId="176" fontId="3" fillId="3" borderId="114" xfId="1" applyNumberFormat="1" applyFont="1" applyFill="1" applyBorder="1" applyAlignment="1" applyProtection="1">
      <alignment horizontal="center" vertical="center"/>
    </xf>
    <xf numFmtId="176" fontId="3" fillId="0" borderId="86" xfId="1" applyNumberFormat="1" applyFont="1" applyFill="1" applyBorder="1" applyAlignment="1" applyProtection="1">
      <alignment horizontal="center" vertical="center"/>
    </xf>
    <xf numFmtId="176" fontId="3" fillId="0" borderId="117" xfId="1" applyNumberFormat="1" applyFont="1" applyBorder="1" applyAlignment="1" applyProtection="1">
      <alignment horizontal="center" vertical="center"/>
    </xf>
    <xf numFmtId="0" fontId="3" fillId="0" borderId="118" xfId="1" applyFont="1" applyBorder="1" applyAlignment="1" applyProtection="1">
      <alignment horizontal="center" vertical="center"/>
    </xf>
    <xf numFmtId="0" fontId="4" fillId="11" borderId="94" xfId="1" applyFont="1" applyFill="1" applyBorder="1" applyAlignment="1" applyProtection="1">
      <alignment horizontal="center" vertical="center"/>
    </xf>
    <xf numFmtId="0" fontId="4" fillId="11" borderId="95" xfId="1" applyFont="1" applyFill="1" applyBorder="1" applyAlignment="1" applyProtection="1">
      <alignment horizontal="center" vertical="center"/>
    </xf>
    <xf numFmtId="0" fontId="3" fillId="4" borderId="122" xfId="1" applyFont="1" applyFill="1" applyBorder="1" applyAlignment="1" applyProtection="1">
      <alignment horizontal="center" vertical="center"/>
    </xf>
    <xf numFmtId="176" fontId="3" fillId="4" borderId="123" xfId="1" applyNumberFormat="1" applyFont="1" applyFill="1" applyBorder="1" applyAlignment="1" applyProtection="1">
      <alignment horizontal="center" vertical="center"/>
    </xf>
    <xf numFmtId="0" fontId="3" fillId="0" borderId="124" xfId="1" applyFont="1" applyBorder="1" applyAlignment="1" applyProtection="1">
      <alignment horizontal="center" vertical="center"/>
    </xf>
    <xf numFmtId="176" fontId="3" fillId="0" borderId="125" xfId="1" applyNumberFormat="1" applyFont="1" applyBorder="1" applyAlignment="1" applyProtection="1">
      <alignment horizontal="center" vertical="center"/>
    </xf>
    <xf numFmtId="0" fontId="3" fillId="0" borderId="128" xfId="1" applyFont="1" applyBorder="1" applyAlignment="1" applyProtection="1">
      <alignment horizontal="center" vertical="center"/>
    </xf>
    <xf numFmtId="176" fontId="3" fillId="0" borderId="129" xfId="1" applyNumberFormat="1" applyFont="1" applyBorder="1" applyAlignment="1" applyProtection="1">
      <alignment horizontal="center" vertical="center"/>
    </xf>
    <xf numFmtId="0" fontId="3" fillId="4" borderId="130" xfId="1" applyFont="1" applyFill="1" applyBorder="1" applyAlignment="1" applyProtection="1">
      <alignment horizontal="center" vertical="center"/>
    </xf>
    <xf numFmtId="176" fontId="3" fillId="4" borderId="131" xfId="1" applyNumberFormat="1" applyFont="1" applyFill="1" applyBorder="1" applyAlignment="1" applyProtection="1">
      <alignment horizontal="center" vertical="center"/>
    </xf>
    <xf numFmtId="0" fontId="3" fillId="0" borderId="98" xfId="1" applyFont="1" applyFill="1" applyBorder="1" applyAlignment="1" applyProtection="1">
      <alignment horizontal="center" vertical="center"/>
    </xf>
    <xf numFmtId="176" fontId="3" fillId="0" borderId="107" xfId="1" applyNumberFormat="1" applyFont="1" applyFill="1" applyBorder="1" applyAlignment="1" applyProtection="1">
      <alignment horizontal="center" vertical="center"/>
    </xf>
    <xf numFmtId="0" fontId="7" fillId="3" borderId="14" xfId="0" applyFont="1" applyFill="1" applyBorder="1" applyAlignment="1" applyProtection="1">
      <alignment vertical="center"/>
    </xf>
    <xf numFmtId="0" fontId="7" fillId="3" borderId="39" xfId="0" applyFont="1" applyFill="1" applyBorder="1" applyAlignment="1" applyProtection="1">
      <alignment vertical="center"/>
    </xf>
    <xf numFmtId="0" fontId="3" fillId="3" borderId="124" xfId="1" applyFont="1" applyFill="1" applyBorder="1" applyAlignment="1" applyProtection="1">
      <alignment horizontal="center" vertical="center"/>
    </xf>
    <xf numFmtId="0" fontId="3" fillId="3" borderId="34" xfId="1" applyFont="1" applyFill="1" applyBorder="1" applyAlignment="1" applyProtection="1">
      <alignment horizontal="center" vertical="center"/>
    </xf>
    <xf numFmtId="176" fontId="3" fillId="3" borderId="125" xfId="1" applyNumberFormat="1" applyFont="1" applyFill="1" applyBorder="1" applyAlignment="1" applyProtection="1">
      <alignment horizontal="center" vertical="center"/>
    </xf>
    <xf numFmtId="0" fontId="3" fillId="3" borderId="126" xfId="1" applyFont="1" applyFill="1" applyBorder="1" applyAlignment="1" applyProtection="1">
      <alignment horizontal="center" vertical="center"/>
    </xf>
    <xf numFmtId="176" fontId="3" fillId="3" borderId="127" xfId="1" applyNumberFormat="1" applyFont="1" applyFill="1" applyBorder="1" applyAlignment="1" applyProtection="1">
      <alignment horizontal="center" vertical="center"/>
    </xf>
    <xf numFmtId="0" fontId="6" fillId="0" borderId="70" xfId="0" applyFont="1" applyBorder="1" applyAlignment="1" applyProtection="1">
      <alignment horizontal="center" vertical="center"/>
    </xf>
    <xf numFmtId="0" fontId="6" fillId="0" borderId="80" xfId="0" applyFont="1" applyBorder="1" applyAlignment="1" applyProtection="1">
      <alignment horizontal="center" vertical="center"/>
    </xf>
    <xf numFmtId="0" fontId="3" fillId="3" borderId="101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176" fontId="3" fillId="3" borderId="132" xfId="1" applyNumberFormat="1" applyFont="1" applyFill="1" applyBorder="1" applyAlignment="1" applyProtection="1">
      <alignment horizontal="center" vertical="center"/>
    </xf>
    <xf numFmtId="0" fontId="3" fillId="3" borderId="118" xfId="1" applyFont="1" applyFill="1" applyBorder="1" applyAlignment="1" applyProtection="1">
      <alignment horizontal="center" vertical="center"/>
    </xf>
    <xf numFmtId="176" fontId="3" fillId="3" borderId="117" xfId="1" applyNumberFormat="1" applyFont="1" applyFill="1" applyBorder="1" applyAlignment="1" applyProtection="1">
      <alignment horizontal="center" vertical="center"/>
    </xf>
    <xf numFmtId="0" fontId="3" fillId="3" borderId="115" xfId="1" applyFont="1" applyFill="1" applyBorder="1" applyAlignment="1" applyProtection="1">
      <alignment horizontal="center" vertical="center"/>
    </xf>
    <xf numFmtId="0" fontId="3" fillId="3" borderId="77" xfId="1" applyFont="1" applyFill="1" applyBorder="1" applyAlignment="1" applyProtection="1">
      <alignment horizontal="center" vertical="center"/>
    </xf>
    <xf numFmtId="0" fontId="3" fillId="3" borderId="116" xfId="1" applyFont="1" applyFill="1" applyBorder="1" applyAlignment="1" applyProtection="1">
      <alignment horizontal="center" vertical="center"/>
    </xf>
    <xf numFmtId="0" fontId="3" fillId="3" borderId="28" xfId="1" applyFont="1" applyFill="1" applyBorder="1" applyAlignment="1" applyProtection="1">
      <alignment horizontal="center" vertical="center"/>
    </xf>
    <xf numFmtId="0" fontId="4" fillId="3" borderId="133" xfId="1" applyFont="1" applyFill="1" applyBorder="1" applyAlignment="1" applyProtection="1">
      <alignment horizontal="center" vertical="center"/>
    </xf>
    <xf numFmtId="0" fontId="4" fillId="3" borderId="134" xfId="1" applyFont="1" applyFill="1" applyBorder="1" applyAlignment="1" applyProtection="1">
      <alignment horizontal="center" vertical="center"/>
    </xf>
    <xf numFmtId="176" fontId="4" fillId="3" borderId="135" xfId="1" applyNumberFormat="1" applyFont="1" applyFill="1" applyBorder="1" applyAlignment="1" applyProtection="1">
      <alignment horizontal="center" vertical="center"/>
    </xf>
    <xf numFmtId="178" fontId="3" fillId="18" borderId="16" xfId="1" applyNumberFormat="1" applyFont="1" applyFill="1" applyBorder="1" applyAlignment="1" applyProtection="1">
      <alignment horizontal="center" vertical="center"/>
    </xf>
    <xf numFmtId="178" fontId="3" fillId="18" borderId="9" xfId="1" applyNumberFormat="1" applyFont="1" applyFill="1" applyBorder="1" applyAlignment="1" applyProtection="1">
      <alignment horizontal="center" vertical="center"/>
    </xf>
    <xf numFmtId="178" fontId="3" fillId="18" borderId="11" xfId="1" applyNumberFormat="1" applyFont="1" applyFill="1" applyBorder="1" applyAlignment="1" applyProtection="1">
      <alignment horizontal="center" vertical="center"/>
    </xf>
    <xf numFmtId="178" fontId="3" fillId="18" borderId="21" xfId="1" applyNumberFormat="1" applyFont="1" applyFill="1" applyBorder="1" applyAlignment="1" applyProtection="1">
      <alignment horizontal="center" vertical="center"/>
    </xf>
    <xf numFmtId="178" fontId="3" fillId="18" borderId="26" xfId="1" applyNumberFormat="1" applyFont="1" applyFill="1" applyBorder="1" applyAlignment="1" applyProtection="1">
      <alignment horizontal="center" vertical="center"/>
    </xf>
    <xf numFmtId="178" fontId="4" fillId="0" borderId="22" xfId="1" applyNumberFormat="1" applyFont="1" applyFill="1" applyBorder="1" applyAlignment="1" applyProtection="1">
      <alignment horizontal="center" vertical="center"/>
    </xf>
    <xf numFmtId="177" fontId="3" fillId="3" borderId="10" xfId="1" applyNumberFormat="1" applyFont="1" applyFill="1" applyBorder="1" applyAlignment="1" applyProtection="1">
      <alignment horizontal="center" vertical="center"/>
    </xf>
    <xf numFmtId="178" fontId="3" fillId="0" borderId="2" xfId="1" applyNumberFormat="1" applyFont="1" applyFill="1" applyBorder="1" applyAlignment="1" applyProtection="1">
      <alignment horizontal="center" vertical="center"/>
    </xf>
    <xf numFmtId="177" fontId="3" fillId="0" borderId="10" xfId="1" applyNumberFormat="1" applyFont="1" applyFill="1" applyBorder="1" applyAlignment="1" applyProtection="1">
      <alignment horizontal="center" vertical="center"/>
    </xf>
    <xf numFmtId="178" fontId="3" fillId="0" borderId="9" xfId="1" applyNumberFormat="1" applyFont="1" applyFill="1" applyBorder="1" applyAlignment="1" applyProtection="1">
      <alignment horizontal="center" vertical="center"/>
    </xf>
    <xf numFmtId="178" fontId="3" fillId="3" borderId="2" xfId="1" applyNumberFormat="1" applyFont="1" applyFill="1" applyBorder="1" applyAlignment="1" applyProtection="1">
      <alignment horizontal="center" vertical="center"/>
    </xf>
    <xf numFmtId="178" fontId="3" fillId="3" borderId="9" xfId="1" applyNumberFormat="1" applyFont="1" applyFill="1" applyBorder="1" applyAlignment="1" applyProtection="1">
      <alignment horizontal="center" vertical="center"/>
    </xf>
    <xf numFmtId="178" fontId="3" fillId="0" borderId="17" xfId="1" applyNumberFormat="1" applyFont="1" applyFill="1" applyBorder="1" applyAlignment="1" applyProtection="1">
      <alignment horizontal="center" vertical="center"/>
    </xf>
    <xf numFmtId="177" fontId="3" fillId="0" borderId="19" xfId="1" applyNumberFormat="1" applyFont="1" applyFill="1" applyBorder="1" applyAlignment="1" applyProtection="1">
      <alignment horizontal="center" vertical="center"/>
    </xf>
    <xf numFmtId="178" fontId="3" fillId="0" borderId="16" xfId="1" applyNumberFormat="1" applyFont="1" applyFill="1" applyBorder="1" applyAlignment="1" applyProtection="1">
      <alignment horizontal="center" vertical="center"/>
    </xf>
    <xf numFmtId="178" fontId="3" fillId="3" borderId="13" xfId="1" applyNumberFormat="1" applyFont="1" applyFill="1" applyBorder="1" applyAlignment="1" applyProtection="1">
      <alignment horizontal="center" vertical="center"/>
    </xf>
    <xf numFmtId="177" fontId="3" fillId="3" borderId="12" xfId="1" applyNumberFormat="1" applyFont="1" applyFill="1" applyBorder="1" applyAlignment="1" applyProtection="1">
      <alignment horizontal="center" vertical="center"/>
    </xf>
    <xf numFmtId="178" fontId="3" fillId="3" borderId="17" xfId="1" applyNumberFormat="1" applyFont="1" applyFill="1" applyBorder="1" applyAlignment="1" applyProtection="1">
      <alignment horizontal="center" vertical="center"/>
    </xf>
    <xf numFmtId="177" fontId="3" fillId="3" borderId="19" xfId="1" applyNumberFormat="1" applyFont="1" applyFill="1" applyBorder="1" applyAlignment="1" applyProtection="1">
      <alignment horizontal="center" vertical="center"/>
    </xf>
    <xf numFmtId="178" fontId="3" fillId="3" borderId="4" xfId="1" applyNumberFormat="1" applyFont="1" applyFill="1" applyBorder="1" applyAlignment="1" applyProtection="1">
      <alignment horizontal="center" vertical="center"/>
    </xf>
    <xf numFmtId="177" fontId="3" fillId="3" borderId="27" xfId="1" applyNumberFormat="1" applyFont="1" applyFill="1" applyBorder="1" applyAlignment="1" applyProtection="1">
      <alignment horizontal="center" vertical="center"/>
    </xf>
    <xf numFmtId="178" fontId="3" fillId="3" borderId="87" xfId="1" applyNumberFormat="1" applyFont="1" applyFill="1" applyBorder="1" applyAlignment="1" applyProtection="1">
      <alignment horizontal="center" vertical="center"/>
    </xf>
    <xf numFmtId="0" fontId="3" fillId="0" borderId="62" xfId="1" applyFont="1" applyBorder="1" applyAlignment="1" applyProtection="1">
      <alignment horizontal="center" vertical="center"/>
    </xf>
    <xf numFmtId="0" fontId="3" fillId="0" borderId="58" xfId="1" applyFont="1" applyBorder="1" applyAlignment="1" applyProtection="1">
      <alignment horizontal="center" vertical="center"/>
    </xf>
    <xf numFmtId="0" fontId="3" fillId="0" borderId="71" xfId="1" applyFont="1" applyBorder="1" applyAlignment="1" applyProtection="1">
      <alignment horizontal="center" vertical="center"/>
    </xf>
    <xf numFmtId="0" fontId="3" fillId="0" borderId="73" xfId="1" applyFont="1" applyBorder="1" applyAlignment="1" applyProtection="1">
      <alignment horizontal="center" vertical="center"/>
    </xf>
    <xf numFmtId="176" fontId="3" fillId="0" borderId="63" xfId="1" applyNumberFormat="1" applyFont="1" applyBorder="1" applyAlignment="1" applyProtection="1">
      <alignment horizontal="center" vertical="center"/>
    </xf>
    <xf numFmtId="176" fontId="3" fillId="0" borderId="59" xfId="1" applyNumberFormat="1" applyFont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17" borderId="1" xfId="1" applyFont="1" applyFill="1" applyBorder="1" applyAlignment="1" applyProtection="1">
      <alignment horizontal="center" vertical="center"/>
    </xf>
    <xf numFmtId="0" fontId="4" fillId="10" borderId="14" xfId="1" applyFont="1" applyFill="1" applyBorder="1" applyAlignment="1" applyProtection="1">
      <alignment horizontal="center" vertical="center"/>
    </xf>
    <xf numFmtId="0" fontId="4" fillId="16" borderId="1" xfId="1" applyFont="1" applyFill="1" applyBorder="1" applyAlignment="1" applyProtection="1">
      <alignment horizontal="center" vertical="center"/>
    </xf>
    <xf numFmtId="0" fontId="4" fillId="10" borderId="1" xfId="1" applyFont="1" applyFill="1" applyBorder="1" applyAlignment="1" applyProtection="1">
      <alignment horizontal="center" vertical="center"/>
    </xf>
    <xf numFmtId="0" fontId="4" fillId="3" borderId="14" xfId="1" applyFont="1" applyFill="1" applyBorder="1" applyAlignment="1" applyProtection="1">
      <alignment horizontal="center" vertical="center"/>
    </xf>
    <xf numFmtId="0" fontId="4" fillId="3" borderId="145" xfId="1" applyFont="1" applyFill="1" applyBorder="1" applyAlignment="1" applyProtection="1">
      <alignment horizontal="center" vertical="center"/>
    </xf>
    <xf numFmtId="0" fontId="4" fillId="6" borderId="140" xfId="1" applyFont="1" applyFill="1" applyBorder="1" applyAlignment="1" applyProtection="1">
      <alignment horizontal="center" vertical="center"/>
    </xf>
    <xf numFmtId="0" fontId="4" fillId="6" borderId="146" xfId="1" applyFont="1" applyFill="1" applyBorder="1" applyAlignment="1" applyProtection="1">
      <alignment horizontal="center" vertical="center"/>
    </xf>
    <xf numFmtId="0" fontId="3" fillId="0" borderId="41" xfId="1" applyFont="1" applyFill="1" applyBorder="1" applyAlignment="1" applyProtection="1">
      <alignment horizontal="center" vertical="center"/>
    </xf>
    <xf numFmtId="0" fontId="3" fillId="0" borderId="40" xfId="1" applyFont="1" applyFill="1" applyBorder="1" applyAlignment="1" applyProtection="1">
      <alignment horizontal="center" vertical="center"/>
    </xf>
    <xf numFmtId="0" fontId="3" fillId="0" borderId="74" xfId="1" applyFont="1" applyFill="1" applyBorder="1" applyAlignment="1" applyProtection="1">
      <alignment horizontal="center" vertical="center"/>
    </xf>
    <xf numFmtId="178" fontId="4" fillId="0" borderId="1" xfId="1" applyNumberFormat="1" applyFont="1" applyFill="1" applyBorder="1" applyAlignment="1" applyProtection="1">
      <alignment horizontal="center" vertical="center"/>
    </xf>
    <xf numFmtId="177" fontId="4" fillId="0" borderId="1" xfId="1" applyNumberFormat="1" applyFont="1" applyFill="1" applyBorder="1" applyAlignment="1" applyProtection="1">
      <alignment horizontal="center" vertical="center"/>
    </xf>
    <xf numFmtId="178" fontId="3" fillId="4" borderId="1" xfId="1" applyNumberFormat="1" applyFont="1" applyFill="1" applyBorder="1" applyAlignment="1" applyProtection="1">
      <alignment horizontal="center" vertical="center"/>
    </xf>
    <xf numFmtId="178" fontId="3" fillId="9" borderId="1" xfId="1" applyNumberFormat="1" applyFont="1" applyFill="1" applyBorder="1" applyAlignment="1" applyProtection="1">
      <alignment horizontal="center" vertical="center"/>
    </xf>
    <xf numFmtId="178" fontId="3" fillId="10" borderId="14" xfId="1" applyNumberFormat="1" applyFont="1" applyFill="1" applyBorder="1" applyAlignment="1" applyProtection="1">
      <alignment horizontal="center" vertical="center"/>
    </xf>
    <xf numFmtId="178" fontId="3" fillId="10" borderId="5" xfId="1" applyNumberFormat="1" applyFont="1" applyFill="1" applyBorder="1" applyAlignment="1" applyProtection="1">
      <alignment horizontal="center" vertical="center"/>
    </xf>
    <xf numFmtId="178" fontId="4" fillId="14" borderId="1" xfId="1" applyNumberFormat="1" applyFont="1" applyFill="1" applyBorder="1" applyAlignment="1" applyProtection="1">
      <alignment horizontal="center" vertical="center"/>
    </xf>
    <xf numFmtId="178" fontId="4" fillId="0" borderId="108" xfId="1" applyNumberFormat="1" applyFont="1" applyFill="1" applyBorder="1" applyAlignment="1" applyProtection="1">
      <alignment horizontal="center" vertical="center"/>
    </xf>
    <xf numFmtId="178" fontId="4" fillId="0" borderId="109" xfId="1" applyNumberFormat="1" applyFont="1" applyFill="1" applyBorder="1" applyAlignment="1" applyProtection="1">
      <alignment horizontal="center" vertical="center"/>
    </xf>
    <xf numFmtId="178" fontId="4" fillId="0" borderId="110" xfId="1" applyNumberFormat="1" applyFont="1" applyFill="1" applyBorder="1" applyAlignment="1" applyProtection="1">
      <alignment horizontal="center" vertical="center"/>
    </xf>
    <xf numFmtId="177" fontId="4" fillId="0" borderId="110" xfId="1" applyNumberFormat="1" applyFont="1" applyFill="1" applyBorder="1" applyAlignment="1" applyProtection="1">
      <alignment horizontal="center" vertical="center"/>
    </xf>
    <xf numFmtId="177" fontId="4" fillId="0" borderId="111" xfId="1" applyNumberFormat="1" applyFont="1" applyFill="1" applyBorder="1" applyAlignment="1" applyProtection="1">
      <alignment horizontal="center" vertical="center"/>
    </xf>
    <xf numFmtId="178" fontId="4" fillId="0" borderId="5" xfId="1" applyNumberFormat="1" applyFont="1" applyFill="1" applyBorder="1" applyAlignment="1" applyProtection="1">
      <alignment horizontal="center" vertical="center"/>
    </xf>
    <xf numFmtId="178" fontId="3" fillId="4" borderId="11" xfId="1" applyNumberFormat="1" applyFont="1" applyFill="1" applyBorder="1" applyAlignment="1" applyProtection="1">
      <alignment horizontal="center" vertical="center"/>
    </xf>
    <xf numFmtId="178" fontId="3" fillId="4" borderId="13" xfId="1" applyNumberFormat="1" applyFont="1" applyFill="1" applyBorder="1" applyAlignment="1" applyProtection="1">
      <alignment horizontal="center" vertical="center"/>
    </xf>
    <xf numFmtId="177" fontId="3" fillId="4" borderId="13" xfId="1" applyNumberFormat="1" applyFont="1" applyFill="1" applyBorder="1" applyAlignment="1" applyProtection="1">
      <alignment horizontal="center" vertical="center"/>
    </xf>
    <xf numFmtId="177" fontId="3" fillId="4" borderId="12" xfId="1" applyNumberFormat="1" applyFont="1" applyFill="1" applyBorder="1" applyAlignment="1" applyProtection="1">
      <alignment horizontal="center" vertical="center"/>
    </xf>
    <xf numFmtId="178" fontId="4" fillId="0" borderId="104" xfId="1" applyNumberFormat="1" applyFont="1" applyFill="1" applyBorder="1" applyAlignment="1" applyProtection="1">
      <alignment horizontal="center" vertical="center"/>
    </xf>
    <xf numFmtId="178" fontId="4" fillId="0" borderId="22" xfId="1" applyNumberFormat="1" applyFont="1" applyFill="1" applyBorder="1" applyAlignment="1" applyProtection="1">
      <alignment horizontal="center" vertical="center"/>
    </xf>
    <xf numFmtId="177" fontId="4" fillId="0" borderId="22" xfId="1" applyNumberFormat="1" applyFont="1" applyFill="1" applyBorder="1" applyAlignment="1" applyProtection="1">
      <alignment horizontal="center" vertical="center"/>
    </xf>
    <xf numFmtId="177" fontId="4" fillId="0" borderId="105" xfId="1" applyNumberFormat="1" applyFont="1" applyFill="1" applyBorder="1" applyAlignment="1" applyProtection="1">
      <alignment horizontal="center" vertical="center"/>
    </xf>
    <xf numFmtId="178" fontId="3" fillId="4" borderId="103" xfId="1" applyNumberFormat="1" applyFont="1" applyFill="1" applyBorder="1" applyAlignment="1" applyProtection="1">
      <alignment horizontal="center" vertical="center"/>
    </xf>
    <xf numFmtId="177" fontId="3" fillId="4" borderId="20" xfId="1" applyNumberFormat="1" applyFont="1" applyFill="1" applyBorder="1" applyAlignment="1" applyProtection="1">
      <alignment horizontal="center" vertical="center"/>
    </xf>
    <xf numFmtId="177" fontId="3" fillId="4" borderId="102" xfId="1" applyNumberFormat="1" applyFont="1" applyFill="1" applyBorder="1" applyAlignment="1" applyProtection="1">
      <alignment horizontal="center" vertical="center"/>
    </xf>
    <xf numFmtId="178" fontId="3" fillId="4" borderId="60" xfId="1" applyNumberFormat="1" applyFont="1" applyFill="1" applyBorder="1" applyAlignment="1" applyProtection="1">
      <alignment horizontal="center" vertical="center"/>
    </xf>
    <xf numFmtId="178" fontId="3" fillId="0" borderId="100" xfId="1" applyNumberFormat="1" applyFont="1" applyFill="1" applyBorder="1" applyAlignment="1" applyProtection="1">
      <alignment horizontal="center" vertical="center"/>
    </xf>
    <xf numFmtId="178" fontId="3" fillId="0" borderId="6" xfId="1" applyNumberFormat="1" applyFont="1" applyFill="1" applyBorder="1" applyAlignment="1" applyProtection="1">
      <alignment horizontal="center" vertical="center"/>
    </xf>
    <xf numFmtId="178" fontId="3" fillId="0" borderId="15" xfId="1" applyNumberFormat="1" applyFont="1" applyFill="1" applyBorder="1" applyAlignment="1" applyProtection="1">
      <alignment horizontal="center" vertical="center"/>
    </xf>
    <xf numFmtId="177" fontId="3" fillId="0" borderId="15" xfId="1" applyNumberFormat="1" applyFont="1" applyFill="1" applyBorder="1" applyAlignment="1" applyProtection="1">
      <alignment horizontal="center" vertical="center"/>
    </xf>
    <xf numFmtId="177" fontId="3" fillId="0" borderId="99" xfId="1" applyNumberFormat="1" applyFont="1" applyFill="1" applyBorder="1" applyAlignment="1" applyProtection="1">
      <alignment horizontal="center" vertical="center"/>
    </xf>
    <xf numFmtId="177" fontId="3" fillId="0" borderId="50" xfId="1" applyNumberFormat="1" applyFont="1" applyFill="1" applyBorder="1" applyAlignment="1" applyProtection="1">
      <alignment horizontal="center" vertical="center"/>
    </xf>
    <xf numFmtId="178" fontId="3" fillId="3" borderId="31" xfId="1" applyNumberFormat="1" applyFont="1" applyFill="1" applyBorder="1" applyAlignment="1" applyProtection="1">
      <alignment horizontal="center" vertical="center"/>
    </xf>
    <xf numFmtId="178" fontId="3" fillId="3" borderId="6" xfId="1" applyNumberFormat="1" applyFont="1" applyFill="1" applyBorder="1" applyAlignment="1" applyProtection="1">
      <alignment horizontal="center" vertical="center"/>
    </xf>
    <xf numFmtId="178" fontId="3" fillId="3" borderId="15" xfId="1" applyNumberFormat="1" applyFont="1" applyFill="1" applyBorder="1" applyAlignment="1" applyProtection="1">
      <alignment horizontal="center" vertical="center"/>
    </xf>
    <xf numFmtId="178" fontId="3" fillId="3" borderId="50" xfId="1" applyNumberFormat="1" applyFont="1" applyFill="1" applyBorder="1" applyAlignment="1" applyProtection="1">
      <alignment horizontal="center" vertical="center"/>
    </xf>
    <xf numFmtId="178" fontId="3" fillId="4" borderId="98" xfId="1" applyNumberFormat="1" applyFont="1" applyFill="1" applyBorder="1" applyAlignment="1" applyProtection="1">
      <alignment horizontal="center" vertical="center"/>
    </xf>
    <xf numFmtId="178" fontId="3" fillId="4" borderId="2" xfId="1" applyNumberFormat="1" applyFont="1" applyFill="1" applyBorder="1" applyAlignment="1" applyProtection="1">
      <alignment horizontal="center" vertical="center"/>
    </xf>
    <xf numFmtId="177" fontId="3" fillId="4" borderId="15" xfId="1" applyNumberFormat="1" applyFont="1" applyFill="1" applyBorder="1" applyAlignment="1" applyProtection="1">
      <alignment horizontal="center" vertical="center"/>
    </xf>
    <xf numFmtId="177" fontId="3" fillId="4" borderId="99" xfId="1" applyNumberFormat="1" applyFont="1" applyFill="1" applyBorder="1" applyAlignment="1" applyProtection="1">
      <alignment horizontal="center" vertical="center"/>
    </xf>
    <xf numFmtId="178" fontId="3" fillId="4" borderId="6" xfId="1" applyNumberFormat="1" applyFont="1" applyFill="1" applyBorder="1" applyAlignment="1" applyProtection="1">
      <alignment horizontal="center" vertical="center"/>
    </xf>
    <xf numFmtId="177" fontId="3" fillId="4" borderId="2" xfId="1" applyNumberFormat="1" applyFont="1" applyFill="1" applyBorder="1" applyAlignment="1" applyProtection="1">
      <alignment horizontal="center" vertical="center"/>
    </xf>
    <xf numFmtId="177" fontId="3" fillId="4" borderId="10" xfId="1" applyNumberFormat="1" applyFont="1" applyFill="1" applyBorder="1" applyAlignment="1" applyProtection="1">
      <alignment horizontal="center" vertical="center"/>
    </xf>
    <xf numFmtId="178" fontId="3" fillId="4" borderId="9" xfId="1" applyNumberFormat="1" applyFont="1" applyFill="1" applyBorder="1" applyAlignment="1" applyProtection="1">
      <alignment horizontal="center" vertical="center"/>
    </xf>
    <xf numFmtId="178" fontId="3" fillId="0" borderId="98" xfId="1" applyNumberFormat="1" applyFont="1" applyFill="1" applyBorder="1" applyAlignment="1" applyProtection="1">
      <alignment horizontal="center" vertical="center"/>
    </xf>
    <xf numFmtId="178" fontId="3" fillId="0" borderId="2" xfId="1" applyNumberFormat="1" applyFont="1" applyFill="1" applyBorder="1" applyAlignment="1" applyProtection="1">
      <alignment horizontal="center" vertical="center"/>
    </xf>
    <xf numFmtId="178" fontId="3" fillId="3" borderId="2" xfId="1" applyNumberFormat="1" applyFont="1" applyFill="1" applyBorder="1" applyAlignment="1" applyProtection="1">
      <alignment horizontal="center" vertical="center"/>
    </xf>
    <xf numFmtId="177" fontId="3" fillId="3" borderId="2" xfId="1" applyNumberFormat="1" applyFont="1" applyFill="1" applyBorder="1" applyAlignment="1" applyProtection="1">
      <alignment horizontal="center" vertical="center"/>
    </xf>
    <xf numFmtId="177" fontId="3" fillId="3" borderId="10" xfId="1" applyNumberFormat="1" applyFont="1" applyFill="1" applyBorder="1" applyAlignment="1" applyProtection="1">
      <alignment horizontal="center" vertical="center"/>
    </xf>
    <xf numFmtId="178" fontId="3" fillId="3" borderId="9" xfId="1" applyNumberFormat="1" applyFont="1" applyFill="1" applyBorder="1" applyAlignment="1" applyProtection="1">
      <alignment horizontal="center" vertical="center"/>
    </xf>
    <xf numFmtId="178" fontId="3" fillId="4" borderId="100" xfId="1" applyNumberFormat="1" applyFont="1" applyFill="1" applyBorder="1" applyAlignment="1" applyProtection="1">
      <alignment horizontal="center" vertical="center"/>
    </xf>
    <xf numFmtId="178" fontId="3" fillId="4" borderId="15" xfId="1" applyNumberFormat="1" applyFont="1" applyFill="1" applyBorder="1" applyAlignment="1" applyProtection="1">
      <alignment horizontal="center" vertical="center"/>
    </xf>
    <xf numFmtId="177" fontId="3" fillId="3" borderId="15" xfId="1" applyNumberFormat="1" applyFont="1" applyFill="1" applyBorder="1" applyAlignment="1" applyProtection="1">
      <alignment horizontal="center" vertical="center"/>
    </xf>
    <xf numFmtId="177" fontId="3" fillId="3" borderId="50" xfId="1" applyNumberFormat="1" applyFont="1" applyFill="1" applyBorder="1" applyAlignment="1" applyProtection="1">
      <alignment horizontal="center" vertical="center"/>
    </xf>
    <xf numFmtId="0" fontId="6" fillId="0" borderId="31" xfId="0" applyFont="1" applyFill="1" applyBorder="1" applyAlignment="1" applyProtection="1">
      <alignment horizontal="center" vertical="center"/>
    </xf>
    <xf numFmtId="0" fontId="6" fillId="0" borderId="99" xfId="0" applyFont="1" applyFill="1" applyBorder="1" applyAlignment="1" applyProtection="1">
      <alignment horizontal="center" vertical="center"/>
    </xf>
    <xf numFmtId="177" fontId="3" fillId="0" borderId="2" xfId="1" applyNumberFormat="1" applyFont="1" applyFill="1" applyBorder="1" applyAlignment="1" applyProtection="1">
      <alignment horizontal="center" vertical="center"/>
    </xf>
    <xf numFmtId="177" fontId="3" fillId="0" borderId="10" xfId="1" applyNumberFormat="1" applyFont="1" applyFill="1" applyBorder="1" applyAlignment="1" applyProtection="1">
      <alignment horizontal="center" vertical="center"/>
    </xf>
    <xf numFmtId="0" fontId="6" fillId="0" borderId="30" xfId="0" applyFont="1" applyFill="1" applyBorder="1" applyAlignment="1" applyProtection="1">
      <alignment horizontal="center" vertical="center"/>
    </xf>
    <xf numFmtId="0" fontId="6" fillId="0" borderId="40" xfId="0" applyFont="1" applyFill="1" applyBorder="1" applyAlignment="1" applyProtection="1">
      <alignment horizontal="center" vertical="center"/>
    </xf>
    <xf numFmtId="0" fontId="6" fillId="0" borderId="74" xfId="0" applyFont="1" applyFill="1" applyBorder="1" applyAlignment="1" applyProtection="1">
      <alignment horizontal="center" vertical="center"/>
    </xf>
    <xf numFmtId="0" fontId="6" fillId="4" borderId="32" xfId="0" applyFont="1" applyFill="1" applyBorder="1" applyAlignment="1" applyProtection="1">
      <alignment horizontal="center" vertical="center"/>
    </xf>
    <xf numFmtId="0" fontId="6" fillId="4" borderId="97" xfId="0" applyFont="1" applyFill="1" applyBorder="1" applyAlignment="1" applyProtection="1">
      <alignment horizontal="center" vertical="center"/>
    </xf>
    <xf numFmtId="0" fontId="6" fillId="0" borderId="66" xfId="0" applyFont="1" applyBorder="1" applyAlignment="1" applyProtection="1">
      <alignment horizontal="center" vertical="center"/>
    </xf>
    <xf numFmtId="0" fontId="6" fillId="0" borderId="138" xfId="0" applyFont="1" applyBorder="1" applyAlignment="1" applyProtection="1">
      <alignment horizontal="center" vertical="center"/>
    </xf>
    <xf numFmtId="0" fontId="6" fillId="0" borderId="75" xfId="0" applyFont="1" applyFill="1" applyBorder="1" applyAlignment="1" applyProtection="1">
      <alignment horizontal="center" vertical="center"/>
    </xf>
    <xf numFmtId="0" fontId="6" fillId="0" borderId="102" xfId="0" applyFont="1" applyFill="1" applyBorder="1" applyAlignment="1" applyProtection="1">
      <alignment horizontal="center" vertical="center"/>
    </xf>
    <xf numFmtId="0" fontId="4" fillId="3" borderId="39" xfId="1" applyFont="1" applyFill="1" applyBorder="1" applyAlignment="1" applyProtection="1">
      <alignment horizontal="center" vertical="center"/>
    </xf>
    <xf numFmtId="178" fontId="4" fillId="0" borderId="144" xfId="1" applyNumberFormat="1" applyFont="1" applyFill="1" applyBorder="1" applyAlignment="1" applyProtection="1">
      <alignment horizontal="center" vertical="center"/>
    </xf>
    <xf numFmtId="177" fontId="4" fillId="0" borderId="23" xfId="1" applyNumberFormat="1" applyFont="1" applyFill="1" applyBorder="1" applyAlignment="1" applyProtection="1">
      <alignment horizontal="center" vertical="center"/>
    </xf>
    <xf numFmtId="0" fontId="3" fillId="0" borderId="30" xfId="1" applyFont="1" applyBorder="1" applyAlignment="1" applyProtection="1">
      <alignment horizontal="center" vertical="center"/>
    </xf>
    <xf numFmtId="0" fontId="3" fillId="0" borderId="40" xfId="1" applyFont="1" applyBorder="1" applyAlignment="1" applyProtection="1">
      <alignment horizontal="center" vertical="center"/>
    </xf>
    <xf numFmtId="0" fontId="3" fillId="0" borderId="74" xfId="1" applyFont="1" applyBorder="1" applyAlignment="1" applyProtection="1">
      <alignment horizontal="center" vertical="center"/>
    </xf>
    <xf numFmtId="0" fontId="6" fillId="4" borderId="64" xfId="0" applyFont="1" applyFill="1" applyBorder="1" applyAlignment="1" applyProtection="1">
      <alignment horizontal="center" vertical="center"/>
    </xf>
    <xf numFmtId="0" fontId="6" fillId="4" borderId="143" xfId="0" applyFont="1" applyFill="1" applyBorder="1" applyAlignment="1" applyProtection="1">
      <alignment horizontal="center" vertical="center"/>
    </xf>
    <xf numFmtId="178" fontId="3" fillId="0" borderId="16" xfId="1" applyNumberFormat="1" applyFont="1" applyFill="1" applyBorder="1" applyAlignment="1" applyProtection="1">
      <alignment horizontal="center" vertical="center"/>
    </xf>
    <xf numFmtId="178" fontId="3" fillId="0" borderId="17" xfId="1" applyNumberFormat="1" applyFont="1" applyFill="1" applyBorder="1" applyAlignment="1" applyProtection="1">
      <alignment horizontal="center" vertical="center"/>
    </xf>
    <xf numFmtId="177" fontId="3" fillId="0" borderId="17" xfId="1" applyNumberFormat="1" applyFont="1" applyFill="1" applyBorder="1" applyAlignment="1" applyProtection="1">
      <alignment horizontal="center" vertical="center"/>
    </xf>
    <xf numFmtId="177" fontId="3" fillId="0" borderId="19" xfId="1" applyNumberFormat="1" applyFont="1" applyFill="1" applyBorder="1" applyAlignment="1" applyProtection="1">
      <alignment horizontal="center" vertical="center"/>
    </xf>
    <xf numFmtId="0" fontId="6" fillId="0" borderId="84" xfId="0" applyFont="1" applyBorder="1" applyAlignment="1" applyProtection="1">
      <alignment horizontal="center" vertical="center"/>
    </xf>
    <xf numFmtId="0" fontId="6" fillId="0" borderId="139" xfId="0" applyFont="1" applyBorder="1" applyAlignment="1" applyProtection="1">
      <alignment horizontal="center" vertical="center"/>
    </xf>
    <xf numFmtId="178" fontId="4" fillId="0" borderId="21" xfId="1" applyNumberFormat="1" applyFont="1" applyFill="1" applyBorder="1" applyAlignment="1" applyProtection="1">
      <alignment horizontal="center" vertical="center"/>
    </xf>
    <xf numFmtId="0" fontId="6" fillId="0" borderId="140" xfId="0" applyFont="1" applyBorder="1" applyAlignment="1" applyProtection="1">
      <alignment horizontal="center" vertical="center"/>
    </xf>
    <xf numFmtId="0" fontId="6" fillId="0" borderId="141" xfId="0" applyFont="1" applyBorder="1" applyAlignment="1" applyProtection="1">
      <alignment horizontal="center" vertical="center"/>
    </xf>
    <xf numFmtId="178" fontId="3" fillId="0" borderId="96" xfId="1" applyNumberFormat="1" applyFont="1" applyFill="1" applyBorder="1" applyAlignment="1" applyProtection="1">
      <alignment horizontal="center" vertical="center"/>
    </xf>
    <xf numFmtId="177" fontId="3" fillId="0" borderId="106" xfId="1" applyNumberFormat="1" applyFont="1" applyFill="1" applyBorder="1" applyAlignment="1" applyProtection="1">
      <alignment horizontal="center" vertical="center"/>
    </xf>
    <xf numFmtId="178" fontId="3" fillId="0" borderId="24" xfId="1" applyNumberFormat="1" applyFont="1" applyFill="1" applyBorder="1" applyAlignment="1" applyProtection="1">
      <alignment horizontal="center" vertical="center"/>
    </xf>
    <xf numFmtId="0" fontId="6" fillId="0" borderId="79" xfId="0" applyFont="1" applyBorder="1" applyAlignment="1" applyProtection="1">
      <alignment horizontal="center" vertical="center"/>
    </xf>
    <xf numFmtId="0" fontId="6" fillId="0" borderId="142" xfId="0" applyFont="1" applyBorder="1" applyAlignment="1" applyProtection="1">
      <alignment horizontal="center" vertical="center"/>
    </xf>
    <xf numFmtId="178" fontId="3" fillId="4" borderId="101" xfId="1" applyNumberFormat="1" applyFont="1" applyFill="1" applyBorder="1" applyAlignment="1" applyProtection="1">
      <alignment horizontal="center" vertical="center"/>
    </xf>
    <xf numFmtId="178" fontId="3" fillId="4" borderId="4" xfId="1" applyNumberFormat="1" applyFont="1" applyFill="1" applyBorder="1" applyAlignment="1" applyProtection="1">
      <alignment horizontal="center" vertical="center"/>
    </xf>
    <xf numFmtId="177" fontId="3" fillId="4" borderId="86" xfId="1" applyNumberFormat="1" applyFont="1" applyFill="1" applyBorder="1" applyAlignment="1" applyProtection="1">
      <alignment horizontal="center" vertical="center"/>
    </xf>
    <xf numFmtId="177" fontId="3" fillId="4" borderId="113" xfId="1" applyNumberFormat="1" applyFont="1" applyFill="1" applyBorder="1" applyAlignment="1" applyProtection="1">
      <alignment horizontal="center" vertical="center"/>
    </xf>
    <xf numFmtId="178" fontId="3" fillId="4" borderId="85" xfId="1" applyNumberFormat="1" applyFont="1" applyFill="1" applyBorder="1" applyAlignment="1" applyProtection="1">
      <alignment horizontal="center" vertical="center"/>
    </xf>
    <xf numFmtId="177" fontId="3" fillId="4" borderId="4" xfId="1" applyNumberFormat="1" applyFont="1" applyFill="1" applyBorder="1" applyAlignment="1" applyProtection="1">
      <alignment horizontal="center" vertical="center"/>
    </xf>
    <xf numFmtId="177" fontId="3" fillId="4" borderId="27" xfId="1" applyNumberFormat="1" applyFont="1" applyFill="1" applyBorder="1" applyAlignment="1" applyProtection="1">
      <alignment horizontal="center" vertical="center"/>
    </xf>
    <xf numFmtId="178" fontId="3" fillId="4" borderId="87" xfId="1" applyNumberFormat="1" applyFont="1" applyFill="1" applyBorder="1" applyAlignment="1" applyProtection="1">
      <alignment horizontal="center" vertical="center"/>
    </xf>
    <xf numFmtId="178" fontId="3" fillId="0" borderId="101" xfId="1" applyNumberFormat="1" applyFont="1" applyFill="1" applyBorder="1" applyAlignment="1" applyProtection="1">
      <alignment horizontal="center" vertical="center"/>
    </xf>
    <xf numFmtId="178" fontId="3" fillId="0" borderId="4" xfId="1" applyNumberFormat="1" applyFont="1" applyFill="1" applyBorder="1" applyAlignment="1" applyProtection="1">
      <alignment horizontal="center" vertical="center"/>
    </xf>
    <xf numFmtId="177" fontId="3" fillId="0" borderId="86" xfId="1" applyNumberFormat="1" applyFont="1" applyFill="1" applyBorder="1" applyAlignment="1" applyProtection="1">
      <alignment horizontal="center" vertical="center"/>
    </xf>
    <xf numFmtId="177" fontId="3" fillId="0" borderId="113" xfId="1" applyNumberFormat="1" applyFont="1" applyFill="1" applyBorder="1" applyAlignment="1" applyProtection="1">
      <alignment horizontal="center" vertical="center"/>
    </xf>
    <xf numFmtId="178" fontId="3" fillId="3" borderId="85" xfId="1" applyNumberFormat="1" applyFont="1" applyFill="1" applyBorder="1" applyAlignment="1" applyProtection="1">
      <alignment horizontal="center" vertical="center"/>
    </xf>
    <xf numFmtId="178" fontId="3" fillId="3" borderId="4" xfId="1" applyNumberFormat="1" applyFont="1" applyFill="1" applyBorder="1" applyAlignment="1" applyProtection="1">
      <alignment horizontal="center" vertical="center"/>
    </xf>
    <xf numFmtId="177" fontId="3" fillId="3" borderId="4" xfId="1" applyNumberFormat="1" applyFont="1" applyFill="1" applyBorder="1" applyAlignment="1" applyProtection="1">
      <alignment horizontal="center" vertical="center"/>
    </xf>
    <xf numFmtId="177" fontId="3" fillId="3" borderId="27" xfId="1" applyNumberFormat="1" applyFont="1" applyFill="1" applyBorder="1" applyAlignment="1" applyProtection="1">
      <alignment horizontal="center" vertical="center"/>
    </xf>
    <xf numFmtId="178" fontId="3" fillId="3" borderId="87" xfId="1" applyNumberFormat="1" applyFont="1" applyFill="1" applyBorder="1" applyAlignment="1" applyProtection="1">
      <alignment horizontal="center" vertical="center"/>
    </xf>
    <xf numFmtId="178" fontId="3" fillId="3" borderId="10" xfId="1" applyNumberFormat="1" applyFont="1" applyFill="1" applyBorder="1" applyAlignment="1" applyProtection="1">
      <alignment horizontal="center" vertical="center"/>
    </xf>
    <xf numFmtId="178" fontId="3" fillId="0" borderId="9" xfId="1" applyNumberFormat="1" applyFont="1" applyFill="1" applyBorder="1" applyAlignment="1" applyProtection="1">
      <alignment horizontal="center" vertical="center"/>
    </xf>
    <xf numFmtId="0" fontId="3" fillId="0" borderId="126" xfId="1" applyFont="1" applyBorder="1" applyAlignment="1" applyProtection="1">
      <alignment horizontal="center" vertical="center"/>
    </xf>
    <xf numFmtId="0" fontId="3" fillId="0" borderId="136" xfId="1" applyFont="1" applyBorder="1" applyAlignment="1" applyProtection="1">
      <alignment horizontal="center" vertical="center"/>
    </xf>
    <xf numFmtId="0" fontId="3" fillId="0" borderId="62" xfId="1" applyFont="1" applyBorder="1" applyAlignment="1" applyProtection="1">
      <alignment horizontal="center" vertical="center"/>
    </xf>
    <xf numFmtId="0" fontId="3" fillId="0" borderId="58" xfId="1" applyFont="1" applyBorder="1" applyAlignment="1" applyProtection="1">
      <alignment horizontal="center" vertical="center"/>
    </xf>
    <xf numFmtId="176" fontId="3" fillId="0" borderId="127" xfId="1" applyNumberFormat="1" applyFont="1" applyBorder="1" applyAlignment="1" applyProtection="1">
      <alignment horizontal="center" vertical="center"/>
    </xf>
    <xf numFmtId="176" fontId="3" fillId="0" borderId="137" xfId="1" applyNumberFormat="1" applyFont="1" applyBorder="1" applyAlignment="1" applyProtection="1">
      <alignment horizontal="center" vertical="center"/>
    </xf>
    <xf numFmtId="0" fontId="3" fillId="0" borderId="71" xfId="1" applyFont="1" applyBorder="1" applyAlignment="1" applyProtection="1">
      <alignment horizontal="center" vertical="center"/>
    </xf>
    <xf numFmtId="0" fontId="3" fillId="0" borderId="73" xfId="1" applyFont="1" applyBorder="1" applyAlignment="1" applyProtection="1">
      <alignment horizontal="center" vertical="center"/>
    </xf>
    <xf numFmtId="176" fontId="3" fillId="0" borderId="63" xfId="1" applyNumberFormat="1" applyFont="1" applyBorder="1" applyAlignment="1" applyProtection="1">
      <alignment horizontal="center" vertical="center"/>
    </xf>
    <xf numFmtId="176" fontId="3" fillId="0" borderId="59" xfId="1" applyNumberFormat="1" applyFont="1" applyBorder="1" applyAlignment="1" applyProtection="1">
      <alignment horizontal="center" vertical="center"/>
    </xf>
    <xf numFmtId="0" fontId="6" fillId="0" borderId="30" xfId="0" applyFont="1" applyBorder="1" applyAlignment="1" applyProtection="1">
      <alignment horizontal="center" vertical="center"/>
    </xf>
    <xf numFmtId="0" fontId="6" fillId="0" borderId="40" xfId="0" applyFont="1" applyBorder="1" applyAlignment="1" applyProtection="1">
      <alignment horizontal="center" vertical="center"/>
    </xf>
    <xf numFmtId="0" fontId="6" fillId="0" borderId="74" xfId="0" applyFont="1" applyBorder="1" applyAlignment="1" applyProtection="1">
      <alignment horizontal="center" vertical="center"/>
    </xf>
    <xf numFmtId="0" fontId="6" fillId="0" borderId="61" xfId="0" applyFont="1" applyBorder="1" applyAlignment="1" applyProtection="1">
      <alignment horizontal="center" vertical="center"/>
    </xf>
    <xf numFmtId="0" fontId="6" fillId="0" borderId="65" xfId="0" applyFont="1" applyBorder="1" applyAlignment="1" applyProtection="1">
      <alignment horizontal="center" vertical="center"/>
    </xf>
    <xf numFmtId="0" fontId="6" fillId="0" borderId="57" xfId="0" applyFont="1" applyBorder="1" applyAlignment="1" applyProtection="1">
      <alignment horizontal="center" vertical="center"/>
    </xf>
    <xf numFmtId="0" fontId="3" fillId="0" borderId="30" xfId="1" applyFont="1" applyBorder="1" applyAlignment="1" applyProtection="1">
      <alignment horizontal="center" vertical="center" wrapText="1"/>
    </xf>
    <xf numFmtId="0" fontId="3" fillId="0" borderId="40" xfId="1" applyFont="1" applyBorder="1" applyAlignment="1" applyProtection="1">
      <alignment horizontal="center" vertical="center" wrapText="1"/>
    </xf>
    <xf numFmtId="177" fontId="3" fillId="0" borderId="18" xfId="1" applyNumberFormat="1" applyFont="1" applyFill="1" applyBorder="1" applyAlignment="1" applyProtection="1">
      <alignment horizontal="center" vertical="center"/>
    </xf>
    <xf numFmtId="177" fontId="3" fillId="0" borderId="97" xfId="1" applyNumberFormat="1" applyFont="1" applyFill="1" applyBorder="1" applyAlignment="1" applyProtection="1">
      <alignment horizontal="center" vertical="center"/>
    </xf>
    <xf numFmtId="178" fontId="4" fillId="11" borderId="39" xfId="1" applyNumberFormat="1" applyFont="1" applyFill="1" applyBorder="1" applyAlignment="1" applyProtection="1">
      <alignment horizontal="center" vertical="center"/>
    </xf>
    <xf numFmtId="178" fontId="4" fillId="11" borderId="5" xfId="1" applyNumberFormat="1" applyFont="1" applyFill="1" applyBorder="1" applyAlignment="1" applyProtection="1">
      <alignment horizontal="center" vertical="center"/>
    </xf>
    <xf numFmtId="178" fontId="4" fillId="2" borderId="94" xfId="1" applyNumberFormat="1" applyFont="1" applyFill="1" applyBorder="1" applyAlignment="1" applyProtection="1">
      <alignment horizontal="center" vertical="center"/>
    </xf>
    <xf numFmtId="178" fontId="4" fillId="2" borderId="1" xfId="1" applyNumberFormat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95" xfId="1" applyFont="1" applyFill="1" applyBorder="1" applyAlignment="1" applyProtection="1">
      <alignment horizontal="center" vertical="center"/>
    </xf>
    <xf numFmtId="0" fontId="4" fillId="2" borderId="45" xfId="1" applyFont="1" applyFill="1" applyBorder="1" applyAlignment="1" applyProtection="1">
      <alignment horizontal="center" vertical="center"/>
    </xf>
    <xf numFmtId="0" fontId="4" fillId="2" borderId="46" xfId="1" applyFont="1" applyFill="1" applyBorder="1" applyAlignment="1" applyProtection="1">
      <alignment horizontal="center" vertical="center"/>
    </xf>
    <xf numFmtId="0" fontId="4" fillId="2" borderId="44" xfId="1" applyFont="1" applyFill="1" applyBorder="1" applyAlignment="1" applyProtection="1">
      <alignment horizontal="center" vertical="center"/>
    </xf>
    <xf numFmtId="0" fontId="4" fillId="16" borderId="1" xfId="1" applyFont="1" applyFill="1" applyBorder="1" applyAlignment="1" applyProtection="1">
      <alignment horizontal="center" vertical="center"/>
    </xf>
    <xf numFmtId="0" fontId="4" fillId="10" borderId="1" xfId="1" applyFont="1" applyFill="1" applyBorder="1" applyAlignment="1" applyProtection="1">
      <alignment horizontal="center" vertical="center"/>
    </xf>
    <xf numFmtId="0" fontId="4" fillId="2" borderId="14" xfId="1" applyFont="1" applyFill="1" applyBorder="1" applyAlignment="1" applyProtection="1">
      <alignment horizontal="center" vertical="center"/>
    </xf>
    <xf numFmtId="0" fontId="4" fillId="2" borderId="91" xfId="1" applyFont="1" applyFill="1" applyBorder="1" applyAlignment="1" applyProtection="1">
      <alignment horizontal="center" vertical="center"/>
    </xf>
    <xf numFmtId="0" fontId="4" fillId="2" borderId="92" xfId="1" applyFont="1" applyFill="1" applyBorder="1" applyAlignment="1" applyProtection="1">
      <alignment horizontal="center" vertical="center"/>
    </xf>
    <xf numFmtId="0" fontId="4" fillId="2" borderId="93" xfId="1" applyFont="1" applyFill="1" applyBorder="1" applyAlignment="1" applyProtection="1">
      <alignment horizontal="center" vertical="center"/>
    </xf>
    <xf numFmtId="0" fontId="4" fillId="2" borderId="39" xfId="1" applyFont="1" applyFill="1" applyBorder="1" applyAlignment="1" applyProtection="1">
      <alignment horizontal="center" vertical="center"/>
    </xf>
    <xf numFmtId="0" fontId="4" fillId="2" borderId="5" xfId="1" applyFont="1" applyFill="1" applyBorder="1" applyAlignment="1" applyProtection="1">
      <alignment horizontal="center" vertical="center"/>
    </xf>
    <xf numFmtId="0" fontId="7" fillId="11" borderId="44" xfId="0" applyFont="1" applyFill="1" applyBorder="1" applyAlignment="1" applyProtection="1">
      <alignment horizontal="center" vertical="center"/>
    </xf>
    <xf numFmtId="0" fontId="7" fillId="11" borderId="45" xfId="0" applyFont="1" applyFill="1" applyBorder="1" applyAlignment="1" applyProtection="1">
      <alignment horizontal="center" vertical="center"/>
    </xf>
    <xf numFmtId="0" fontId="7" fillId="11" borderId="47" xfId="0" applyFont="1" applyFill="1" applyBorder="1" applyAlignment="1" applyProtection="1">
      <alignment horizontal="center" vertical="center"/>
    </xf>
    <xf numFmtId="0" fontId="7" fillId="11" borderId="48" xfId="0" applyFont="1" applyFill="1" applyBorder="1" applyAlignment="1" applyProtection="1">
      <alignment horizontal="center" vertical="center"/>
    </xf>
    <xf numFmtId="0" fontId="4" fillId="11" borderId="119" xfId="1" applyFont="1" applyFill="1" applyBorder="1" applyAlignment="1" applyProtection="1">
      <alignment horizontal="center" vertical="center"/>
    </xf>
    <xf numFmtId="0" fontId="4" fillId="11" borderId="120" xfId="1" applyFont="1" applyFill="1" applyBorder="1" applyAlignment="1" applyProtection="1">
      <alignment horizontal="center" vertical="center"/>
    </xf>
    <xf numFmtId="0" fontId="4" fillId="11" borderId="121" xfId="1" applyFont="1" applyFill="1" applyBorder="1" applyAlignment="1" applyProtection="1">
      <alignment horizontal="center" vertical="center"/>
    </xf>
    <xf numFmtId="0" fontId="3" fillId="0" borderId="16" xfId="1" applyFont="1" applyBorder="1" applyAlignment="1" applyProtection="1">
      <alignment horizontal="center" vertical="center" wrapText="1"/>
    </xf>
    <xf numFmtId="0" fontId="3" fillId="0" borderId="9" xfId="1" applyFont="1" applyBorder="1" applyAlignment="1" applyProtection="1">
      <alignment horizontal="center" vertical="center" wrapText="1"/>
    </xf>
    <xf numFmtId="0" fontId="3" fillId="0" borderId="11" xfId="1" applyFont="1" applyBorder="1" applyAlignment="1" applyProtection="1">
      <alignment horizontal="center" vertical="center" wrapText="1"/>
    </xf>
    <xf numFmtId="0" fontId="3" fillId="0" borderId="16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0" fontId="3" fillId="0" borderId="87" xfId="1" applyFont="1" applyBorder="1" applyAlignment="1" applyProtection="1">
      <alignment horizontal="center" vertical="center" wrapText="1"/>
    </xf>
    <xf numFmtId="0" fontId="3" fillId="0" borderId="42" xfId="1" applyFont="1" applyBorder="1" applyAlignment="1" applyProtection="1">
      <alignment horizontal="center" vertical="center"/>
    </xf>
    <xf numFmtId="0" fontId="3" fillId="0" borderId="43" xfId="1" applyFont="1" applyBorder="1" applyAlignment="1" applyProtection="1">
      <alignment horizontal="center" vertical="center"/>
    </xf>
    <xf numFmtId="0" fontId="3" fillId="0" borderId="26" xfId="1" applyFont="1" applyBorder="1" applyAlignment="1" applyProtection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0" fontId="4" fillId="10" borderId="1" xfId="1" applyFont="1" applyFill="1" applyBorder="1" applyAlignment="1" applyProtection="1">
      <alignment horizontal="center" vertical="center" wrapText="1"/>
    </xf>
    <xf numFmtId="0" fontId="4" fillId="10" borderId="14" xfId="1" applyFont="1" applyFill="1" applyBorder="1" applyAlignment="1" applyProtection="1">
      <alignment horizontal="center" vertical="center" wrapText="1"/>
    </xf>
    <xf numFmtId="0" fontId="4" fillId="15" borderId="1" xfId="1" applyFont="1" applyFill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42" xfId="1" applyFont="1" applyBorder="1" applyAlignment="1" applyProtection="1">
      <alignment horizontal="center" vertical="center" wrapText="1"/>
    </xf>
    <xf numFmtId="0" fontId="3" fillId="0" borderId="43" xfId="1" applyFont="1" applyBorder="1" applyAlignment="1" applyProtection="1">
      <alignment horizontal="center" vertical="center" wrapText="1"/>
    </xf>
    <xf numFmtId="0" fontId="3" fillId="0" borderId="26" xfId="1" applyFont="1" applyBorder="1" applyAlignment="1" applyProtection="1">
      <alignment horizontal="center" vertical="center" wrapText="1"/>
    </xf>
    <xf numFmtId="0" fontId="4" fillId="2" borderId="47" xfId="1" applyFont="1" applyFill="1" applyBorder="1" applyAlignment="1" applyProtection="1">
      <alignment horizontal="center" vertical="center"/>
    </xf>
    <xf numFmtId="0" fontId="4" fillId="2" borderId="48" xfId="1" applyFont="1" applyFill="1" applyBorder="1" applyAlignment="1" applyProtection="1">
      <alignment horizontal="center" vertical="center"/>
    </xf>
    <xf numFmtId="0" fontId="4" fillId="2" borderId="49" xfId="1" applyFont="1" applyFill="1" applyBorder="1" applyAlignment="1" applyProtection="1">
      <alignment horizontal="center" vertical="center"/>
    </xf>
    <xf numFmtId="0" fontId="4" fillId="17" borderId="1" xfId="1" applyFont="1" applyFill="1" applyBorder="1" applyAlignment="1" applyProtection="1">
      <alignment horizontal="center" vertical="center"/>
    </xf>
    <xf numFmtId="0" fontId="4" fillId="17" borderId="14" xfId="1" applyFont="1" applyFill="1" applyBorder="1" applyAlignment="1" applyProtection="1">
      <alignment horizontal="center" vertical="center"/>
    </xf>
    <xf numFmtId="0" fontId="4" fillId="17" borderId="39" xfId="1" applyFont="1" applyFill="1" applyBorder="1" applyAlignment="1" applyProtection="1">
      <alignment horizontal="center" vertical="center"/>
    </xf>
    <xf numFmtId="0" fontId="4" fillId="17" borderId="5" xfId="1" applyFont="1" applyFill="1" applyBorder="1" applyAlignment="1" applyProtection="1">
      <alignment horizontal="center" vertical="center"/>
    </xf>
    <xf numFmtId="0" fontId="4" fillId="17" borderId="1" xfId="1" applyFont="1" applyFill="1" applyBorder="1" applyAlignment="1" applyProtection="1">
      <alignment horizontal="center" vertical="center" wrapText="1"/>
    </xf>
    <xf numFmtId="0" fontId="4" fillId="2" borderId="30" xfId="1" applyFont="1" applyFill="1" applyBorder="1" applyAlignment="1" applyProtection="1">
      <alignment horizontal="center" vertical="center"/>
    </xf>
    <xf numFmtId="0" fontId="4" fillId="2" borderId="40" xfId="1" applyFont="1" applyFill="1" applyBorder="1" applyAlignment="1" applyProtection="1">
      <alignment horizontal="center" vertical="center"/>
    </xf>
    <xf numFmtId="0" fontId="4" fillId="2" borderId="74" xfId="1" applyFont="1" applyFill="1" applyBorder="1" applyAlignment="1" applyProtection="1">
      <alignment horizontal="center" vertical="center"/>
    </xf>
    <xf numFmtId="0" fontId="4" fillId="16" borderId="14" xfId="1" applyFont="1" applyFill="1" applyBorder="1" applyAlignment="1" applyProtection="1">
      <alignment horizontal="center" vertical="center"/>
    </xf>
    <xf numFmtId="0" fontId="4" fillId="16" borderId="39" xfId="1" applyFont="1" applyFill="1" applyBorder="1" applyAlignment="1" applyProtection="1">
      <alignment horizontal="center" vertical="center"/>
    </xf>
    <xf numFmtId="0" fontId="4" fillId="16" borderId="5" xfId="1" applyFont="1" applyFill="1" applyBorder="1" applyAlignment="1" applyProtection="1">
      <alignment horizontal="center" vertical="center"/>
    </xf>
    <xf numFmtId="0" fontId="4" fillId="10" borderId="14" xfId="1" applyFont="1" applyFill="1" applyBorder="1" applyAlignment="1" applyProtection="1">
      <alignment horizontal="center" vertical="center"/>
    </xf>
    <xf numFmtId="0" fontId="4" fillId="10" borderId="39" xfId="1" applyFont="1" applyFill="1" applyBorder="1" applyAlignment="1" applyProtection="1">
      <alignment horizontal="center" vertical="center"/>
    </xf>
    <xf numFmtId="0" fontId="4" fillId="10" borderId="5" xfId="1" applyFont="1" applyFill="1" applyBorder="1" applyAlignment="1" applyProtection="1">
      <alignment horizontal="center" vertical="center"/>
    </xf>
    <xf numFmtId="0" fontId="4" fillId="15" borderId="14" xfId="1" applyFont="1" applyFill="1" applyBorder="1" applyAlignment="1" applyProtection="1">
      <alignment horizontal="center" vertical="center"/>
    </xf>
    <xf numFmtId="0" fontId="4" fillId="15" borderId="39" xfId="1" applyFont="1" applyFill="1" applyBorder="1" applyAlignment="1" applyProtection="1">
      <alignment horizontal="center" vertical="center"/>
    </xf>
    <xf numFmtId="0" fontId="4" fillId="15" borderId="5" xfId="1" applyFont="1" applyFill="1" applyBorder="1" applyAlignment="1" applyProtection="1">
      <alignment horizontal="center" vertical="center"/>
    </xf>
  </cellXfs>
  <cellStyles count="4">
    <cellStyle name="쉼표 [0] 2" xfId="3"/>
    <cellStyle name="표준" xfId="0" builtinId="0"/>
    <cellStyle name="표준 2" xfId="2"/>
    <cellStyle name="표준_일자별경쟁률(서울)_2007 수시2학기 일자별 경쟁률-w" xfId="1"/>
  </cellStyles>
  <dxfs count="406"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</dxfs>
  <tableStyles count="0" defaultTableStyle="TableStyleMedium9" defaultPivotStyle="PivotStyleLight16"/>
  <colors>
    <mruColors>
      <color rgb="FFFAFBC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0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8.88671875" defaultRowHeight="18" customHeight="1" x14ac:dyDescent="0.15"/>
  <cols>
    <col min="1" max="1" width="9.33203125" style="18" bestFit="1" customWidth="1"/>
    <col min="2" max="2" width="23.21875" style="18" bestFit="1" customWidth="1"/>
    <col min="3" max="3" width="4.44140625" style="97" bestFit="1" customWidth="1"/>
    <col min="4" max="4" width="6.77734375" style="97" bestFit="1" customWidth="1"/>
    <col min="5" max="5" width="5.6640625" style="98" bestFit="1" customWidth="1"/>
    <col min="6" max="6" width="4.21875" style="18" customWidth="1"/>
    <col min="7" max="7" width="5.77734375" style="18" customWidth="1"/>
    <col min="8" max="11" width="5.6640625" style="18" customWidth="1"/>
    <col min="12" max="12" width="5" style="18" customWidth="1"/>
    <col min="13" max="13" width="4.21875" style="18" customWidth="1"/>
    <col min="14" max="14" width="5.6640625" style="18" customWidth="1"/>
    <col min="15" max="15" width="4.21875" style="18" customWidth="1"/>
    <col min="16" max="16" width="5.33203125" style="18" customWidth="1"/>
    <col min="17" max="20" width="5.6640625" style="18" customWidth="1"/>
    <col min="21" max="22" width="4.21875" style="18" customWidth="1"/>
    <col min="23" max="26" width="5.6640625" style="18" customWidth="1"/>
    <col min="27" max="27" width="4.21875" style="18" customWidth="1"/>
    <col min="28" max="28" width="5.5546875" style="18" customWidth="1"/>
    <col min="29" max="29" width="5.6640625" style="18" customWidth="1"/>
    <col min="30" max="30" width="5.33203125" style="18" customWidth="1"/>
    <col min="31" max="32" width="6.77734375" style="18" customWidth="1"/>
    <col min="33" max="33" width="4.21875" style="18" customWidth="1"/>
    <col min="34" max="34" width="6.33203125" style="18" customWidth="1"/>
    <col min="35" max="35" width="7.33203125" style="18" customWidth="1"/>
    <col min="36" max="37" width="5.6640625" style="18" customWidth="1"/>
    <col min="38" max="38" width="6.5546875" style="18" customWidth="1"/>
    <col min="39" max="39" width="4.21875" style="18" customWidth="1"/>
    <col min="40" max="40" width="6" style="18" bestFit="1" customWidth="1"/>
    <col min="41" max="41" width="5.6640625" style="18" customWidth="1"/>
    <col min="42" max="42" width="5.33203125" style="18" customWidth="1"/>
    <col min="43" max="43" width="7" style="18" bestFit="1" customWidth="1"/>
    <col min="44" max="44" width="5.6640625" style="18" customWidth="1"/>
    <col min="45" max="45" width="6" style="18" bestFit="1" customWidth="1"/>
    <col min="46" max="46" width="5.5546875" style="18" customWidth="1"/>
    <col min="47" max="47" width="9.5546875" style="18" customWidth="1"/>
    <col min="48" max="48" width="4.44140625" style="18" customWidth="1"/>
    <col min="49" max="49" width="6.33203125" style="18" customWidth="1"/>
    <col min="50" max="50" width="5.6640625" style="18" customWidth="1"/>
    <col min="51" max="51" width="6" style="18" customWidth="1"/>
    <col min="52" max="52" width="6.33203125" style="18" customWidth="1"/>
    <col min="53" max="54" width="5.6640625" style="18" customWidth="1"/>
    <col min="55" max="55" width="4.21875" style="18" customWidth="1"/>
    <col min="56" max="56" width="4.44140625" style="18" bestFit="1" customWidth="1"/>
    <col min="57" max="57" width="5.6640625" style="18" customWidth="1"/>
    <col min="58" max="58" width="4.21875" style="18" customWidth="1"/>
    <col min="59" max="59" width="4.44140625" style="18" bestFit="1" customWidth="1"/>
    <col min="60" max="60" width="5.6640625" style="18" customWidth="1"/>
    <col min="61" max="62" width="4.21875" style="18" customWidth="1"/>
    <col min="63" max="63" width="5.6640625" style="18" customWidth="1"/>
    <col min="64" max="64" width="4.21875" style="18" customWidth="1"/>
    <col min="65" max="65" width="4.44140625" style="18" bestFit="1" customWidth="1"/>
    <col min="66" max="66" width="5.6640625" style="18" customWidth="1"/>
    <col min="67" max="67" width="4.21875" style="18" customWidth="1"/>
    <col min="68" max="68" width="4.21875" style="18" bestFit="1" customWidth="1"/>
    <col min="69" max="69" width="5.6640625" style="18" customWidth="1"/>
    <col min="70" max="72" width="6" style="18" bestFit="1" customWidth="1"/>
    <col min="73" max="16384" width="8.88671875" style="18"/>
  </cols>
  <sheetData>
    <row r="1" spans="1:44" s="1" customFormat="1" ht="18" customHeight="1" x14ac:dyDescent="0.15">
      <c r="A1" s="471" t="s">
        <v>0</v>
      </c>
      <c r="B1" s="425" t="s">
        <v>1</v>
      </c>
      <c r="C1" s="467" t="s">
        <v>81</v>
      </c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  <c r="Y1" s="468"/>
      <c r="Z1" s="468"/>
      <c r="AA1" s="468"/>
      <c r="AB1" s="468"/>
      <c r="AC1" s="469"/>
      <c r="AD1" s="474" t="s">
        <v>102</v>
      </c>
      <c r="AE1" s="475"/>
      <c r="AF1" s="476"/>
      <c r="AG1" s="477" t="s">
        <v>103</v>
      </c>
      <c r="AH1" s="478"/>
      <c r="AI1" s="479"/>
      <c r="AJ1" s="166" t="s">
        <v>104</v>
      </c>
      <c r="AK1" s="167"/>
      <c r="AL1" s="168"/>
      <c r="AM1" s="480" t="s">
        <v>67</v>
      </c>
      <c r="AN1" s="481"/>
      <c r="AO1" s="482"/>
      <c r="AP1" s="429" t="s">
        <v>54</v>
      </c>
      <c r="AQ1" s="427"/>
      <c r="AR1" s="428"/>
    </row>
    <row r="2" spans="1:44" s="1" customFormat="1" ht="36.75" customHeight="1" x14ac:dyDescent="0.15">
      <c r="A2" s="472"/>
      <c r="B2" s="425"/>
      <c r="C2" s="466" t="s">
        <v>63</v>
      </c>
      <c r="D2" s="466"/>
      <c r="E2" s="466"/>
      <c r="F2" s="466" t="s">
        <v>82</v>
      </c>
      <c r="G2" s="466"/>
      <c r="H2" s="466"/>
      <c r="I2" s="466" t="s">
        <v>65</v>
      </c>
      <c r="J2" s="466"/>
      <c r="K2" s="466"/>
      <c r="L2" s="466" t="s">
        <v>83</v>
      </c>
      <c r="M2" s="466"/>
      <c r="N2" s="466"/>
      <c r="O2" s="467" t="s">
        <v>84</v>
      </c>
      <c r="P2" s="468"/>
      <c r="Q2" s="469"/>
      <c r="R2" s="467" t="s">
        <v>126</v>
      </c>
      <c r="S2" s="468"/>
      <c r="T2" s="469"/>
      <c r="U2" s="470" t="s">
        <v>85</v>
      </c>
      <c r="V2" s="470"/>
      <c r="W2" s="470"/>
      <c r="X2" s="470" t="s">
        <v>86</v>
      </c>
      <c r="Y2" s="470"/>
      <c r="Z2" s="470"/>
      <c r="AA2" s="470" t="s">
        <v>125</v>
      </c>
      <c r="AB2" s="470"/>
      <c r="AC2" s="470"/>
      <c r="AD2" s="430" t="s">
        <v>53</v>
      </c>
      <c r="AE2" s="430"/>
      <c r="AF2" s="430"/>
      <c r="AG2" s="431" t="s">
        <v>43</v>
      </c>
      <c r="AH2" s="431"/>
      <c r="AI2" s="431"/>
      <c r="AJ2" s="456" t="s">
        <v>129</v>
      </c>
      <c r="AK2" s="456"/>
      <c r="AL2" s="457"/>
      <c r="AM2" s="458" t="s">
        <v>53</v>
      </c>
      <c r="AN2" s="458"/>
      <c r="AO2" s="458"/>
      <c r="AP2" s="463"/>
      <c r="AQ2" s="464"/>
      <c r="AR2" s="465"/>
    </row>
    <row r="3" spans="1:44" s="1" customFormat="1" ht="18" customHeight="1" x14ac:dyDescent="0.15">
      <c r="A3" s="473"/>
      <c r="B3" s="425"/>
      <c r="C3" s="283" t="s">
        <v>2</v>
      </c>
      <c r="D3" s="283" t="s">
        <v>3</v>
      </c>
      <c r="E3" s="283" t="s">
        <v>4</v>
      </c>
      <c r="F3" s="283" t="s">
        <v>2</v>
      </c>
      <c r="G3" s="283" t="s">
        <v>3</v>
      </c>
      <c r="H3" s="283" t="s">
        <v>4</v>
      </c>
      <c r="I3" s="283" t="s">
        <v>2</v>
      </c>
      <c r="J3" s="283" t="s">
        <v>3</v>
      </c>
      <c r="K3" s="283" t="s">
        <v>4</v>
      </c>
      <c r="L3" s="283" t="s">
        <v>2</v>
      </c>
      <c r="M3" s="283" t="s">
        <v>3</v>
      </c>
      <c r="N3" s="283" t="s">
        <v>4</v>
      </c>
      <c r="O3" s="283" t="s">
        <v>2</v>
      </c>
      <c r="P3" s="283" t="s">
        <v>3</v>
      </c>
      <c r="Q3" s="283" t="s">
        <v>4</v>
      </c>
      <c r="R3" s="283" t="s">
        <v>2</v>
      </c>
      <c r="S3" s="283" t="s">
        <v>3</v>
      </c>
      <c r="T3" s="283" t="s">
        <v>4</v>
      </c>
      <c r="U3" s="283" t="s">
        <v>2</v>
      </c>
      <c r="V3" s="283" t="s">
        <v>3</v>
      </c>
      <c r="W3" s="283" t="s">
        <v>4</v>
      </c>
      <c r="X3" s="283" t="s">
        <v>2</v>
      </c>
      <c r="Y3" s="283" t="s">
        <v>3</v>
      </c>
      <c r="Z3" s="283" t="s">
        <v>4</v>
      </c>
      <c r="AA3" s="283" t="s">
        <v>2</v>
      </c>
      <c r="AB3" s="283" t="s">
        <v>3</v>
      </c>
      <c r="AC3" s="283" t="s">
        <v>4</v>
      </c>
      <c r="AD3" s="285" t="s">
        <v>2</v>
      </c>
      <c r="AE3" s="285" t="s">
        <v>3</v>
      </c>
      <c r="AF3" s="285" t="s">
        <v>4</v>
      </c>
      <c r="AG3" s="2" t="s">
        <v>2</v>
      </c>
      <c r="AH3" s="2" t="s">
        <v>3</v>
      </c>
      <c r="AI3" s="3" t="s">
        <v>4</v>
      </c>
      <c r="AJ3" s="286" t="s">
        <v>2</v>
      </c>
      <c r="AK3" s="286" t="s">
        <v>3</v>
      </c>
      <c r="AL3" s="284" t="s">
        <v>4</v>
      </c>
      <c r="AM3" s="4" t="s">
        <v>2</v>
      </c>
      <c r="AN3" s="4" t="s">
        <v>3</v>
      </c>
      <c r="AO3" s="4" t="s">
        <v>4</v>
      </c>
      <c r="AP3" s="282" t="s">
        <v>2</v>
      </c>
      <c r="AQ3" s="282" t="s">
        <v>3</v>
      </c>
      <c r="AR3" s="282" t="s">
        <v>4</v>
      </c>
    </row>
    <row r="4" spans="1:44" ht="18" customHeight="1" x14ac:dyDescent="0.15">
      <c r="A4" s="448" t="s">
        <v>44</v>
      </c>
      <c r="B4" s="5" t="s">
        <v>45</v>
      </c>
      <c r="C4" s="51">
        <v>10</v>
      </c>
      <c r="D4" s="52">
        <v>44</v>
      </c>
      <c r="E4" s="53">
        <v>4.4000000000000004</v>
      </c>
      <c r="F4" s="6"/>
      <c r="G4" s="271"/>
      <c r="H4" s="272"/>
      <c r="I4" s="268">
        <v>22</v>
      </c>
      <c r="J4" s="266">
        <v>84</v>
      </c>
      <c r="K4" s="267">
        <v>3.82</v>
      </c>
      <c r="L4" s="6"/>
      <c r="M4" s="271"/>
      <c r="N4" s="272"/>
      <c r="O4" s="268">
        <v>6</v>
      </c>
      <c r="P4" s="266">
        <v>11</v>
      </c>
      <c r="Q4" s="267">
        <v>1.83</v>
      </c>
      <c r="R4" s="6"/>
      <c r="S4" s="271"/>
      <c r="T4" s="272"/>
      <c r="U4" s="6"/>
      <c r="V4" s="271"/>
      <c r="W4" s="272"/>
      <c r="X4" s="6"/>
      <c r="Y4" s="271"/>
      <c r="Z4" s="272"/>
      <c r="AA4" s="6"/>
      <c r="AB4" s="271"/>
      <c r="AC4" s="272"/>
      <c r="AD4" s="7">
        <v>38</v>
      </c>
      <c r="AE4" s="8">
        <v>139</v>
      </c>
      <c r="AF4" s="9">
        <v>3.66</v>
      </c>
      <c r="AG4" s="6"/>
      <c r="AH4" s="271"/>
      <c r="AI4" s="10"/>
      <c r="AJ4" s="6"/>
      <c r="AK4" s="271"/>
      <c r="AL4" s="11"/>
      <c r="AM4" s="12"/>
      <c r="AN4" s="13"/>
      <c r="AO4" s="14"/>
      <c r="AP4" s="15">
        <v>38</v>
      </c>
      <c r="AQ4" s="16">
        <v>139</v>
      </c>
      <c r="AR4" s="17">
        <v>3.66</v>
      </c>
    </row>
    <row r="5" spans="1:44" ht="18" customHeight="1" x14ac:dyDescent="0.15">
      <c r="A5" s="449"/>
      <c r="B5" s="19" t="s">
        <v>46</v>
      </c>
      <c r="C5" s="265"/>
      <c r="D5" s="264"/>
      <c r="E5" s="260"/>
      <c r="F5" s="265"/>
      <c r="G5" s="264"/>
      <c r="H5" s="260"/>
      <c r="I5" s="263">
        <v>23</v>
      </c>
      <c r="J5" s="261">
        <v>19</v>
      </c>
      <c r="K5" s="262">
        <v>0.83</v>
      </c>
      <c r="L5" s="265"/>
      <c r="M5" s="264"/>
      <c r="N5" s="260"/>
      <c r="O5" s="265"/>
      <c r="P5" s="264"/>
      <c r="Q5" s="260"/>
      <c r="R5" s="265"/>
      <c r="S5" s="264"/>
      <c r="T5" s="260"/>
      <c r="U5" s="265"/>
      <c r="V5" s="264"/>
      <c r="W5" s="260"/>
      <c r="X5" s="265"/>
      <c r="Y5" s="264"/>
      <c r="Z5" s="260"/>
      <c r="AA5" s="265"/>
      <c r="AB5" s="264"/>
      <c r="AC5" s="260"/>
      <c r="AD5" s="20">
        <v>23</v>
      </c>
      <c r="AE5" s="21">
        <v>19</v>
      </c>
      <c r="AF5" s="22">
        <v>0.83</v>
      </c>
      <c r="AG5" s="23"/>
      <c r="AH5" s="24"/>
      <c r="AI5" s="25"/>
      <c r="AJ5" s="265"/>
      <c r="AK5" s="264"/>
      <c r="AL5" s="26"/>
      <c r="AM5" s="27"/>
      <c r="AN5" s="28"/>
      <c r="AO5" s="29"/>
      <c r="AP5" s="30">
        <v>23</v>
      </c>
      <c r="AQ5" s="31">
        <v>19</v>
      </c>
      <c r="AR5" s="32">
        <v>0.83</v>
      </c>
    </row>
    <row r="6" spans="1:44" ht="18" customHeight="1" x14ac:dyDescent="0.15">
      <c r="A6" s="448" t="s">
        <v>5</v>
      </c>
      <c r="B6" s="5" t="s">
        <v>138</v>
      </c>
      <c r="C6" s="51">
        <v>12</v>
      </c>
      <c r="D6" s="52">
        <v>396</v>
      </c>
      <c r="E6" s="53">
        <v>33</v>
      </c>
      <c r="F6" s="268">
        <v>7</v>
      </c>
      <c r="G6" s="266">
        <v>134</v>
      </c>
      <c r="H6" s="267">
        <v>19.14</v>
      </c>
      <c r="I6" s="6"/>
      <c r="J6" s="271"/>
      <c r="K6" s="272"/>
      <c r="L6" s="6"/>
      <c r="M6" s="271"/>
      <c r="N6" s="272"/>
      <c r="O6" s="254">
        <v>2</v>
      </c>
      <c r="P6" s="266">
        <v>31</v>
      </c>
      <c r="Q6" s="267">
        <v>15.5</v>
      </c>
      <c r="R6" s="6"/>
      <c r="S6" s="271"/>
      <c r="T6" s="272"/>
      <c r="U6" s="254">
        <v>2</v>
      </c>
      <c r="V6" s="266">
        <v>31</v>
      </c>
      <c r="W6" s="267">
        <v>15.5</v>
      </c>
      <c r="X6" s="6"/>
      <c r="Y6" s="271"/>
      <c r="Z6" s="272"/>
      <c r="AA6" s="6"/>
      <c r="AB6" s="271"/>
      <c r="AC6" s="272"/>
      <c r="AD6" s="7">
        <v>23</v>
      </c>
      <c r="AE6" s="8">
        <v>592</v>
      </c>
      <c r="AF6" s="9">
        <v>25.74</v>
      </c>
      <c r="AG6" s="51">
        <v>10</v>
      </c>
      <c r="AH6" s="52">
        <v>319</v>
      </c>
      <c r="AI6" s="53">
        <v>31.9</v>
      </c>
      <c r="AJ6" s="51">
        <v>18</v>
      </c>
      <c r="AK6" s="52">
        <v>959</v>
      </c>
      <c r="AL6" s="55">
        <v>53.28</v>
      </c>
      <c r="AM6" s="12">
        <v>28</v>
      </c>
      <c r="AN6" s="13">
        <v>1278</v>
      </c>
      <c r="AO6" s="14">
        <v>45.64</v>
      </c>
      <c r="AP6" s="15">
        <v>51</v>
      </c>
      <c r="AQ6" s="16">
        <v>1870</v>
      </c>
      <c r="AR6" s="17">
        <v>36.67</v>
      </c>
    </row>
    <row r="7" spans="1:44" ht="18" customHeight="1" x14ac:dyDescent="0.15">
      <c r="A7" s="459"/>
      <c r="B7" s="132" t="s">
        <v>139</v>
      </c>
      <c r="C7" s="23"/>
      <c r="D7" s="24"/>
      <c r="E7" s="133"/>
      <c r="F7" s="23"/>
      <c r="G7" s="24"/>
      <c r="H7" s="133"/>
      <c r="I7" s="23"/>
      <c r="J7" s="24"/>
      <c r="K7" s="133"/>
      <c r="L7" s="23"/>
      <c r="M7" s="24"/>
      <c r="N7" s="133"/>
      <c r="O7" s="23"/>
      <c r="P7" s="24"/>
      <c r="Q7" s="133"/>
      <c r="R7" s="23"/>
      <c r="S7" s="24"/>
      <c r="T7" s="133"/>
      <c r="U7" s="23"/>
      <c r="V7" s="24"/>
      <c r="W7" s="133"/>
      <c r="X7" s="23"/>
      <c r="Y7" s="24"/>
      <c r="Z7" s="133"/>
      <c r="AA7" s="23"/>
      <c r="AB7" s="24"/>
      <c r="AC7" s="133"/>
      <c r="AD7" s="134"/>
      <c r="AE7" s="135"/>
      <c r="AF7" s="136"/>
      <c r="AG7" s="23"/>
      <c r="AH7" s="24"/>
      <c r="AI7" s="133"/>
      <c r="AJ7" s="207">
        <v>5</v>
      </c>
      <c r="AK7" s="54">
        <v>50</v>
      </c>
      <c r="AL7" s="57">
        <v>10</v>
      </c>
      <c r="AM7" s="213">
        <v>5</v>
      </c>
      <c r="AN7" s="28">
        <v>50</v>
      </c>
      <c r="AO7" s="29">
        <v>10</v>
      </c>
      <c r="AP7" s="30">
        <v>5</v>
      </c>
      <c r="AQ7" s="31">
        <v>50</v>
      </c>
      <c r="AR7" s="32">
        <v>10</v>
      </c>
    </row>
    <row r="8" spans="1:44" ht="18" customHeight="1" x14ac:dyDescent="0.15">
      <c r="A8" s="449"/>
      <c r="B8" s="19" t="s">
        <v>7</v>
      </c>
      <c r="C8" s="56">
        <v>18</v>
      </c>
      <c r="D8" s="54">
        <v>382</v>
      </c>
      <c r="E8" s="57">
        <v>21.22</v>
      </c>
      <c r="F8" s="263">
        <v>18</v>
      </c>
      <c r="G8" s="261">
        <v>140</v>
      </c>
      <c r="H8" s="262">
        <v>7.78</v>
      </c>
      <c r="I8" s="263">
        <v>3</v>
      </c>
      <c r="J8" s="261">
        <v>25</v>
      </c>
      <c r="K8" s="262">
        <v>8.33</v>
      </c>
      <c r="L8" s="265"/>
      <c r="M8" s="264"/>
      <c r="N8" s="260"/>
      <c r="O8" s="263">
        <v>2</v>
      </c>
      <c r="P8" s="261">
        <v>20</v>
      </c>
      <c r="Q8" s="262">
        <v>10</v>
      </c>
      <c r="R8" s="265"/>
      <c r="S8" s="264"/>
      <c r="T8" s="260"/>
      <c r="U8" s="255">
        <v>2</v>
      </c>
      <c r="V8" s="261">
        <v>24</v>
      </c>
      <c r="W8" s="262">
        <v>12</v>
      </c>
      <c r="X8" s="265"/>
      <c r="Y8" s="264"/>
      <c r="Z8" s="260"/>
      <c r="AA8" s="265"/>
      <c r="AB8" s="264"/>
      <c r="AC8" s="260"/>
      <c r="AD8" s="20">
        <v>43</v>
      </c>
      <c r="AE8" s="21">
        <v>591</v>
      </c>
      <c r="AF8" s="22">
        <v>13.74</v>
      </c>
      <c r="AG8" s="56">
        <v>15</v>
      </c>
      <c r="AH8" s="54">
        <v>508</v>
      </c>
      <c r="AI8" s="57">
        <v>33.869999999999997</v>
      </c>
      <c r="AJ8" s="265"/>
      <c r="AK8" s="264"/>
      <c r="AL8" s="26"/>
      <c r="AM8" s="27">
        <v>15</v>
      </c>
      <c r="AN8" s="28">
        <v>508</v>
      </c>
      <c r="AO8" s="29">
        <v>33.869999999999997</v>
      </c>
      <c r="AP8" s="30">
        <v>58</v>
      </c>
      <c r="AQ8" s="31">
        <v>1099</v>
      </c>
      <c r="AR8" s="32">
        <v>18.95</v>
      </c>
    </row>
    <row r="9" spans="1:44" ht="18" customHeight="1" x14ac:dyDescent="0.15">
      <c r="A9" s="449"/>
      <c r="B9" s="19" t="s">
        <v>105</v>
      </c>
      <c r="C9" s="56">
        <v>8</v>
      </c>
      <c r="D9" s="54">
        <v>150</v>
      </c>
      <c r="E9" s="57">
        <v>18.75</v>
      </c>
      <c r="F9" s="263">
        <v>8</v>
      </c>
      <c r="G9" s="261">
        <v>52</v>
      </c>
      <c r="H9" s="262">
        <v>6.5</v>
      </c>
      <c r="I9" s="265"/>
      <c r="J9" s="264"/>
      <c r="K9" s="260"/>
      <c r="L9" s="265"/>
      <c r="M9" s="264"/>
      <c r="N9" s="260"/>
      <c r="O9" s="255">
        <v>2</v>
      </c>
      <c r="P9" s="261">
        <v>11</v>
      </c>
      <c r="Q9" s="262">
        <v>5.5</v>
      </c>
      <c r="R9" s="265"/>
      <c r="S9" s="264"/>
      <c r="T9" s="260"/>
      <c r="U9" s="265"/>
      <c r="V9" s="264"/>
      <c r="W9" s="260"/>
      <c r="X9" s="265"/>
      <c r="Y9" s="264"/>
      <c r="Z9" s="260"/>
      <c r="AA9" s="265"/>
      <c r="AB9" s="264"/>
      <c r="AC9" s="260"/>
      <c r="AD9" s="20">
        <v>18</v>
      </c>
      <c r="AE9" s="21">
        <v>213</v>
      </c>
      <c r="AF9" s="22">
        <v>11.83</v>
      </c>
      <c r="AG9" s="56">
        <v>5</v>
      </c>
      <c r="AH9" s="54">
        <v>137</v>
      </c>
      <c r="AI9" s="57">
        <v>27.4</v>
      </c>
      <c r="AJ9" s="265"/>
      <c r="AK9" s="264"/>
      <c r="AL9" s="26"/>
      <c r="AM9" s="27">
        <v>5</v>
      </c>
      <c r="AN9" s="28">
        <v>137</v>
      </c>
      <c r="AO9" s="29">
        <v>27.4</v>
      </c>
      <c r="AP9" s="30">
        <v>23</v>
      </c>
      <c r="AQ9" s="31">
        <v>350</v>
      </c>
      <c r="AR9" s="32">
        <v>15.22</v>
      </c>
    </row>
    <row r="10" spans="1:44" ht="18" customHeight="1" x14ac:dyDescent="0.15">
      <c r="A10" s="449"/>
      <c r="B10" s="19" t="s">
        <v>6</v>
      </c>
      <c r="C10" s="56">
        <v>10</v>
      </c>
      <c r="D10" s="54">
        <v>218</v>
      </c>
      <c r="E10" s="57">
        <v>21.8</v>
      </c>
      <c r="F10" s="263">
        <v>10</v>
      </c>
      <c r="G10" s="261">
        <v>57</v>
      </c>
      <c r="H10" s="262">
        <v>5.7</v>
      </c>
      <c r="I10" s="263">
        <v>2</v>
      </c>
      <c r="J10" s="261">
        <v>31</v>
      </c>
      <c r="K10" s="262">
        <v>15.5</v>
      </c>
      <c r="L10" s="265"/>
      <c r="M10" s="264"/>
      <c r="N10" s="260"/>
      <c r="O10" s="255">
        <v>3</v>
      </c>
      <c r="P10" s="261">
        <v>17</v>
      </c>
      <c r="Q10" s="262">
        <v>5.67</v>
      </c>
      <c r="R10" s="265"/>
      <c r="S10" s="264"/>
      <c r="T10" s="260"/>
      <c r="U10" s="265"/>
      <c r="V10" s="264"/>
      <c r="W10" s="260"/>
      <c r="X10" s="265"/>
      <c r="Y10" s="264"/>
      <c r="Z10" s="260"/>
      <c r="AA10" s="265"/>
      <c r="AB10" s="264"/>
      <c r="AC10" s="260"/>
      <c r="AD10" s="20">
        <v>25</v>
      </c>
      <c r="AE10" s="21">
        <v>323</v>
      </c>
      <c r="AF10" s="22">
        <v>12.92</v>
      </c>
      <c r="AG10" s="56">
        <v>5</v>
      </c>
      <c r="AH10" s="54">
        <v>158</v>
      </c>
      <c r="AI10" s="57">
        <v>31.6</v>
      </c>
      <c r="AJ10" s="265"/>
      <c r="AK10" s="264"/>
      <c r="AL10" s="26"/>
      <c r="AM10" s="27">
        <v>5</v>
      </c>
      <c r="AN10" s="28">
        <v>158</v>
      </c>
      <c r="AO10" s="29">
        <v>31.6</v>
      </c>
      <c r="AP10" s="30">
        <v>30</v>
      </c>
      <c r="AQ10" s="31">
        <v>481</v>
      </c>
      <c r="AR10" s="32">
        <v>16.03</v>
      </c>
    </row>
    <row r="11" spans="1:44" ht="18" customHeight="1" x14ac:dyDescent="0.15">
      <c r="A11" s="449"/>
      <c r="B11" s="19" t="s">
        <v>47</v>
      </c>
      <c r="C11" s="56">
        <v>5</v>
      </c>
      <c r="D11" s="54">
        <v>98</v>
      </c>
      <c r="E11" s="57">
        <v>19.600000000000001</v>
      </c>
      <c r="F11" s="265"/>
      <c r="G11" s="264"/>
      <c r="H11" s="260"/>
      <c r="I11" s="265"/>
      <c r="J11" s="264"/>
      <c r="K11" s="260"/>
      <c r="L11" s="265"/>
      <c r="M11" s="264"/>
      <c r="N11" s="260"/>
      <c r="O11" s="263">
        <v>2</v>
      </c>
      <c r="P11" s="261">
        <v>14</v>
      </c>
      <c r="Q11" s="262">
        <v>7</v>
      </c>
      <c r="R11" s="265"/>
      <c r="S11" s="264"/>
      <c r="T11" s="260"/>
      <c r="U11" s="255">
        <v>2</v>
      </c>
      <c r="V11" s="261">
        <v>13</v>
      </c>
      <c r="W11" s="262">
        <v>6.5</v>
      </c>
      <c r="X11" s="265"/>
      <c r="Y11" s="264"/>
      <c r="Z11" s="260"/>
      <c r="AA11" s="265"/>
      <c r="AB11" s="264"/>
      <c r="AC11" s="260"/>
      <c r="AD11" s="20">
        <v>9</v>
      </c>
      <c r="AE11" s="21">
        <v>125</v>
      </c>
      <c r="AF11" s="22">
        <v>13.89</v>
      </c>
      <c r="AG11" s="56">
        <v>5</v>
      </c>
      <c r="AH11" s="54">
        <v>159</v>
      </c>
      <c r="AI11" s="57">
        <v>31.8</v>
      </c>
      <c r="AJ11" s="265"/>
      <c r="AK11" s="264"/>
      <c r="AL11" s="26"/>
      <c r="AM11" s="27">
        <v>5</v>
      </c>
      <c r="AN11" s="28">
        <v>159</v>
      </c>
      <c r="AO11" s="29">
        <v>31.8</v>
      </c>
      <c r="AP11" s="30">
        <v>14</v>
      </c>
      <c r="AQ11" s="31">
        <v>284</v>
      </c>
      <c r="AR11" s="32">
        <v>20.29</v>
      </c>
    </row>
    <row r="12" spans="1:44" ht="18" customHeight="1" x14ac:dyDescent="0.15">
      <c r="A12" s="450"/>
      <c r="B12" s="33" t="s">
        <v>18</v>
      </c>
      <c r="C12" s="58">
        <v>12</v>
      </c>
      <c r="D12" s="59">
        <v>223</v>
      </c>
      <c r="E12" s="60">
        <v>18.579999999999998</v>
      </c>
      <c r="F12" s="35">
        <v>6</v>
      </c>
      <c r="G12" s="36">
        <v>69</v>
      </c>
      <c r="H12" s="37">
        <v>11.5</v>
      </c>
      <c r="I12" s="34"/>
      <c r="J12" s="269"/>
      <c r="K12" s="270"/>
      <c r="L12" s="34"/>
      <c r="M12" s="269"/>
      <c r="N12" s="270"/>
      <c r="O12" s="256">
        <v>2</v>
      </c>
      <c r="P12" s="36">
        <v>21</v>
      </c>
      <c r="Q12" s="37">
        <v>10.5</v>
      </c>
      <c r="R12" s="34"/>
      <c r="S12" s="269"/>
      <c r="T12" s="270"/>
      <c r="U12" s="34"/>
      <c r="V12" s="269"/>
      <c r="W12" s="270"/>
      <c r="X12" s="34"/>
      <c r="Y12" s="269"/>
      <c r="Z12" s="270"/>
      <c r="AA12" s="34"/>
      <c r="AB12" s="269"/>
      <c r="AC12" s="270"/>
      <c r="AD12" s="38">
        <v>20</v>
      </c>
      <c r="AE12" s="39">
        <v>313</v>
      </c>
      <c r="AF12" s="40">
        <v>15.65</v>
      </c>
      <c r="AG12" s="58">
        <v>5</v>
      </c>
      <c r="AH12" s="59">
        <v>186</v>
      </c>
      <c r="AI12" s="60">
        <v>37.200000000000003</v>
      </c>
      <c r="AJ12" s="34"/>
      <c r="AK12" s="269"/>
      <c r="AL12" s="44"/>
      <c r="AM12" s="45">
        <v>5</v>
      </c>
      <c r="AN12" s="46">
        <v>186</v>
      </c>
      <c r="AO12" s="47">
        <v>37.200000000000003</v>
      </c>
      <c r="AP12" s="48">
        <v>25</v>
      </c>
      <c r="AQ12" s="49">
        <v>499</v>
      </c>
      <c r="AR12" s="50">
        <v>19.96</v>
      </c>
    </row>
    <row r="13" spans="1:44" ht="18" customHeight="1" x14ac:dyDescent="0.15">
      <c r="A13" s="448" t="s">
        <v>8</v>
      </c>
      <c r="B13" s="5" t="s">
        <v>9</v>
      </c>
      <c r="C13" s="51">
        <v>9</v>
      </c>
      <c r="D13" s="52">
        <v>161</v>
      </c>
      <c r="E13" s="53">
        <v>17.89</v>
      </c>
      <c r="F13" s="268">
        <v>5</v>
      </c>
      <c r="G13" s="266">
        <v>47</v>
      </c>
      <c r="H13" s="267">
        <v>9.4</v>
      </c>
      <c r="I13" s="6"/>
      <c r="J13" s="271"/>
      <c r="K13" s="272"/>
      <c r="L13" s="6"/>
      <c r="M13" s="271"/>
      <c r="N13" s="272"/>
      <c r="O13" s="254">
        <v>3</v>
      </c>
      <c r="P13" s="266">
        <v>12</v>
      </c>
      <c r="Q13" s="267">
        <v>4</v>
      </c>
      <c r="R13" s="6"/>
      <c r="S13" s="271"/>
      <c r="T13" s="272"/>
      <c r="U13" s="6"/>
      <c r="V13" s="271"/>
      <c r="W13" s="272"/>
      <c r="X13" s="6"/>
      <c r="Y13" s="271"/>
      <c r="Z13" s="272"/>
      <c r="AA13" s="6"/>
      <c r="AB13" s="271"/>
      <c r="AC13" s="272"/>
      <c r="AD13" s="7">
        <v>17</v>
      </c>
      <c r="AE13" s="8">
        <v>220</v>
      </c>
      <c r="AF13" s="9">
        <v>12.94</v>
      </c>
      <c r="AG13" s="51">
        <v>8</v>
      </c>
      <c r="AH13" s="52">
        <v>143</v>
      </c>
      <c r="AI13" s="53">
        <v>17.88</v>
      </c>
      <c r="AJ13" s="6"/>
      <c r="AK13" s="271"/>
      <c r="AL13" s="11"/>
      <c r="AM13" s="12">
        <v>8</v>
      </c>
      <c r="AN13" s="13">
        <v>143</v>
      </c>
      <c r="AO13" s="14">
        <v>17.88</v>
      </c>
      <c r="AP13" s="15">
        <v>25</v>
      </c>
      <c r="AQ13" s="16">
        <v>363</v>
      </c>
      <c r="AR13" s="17">
        <v>14.52</v>
      </c>
    </row>
    <row r="14" spans="1:44" ht="18" customHeight="1" x14ac:dyDescent="0.15">
      <c r="A14" s="449"/>
      <c r="B14" s="19" t="s">
        <v>10</v>
      </c>
      <c r="C14" s="56">
        <v>11</v>
      </c>
      <c r="D14" s="54">
        <v>186</v>
      </c>
      <c r="E14" s="57">
        <v>16.91</v>
      </c>
      <c r="F14" s="263">
        <v>5</v>
      </c>
      <c r="G14" s="261">
        <v>56</v>
      </c>
      <c r="H14" s="262">
        <v>11.2</v>
      </c>
      <c r="I14" s="265"/>
      <c r="J14" s="264"/>
      <c r="K14" s="260"/>
      <c r="L14" s="265"/>
      <c r="M14" s="264"/>
      <c r="N14" s="260"/>
      <c r="O14" s="255">
        <v>3</v>
      </c>
      <c r="P14" s="261">
        <v>23</v>
      </c>
      <c r="Q14" s="262">
        <v>7.67</v>
      </c>
      <c r="R14" s="265"/>
      <c r="S14" s="264"/>
      <c r="T14" s="260"/>
      <c r="U14" s="265"/>
      <c r="V14" s="264"/>
      <c r="W14" s="260"/>
      <c r="X14" s="265"/>
      <c r="Y14" s="264"/>
      <c r="Z14" s="260"/>
      <c r="AA14" s="265"/>
      <c r="AB14" s="264"/>
      <c r="AC14" s="260"/>
      <c r="AD14" s="20">
        <v>19</v>
      </c>
      <c r="AE14" s="21">
        <v>265</v>
      </c>
      <c r="AF14" s="22">
        <v>13.95</v>
      </c>
      <c r="AG14" s="56">
        <v>9</v>
      </c>
      <c r="AH14" s="54">
        <v>252</v>
      </c>
      <c r="AI14" s="57">
        <v>28</v>
      </c>
      <c r="AJ14" s="265"/>
      <c r="AK14" s="264"/>
      <c r="AL14" s="26"/>
      <c r="AM14" s="27">
        <v>9</v>
      </c>
      <c r="AN14" s="28">
        <v>252</v>
      </c>
      <c r="AO14" s="29">
        <v>28</v>
      </c>
      <c r="AP14" s="30">
        <v>28</v>
      </c>
      <c r="AQ14" s="31">
        <v>517</v>
      </c>
      <c r="AR14" s="32">
        <v>18.46</v>
      </c>
    </row>
    <row r="15" spans="1:44" ht="18" customHeight="1" x14ac:dyDescent="0.15">
      <c r="A15" s="449"/>
      <c r="B15" s="19" t="s">
        <v>11</v>
      </c>
      <c r="C15" s="263">
        <v>11</v>
      </c>
      <c r="D15" s="261">
        <v>140</v>
      </c>
      <c r="E15" s="262">
        <v>12.73</v>
      </c>
      <c r="F15" s="263">
        <v>6</v>
      </c>
      <c r="G15" s="261">
        <v>78</v>
      </c>
      <c r="H15" s="262">
        <v>13</v>
      </c>
      <c r="I15" s="263">
        <v>2</v>
      </c>
      <c r="J15" s="261">
        <v>19</v>
      </c>
      <c r="K15" s="262">
        <v>9.5</v>
      </c>
      <c r="L15" s="265"/>
      <c r="M15" s="264"/>
      <c r="N15" s="260"/>
      <c r="O15" s="255">
        <v>3</v>
      </c>
      <c r="P15" s="261">
        <v>11</v>
      </c>
      <c r="Q15" s="262">
        <v>3.67</v>
      </c>
      <c r="R15" s="265"/>
      <c r="S15" s="264"/>
      <c r="T15" s="260"/>
      <c r="U15" s="265"/>
      <c r="V15" s="264"/>
      <c r="W15" s="260"/>
      <c r="X15" s="265"/>
      <c r="Y15" s="264"/>
      <c r="Z15" s="260"/>
      <c r="AA15" s="265"/>
      <c r="AB15" s="264"/>
      <c r="AC15" s="260"/>
      <c r="AD15" s="20">
        <v>22</v>
      </c>
      <c r="AE15" s="21">
        <v>248</v>
      </c>
      <c r="AF15" s="22">
        <v>11.27</v>
      </c>
      <c r="AG15" s="56">
        <v>9</v>
      </c>
      <c r="AH15" s="54">
        <v>265</v>
      </c>
      <c r="AI15" s="57">
        <v>29.44</v>
      </c>
      <c r="AJ15" s="265"/>
      <c r="AK15" s="264"/>
      <c r="AL15" s="26"/>
      <c r="AM15" s="27">
        <v>9</v>
      </c>
      <c r="AN15" s="28">
        <v>265</v>
      </c>
      <c r="AO15" s="29">
        <v>29.44</v>
      </c>
      <c r="AP15" s="30">
        <v>31</v>
      </c>
      <c r="AQ15" s="31">
        <v>513</v>
      </c>
      <c r="AR15" s="32">
        <v>16.55</v>
      </c>
    </row>
    <row r="16" spans="1:44" ht="18" customHeight="1" x14ac:dyDescent="0.15">
      <c r="A16" s="450"/>
      <c r="B16" s="33" t="s">
        <v>140</v>
      </c>
      <c r="C16" s="58">
        <v>18</v>
      </c>
      <c r="D16" s="59">
        <v>124</v>
      </c>
      <c r="E16" s="60">
        <v>6.89</v>
      </c>
      <c r="F16" s="35">
        <v>14</v>
      </c>
      <c r="G16" s="36">
        <v>55</v>
      </c>
      <c r="H16" s="37">
        <v>3.93</v>
      </c>
      <c r="I16" s="263">
        <v>2</v>
      </c>
      <c r="J16" s="261">
        <v>17</v>
      </c>
      <c r="K16" s="262">
        <v>8.5</v>
      </c>
      <c r="L16" s="34"/>
      <c r="M16" s="269"/>
      <c r="N16" s="270"/>
      <c r="O16" s="35">
        <v>2</v>
      </c>
      <c r="P16" s="36">
        <v>10</v>
      </c>
      <c r="Q16" s="37">
        <v>5</v>
      </c>
      <c r="R16" s="34"/>
      <c r="S16" s="269"/>
      <c r="T16" s="270"/>
      <c r="U16" s="258">
        <v>2</v>
      </c>
      <c r="V16" s="172">
        <v>7</v>
      </c>
      <c r="W16" s="173">
        <v>3.5</v>
      </c>
      <c r="X16" s="34"/>
      <c r="Y16" s="269"/>
      <c r="Z16" s="270"/>
      <c r="AA16" s="34"/>
      <c r="AB16" s="269"/>
      <c r="AC16" s="270"/>
      <c r="AD16" s="38">
        <v>38</v>
      </c>
      <c r="AE16" s="39">
        <v>213</v>
      </c>
      <c r="AF16" s="40">
        <v>5.61</v>
      </c>
      <c r="AG16" s="58">
        <v>10</v>
      </c>
      <c r="AH16" s="59">
        <v>234</v>
      </c>
      <c r="AI16" s="60">
        <v>23.4</v>
      </c>
      <c r="AJ16" s="34"/>
      <c r="AK16" s="269"/>
      <c r="AL16" s="44"/>
      <c r="AM16" s="45">
        <v>10</v>
      </c>
      <c r="AN16" s="46">
        <v>234</v>
      </c>
      <c r="AO16" s="47">
        <v>23.4</v>
      </c>
      <c r="AP16" s="48">
        <v>48</v>
      </c>
      <c r="AQ16" s="49">
        <v>447</v>
      </c>
      <c r="AR16" s="50">
        <v>9.31</v>
      </c>
    </row>
    <row r="17" spans="1:44" ht="18" customHeight="1" x14ac:dyDescent="0.15">
      <c r="A17" s="61" t="s">
        <v>12</v>
      </c>
      <c r="B17" s="62" t="s">
        <v>13</v>
      </c>
      <c r="C17" s="63">
        <v>25</v>
      </c>
      <c r="D17" s="64">
        <v>418</v>
      </c>
      <c r="E17" s="65">
        <v>16.72</v>
      </c>
      <c r="F17" s="66">
        <v>21</v>
      </c>
      <c r="G17" s="67">
        <v>135</v>
      </c>
      <c r="H17" s="68">
        <v>6.43</v>
      </c>
      <c r="I17" s="66">
        <v>4</v>
      </c>
      <c r="J17" s="67">
        <v>27</v>
      </c>
      <c r="K17" s="68">
        <v>6.75</v>
      </c>
      <c r="L17" s="63">
        <v>2</v>
      </c>
      <c r="M17" s="64">
        <v>10</v>
      </c>
      <c r="N17" s="65">
        <v>5</v>
      </c>
      <c r="O17" s="257">
        <v>4</v>
      </c>
      <c r="P17" s="67">
        <v>19</v>
      </c>
      <c r="Q17" s="68">
        <v>4.75</v>
      </c>
      <c r="R17" s="69"/>
      <c r="S17" s="70"/>
      <c r="T17" s="71"/>
      <c r="U17" s="257">
        <v>4</v>
      </c>
      <c r="V17" s="67">
        <v>36</v>
      </c>
      <c r="W17" s="68">
        <v>9</v>
      </c>
      <c r="X17" s="69"/>
      <c r="Y17" s="70"/>
      <c r="Z17" s="71"/>
      <c r="AA17" s="257">
        <v>1</v>
      </c>
      <c r="AB17" s="67">
        <v>3</v>
      </c>
      <c r="AC17" s="68">
        <v>3</v>
      </c>
      <c r="AD17" s="72">
        <v>61</v>
      </c>
      <c r="AE17" s="73">
        <v>648</v>
      </c>
      <c r="AF17" s="74">
        <v>10.62</v>
      </c>
      <c r="AG17" s="63">
        <v>30</v>
      </c>
      <c r="AH17" s="64">
        <v>1218</v>
      </c>
      <c r="AI17" s="65">
        <v>40.6</v>
      </c>
      <c r="AJ17" s="69"/>
      <c r="AK17" s="70"/>
      <c r="AL17" s="75"/>
      <c r="AM17" s="76">
        <v>30</v>
      </c>
      <c r="AN17" s="77">
        <v>1218</v>
      </c>
      <c r="AO17" s="78">
        <v>40.6</v>
      </c>
      <c r="AP17" s="79">
        <v>91</v>
      </c>
      <c r="AQ17" s="80">
        <v>1866</v>
      </c>
      <c r="AR17" s="81">
        <v>20.51</v>
      </c>
    </row>
    <row r="18" spans="1:44" ht="18" customHeight="1" x14ac:dyDescent="0.15">
      <c r="A18" s="460" t="s">
        <v>14</v>
      </c>
      <c r="B18" s="5" t="s">
        <v>30</v>
      </c>
      <c r="C18" s="51">
        <v>9</v>
      </c>
      <c r="D18" s="52">
        <v>149</v>
      </c>
      <c r="E18" s="53">
        <v>16.559999999999999</v>
      </c>
      <c r="F18" s="268">
        <v>6</v>
      </c>
      <c r="G18" s="266">
        <v>40</v>
      </c>
      <c r="H18" s="267">
        <v>6.67</v>
      </c>
      <c r="I18" s="268">
        <v>2</v>
      </c>
      <c r="J18" s="266">
        <v>13</v>
      </c>
      <c r="K18" s="267">
        <v>6.5</v>
      </c>
      <c r="L18" s="82">
        <v>2</v>
      </c>
      <c r="M18" s="83">
        <v>12</v>
      </c>
      <c r="N18" s="84">
        <v>6</v>
      </c>
      <c r="O18" s="254">
        <v>2</v>
      </c>
      <c r="P18" s="266">
        <v>11</v>
      </c>
      <c r="Q18" s="267">
        <v>5.5</v>
      </c>
      <c r="R18" s="6"/>
      <c r="S18" s="271"/>
      <c r="T18" s="272"/>
      <c r="U18" s="6"/>
      <c r="V18" s="271"/>
      <c r="W18" s="272"/>
      <c r="X18" s="6"/>
      <c r="Y18" s="271"/>
      <c r="Z18" s="272"/>
      <c r="AA18" s="6"/>
      <c r="AB18" s="271"/>
      <c r="AC18" s="272"/>
      <c r="AD18" s="7">
        <v>21</v>
      </c>
      <c r="AE18" s="8">
        <v>225</v>
      </c>
      <c r="AF18" s="9">
        <v>10.71</v>
      </c>
      <c r="AG18" s="51">
        <v>9</v>
      </c>
      <c r="AH18" s="52">
        <v>284</v>
      </c>
      <c r="AI18" s="53">
        <v>31.56</v>
      </c>
      <c r="AJ18" s="6"/>
      <c r="AK18" s="271"/>
      <c r="AL18" s="11"/>
      <c r="AM18" s="12">
        <v>9</v>
      </c>
      <c r="AN18" s="13">
        <v>284</v>
      </c>
      <c r="AO18" s="14">
        <v>31.56</v>
      </c>
      <c r="AP18" s="15">
        <v>30</v>
      </c>
      <c r="AQ18" s="16">
        <v>509</v>
      </c>
      <c r="AR18" s="17">
        <v>16.97</v>
      </c>
    </row>
    <row r="19" spans="1:44" ht="18" customHeight="1" x14ac:dyDescent="0.15">
      <c r="A19" s="461"/>
      <c r="B19" s="19" t="s">
        <v>31</v>
      </c>
      <c r="C19" s="56">
        <v>8</v>
      </c>
      <c r="D19" s="54">
        <v>129</v>
      </c>
      <c r="E19" s="57">
        <v>16.13</v>
      </c>
      <c r="F19" s="263">
        <v>7</v>
      </c>
      <c r="G19" s="261">
        <v>39</v>
      </c>
      <c r="H19" s="262">
        <v>5.57</v>
      </c>
      <c r="I19" s="263">
        <v>2</v>
      </c>
      <c r="J19" s="261">
        <v>14</v>
      </c>
      <c r="K19" s="262">
        <v>7</v>
      </c>
      <c r="L19" s="265"/>
      <c r="M19" s="264"/>
      <c r="N19" s="260"/>
      <c r="O19" s="255">
        <v>3</v>
      </c>
      <c r="P19" s="261">
        <v>20</v>
      </c>
      <c r="Q19" s="262">
        <v>6.67</v>
      </c>
      <c r="R19" s="265"/>
      <c r="S19" s="264"/>
      <c r="T19" s="260"/>
      <c r="U19" s="255">
        <v>2</v>
      </c>
      <c r="V19" s="261">
        <v>17</v>
      </c>
      <c r="W19" s="262">
        <v>8.5</v>
      </c>
      <c r="X19" s="265"/>
      <c r="Y19" s="264"/>
      <c r="Z19" s="260"/>
      <c r="AA19" s="265"/>
      <c r="AB19" s="264"/>
      <c r="AC19" s="260"/>
      <c r="AD19" s="20">
        <v>22</v>
      </c>
      <c r="AE19" s="21">
        <v>219</v>
      </c>
      <c r="AF19" s="22">
        <v>9.9499999999999993</v>
      </c>
      <c r="AG19" s="56">
        <v>10</v>
      </c>
      <c r="AH19" s="54">
        <v>317</v>
      </c>
      <c r="AI19" s="57">
        <v>31.7</v>
      </c>
      <c r="AJ19" s="265"/>
      <c r="AK19" s="264"/>
      <c r="AL19" s="26"/>
      <c r="AM19" s="27">
        <v>10</v>
      </c>
      <c r="AN19" s="28">
        <v>317</v>
      </c>
      <c r="AO19" s="29">
        <v>31.7</v>
      </c>
      <c r="AP19" s="30">
        <v>32</v>
      </c>
      <c r="AQ19" s="31">
        <v>536</v>
      </c>
      <c r="AR19" s="32">
        <v>16.75</v>
      </c>
    </row>
    <row r="20" spans="1:44" ht="18" customHeight="1" x14ac:dyDescent="0.15">
      <c r="A20" s="461"/>
      <c r="B20" s="19" t="s">
        <v>32</v>
      </c>
      <c r="C20" s="56">
        <v>8</v>
      </c>
      <c r="D20" s="54">
        <v>120</v>
      </c>
      <c r="E20" s="57">
        <v>15</v>
      </c>
      <c r="F20" s="265"/>
      <c r="G20" s="264"/>
      <c r="H20" s="260"/>
      <c r="I20" s="265"/>
      <c r="J20" s="264"/>
      <c r="K20" s="260"/>
      <c r="L20" s="265"/>
      <c r="M20" s="264"/>
      <c r="N20" s="260"/>
      <c r="O20" s="263">
        <v>2</v>
      </c>
      <c r="P20" s="261">
        <v>9</v>
      </c>
      <c r="Q20" s="262">
        <v>4.5</v>
      </c>
      <c r="R20" s="265"/>
      <c r="S20" s="264"/>
      <c r="T20" s="260"/>
      <c r="U20" s="255">
        <v>2</v>
      </c>
      <c r="V20" s="261">
        <v>12</v>
      </c>
      <c r="W20" s="262">
        <v>6</v>
      </c>
      <c r="X20" s="265"/>
      <c r="Y20" s="264"/>
      <c r="Z20" s="260"/>
      <c r="AA20" s="265"/>
      <c r="AB20" s="264"/>
      <c r="AC20" s="260"/>
      <c r="AD20" s="20">
        <v>12</v>
      </c>
      <c r="AE20" s="21">
        <v>141</v>
      </c>
      <c r="AF20" s="22">
        <v>11.75</v>
      </c>
      <c r="AG20" s="265"/>
      <c r="AH20" s="264"/>
      <c r="AI20" s="260"/>
      <c r="AJ20" s="265"/>
      <c r="AK20" s="264"/>
      <c r="AL20" s="26"/>
      <c r="AM20" s="27"/>
      <c r="AN20" s="28"/>
      <c r="AO20" s="29"/>
      <c r="AP20" s="30">
        <v>12</v>
      </c>
      <c r="AQ20" s="31">
        <v>141</v>
      </c>
      <c r="AR20" s="32">
        <v>11.75</v>
      </c>
    </row>
    <row r="21" spans="1:44" ht="18" customHeight="1" x14ac:dyDescent="0.15">
      <c r="A21" s="461"/>
      <c r="B21" s="19" t="s">
        <v>62</v>
      </c>
      <c r="C21" s="56">
        <v>15</v>
      </c>
      <c r="D21" s="54">
        <v>190</v>
      </c>
      <c r="E21" s="57">
        <v>12.67</v>
      </c>
      <c r="F21" s="263">
        <v>14</v>
      </c>
      <c r="G21" s="261">
        <v>85</v>
      </c>
      <c r="H21" s="262">
        <v>6.07</v>
      </c>
      <c r="I21" s="263">
        <v>3</v>
      </c>
      <c r="J21" s="261">
        <v>21</v>
      </c>
      <c r="K21" s="262">
        <v>7</v>
      </c>
      <c r="L21" s="265"/>
      <c r="M21" s="264"/>
      <c r="N21" s="260"/>
      <c r="O21" s="263">
        <v>3</v>
      </c>
      <c r="P21" s="261">
        <v>9</v>
      </c>
      <c r="Q21" s="262">
        <v>3</v>
      </c>
      <c r="R21" s="263">
        <v>2</v>
      </c>
      <c r="S21" s="261">
        <v>21</v>
      </c>
      <c r="T21" s="262">
        <v>10.5</v>
      </c>
      <c r="U21" s="255">
        <v>2</v>
      </c>
      <c r="V21" s="261">
        <v>16</v>
      </c>
      <c r="W21" s="262">
        <v>8</v>
      </c>
      <c r="X21" s="265"/>
      <c r="Y21" s="264"/>
      <c r="Z21" s="260"/>
      <c r="AA21" s="265"/>
      <c r="AB21" s="264"/>
      <c r="AC21" s="260"/>
      <c r="AD21" s="20">
        <v>39</v>
      </c>
      <c r="AE21" s="21">
        <v>342</v>
      </c>
      <c r="AF21" s="22">
        <v>8.77</v>
      </c>
      <c r="AG21" s="56">
        <v>20</v>
      </c>
      <c r="AH21" s="54">
        <v>621</v>
      </c>
      <c r="AI21" s="57">
        <v>31.05</v>
      </c>
      <c r="AJ21" s="265"/>
      <c r="AK21" s="264"/>
      <c r="AL21" s="26"/>
      <c r="AM21" s="27">
        <v>20</v>
      </c>
      <c r="AN21" s="28">
        <v>621</v>
      </c>
      <c r="AO21" s="29">
        <v>31.05</v>
      </c>
      <c r="AP21" s="30">
        <v>59</v>
      </c>
      <c r="AQ21" s="31">
        <v>963</v>
      </c>
      <c r="AR21" s="32">
        <v>16.32</v>
      </c>
    </row>
    <row r="22" spans="1:44" ht="18" customHeight="1" x14ac:dyDescent="0.15">
      <c r="A22" s="461"/>
      <c r="B22" s="19" t="s">
        <v>117</v>
      </c>
      <c r="C22" s="56">
        <v>14</v>
      </c>
      <c r="D22" s="54">
        <v>192</v>
      </c>
      <c r="E22" s="57">
        <v>13.71</v>
      </c>
      <c r="F22" s="263">
        <v>8</v>
      </c>
      <c r="G22" s="261">
        <v>75</v>
      </c>
      <c r="H22" s="262">
        <v>9.3800000000000008</v>
      </c>
      <c r="I22" s="263">
        <v>2</v>
      </c>
      <c r="J22" s="261">
        <v>24</v>
      </c>
      <c r="K22" s="262">
        <v>12</v>
      </c>
      <c r="L22" s="265"/>
      <c r="M22" s="264"/>
      <c r="N22" s="260"/>
      <c r="O22" s="255">
        <v>3</v>
      </c>
      <c r="P22" s="261">
        <v>14</v>
      </c>
      <c r="Q22" s="262">
        <v>4.67</v>
      </c>
      <c r="R22" s="263">
        <v>2</v>
      </c>
      <c r="S22" s="261">
        <v>33</v>
      </c>
      <c r="T22" s="262">
        <v>16.5</v>
      </c>
      <c r="U22" s="265"/>
      <c r="V22" s="264"/>
      <c r="W22" s="260"/>
      <c r="X22" s="265"/>
      <c r="Y22" s="264"/>
      <c r="Z22" s="260"/>
      <c r="AA22" s="265"/>
      <c r="AB22" s="264"/>
      <c r="AC22" s="260"/>
      <c r="AD22" s="20">
        <v>29</v>
      </c>
      <c r="AE22" s="21">
        <v>338</v>
      </c>
      <c r="AF22" s="22">
        <v>11.66</v>
      </c>
      <c r="AG22" s="56">
        <v>20</v>
      </c>
      <c r="AH22" s="54">
        <v>718</v>
      </c>
      <c r="AI22" s="57">
        <v>35.9</v>
      </c>
      <c r="AJ22" s="265"/>
      <c r="AK22" s="264"/>
      <c r="AL22" s="26"/>
      <c r="AM22" s="27">
        <v>20</v>
      </c>
      <c r="AN22" s="28">
        <v>718</v>
      </c>
      <c r="AO22" s="29">
        <v>35.9</v>
      </c>
      <c r="AP22" s="30">
        <v>49</v>
      </c>
      <c r="AQ22" s="31">
        <v>1056</v>
      </c>
      <c r="AR22" s="32">
        <v>21.55</v>
      </c>
    </row>
    <row r="23" spans="1:44" ht="18" customHeight="1" x14ac:dyDescent="0.15">
      <c r="A23" s="461"/>
      <c r="B23" s="19" t="s">
        <v>33</v>
      </c>
      <c r="C23" s="56">
        <v>8</v>
      </c>
      <c r="D23" s="54">
        <v>237</v>
      </c>
      <c r="E23" s="57">
        <v>29.63</v>
      </c>
      <c r="F23" s="263">
        <v>8</v>
      </c>
      <c r="G23" s="261">
        <v>69</v>
      </c>
      <c r="H23" s="262">
        <v>8.6300000000000008</v>
      </c>
      <c r="I23" s="265"/>
      <c r="J23" s="264"/>
      <c r="K23" s="260"/>
      <c r="L23" s="265"/>
      <c r="M23" s="264"/>
      <c r="N23" s="260"/>
      <c r="O23" s="255">
        <v>2</v>
      </c>
      <c r="P23" s="261">
        <v>12</v>
      </c>
      <c r="Q23" s="262">
        <v>6</v>
      </c>
      <c r="R23" s="265"/>
      <c r="S23" s="264"/>
      <c r="T23" s="260"/>
      <c r="U23" s="265"/>
      <c r="V23" s="264"/>
      <c r="W23" s="260"/>
      <c r="X23" s="265"/>
      <c r="Y23" s="264"/>
      <c r="Z23" s="260"/>
      <c r="AA23" s="265"/>
      <c r="AB23" s="264"/>
      <c r="AC23" s="260"/>
      <c r="AD23" s="20">
        <v>18</v>
      </c>
      <c r="AE23" s="21">
        <v>318</v>
      </c>
      <c r="AF23" s="22">
        <v>17.670000000000002</v>
      </c>
      <c r="AG23" s="265"/>
      <c r="AH23" s="264"/>
      <c r="AI23" s="260"/>
      <c r="AJ23" s="265"/>
      <c r="AK23" s="264"/>
      <c r="AL23" s="26"/>
      <c r="AM23" s="27"/>
      <c r="AN23" s="28"/>
      <c r="AO23" s="29"/>
      <c r="AP23" s="30">
        <v>18</v>
      </c>
      <c r="AQ23" s="31">
        <v>318</v>
      </c>
      <c r="AR23" s="32">
        <v>17.670000000000002</v>
      </c>
    </row>
    <row r="24" spans="1:44" ht="18" customHeight="1" x14ac:dyDescent="0.15">
      <c r="A24" s="461"/>
      <c r="B24" s="19" t="s">
        <v>118</v>
      </c>
      <c r="C24" s="56">
        <v>14</v>
      </c>
      <c r="D24" s="54">
        <v>301</v>
      </c>
      <c r="E24" s="57">
        <v>21.5</v>
      </c>
      <c r="F24" s="263">
        <v>6</v>
      </c>
      <c r="G24" s="261">
        <v>126</v>
      </c>
      <c r="H24" s="262">
        <v>21</v>
      </c>
      <c r="I24" s="263">
        <v>2</v>
      </c>
      <c r="J24" s="261">
        <v>18</v>
      </c>
      <c r="K24" s="262">
        <v>9</v>
      </c>
      <c r="L24" s="265"/>
      <c r="M24" s="264"/>
      <c r="N24" s="260"/>
      <c r="O24" s="263">
        <v>2</v>
      </c>
      <c r="P24" s="261">
        <v>24</v>
      </c>
      <c r="Q24" s="262">
        <v>12</v>
      </c>
      <c r="R24" s="265"/>
      <c r="S24" s="264"/>
      <c r="T24" s="260"/>
      <c r="U24" s="255">
        <v>2</v>
      </c>
      <c r="V24" s="261">
        <v>27</v>
      </c>
      <c r="W24" s="262">
        <v>13.5</v>
      </c>
      <c r="X24" s="265"/>
      <c r="Y24" s="264"/>
      <c r="Z24" s="260"/>
      <c r="AA24" s="265"/>
      <c r="AB24" s="264"/>
      <c r="AC24" s="260"/>
      <c r="AD24" s="20">
        <v>26</v>
      </c>
      <c r="AE24" s="21">
        <v>496</v>
      </c>
      <c r="AF24" s="22">
        <v>19.079999999999998</v>
      </c>
      <c r="AG24" s="56">
        <v>10</v>
      </c>
      <c r="AH24" s="54">
        <v>498</v>
      </c>
      <c r="AI24" s="57">
        <v>49.8</v>
      </c>
      <c r="AJ24" s="265"/>
      <c r="AK24" s="264"/>
      <c r="AL24" s="26"/>
      <c r="AM24" s="27">
        <v>10</v>
      </c>
      <c r="AN24" s="28">
        <v>498</v>
      </c>
      <c r="AO24" s="29">
        <v>49.8</v>
      </c>
      <c r="AP24" s="30">
        <v>36</v>
      </c>
      <c r="AQ24" s="31">
        <v>994</v>
      </c>
      <c r="AR24" s="32">
        <v>27.61</v>
      </c>
    </row>
    <row r="25" spans="1:44" ht="18" customHeight="1" x14ac:dyDescent="0.15">
      <c r="A25" s="461"/>
      <c r="B25" s="19" t="s">
        <v>48</v>
      </c>
      <c r="C25" s="56">
        <v>10</v>
      </c>
      <c r="D25" s="54">
        <v>91</v>
      </c>
      <c r="E25" s="57">
        <v>9.1</v>
      </c>
      <c r="F25" s="263">
        <v>7</v>
      </c>
      <c r="G25" s="261">
        <v>32</v>
      </c>
      <c r="H25" s="262">
        <v>4.57</v>
      </c>
      <c r="I25" s="265"/>
      <c r="J25" s="264"/>
      <c r="K25" s="260"/>
      <c r="L25" s="265"/>
      <c r="M25" s="264"/>
      <c r="N25" s="260"/>
      <c r="O25" s="255">
        <v>2</v>
      </c>
      <c r="P25" s="261">
        <v>8</v>
      </c>
      <c r="Q25" s="262">
        <v>4</v>
      </c>
      <c r="R25" s="255">
        <v>2</v>
      </c>
      <c r="S25" s="261">
        <v>7</v>
      </c>
      <c r="T25" s="262">
        <v>3.5</v>
      </c>
      <c r="U25" s="265"/>
      <c r="V25" s="264"/>
      <c r="W25" s="260"/>
      <c r="X25" s="265"/>
      <c r="Y25" s="264"/>
      <c r="Z25" s="260"/>
      <c r="AA25" s="265"/>
      <c r="AB25" s="264"/>
      <c r="AC25" s="260"/>
      <c r="AD25" s="20">
        <v>21</v>
      </c>
      <c r="AE25" s="21">
        <v>138</v>
      </c>
      <c r="AF25" s="22">
        <v>6.57</v>
      </c>
      <c r="AG25" s="265"/>
      <c r="AH25" s="264"/>
      <c r="AI25" s="260"/>
      <c r="AJ25" s="265"/>
      <c r="AK25" s="264"/>
      <c r="AL25" s="26"/>
      <c r="AM25" s="27"/>
      <c r="AN25" s="28"/>
      <c r="AO25" s="29"/>
      <c r="AP25" s="30">
        <v>21</v>
      </c>
      <c r="AQ25" s="31">
        <v>138</v>
      </c>
      <c r="AR25" s="32">
        <v>6.57</v>
      </c>
    </row>
    <row r="26" spans="1:44" ht="18" customHeight="1" x14ac:dyDescent="0.15">
      <c r="A26" s="461"/>
      <c r="B26" s="19" t="s">
        <v>49</v>
      </c>
      <c r="C26" s="56">
        <v>14</v>
      </c>
      <c r="D26" s="54">
        <v>349</v>
      </c>
      <c r="E26" s="57">
        <v>24.93</v>
      </c>
      <c r="F26" s="263">
        <v>6</v>
      </c>
      <c r="G26" s="261">
        <v>60</v>
      </c>
      <c r="H26" s="262">
        <v>10</v>
      </c>
      <c r="I26" s="263">
        <v>2</v>
      </c>
      <c r="J26" s="261">
        <v>29</v>
      </c>
      <c r="K26" s="262">
        <v>14.5</v>
      </c>
      <c r="L26" s="265"/>
      <c r="M26" s="264"/>
      <c r="N26" s="260"/>
      <c r="O26" s="255">
        <v>3</v>
      </c>
      <c r="P26" s="261">
        <v>33</v>
      </c>
      <c r="Q26" s="262">
        <v>11</v>
      </c>
      <c r="R26" s="263">
        <v>2</v>
      </c>
      <c r="S26" s="261">
        <v>20</v>
      </c>
      <c r="T26" s="262">
        <v>10</v>
      </c>
      <c r="U26" s="255">
        <v>2</v>
      </c>
      <c r="V26" s="261">
        <v>25</v>
      </c>
      <c r="W26" s="262">
        <v>12.5</v>
      </c>
      <c r="X26" s="265"/>
      <c r="Y26" s="264"/>
      <c r="Z26" s="260"/>
      <c r="AA26" s="265"/>
      <c r="AB26" s="264"/>
      <c r="AC26" s="260"/>
      <c r="AD26" s="20">
        <v>29</v>
      </c>
      <c r="AE26" s="21">
        <v>516</v>
      </c>
      <c r="AF26" s="22">
        <v>17.79</v>
      </c>
      <c r="AG26" s="56">
        <v>10</v>
      </c>
      <c r="AH26" s="54">
        <v>438</v>
      </c>
      <c r="AI26" s="57">
        <v>43.8</v>
      </c>
      <c r="AJ26" s="265"/>
      <c r="AK26" s="264"/>
      <c r="AL26" s="26"/>
      <c r="AM26" s="27">
        <v>10</v>
      </c>
      <c r="AN26" s="28">
        <v>438</v>
      </c>
      <c r="AO26" s="29">
        <v>43.8</v>
      </c>
      <c r="AP26" s="30">
        <v>39</v>
      </c>
      <c r="AQ26" s="31">
        <v>954</v>
      </c>
      <c r="AR26" s="32">
        <v>24.46</v>
      </c>
    </row>
    <row r="27" spans="1:44" ht="18" customHeight="1" x14ac:dyDescent="0.15">
      <c r="A27" s="462"/>
      <c r="B27" s="189" t="s">
        <v>123</v>
      </c>
      <c r="C27" s="190">
        <v>5</v>
      </c>
      <c r="D27" s="191">
        <v>98</v>
      </c>
      <c r="E27" s="192">
        <v>19.600000000000001</v>
      </c>
      <c r="F27" s="41"/>
      <c r="G27" s="42"/>
      <c r="H27" s="193"/>
      <c r="I27" s="171">
        <v>8</v>
      </c>
      <c r="J27" s="172">
        <v>80</v>
      </c>
      <c r="K27" s="173">
        <v>10</v>
      </c>
      <c r="L27" s="41"/>
      <c r="M27" s="42"/>
      <c r="N27" s="193"/>
      <c r="O27" s="41"/>
      <c r="P27" s="42"/>
      <c r="Q27" s="193"/>
      <c r="R27" s="41"/>
      <c r="S27" s="42"/>
      <c r="T27" s="193"/>
      <c r="U27" s="258">
        <v>2</v>
      </c>
      <c r="V27" s="172">
        <v>20</v>
      </c>
      <c r="W27" s="173">
        <v>10</v>
      </c>
      <c r="X27" s="41"/>
      <c r="Y27" s="42"/>
      <c r="Z27" s="193"/>
      <c r="AA27" s="41"/>
      <c r="AB27" s="42"/>
      <c r="AC27" s="193"/>
      <c r="AD27" s="194">
        <v>15</v>
      </c>
      <c r="AE27" s="195">
        <v>198</v>
      </c>
      <c r="AF27" s="196">
        <v>13.2</v>
      </c>
      <c r="AG27" s="41"/>
      <c r="AH27" s="42"/>
      <c r="AI27" s="193"/>
      <c r="AJ27" s="41"/>
      <c r="AK27" s="42"/>
      <c r="AL27" s="197"/>
      <c r="AM27" s="198"/>
      <c r="AN27" s="199">
        <v>0</v>
      </c>
      <c r="AO27" s="200"/>
      <c r="AP27" s="201">
        <v>15</v>
      </c>
      <c r="AQ27" s="202">
        <v>198</v>
      </c>
      <c r="AR27" s="203">
        <v>13.2</v>
      </c>
    </row>
    <row r="28" spans="1:44" ht="18" customHeight="1" x14ac:dyDescent="0.15">
      <c r="A28" s="452" t="s">
        <v>71</v>
      </c>
      <c r="B28" s="5" t="s">
        <v>128</v>
      </c>
      <c r="C28" s="268">
        <v>8</v>
      </c>
      <c r="D28" s="266">
        <v>415</v>
      </c>
      <c r="E28" s="267">
        <v>51.88</v>
      </c>
      <c r="F28" s="268">
        <v>10</v>
      </c>
      <c r="G28" s="266">
        <v>136</v>
      </c>
      <c r="H28" s="267">
        <v>13.6</v>
      </c>
      <c r="I28" s="6"/>
      <c r="J28" s="271"/>
      <c r="K28" s="272"/>
      <c r="L28" s="268">
        <v>2</v>
      </c>
      <c r="M28" s="266">
        <v>26</v>
      </c>
      <c r="N28" s="267">
        <v>13</v>
      </c>
      <c r="O28" s="254">
        <v>4</v>
      </c>
      <c r="P28" s="266">
        <v>44</v>
      </c>
      <c r="Q28" s="267">
        <v>11</v>
      </c>
      <c r="R28" s="6"/>
      <c r="S28" s="271"/>
      <c r="T28" s="272"/>
      <c r="U28" s="6"/>
      <c r="V28" s="271"/>
      <c r="W28" s="272"/>
      <c r="X28" s="6"/>
      <c r="Y28" s="271"/>
      <c r="Z28" s="272"/>
      <c r="AA28" s="6"/>
      <c r="AB28" s="271"/>
      <c r="AC28" s="272"/>
      <c r="AD28" s="7">
        <v>24</v>
      </c>
      <c r="AE28" s="8">
        <v>621</v>
      </c>
      <c r="AF28" s="9">
        <v>25.88</v>
      </c>
      <c r="AG28" s="51">
        <v>15</v>
      </c>
      <c r="AH28" s="52">
        <v>611</v>
      </c>
      <c r="AI28" s="53">
        <v>40.729999999999997</v>
      </c>
      <c r="AJ28" s="6"/>
      <c r="AK28" s="271"/>
      <c r="AL28" s="11"/>
      <c r="AM28" s="12">
        <v>15</v>
      </c>
      <c r="AN28" s="13">
        <v>611</v>
      </c>
      <c r="AO28" s="14">
        <v>40.729999999999997</v>
      </c>
      <c r="AP28" s="15">
        <v>39</v>
      </c>
      <c r="AQ28" s="16">
        <v>1232</v>
      </c>
      <c r="AR28" s="17">
        <v>31.59</v>
      </c>
    </row>
    <row r="29" spans="1:44" ht="18" customHeight="1" x14ac:dyDescent="0.15">
      <c r="A29" s="454"/>
      <c r="B29" s="140" t="s">
        <v>127</v>
      </c>
      <c r="C29" s="141"/>
      <c r="D29" s="142"/>
      <c r="E29" s="143"/>
      <c r="F29" s="141"/>
      <c r="G29" s="142"/>
      <c r="H29" s="143"/>
      <c r="I29" s="41"/>
      <c r="J29" s="42"/>
      <c r="K29" s="193"/>
      <c r="L29" s="141"/>
      <c r="M29" s="142"/>
      <c r="N29" s="143"/>
      <c r="O29" s="141"/>
      <c r="P29" s="142"/>
      <c r="Q29" s="143"/>
      <c r="R29" s="141"/>
      <c r="S29" s="142"/>
      <c r="T29" s="143"/>
      <c r="U29" s="141"/>
      <c r="V29" s="142"/>
      <c r="W29" s="143"/>
      <c r="X29" s="141"/>
      <c r="Y29" s="142"/>
      <c r="Z29" s="143"/>
      <c r="AA29" s="141"/>
      <c r="AB29" s="142"/>
      <c r="AC29" s="143"/>
      <c r="AD29" s="204"/>
      <c r="AE29" s="205"/>
      <c r="AF29" s="206"/>
      <c r="AG29" s="216">
        <v>5</v>
      </c>
      <c r="AH29" s="59">
        <v>153</v>
      </c>
      <c r="AI29" s="60">
        <v>30.6</v>
      </c>
      <c r="AJ29" s="23"/>
      <c r="AK29" s="24"/>
      <c r="AL29" s="217"/>
      <c r="AM29" s="146">
        <v>5</v>
      </c>
      <c r="AN29" s="46">
        <v>153</v>
      </c>
      <c r="AO29" s="47">
        <v>30.6</v>
      </c>
      <c r="AP29" s="48">
        <v>5</v>
      </c>
      <c r="AQ29" s="49">
        <v>153</v>
      </c>
      <c r="AR29" s="50">
        <v>30.6</v>
      </c>
    </row>
    <row r="30" spans="1:44" ht="18" customHeight="1" x14ac:dyDescent="0.15">
      <c r="A30" s="445" t="s">
        <v>70</v>
      </c>
      <c r="B30" s="5" t="s">
        <v>72</v>
      </c>
      <c r="C30" s="51">
        <v>29</v>
      </c>
      <c r="D30" s="52">
        <v>520</v>
      </c>
      <c r="E30" s="53">
        <v>17.93</v>
      </c>
      <c r="F30" s="268">
        <v>16</v>
      </c>
      <c r="G30" s="266">
        <v>208</v>
      </c>
      <c r="H30" s="267">
        <v>13</v>
      </c>
      <c r="I30" s="210">
        <v>3</v>
      </c>
      <c r="J30" s="211">
        <v>27</v>
      </c>
      <c r="K30" s="212">
        <v>9</v>
      </c>
      <c r="L30" s="82">
        <v>2</v>
      </c>
      <c r="M30" s="83">
        <v>18</v>
      </c>
      <c r="N30" s="84">
        <v>9</v>
      </c>
      <c r="O30" s="254">
        <v>4</v>
      </c>
      <c r="P30" s="266">
        <v>29</v>
      </c>
      <c r="Q30" s="267">
        <v>7.25</v>
      </c>
      <c r="R30" s="268">
        <v>3</v>
      </c>
      <c r="S30" s="266">
        <v>71</v>
      </c>
      <c r="T30" s="267">
        <v>23.67</v>
      </c>
      <c r="U30" s="254">
        <v>2</v>
      </c>
      <c r="V30" s="52">
        <v>24</v>
      </c>
      <c r="W30" s="53">
        <v>12</v>
      </c>
      <c r="X30" s="6"/>
      <c r="Y30" s="271"/>
      <c r="Z30" s="272"/>
      <c r="AA30" s="254">
        <v>1</v>
      </c>
      <c r="AB30" s="52">
        <v>11</v>
      </c>
      <c r="AC30" s="53">
        <v>11</v>
      </c>
      <c r="AD30" s="7">
        <v>60</v>
      </c>
      <c r="AE30" s="8">
        <v>908</v>
      </c>
      <c r="AF30" s="9">
        <v>15.13</v>
      </c>
      <c r="AG30" s="51">
        <v>33</v>
      </c>
      <c r="AH30" s="52">
        <v>1145</v>
      </c>
      <c r="AI30" s="53">
        <v>34.700000000000003</v>
      </c>
      <c r="AJ30" s="6"/>
      <c r="AK30" s="271"/>
      <c r="AL30" s="11"/>
      <c r="AM30" s="12">
        <v>33</v>
      </c>
      <c r="AN30" s="13">
        <v>1145</v>
      </c>
      <c r="AO30" s="14">
        <v>34.700000000000003</v>
      </c>
      <c r="AP30" s="15">
        <v>93</v>
      </c>
      <c r="AQ30" s="16">
        <v>2053</v>
      </c>
      <c r="AR30" s="17">
        <v>22.08</v>
      </c>
    </row>
    <row r="31" spans="1:44" ht="18" customHeight="1" x14ac:dyDescent="0.15">
      <c r="A31" s="446"/>
      <c r="B31" s="19" t="s">
        <v>73</v>
      </c>
      <c r="C31" s="56">
        <v>19</v>
      </c>
      <c r="D31" s="54">
        <v>128</v>
      </c>
      <c r="E31" s="57">
        <v>6.74</v>
      </c>
      <c r="F31" s="263">
        <v>14</v>
      </c>
      <c r="G31" s="261">
        <v>49</v>
      </c>
      <c r="H31" s="262">
        <v>3.5</v>
      </c>
      <c r="I31" s="263">
        <v>2</v>
      </c>
      <c r="J31" s="261">
        <v>21</v>
      </c>
      <c r="K31" s="262">
        <v>10.5</v>
      </c>
      <c r="L31" s="265"/>
      <c r="M31" s="264"/>
      <c r="N31" s="260"/>
      <c r="O31" s="263">
        <v>3</v>
      </c>
      <c r="P31" s="261">
        <v>8</v>
      </c>
      <c r="Q31" s="262">
        <v>2.67</v>
      </c>
      <c r="R31" s="265"/>
      <c r="S31" s="264"/>
      <c r="T31" s="260"/>
      <c r="U31" s="255">
        <v>2</v>
      </c>
      <c r="V31" s="261">
        <v>12</v>
      </c>
      <c r="W31" s="262">
        <v>6</v>
      </c>
      <c r="X31" s="265"/>
      <c r="Y31" s="264"/>
      <c r="Z31" s="260"/>
      <c r="AA31" s="265"/>
      <c r="AB31" s="264"/>
      <c r="AC31" s="260"/>
      <c r="AD31" s="20">
        <v>40</v>
      </c>
      <c r="AE31" s="21">
        <v>218</v>
      </c>
      <c r="AF31" s="22">
        <v>5.45</v>
      </c>
      <c r="AG31" s="56">
        <v>23</v>
      </c>
      <c r="AH31" s="54">
        <v>627</v>
      </c>
      <c r="AI31" s="57">
        <v>27.26</v>
      </c>
      <c r="AJ31" s="265"/>
      <c r="AK31" s="264"/>
      <c r="AL31" s="26"/>
      <c r="AM31" s="27">
        <v>23</v>
      </c>
      <c r="AN31" s="28">
        <v>627</v>
      </c>
      <c r="AO31" s="29">
        <v>27.26</v>
      </c>
      <c r="AP31" s="30">
        <v>63</v>
      </c>
      <c r="AQ31" s="31">
        <v>845</v>
      </c>
      <c r="AR31" s="32">
        <v>13.41</v>
      </c>
    </row>
    <row r="32" spans="1:44" ht="18" customHeight="1" x14ac:dyDescent="0.15">
      <c r="A32" s="447"/>
      <c r="B32" s="33" t="s">
        <v>74</v>
      </c>
      <c r="C32" s="58">
        <v>13</v>
      </c>
      <c r="D32" s="59">
        <v>186</v>
      </c>
      <c r="E32" s="60">
        <v>14.31</v>
      </c>
      <c r="F32" s="35">
        <v>9</v>
      </c>
      <c r="G32" s="36">
        <v>59</v>
      </c>
      <c r="H32" s="37">
        <v>6.56</v>
      </c>
      <c r="I32" s="35">
        <v>2</v>
      </c>
      <c r="J32" s="36">
        <v>41</v>
      </c>
      <c r="K32" s="37">
        <v>20.5</v>
      </c>
      <c r="L32" s="34"/>
      <c r="M32" s="269"/>
      <c r="N32" s="270"/>
      <c r="O32" s="35">
        <v>3</v>
      </c>
      <c r="P32" s="36">
        <v>15</v>
      </c>
      <c r="Q32" s="37">
        <v>5</v>
      </c>
      <c r="R32" s="35">
        <v>3</v>
      </c>
      <c r="S32" s="36">
        <v>35</v>
      </c>
      <c r="T32" s="37">
        <v>11.67</v>
      </c>
      <c r="U32" s="34"/>
      <c r="V32" s="269"/>
      <c r="W32" s="270"/>
      <c r="X32" s="34"/>
      <c r="Y32" s="269"/>
      <c r="Z32" s="270"/>
      <c r="AA32" s="34"/>
      <c r="AB32" s="269"/>
      <c r="AC32" s="270"/>
      <c r="AD32" s="38">
        <v>30</v>
      </c>
      <c r="AE32" s="39">
        <v>336</v>
      </c>
      <c r="AF32" s="40">
        <v>11.2</v>
      </c>
      <c r="AG32" s="58">
        <v>19</v>
      </c>
      <c r="AH32" s="59">
        <v>543</v>
      </c>
      <c r="AI32" s="60">
        <v>28.58</v>
      </c>
      <c r="AJ32" s="34"/>
      <c r="AK32" s="269"/>
      <c r="AL32" s="44"/>
      <c r="AM32" s="45">
        <v>19</v>
      </c>
      <c r="AN32" s="46">
        <v>543</v>
      </c>
      <c r="AO32" s="47">
        <v>28.58</v>
      </c>
      <c r="AP32" s="48">
        <v>49</v>
      </c>
      <c r="AQ32" s="49">
        <v>879</v>
      </c>
      <c r="AR32" s="50">
        <v>17.940000000000001</v>
      </c>
    </row>
    <row r="33" spans="1:44" ht="18" customHeight="1" x14ac:dyDescent="0.15">
      <c r="A33" s="445" t="s">
        <v>29</v>
      </c>
      <c r="B33" s="5" t="s">
        <v>34</v>
      </c>
      <c r="C33" s="51">
        <v>14</v>
      </c>
      <c r="D33" s="52">
        <v>501</v>
      </c>
      <c r="E33" s="53">
        <v>35.79</v>
      </c>
      <c r="F33" s="268">
        <v>6</v>
      </c>
      <c r="G33" s="266">
        <v>70</v>
      </c>
      <c r="H33" s="267">
        <v>11.67</v>
      </c>
      <c r="I33" s="6"/>
      <c r="J33" s="271"/>
      <c r="K33" s="272"/>
      <c r="L33" s="6"/>
      <c r="M33" s="271"/>
      <c r="N33" s="272"/>
      <c r="O33" s="254">
        <v>3</v>
      </c>
      <c r="P33" s="266">
        <v>27</v>
      </c>
      <c r="Q33" s="267">
        <v>9</v>
      </c>
      <c r="R33" s="6"/>
      <c r="S33" s="271"/>
      <c r="T33" s="272"/>
      <c r="U33" s="6"/>
      <c r="V33" s="271"/>
      <c r="W33" s="272"/>
      <c r="X33" s="6"/>
      <c r="Y33" s="271"/>
      <c r="Z33" s="272"/>
      <c r="AA33" s="6"/>
      <c r="AB33" s="271"/>
      <c r="AC33" s="272"/>
      <c r="AD33" s="7">
        <v>23</v>
      </c>
      <c r="AE33" s="8">
        <v>598</v>
      </c>
      <c r="AF33" s="9">
        <v>26</v>
      </c>
      <c r="AG33" s="51">
        <v>9</v>
      </c>
      <c r="AH33" s="52">
        <v>257</v>
      </c>
      <c r="AI33" s="53">
        <v>28.56</v>
      </c>
      <c r="AJ33" s="6"/>
      <c r="AK33" s="271"/>
      <c r="AL33" s="11"/>
      <c r="AM33" s="12">
        <v>9</v>
      </c>
      <c r="AN33" s="13">
        <v>257</v>
      </c>
      <c r="AO33" s="14">
        <v>28.56</v>
      </c>
      <c r="AP33" s="15">
        <v>32</v>
      </c>
      <c r="AQ33" s="16">
        <v>855</v>
      </c>
      <c r="AR33" s="17">
        <v>26.72</v>
      </c>
    </row>
    <row r="34" spans="1:44" ht="18" customHeight="1" x14ac:dyDescent="0.15">
      <c r="A34" s="446"/>
      <c r="B34" s="19" t="s">
        <v>35</v>
      </c>
      <c r="C34" s="56">
        <v>16</v>
      </c>
      <c r="D34" s="54">
        <v>234</v>
      </c>
      <c r="E34" s="57">
        <v>14.63</v>
      </c>
      <c r="F34" s="263">
        <v>9</v>
      </c>
      <c r="G34" s="261">
        <v>79</v>
      </c>
      <c r="H34" s="262">
        <v>8.7799999999999994</v>
      </c>
      <c r="I34" s="263">
        <v>2</v>
      </c>
      <c r="J34" s="261">
        <v>29</v>
      </c>
      <c r="K34" s="262">
        <v>14.5</v>
      </c>
      <c r="L34" s="265"/>
      <c r="M34" s="264"/>
      <c r="N34" s="260"/>
      <c r="O34" s="263">
        <v>2</v>
      </c>
      <c r="P34" s="261">
        <v>15</v>
      </c>
      <c r="Q34" s="262">
        <v>7.5</v>
      </c>
      <c r="R34" s="265"/>
      <c r="S34" s="264"/>
      <c r="T34" s="260"/>
      <c r="U34" s="265"/>
      <c r="V34" s="264"/>
      <c r="W34" s="260"/>
      <c r="X34" s="265"/>
      <c r="Y34" s="264"/>
      <c r="Z34" s="260"/>
      <c r="AA34" s="265"/>
      <c r="AB34" s="264"/>
      <c r="AC34" s="260"/>
      <c r="AD34" s="20">
        <v>29</v>
      </c>
      <c r="AE34" s="21">
        <v>357</v>
      </c>
      <c r="AF34" s="22">
        <v>12.31</v>
      </c>
      <c r="AG34" s="56">
        <v>7</v>
      </c>
      <c r="AH34" s="54">
        <v>184</v>
      </c>
      <c r="AI34" s="57">
        <v>26.29</v>
      </c>
      <c r="AJ34" s="265"/>
      <c r="AK34" s="264"/>
      <c r="AL34" s="26"/>
      <c r="AM34" s="27">
        <v>7</v>
      </c>
      <c r="AN34" s="28">
        <v>184</v>
      </c>
      <c r="AO34" s="29">
        <v>26.29</v>
      </c>
      <c r="AP34" s="30">
        <v>36</v>
      </c>
      <c r="AQ34" s="31">
        <v>541</v>
      </c>
      <c r="AR34" s="32">
        <v>15.03</v>
      </c>
    </row>
    <row r="35" spans="1:44" ht="18" customHeight="1" x14ac:dyDescent="0.15">
      <c r="A35" s="446"/>
      <c r="B35" s="19" t="s">
        <v>36</v>
      </c>
      <c r="C35" s="56">
        <v>11</v>
      </c>
      <c r="D35" s="54">
        <v>373</v>
      </c>
      <c r="E35" s="57">
        <v>33.909999999999997</v>
      </c>
      <c r="F35" s="263">
        <v>6</v>
      </c>
      <c r="G35" s="261">
        <v>99</v>
      </c>
      <c r="H35" s="262">
        <v>16.5</v>
      </c>
      <c r="I35" s="265"/>
      <c r="J35" s="264"/>
      <c r="K35" s="260"/>
      <c r="L35" s="265"/>
      <c r="M35" s="264"/>
      <c r="N35" s="260"/>
      <c r="O35" s="255">
        <v>3</v>
      </c>
      <c r="P35" s="261">
        <v>22</v>
      </c>
      <c r="Q35" s="262">
        <v>7.33</v>
      </c>
      <c r="R35" s="265"/>
      <c r="S35" s="264"/>
      <c r="T35" s="260"/>
      <c r="U35" s="265"/>
      <c r="V35" s="264"/>
      <c r="W35" s="260"/>
      <c r="X35" s="265"/>
      <c r="Y35" s="264"/>
      <c r="Z35" s="260"/>
      <c r="AA35" s="265"/>
      <c r="AB35" s="264"/>
      <c r="AC35" s="260"/>
      <c r="AD35" s="20">
        <v>20</v>
      </c>
      <c r="AE35" s="21">
        <v>494</v>
      </c>
      <c r="AF35" s="22">
        <v>24.7</v>
      </c>
      <c r="AG35" s="56">
        <v>9</v>
      </c>
      <c r="AH35" s="54">
        <v>257</v>
      </c>
      <c r="AI35" s="57">
        <v>28.56</v>
      </c>
      <c r="AJ35" s="265"/>
      <c r="AK35" s="264"/>
      <c r="AL35" s="26"/>
      <c r="AM35" s="27">
        <v>9</v>
      </c>
      <c r="AN35" s="28">
        <v>257</v>
      </c>
      <c r="AO35" s="29">
        <v>28.56</v>
      </c>
      <c r="AP35" s="30">
        <v>29</v>
      </c>
      <c r="AQ35" s="31">
        <v>751</v>
      </c>
      <c r="AR35" s="32">
        <v>25.9</v>
      </c>
    </row>
    <row r="36" spans="1:44" ht="18" customHeight="1" x14ac:dyDescent="0.15">
      <c r="A36" s="447"/>
      <c r="B36" s="33" t="s">
        <v>37</v>
      </c>
      <c r="C36" s="58">
        <v>13</v>
      </c>
      <c r="D36" s="59">
        <v>238</v>
      </c>
      <c r="E36" s="60">
        <v>18.309999999999999</v>
      </c>
      <c r="F36" s="35">
        <v>8</v>
      </c>
      <c r="G36" s="36">
        <v>58</v>
      </c>
      <c r="H36" s="37">
        <v>7.25</v>
      </c>
      <c r="I36" s="35">
        <v>2</v>
      </c>
      <c r="J36" s="36">
        <v>24</v>
      </c>
      <c r="K36" s="37">
        <v>12</v>
      </c>
      <c r="L36" s="35">
        <v>2</v>
      </c>
      <c r="M36" s="36">
        <v>22</v>
      </c>
      <c r="N36" s="37">
        <v>11</v>
      </c>
      <c r="O36" s="35">
        <v>2</v>
      </c>
      <c r="P36" s="36">
        <v>14</v>
      </c>
      <c r="Q36" s="37">
        <v>7</v>
      </c>
      <c r="R36" s="35">
        <v>2</v>
      </c>
      <c r="S36" s="36">
        <v>18</v>
      </c>
      <c r="T36" s="37">
        <v>9</v>
      </c>
      <c r="U36" s="256">
        <v>2</v>
      </c>
      <c r="V36" s="36">
        <v>15</v>
      </c>
      <c r="W36" s="37">
        <v>7.5</v>
      </c>
      <c r="X36" s="34"/>
      <c r="Y36" s="269"/>
      <c r="Z36" s="270"/>
      <c r="AA36" s="34"/>
      <c r="AB36" s="269"/>
      <c r="AC36" s="270"/>
      <c r="AD36" s="38">
        <v>31</v>
      </c>
      <c r="AE36" s="39">
        <v>389</v>
      </c>
      <c r="AF36" s="40">
        <v>12.55</v>
      </c>
      <c r="AG36" s="58">
        <v>9</v>
      </c>
      <c r="AH36" s="59">
        <v>253</v>
      </c>
      <c r="AI36" s="60">
        <v>28.11</v>
      </c>
      <c r="AJ36" s="34"/>
      <c r="AK36" s="269"/>
      <c r="AL36" s="44"/>
      <c r="AM36" s="45">
        <v>9</v>
      </c>
      <c r="AN36" s="46">
        <v>253</v>
      </c>
      <c r="AO36" s="47">
        <v>28.11</v>
      </c>
      <c r="AP36" s="48">
        <v>40</v>
      </c>
      <c r="AQ36" s="49">
        <v>642</v>
      </c>
      <c r="AR36" s="50">
        <v>16.05</v>
      </c>
    </row>
    <row r="37" spans="1:44" ht="18" customHeight="1" x14ac:dyDescent="0.15">
      <c r="A37" s="448" t="s">
        <v>15</v>
      </c>
      <c r="B37" s="5" t="s">
        <v>38</v>
      </c>
      <c r="C37" s="51">
        <v>36</v>
      </c>
      <c r="D37" s="52">
        <v>288</v>
      </c>
      <c r="E37" s="53">
        <v>8</v>
      </c>
      <c r="F37" s="51">
        <v>23</v>
      </c>
      <c r="G37" s="52">
        <v>89</v>
      </c>
      <c r="H37" s="53">
        <v>3.87</v>
      </c>
      <c r="I37" s="268">
        <v>5</v>
      </c>
      <c r="J37" s="266">
        <v>54</v>
      </c>
      <c r="K37" s="267">
        <v>10.8</v>
      </c>
      <c r="L37" s="6"/>
      <c r="M37" s="271"/>
      <c r="N37" s="272"/>
      <c r="O37" s="268">
        <v>4</v>
      </c>
      <c r="P37" s="266">
        <v>24</v>
      </c>
      <c r="Q37" s="267">
        <v>6</v>
      </c>
      <c r="R37" s="6"/>
      <c r="S37" s="271"/>
      <c r="T37" s="272"/>
      <c r="U37" s="254">
        <v>2</v>
      </c>
      <c r="V37" s="52">
        <v>16</v>
      </c>
      <c r="W37" s="53">
        <v>8</v>
      </c>
      <c r="X37" s="6"/>
      <c r="Y37" s="271"/>
      <c r="Z37" s="272"/>
      <c r="AA37" s="6"/>
      <c r="AB37" s="271"/>
      <c r="AC37" s="272"/>
      <c r="AD37" s="7">
        <v>70</v>
      </c>
      <c r="AE37" s="8">
        <v>471</v>
      </c>
      <c r="AF37" s="9">
        <v>6.73</v>
      </c>
      <c r="AG37" s="51">
        <v>48</v>
      </c>
      <c r="AH37" s="52">
        <v>1730</v>
      </c>
      <c r="AI37" s="53">
        <v>36.04</v>
      </c>
      <c r="AJ37" s="6"/>
      <c r="AK37" s="271"/>
      <c r="AL37" s="11"/>
      <c r="AM37" s="12">
        <v>48</v>
      </c>
      <c r="AN37" s="13">
        <v>1730</v>
      </c>
      <c r="AO37" s="14">
        <v>36.04</v>
      </c>
      <c r="AP37" s="15">
        <v>118</v>
      </c>
      <c r="AQ37" s="16">
        <v>2201</v>
      </c>
      <c r="AR37" s="17">
        <v>18.649999999999999</v>
      </c>
    </row>
    <row r="38" spans="1:44" ht="18" customHeight="1" x14ac:dyDescent="0.15">
      <c r="A38" s="449"/>
      <c r="B38" s="19" t="s">
        <v>39</v>
      </c>
      <c r="C38" s="56">
        <v>15</v>
      </c>
      <c r="D38" s="54">
        <v>220</v>
      </c>
      <c r="E38" s="57">
        <v>14.67</v>
      </c>
      <c r="F38" s="56">
        <v>11</v>
      </c>
      <c r="G38" s="54">
        <v>56</v>
      </c>
      <c r="H38" s="57">
        <v>5.09</v>
      </c>
      <c r="I38" s="263">
        <v>3</v>
      </c>
      <c r="J38" s="261">
        <v>34</v>
      </c>
      <c r="K38" s="262">
        <v>11.33</v>
      </c>
      <c r="L38" s="265"/>
      <c r="M38" s="264"/>
      <c r="N38" s="260"/>
      <c r="O38" s="255">
        <v>4</v>
      </c>
      <c r="P38" s="261">
        <v>32</v>
      </c>
      <c r="Q38" s="262">
        <v>8</v>
      </c>
      <c r="R38" s="263">
        <v>2</v>
      </c>
      <c r="S38" s="261">
        <v>21</v>
      </c>
      <c r="T38" s="262">
        <v>10.5</v>
      </c>
      <c r="U38" s="265"/>
      <c r="V38" s="264"/>
      <c r="W38" s="260"/>
      <c r="X38" s="265"/>
      <c r="Y38" s="264"/>
      <c r="Z38" s="260"/>
      <c r="AA38" s="255">
        <v>1</v>
      </c>
      <c r="AB38" s="261">
        <v>13</v>
      </c>
      <c r="AC38" s="262">
        <v>13</v>
      </c>
      <c r="AD38" s="20">
        <v>36</v>
      </c>
      <c r="AE38" s="21">
        <v>376</v>
      </c>
      <c r="AF38" s="22">
        <v>10.44</v>
      </c>
      <c r="AG38" s="56">
        <v>15</v>
      </c>
      <c r="AH38" s="54">
        <v>578</v>
      </c>
      <c r="AI38" s="57">
        <v>38.53</v>
      </c>
      <c r="AJ38" s="56">
        <v>10</v>
      </c>
      <c r="AK38" s="54">
        <v>131</v>
      </c>
      <c r="AL38" s="57">
        <v>13.1</v>
      </c>
      <c r="AM38" s="27">
        <v>25</v>
      </c>
      <c r="AN38" s="28">
        <v>709</v>
      </c>
      <c r="AO38" s="29">
        <v>28.36</v>
      </c>
      <c r="AP38" s="30">
        <v>61</v>
      </c>
      <c r="AQ38" s="31">
        <v>1085</v>
      </c>
      <c r="AR38" s="32">
        <v>17.79</v>
      </c>
    </row>
    <row r="39" spans="1:44" ht="18" customHeight="1" x14ac:dyDescent="0.15">
      <c r="A39" s="449"/>
      <c r="B39" s="19" t="s">
        <v>40</v>
      </c>
      <c r="C39" s="56">
        <v>19</v>
      </c>
      <c r="D39" s="54">
        <v>196</v>
      </c>
      <c r="E39" s="57">
        <v>10.32</v>
      </c>
      <c r="F39" s="56">
        <v>18</v>
      </c>
      <c r="G39" s="54">
        <v>63</v>
      </c>
      <c r="H39" s="57">
        <v>3.5</v>
      </c>
      <c r="I39" s="263">
        <v>3</v>
      </c>
      <c r="J39" s="261">
        <v>21</v>
      </c>
      <c r="K39" s="262">
        <v>7</v>
      </c>
      <c r="L39" s="263">
        <v>2</v>
      </c>
      <c r="M39" s="261">
        <v>7</v>
      </c>
      <c r="N39" s="262">
        <v>3.5</v>
      </c>
      <c r="O39" s="263">
        <v>4</v>
      </c>
      <c r="P39" s="261">
        <v>19</v>
      </c>
      <c r="Q39" s="262">
        <v>4.75</v>
      </c>
      <c r="R39" s="255">
        <v>2</v>
      </c>
      <c r="S39" s="261">
        <v>20</v>
      </c>
      <c r="T39" s="262">
        <v>10</v>
      </c>
      <c r="U39" s="255">
        <v>2</v>
      </c>
      <c r="V39" s="54">
        <v>14</v>
      </c>
      <c r="W39" s="57">
        <v>7</v>
      </c>
      <c r="X39" s="265"/>
      <c r="Y39" s="264"/>
      <c r="Z39" s="260"/>
      <c r="AA39" s="265"/>
      <c r="AB39" s="264"/>
      <c r="AC39" s="260"/>
      <c r="AD39" s="20">
        <v>50</v>
      </c>
      <c r="AE39" s="21">
        <v>340</v>
      </c>
      <c r="AF39" s="22">
        <v>6.8</v>
      </c>
      <c r="AG39" s="56">
        <v>15</v>
      </c>
      <c r="AH39" s="54">
        <v>472</v>
      </c>
      <c r="AI39" s="57">
        <v>31.47</v>
      </c>
      <c r="AJ39" s="56">
        <v>6</v>
      </c>
      <c r="AK39" s="54">
        <v>37</v>
      </c>
      <c r="AL39" s="57">
        <v>6.17</v>
      </c>
      <c r="AM39" s="27">
        <v>21</v>
      </c>
      <c r="AN39" s="28">
        <v>509</v>
      </c>
      <c r="AO39" s="29">
        <v>24.24</v>
      </c>
      <c r="AP39" s="30">
        <v>71</v>
      </c>
      <c r="AQ39" s="31">
        <v>849</v>
      </c>
      <c r="AR39" s="32">
        <v>11.96</v>
      </c>
    </row>
    <row r="40" spans="1:44" ht="18" customHeight="1" x14ac:dyDescent="0.15">
      <c r="A40" s="449"/>
      <c r="B40" s="19" t="s">
        <v>42</v>
      </c>
      <c r="C40" s="56">
        <v>20</v>
      </c>
      <c r="D40" s="54">
        <v>233</v>
      </c>
      <c r="E40" s="57">
        <v>11.65</v>
      </c>
      <c r="F40" s="56">
        <v>12</v>
      </c>
      <c r="G40" s="54">
        <v>62</v>
      </c>
      <c r="H40" s="57">
        <v>5.17</v>
      </c>
      <c r="I40" s="263">
        <v>2</v>
      </c>
      <c r="J40" s="261">
        <v>40</v>
      </c>
      <c r="K40" s="262">
        <v>20</v>
      </c>
      <c r="L40" s="265"/>
      <c r="M40" s="264"/>
      <c r="N40" s="260"/>
      <c r="O40" s="263">
        <v>2</v>
      </c>
      <c r="P40" s="261">
        <v>11</v>
      </c>
      <c r="Q40" s="262">
        <v>5.5</v>
      </c>
      <c r="R40" s="265"/>
      <c r="S40" s="264"/>
      <c r="T40" s="260"/>
      <c r="U40" s="255">
        <v>2</v>
      </c>
      <c r="V40" s="54">
        <v>13</v>
      </c>
      <c r="W40" s="57">
        <v>6.5</v>
      </c>
      <c r="X40" s="265"/>
      <c r="Y40" s="264"/>
      <c r="Z40" s="260"/>
      <c r="AA40" s="265"/>
      <c r="AB40" s="264"/>
      <c r="AC40" s="260"/>
      <c r="AD40" s="20">
        <v>38</v>
      </c>
      <c r="AE40" s="21">
        <v>359</v>
      </c>
      <c r="AF40" s="22">
        <v>9.4499999999999993</v>
      </c>
      <c r="AG40" s="56">
        <v>8</v>
      </c>
      <c r="AH40" s="54">
        <v>231</v>
      </c>
      <c r="AI40" s="57">
        <v>28.88</v>
      </c>
      <c r="AJ40" s="265"/>
      <c r="AK40" s="264"/>
      <c r="AL40" s="26"/>
      <c r="AM40" s="27">
        <v>8</v>
      </c>
      <c r="AN40" s="28">
        <v>231</v>
      </c>
      <c r="AO40" s="29">
        <v>28.88</v>
      </c>
      <c r="AP40" s="30">
        <v>46</v>
      </c>
      <c r="AQ40" s="31">
        <v>590</v>
      </c>
      <c r="AR40" s="32">
        <v>12.83</v>
      </c>
    </row>
    <row r="41" spans="1:44" ht="18" customHeight="1" x14ac:dyDescent="0.15">
      <c r="A41" s="449"/>
      <c r="B41" s="19" t="s">
        <v>27</v>
      </c>
      <c r="C41" s="56">
        <v>20</v>
      </c>
      <c r="D41" s="54">
        <v>378</v>
      </c>
      <c r="E41" s="57">
        <v>18.899999999999999</v>
      </c>
      <c r="F41" s="56">
        <v>14</v>
      </c>
      <c r="G41" s="54">
        <v>174</v>
      </c>
      <c r="H41" s="57">
        <v>12.43</v>
      </c>
      <c r="I41" s="263">
        <v>2</v>
      </c>
      <c r="J41" s="261">
        <v>22</v>
      </c>
      <c r="K41" s="262">
        <v>11</v>
      </c>
      <c r="L41" s="265"/>
      <c r="M41" s="264"/>
      <c r="N41" s="260"/>
      <c r="O41" s="255">
        <v>4</v>
      </c>
      <c r="P41" s="261">
        <v>41</v>
      </c>
      <c r="Q41" s="262">
        <v>10.25</v>
      </c>
      <c r="R41" s="265"/>
      <c r="S41" s="264"/>
      <c r="T41" s="260"/>
      <c r="U41" s="255">
        <v>2</v>
      </c>
      <c r="V41" s="54">
        <v>12</v>
      </c>
      <c r="W41" s="57">
        <v>6</v>
      </c>
      <c r="X41" s="265"/>
      <c r="Y41" s="264"/>
      <c r="Z41" s="260"/>
      <c r="AA41" s="265"/>
      <c r="AB41" s="264"/>
      <c r="AC41" s="260"/>
      <c r="AD41" s="20">
        <v>42</v>
      </c>
      <c r="AE41" s="21">
        <v>627</v>
      </c>
      <c r="AF41" s="22">
        <v>14.93</v>
      </c>
      <c r="AG41" s="56">
        <v>10</v>
      </c>
      <c r="AH41" s="54">
        <v>441</v>
      </c>
      <c r="AI41" s="57">
        <v>44.1</v>
      </c>
      <c r="AJ41" s="265"/>
      <c r="AK41" s="264"/>
      <c r="AL41" s="26"/>
      <c r="AM41" s="27">
        <v>10</v>
      </c>
      <c r="AN41" s="28">
        <v>441</v>
      </c>
      <c r="AO41" s="29">
        <v>44.1</v>
      </c>
      <c r="AP41" s="30">
        <v>52</v>
      </c>
      <c r="AQ41" s="31">
        <v>1068</v>
      </c>
      <c r="AR41" s="32">
        <v>20.54</v>
      </c>
    </row>
    <row r="42" spans="1:44" ht="18" customHeight="1" x14ac:dyDescent="0.15">
      <c r="A42" s="449"/>
      <c r="B42" s="19" t="s">
        <v>28</v>
      </c>
      <c r="C42" s="56">
        <v>15</v>
      </c>
      <c r="D42" s="54">
        <v>139</v>
      </c>
      <c r="E42" s="57">
        <v>9.27</v>
      </c>
      <c r="F42" s="56">
        <v>9</v>
      </c>
      <c r="G42" s="54">
        <v>44</v>
      </c>
      <c r="H42" s="57">
        <v>4.8899999999999997</v>
      </c>
      <c r="I42" s="265"/>
      <c r="J42" s="264"/>
      <c r="K42" s="260"/>
      <c r="L42" s="265"/>
      <c r="M42" s="264"/>
      <c r="N42" s="260"/>
      <c r="O42" s="255">
        <v>3</v>
      </c>
      <c r="P42" s="261">
        <v>18</v>
      </c>
      <c r="Q42" s="262">
        <v>6</v>
      </c>
      <c r="R42" s="265"/>
      <c r="S42" s="264"/>
      <c r="T42" s="260"/>
      <c r="U42" s="255">
        <v>2</v>
      </c>
      <c r="V42" s="261">
        <v>12</v>
      </c>
      <c r="W42" s="262">
        <v>6</v>
      </c>
      <c r="X42" s="265"/>
      <c r="Y42" s="264"/>
      <c r="Z42" s="260"/>
      <c r="AA42" s="265"/>
      <c r="AB42" s="264"/>
      <c r="AC42" s="260"/>
      <c r="AD42" s="20">
        <v>29</v>
      </c>
      <c r="AE42" s="21">
        <v>213</v>
      </c>
      <c r="AF42" s="22">
        <v>7.34</v>
      </c>
      <c r="AG42" s="56">
        <v>10</v>
      </c>
      <c r="AH42" s="54">
        <v>280</v>
      </c>
      <c r="AI42" s="57">
        <v>28</v>
      </c>
      <c r="AJ42" s="265"/>
      <c r="AK42" s="264"/>
      <c r="AL42" s="26"/>
      <c r="AM42" s="27">
        <v>10</v>
      </c>
      <c r="AN42" s="28">
        <v>280</v>
      </c>
      <c r="AO42" s="29">
        <v>28</v>
      </c>
      <c r="AP42" s="30">
        <v>39</v>
      </c>
      <c r="AQ42" s="31">
        <v>493</v>
      </c>
      <c r="AR42" s="32">
        <v>12.64</v>
      </c>
    </row>
    <row r="43" spans="1:44" ht="18" customHeight="1" x14ac:dyDescent="0.15">
      <c r="A43" s="449"/>
      <c r="B43" s="19" t="s">
        <v>16</v>
      </c>
      <c r="C43" s="56">
        <v>20</v>
      </c>
      <c r="D43" s="54">
        <v>164</v>
      </c>
      <c r="E43" s="57">
        <v>8.1999999999999993</v>
      </c>
      <c r="F43" s="56">
        <v>14</v>
      </c>
      <c r="G43" s="54">
        <v>65</v>
      </c>
      <c r="H43" s="57">
        <v>4.6399999999999997</v>
      </c>
      <c r="I43" s="265"/>
      <c r="J43" s="264"/>
      <c r="K43" s="260"/>
      <c r="L43" s="263">
        <v>2</v>
      </c>
      <c r="M43" s="261">
        <v>10</v>
      </c>
      <c r="N43" s="262">
        <v>5</v>
      </c>
      <c r="O43" s="263">
        <v>2</v>
      </c>
      <c r="P43" s="261">
        <v>10</v>
      </c>
      <c r="Q43" s="262">
        <v>5</v>
      </c>
      <c r="R43" s="255">
        <v>2</v>
      </c>
      <c r="S43" s="261">
        <v>27</v>
      </c>
      <c r="T43" s="262">
        <v>13.5</v>
      </c>
      <c r="U43" s="255">
        <v>2</v>
      </c>
      <c r="V43" s="54">
        <v>9</v>
      </c>
      <c r="W43" s="57">
        <v>4.5</v>
      </c>
      <c r="X43" s="265"/>
      <c r="Y43" s="264"/>
      <c r="Z43" s="260"/>
      <c r="AA43" s="265"/>
      <c r="AB43" s="264"/>
      <c r="AC43" s="260"/>
      <c r="AD43" s="20">
        <v>42</v>
      </c>
      <c r="AE43" s="21">
        <v>285</v>
      </c>
      <c r="AF43" s="22">
        <v>6.79</v>
      </c>
      <c r="AG43" s="56">
        <v>8</v>
      </c>
      <c r="AH43" s="54">
        <v>254</v>
      </c>
      <c r="AI43" s="57">
        <v>31.75</v>
      </c>
      <c r="AJ43" s="265"/>
      <c r="AK43" s="264"/>
      <c r="AL43" s="26"/>
      <c r="AM43" s="27">
        <v>8</v>
      </c>
      <c r="AN43" s="28">
        <v>254</v>
      </c>
      <c r="AO43" s="29">
        <v>31.75</v>
      </c>
      <c r="AP43" s="30">
        <v>50</v>
      </c>
      <c r="AQ43" s="31">
        <v>539</v>
      </c>
      <c r="AR43" s="32">
        <v>10.78</v>
      </c>
    </row>
    <row r="44" spans="1:44" ht="18" customHeight="1" x14ac:dyDescent="0.15">
      <c r="A44" s="449"/>
      <c r="B44" s="19" t="s">
        <v>50</v>
      </c>
      <c r="C44" s="56">
        <v>18</v>
      </c>
      <c r="D44" s="54">
        <v>205</v>
      </c>
      <c r="E44" s="57">
        <v>11.39</v>
      </c>
      <c r="F44" s="56">
        <v>18</v>
      </c>
      <c r="G44" s="54">
        <v>60</v>
      </c>
      <c r="H44" s="57">
        <v>3.33</v>
      </c>
      <c r="I44" s="263">
        <v>3</v>
      </c>
      <c r="J44" s="261">
        <v>39</v>
      </c>
      <c r="K44" s="262">
        <v>13</v>
      </c>
      <c r="L44" s="265"/>
      <c r="M44" s="264"/>
      <c r="N44" s="260"/>
      <c r="O44" s="263">
        <v>3</v>
      </c>
      <c r="P44" s="261">
        <v>23</v>
      </c>
      <c r="Q44" s="262">
        <v>7.67</v>
      </c>
      <c r="R44" s="263">
        <v>2</v>
      </c>
      <c r="S44" s="261">
        <v>17</v>
      </c>
      <c r="T44" s="262">
        <v>8.5</v>
      </c>
      <c r="U44" s="255">
        <v>2</v>
      </c>
      <c r="V44" s="54">
        <v>7</v>
      </c>
      <c r="W44" s="57">
        <v>3.5</v>
      </c>
      <c r="X44" s="265"/>
      <c r="Y44" s="264"/>
      <c r="Z44" s="260"/>
      <c r="AA44" s="265"/>
      <c r="AB44" s="264"/>
      <c r="AC44" s="260"/>
      <c r="AD44" s="20">
        <v>46</v>
      </c>
      <c r="AE44" s="21">
        <v>351</v>
      </c>
      <c r="AF44" s="22">
        <v>7.63</v>
      </c>
      <c r="AG44" s="56">
        <v>10</v>
      </c>
      <c r="AH44" s="54">
        <v>313</v>
      </c>
      <c r="AI44" s="57">
        <v>31.3</v>
      </c>
      <c r="AJ44" s="265"/>
      <c r="AK44" s="264"/>
      <c r="AL44" s="26"/>
      <c r="AM44" s="27">
        <v>10</v>
      </c>
      <c r="AN44" s="28">
        <v>313</v>
      </c>
      <c r="AO44" s="29">
        <v>31.3</v>
      </c>
      <c r="AP44" s="30">
        <v>56</v>
      </c>
      <c r="AQ44" s="31">
        <v>664</v>
      </c>
      <c r="AR44" s="32">
        <v>11.86</v>
      </c>
    </row>
    <row r="45" spans="1:44" ht="18" customHeight="1" x14ac:dyDescent="0.15">
      <c r="A45" s="449"/>
      <c r="B45" s="19" t="s">
        <v>51</v>
      </c>
      <c r="C45" s="56">
        <v>8</v>
      </c>
      <c r="D45" s="54">
        <v>137</v>
      </c>
      <c r="E45" s="57">
        <v>17.13</v>
      </c>
      <c r="F45" s="263">
        <v>6</v>
      </c>
      <c r="G45" s="261">
        <v>36</v>
      </c>
      <c r="H45" s="262">
        <v>6</v>
      </c>
      <c r="I45" s="265"/>
      <c r="J45" s="264"/>
      <c r="K45" s="260"/>
      <c r="L45" s="265"/>
      <c r="M45" s="264"/>
      <c r="N45" s="260"/>
      <c r="O45" s="255">
        <v>3</v>
      </c>
      <c r="P45" s="261">
        <v>11</v>
      </c>
      <c r="Q45" s="262">
        <v>3.67</v>
      </c>
      <c r="R45" s="265"/>
      <c r="S45" s="264"/>
      <c r="T45" s="260"/>
      <c r="U45" s="265"/>
      <c r="V45" s="264"/>
      <c r="W45" s="260"/>
      <c r="X45" s="265"/>
      <c r="Y45" s="264"/>
      <c r="Z45" s="260"/>
      <c r="AA45" s="265"/>
      <c r="AB45" s="264"/>
      <c r="AC45" s="260"/>
      <c r="AD45" s="20">
        <v>17</v>
      </c>
      <c r="AE45" s="21">
        <v>184</v>
      </c>
      <c r="AF45" s="22">
        <v>10.82</v>
      </c>
      <c r="AG45" s="56">
        <v>8</v>
      </c>
      <c r="AH45" s="54">
        <v>235</v>
      </c>
      <c r="AI45" s="57">
        <v>29.38</v>
      </c>
      <c r="AJ45" s="56">
        <v>4</v>
      </c>
      <c r="AK45" s="54">
        <v>35</v>
      </c>
      <c r="AL45" s="57">
        <v>8.75</v>
      </c>
      <c r="AM45" s="27">
        <v>12</v>
      </c>
      <c r="AN45" s="28">
        <v>270</v>
      </c>
      <c r="AO45" s="29">
        <v>22.5</v>
      </c>
      <c r="AP45" s="30">
        <v>29</v>
      </c>
      <c r="AQ45" s="31">
        <v>454</v>
      </c>
      <c r="AR45" s="32">
        <v>15.66</v>
      </c>
    </row>
    <row r="46" spans="1:44" ht="18" customHeight="1" x14ac:dyDescent="0.15">
      <c r="A46" s="450"/>
      <c r="B46" s="33" t="s">
        <v>52</v>
      </c>
      <c r="C46" s="35">
        <v>13</v>
      </c>
      <c r="D46" s="36">
        <v>198</v>
      </c>
      <c r="E46" s="37">
        <v>15.23</v>
      </c>
      <c r="F46" s="35">
        <v>6</v>
      </c>
      <c r="G46" s="36">
        <v>65</v>
      </c>
      <c r="H46" s="37">
        <v>10.83</v>
      </c>
      <c r="I46" s="34"/>
      <c r="J46" s="269"/>
      <c r="K46" s="270"/>
      <c r="L46" s="34"/>
      <c r="M46" s="269"/>
      <c r="N46" s="270"/>
      <c r="O46" s="256">
        <v>2</v>
      </c>
      <c r="P46" s="36">
        <v>21</v>
      </c>
      <c r="Q46" s="37">
        <v>10.5</v>
      </c>
      <c r="R46" s="34"/>
      <c r="S46" s="269"/>
      <c r="T46" s="270"/>
      <c r="U46" s="34"/>
      <c r="V46" s="269"/>
      <c r="W46" s="270"/>
      <c r="X46" s="34"/>
      <c r="Y46" s="269"/>
      <c r="Z46" s="270"/>
      <c r="AA46" s="34"/>
      <c r="AB46" s="269"/>
      <c r="AC46" s="270"/>
      <c r="AD46" s="38">
        <v>21</v>
      </c>
      <c r="AE46" s="39">
        <v>284</v>
      </c>
      <c r="AF46" s="40">
        <v>13.52</v>
      </c>
      <c r="AG46" s="58">
        <v>8</v>
      </c>
      <c r="AH46" s="59">
        <v>244</v>
      </c>
      <c r="AI46" s="60">
        <v>30.5</v>
      </c>
      <c r="AJ46" s="34"/>
      <c r="AK46" s="269"/>
      <c r="AL46" s="44"/>
      <c r="AM46" s="45">
        <v>8</v>
      </c>
      <c r="AN46" s="46">
        <v>244</v>
      </c>
      <c r="AO46" s="47">
        <v>30.5</v>
      </c>
      <c r="AP46" s="48">
        <v>29</v>
      </c>
      <c r="AQ46" s="49">
        <v>528</v>
      </c>
      <c r="AR46" s="50">
        <v>18.21</v>
      </c>
    </row>
    <row r="47" spans="1:44" ht="18" customHeight="1" x14ac:dyDescent="0.15">
      <c r="A47" s="445" t="s">
        <v>19</v>
      </c>
      <c r="B47" s="5" t="s">
        <v>22</v>
      </c>
      <c r="C47" s="51">
        <v>8</v>
      </c>
      <c r="D47" s="52">
        <v>244</v>
      </c>
      <c r="E47" s="53">
        <v>30.5</v>
      </c>
      <c r="F47" s="51">
        <v>6</v>
      </c>
      <c r="G47" s="52">
        <v>146</v>
      </c>
      <c r="H47" s="53">
        <v>24.33</v>
      </c>
      <c r="I47" s="6"/>
      <c r="J47" s="271"/>
      <c r="K47" s="272"/>
      <c r="L47" s="6"/>
      <c r="M47" s="271"/>
      <c r="N47" s="272"/>
      <c r="O47" s="268">
        <v>2</v>
      </c>
      <c r="P47" s="266">
        <v>25</v>
      </c>
      <c r="Q47" s="267">
        <v>12.5</v>
      </c>
      <c r="R47" s="6"/>
      <c r="S47" s="271"/>
      <c r="T47" s="272"/>
      <c r="U47" s="6"/>
      <c r="V47" s="271"/>
      <c r="W47" s="272"/>
      <c r="X47" s="6"/>
      <c r="Y47" s="271"/>
      <c r="Z47" s="272"/>
      <c r="AA47" s="6"/>
      <c r="AB47" s="271"/>
      <c r="AC47" s="272"/>
      <c r="AD47" s="7">
        <v>16</v>
      </c>
      <c r="AE47" s="8">
        <v>415</v>
      </c>
      <c r="AF47" s="9">
        <v>25.94</v>
      </c>
      <c r="AG47" s="51">
        <v>5</v>
      </c>
      <c r="AH47" s="52">
        <v>169</v>
      </c>
      <c r="AI47" s="53">
        <v>33.799999999999997</v>
      </c>
      <c r="AJ47" s="6"/>
      <c r="AK47" s="271"/>
      <c r="AL47" s="11"/>
      <c r="AM47" s="12">
        <v>5</v>
      </c>
      <c r="AN47" s="13">
        <v>169</v>
      </c>
      <c r="AO47" s="14">
        <v>33.799999999999997</v>
      </c>
      <c r="AP47" s="15">
        <v>21</v>
      </c>
      <c r="AQ47" s="16">
        <v>584</v>
      </c>
      <c r="AR47" s="17">
        <v>27.81</v>
      </c>
    </row>
    <row r="48" spans="1:44" ht="18" customHeight="1" x14ac:dyDescent="0.15">
      <c r="A48" s="446"/>
      <c r="B48" s="19" t="s">
        <v>20</v>
      </c>
      <c r="C48" s="56">
        <v>8</v>
      </c>
      <c r="D48" s="54">
        <v>227</v>
      </c>
      <c r="E48" s="57">
        <v>28.38</v>
      </c>
      <c r="F48" s="56">
        <v>6</v>
      </c>
      <c r="G48" s="54">
        <v>81</v>
      </c>
      <c r="H48" s="57">
        <v>13.5</v>
      </c>
      <c r="I48" s="265"/>
      <c r="J48" s="264"/>
      <c r="K48" s="260"/>
      <c r="L48" s="265"/>
      <c r="M48" s="264"/>
      <c r="N48" s="260"/>
      <c r="O48" s="263">
        <v>2</v>
      </c>
      <c r="P48" s="261">
        <v>12</v>
      </c>
      <c r="Q48" s="262">
        <v>6</v>
      </c>
      <c r="R48" s="265"/>
      <c r="S48" s="264"/>
      <c r="T48" s="260"/>
      <c r="U48" s="265"/>
      <c r="V48" s="264"/>
      <c r="W48" s="260"/>
      <c r="X48" s="265"/>
      <c r="Y48" s="264"/>
      <c r="Z48" s="260"/>
      <c r="AA48" s="265"/>
      <c r="AB48" s="264"/>
      <c r="AC48" s="260"/>
      <c r="AD48" s="20">
        <v>16</v>
      </c>
      <c r="AE48" s="21">
        <v>320</v>
      </c>
      <c r="AF48" s="22">
        <v>20</v>
      </c>
      <c r="AG48" s="56">
        <v>5</v>
      </c>
      <c r="AH48" s="54">
        <v>183</v>
      </c>
      <c r="AI48" s="57">
        <v>36.6</v>
      </c>
      <c r="AJ48" s="265"/>
      <c r="AK48" s="264"/>
      <c r="AL48" s="26"/>
      <c r="AM48" s="27">
        <v>5</v>
      </c>
      <c r="AN48" s="28">
        <v>183</v>
      </c>
      <c r="AO48" s="29">
        <v>36.6</v>
      </c>
      <c r="AP48" s="30">
        <v>21</v>
      </c>
      <c r="AQ48" s="31">
        <v>503</v>
      </c>
      <c r="AR48" s="32">
        <v>23.95</v>
      </c>
    </row>
    <row r="49" spans="1:44" ht="18" customHeight="1" x14ac:dyDescent="0.15">
      <c r="A49" s="446"/>
      <c r="B49" s="19" t="s">
        <v>21</v>
      </c>
      <c r="C49" s="56">
        <v>10</v>
      </c>
      <c r="D49" s="54">
        <v>258</v>
      </c>
      <c r="E49" s="57">
        <v>25.8</v>
      </c>
      <c r="F49" s="56">
        <v>8</v>
      </c>
      <c r="G49" s="54">
        <v>114</v>
      </c>
      <c r="H49" s="57">
        <v>14.25</v>
      </c>
      <c r="I49" s="265"/>
      <c r="J49" s="264"/>
      <c r="K49" s="260"/>
      <c r="L49" s="265"/>
      <c r="M49" s="264"/>
      <c r="N49" s="260"/>
      <c r="O49" s="263">
        <v>2</v>
      </c>
      <c r="P49" s="261">
        <v>28</v>
      </c>
      <c r="Q49" s="262">
        <v>14</v>
      </c>
      <c r="R49" s="265"/>
      <c r="S49" s="264"/>
      <c r="T49" s="260"/>
      <c r="U49" s="265"/>
      <c r="V49" s="264"/>
      <c r="W49" s="260"/>
      <c r="X49" s="265"/>
      <c r="Y49" s="264"/>
      <c r="Z49" s="260"/>
      <c r="AA49" s="265"/>
      <c r="AB49" s="264"/>
      <c r="AC49" s="260"/>
      <c r="AD49" s="20">
        <v>20</v>
      </c>
      <c r="AE49" s="21">
        <v>400</v>
      </c>
      <c r="AF49" s="22">
        <v>20</v>
      </c>
      <c r="AG49" s="265"/>
      <c r="AH49" s="264"/>
      <c r="AI49" s="260"/>
      <c r="AJ49" s="265"/>
      <c r="AK49" s="264"/>
      <c r="AL49" s="26"/>
      <c r="AM49" s="27"/>
      <c r="AN49" s="28"/>
      <c r="AO49" s="29"/>
      <c r="AP49" s="30">
        <v>20</v>
      </c>
      <c r="AQ49" s="31">
        <v>400</v>
      </c>
      <c r="AR49" s="32">
        <v>20</v>
      </c>
    </row>
    <row r="50" spans="1:44" ht="18" customHeight="1" x14ac:dyDescent="0.15">
      <c r="A50" s="446"/>
      <c r="B50" s="19" t="s">
        <v>23</v>
      </c>
      <c r="C50" s="56">
        <v>10</v>
      </c>
      <c r="D50" s="54">
        <v>106</v>
      </c>
      <c r="E50" s="57">
        <v>10.6</v>
      </c>
      <c r="F50" s="56">
        <v>8</v>
      </c>
      <c r="G50" s="54">
        <v>64</v>
      </c>
      <c r="H50" s="57">
        <v>8</v>
      </c>
      <c r="I50" s="265"/>
      <c r="J50" s="264"/>
      <c r="K50" s="260"/>
      <c r="L50" s="265"/>
      <c r="M50" s="264"/>
      <c r="N50" s="260"/>
      <c r="O50" s="263">
        <v>2</v>
      </c>
      <c r="P50" s="261">
        <v>10</v>
      </c>
      <c r="Q50" s="262">
        <v>5</v>
      </c>
      <c r="R50" s="265"/>
      <c r="S50" s="264"/>
      <c r="T50" s="260"/>
      <c r="U50" s="265"/>
      <c r="V50" s="264"/>
      <c r="W50" s="260"/>
      <c r="X50" s="265"/>
      <c r="Y50" s="264"/>
      <c r="Z50" s="260"/>
      <c r="AA50" s="265"/>
      <c r="AB50" s="264"/>
      <c r="AC50" s="260"/>
      <c r="AD50" s="20">
        <v>20</v>
      </c>
      <c r="AE50" s="21">
        <v>180</v>
      </c>
      <c r="AF50" s="22">
        <v>9</v>
      </c>
      <c r="AG50" s="265"/>
      <c r="AH50" s="264"/>
      <c r="AI50" s="260"/>
      <c r="AJ50" s="265"/>
      <c r="AK50" s="264"/>
      <c r="AL50" s="26"/>
      <c r="AM50" s="27"/>
      <c r="AN50" s="28"/>
      <c r="AO50" s="29"/>
      <c r="AP50" s="30">
        <v>20</v>
      </c>
      <c r="AQ50" s="31">
        <v>180</v>
      </c>
      <c r="AR50" s="32">
        <v>9</v>
      </c>
    </row>
    <row r="51" spans="1:44" ht="18" customHeight="1" x14ac:dyDescent="0.15">
      <c r="A51" s="446"/>
      <c r="B51" s="19" t="s">
        <v>24</v>
      </c>
      <c r="C51" s="56">
        <v>8</v>
      </c>
      <c r="D51" s="54">
        <v>119</v>
      </c>
      <c r="E51" s="57">
        <v>14.88</v>
      </c>
      <c r="F51" s="56">
        <v>6</v>
      </c>
      <c r="G51" s="54">
        <v>67</v>
      </c>
      <c r="H51" s="57">
        <v>11.17</v>
      </c>
      <c r="I51" s="265"/>
      <c r="J51" s="264"/>
      <c r="K51" s="260"/>
      <c r="L51" s="265"/>
      <c r="M51" s="264"/>
      <c r="N51" s="260"/>
      <c r="O51" s="263">
        <v>2</v>
      </c>
      <c r="P51" s="261">
        <v>14</v>
      </c>
      <c r="Q51" s="262">
        <v>7</v>
      </c>
      <c r="R51" s="265"/>
      <c r="S51" s="264"/>
      <c r="T51" s="260"/>
      <c r="U51" s="265"/>
      <c r="V51" s="264"/>
      <c r="W51" s="260"/>
      <c r="X51" s="265"/>
      <c r="Y51" s="264"/>
      <c r="Z51" s="260"/>
      <c r="AA51" s="265"/>
      <c r="AB51" s="264"/>
      <c r="AC51" s="260"/>
      <c r="AD51" s="20">
        <v>16</v>
      </c>
      <c r="AE51" s="21">
        <v>200</v>
      </c>
      <c r="AF51" s="22">
        <v>12.5</v>
      </c>
      <c r="AG51" s="56">
        <v>5</v>
      </c>
      <c r="AH51" s="54">
        <v>131</v>
      </c>
      <c r="AI51" s="57">
        <v>26.2</v>
      </c>
      <c r="AJ51" s="265"/>
      <c r="AK51" s="264"/>
      <c r="AL51" s="26"/>
      <c r="AM51" s="27">
        <v>5</v>
      </c>
      <c r="AN51" s="28">
        <v>131</v>
      </c>
      <c r="AO51" s="29">
        <v>26.2</v>
      </c>
      <c r="AP51" s="30">
        <v>21</v>
      </c>
      <c r="AQ51" s="31">
        <v>331</v>
      </c>
      <c r="AR51" s="32">
        <v>15.76</v>
      </c>
    </row>
    <row r="52" spans="1:44" ht="18" customHeight="1" x14ac:dyDescent="0.15">
      <c r="A52" s="446"/>
      <c r="B52" s="19" t="s">
        <v>25</v>
      </c>
      <c r="C52" s="56">
        <v>10</v>
      </c>
      <c r="D52" s="54">
        <v>84</v>
      </c>
      <c r="E52" s="57">
        <v>8.4</v>
      </c>
      <c r="F52" s="56">
        <v>9</v>
      </c>
      <c r="G52" s="54">
        <v>59</v>
      </c>
      <c r="H52" s="57">
        <v>6.56</v>
      </c>
      <c r="I52" s="265"/>
      <c r="J52" s="264"/>
      <c r="K52" s="260"/>
      <c r="L52" s="265"/>
      <c r="M52" s="264"/>
      <c r="N52" s="260"/>
      <c r="O52" s="263">
        <v>2</v>
      </c>
      <c r="P52" s="261">
        <v>7</v>
      </c>
      <c r="Q52" s="262">
        <v>3.5</v>
      </c>
      <c r="R52" s="265"/>
      <c r="S52" s="264"/>
      <c r="T52" s="260"/>
      <c r="U52" s="265"/>
      <c r="V52" s="264"/>
      <c r="W52" s="260"/>
      <c r="X52" s="265"/>
      <c r="Y52" s="264"/>
      <c r="Z52" s="260"/>
      <c r="AA52" s="265"/>
      <c r="AB52" s="264"/>
      <c r="AC52" s="260"/>
      <c r="AD52" s="20">
        <v>21</v>
      </c>
      <c r="AE52" s="21">
        <v>150</v>
      </c>
      <c r="AF52" s="22">
        <v>7.14</v>
      </c>
      <c r="AG52" s="265"/>
      <c r="AH52" s="264"/>
      <c r="AI52" s="260"/>
      <c r="AJ52" s="265"/>
      <c r="AK52" s="264"/>
      <c r="AL52" s="26"/>
      <c r="AM52" s="27"/>
      <c r="AN52" s="28"/>
      <c r="AO52" s="29"/>
      <c r="AP52" s="30">
        <v>21</v>
      </c>
      <c r="AQ52" s="31">
        <v>150</v>
      </c>
      <c r="AR52" s="32">
        <v>7.14</v>
      </c>
    </row>
    <row r="53" spans="1:44" ht="18" customHeight="1" x14ac:dyDescent="0.15">
      <c r="A53" s="451"/>
      <c r="B53" s="178" t="s">
        <v>26</v>
      </c>
      <c r="C53" s="275"/>
      <c r="D53" s="273"/>
      <c r="E53" s="274"/>
      <c r="F53" s="275"/>
      <c r="G53" s="273"/>
      <c r="H53" s="274"/>
      <c r="I53" s="275"/>
      <c r="J53" s="273"/>
      <c r="K53" s="274"/>
      <c r="L53" s="275"/>
      <c r="M53" s="273"/>
      <c r="N53" s="274"/>
      <c r="O53" s="275"/>
      <c r="P53" s="273"/>
      <c r="Q53" s="274"/>
      <c r="R53" s="275"/>
      <c r="S53" s="273"/>
      <c r="T53" s="274"/>
      <c r="U53" s="275"/>
      <c r="V53" s="273"/>
      <c r="W53" s="274"/>
      <c r="X53" s="275"/>
      <c r="Y53" s="273"/>
      <c r="Z53" s="274"/>
      <c r="AA53" s="275"/>
      <c r="AB53" s="273"/>
      <c r="AC53" s="274"/>
      <c r="AD53" s="180"/>
      <c r="AE53" s="181"/>
      <c r="AF53" s="182"/>
      <c r="AG53" s="275"/>
      <c r="AH53" s="273"/>
      <c r="AI53" s="274"/>
      <c r="AJ53" s="170">
        <v>28</v>
      </c>
      <c r="AK53" s="179">
        <v>787</v>
      </c>
      <c r="AL53" s="218">
        <v>28.11</v>
      </c>
      <c r="AM53" s="183">
        <v>28</v>
      </c>
      <c r="AN53" s="184">
        <v>787</v>
      </c>
      <c r="AO53" s="185">
        <v>28.11</v>
      </c>
      <c r="AP53" s="186">
        <v>28</v>
      </c>
      <c r="AQ53" s="187">
        <v>787</v>
      </c>
      <c r="AR53" s="188">
        <v>28.11</v>
      </c>
    </row>
    <row r="54" spans="1:44" ht="18" customHeight="1" x14ac:dyDescent="0.15">
      <c r="A54" s="452" t="s">
        <v>17</v>
      </c>
      <c r="B54" s="5" t="s">
        <v>124</v>
      </c>
      <c r="C54" s="6"/>
      <c r="D54" s="271"/>
      <c r="E54" s="272"/>
      <c r="F54" s="6"/>
      <c r="G54" s="271"/>
      <c r="H54" s="272"/>
      <c r="I54" s="6"/>
      <c r="J54" s="271"/>
      <c r="K54" s="272"/>
      <c r="L54" s="6"/>
      <c r="M54" s="271"/>
      <c r="N54" s="272"/>
      <c r="O54" s="6"/>
      <c r="P54" s="271"/>
      <c r="Q54" s="272"/>
      <c r="R54" s="6"/>
      <c r="S54" s="271"/>
      <c r="T54" s="272"/>
      <c r="U54" s="6"/>
      <c r="V54" s="271"/>
      <c r="W54" s="272"/>
      <c r="X54" s="6"/>
      <c r="Y54" s="271"/>
      <c r="Z54" s="272"/>
      <c r="AA54" s="6"/>
      <c r="AB54" s="271"/>
      <c r="AC54" s="272"/>
      <c r="AD54" s="7"/>
      <c r="AE54" s="8"/>
      <c r="AF54" s="9"/>
      <c r="AG54" s="6"/>
      <c r="AH54" s="271"/>
      <c r="AI54" s="272"/>
      <c r="AJ54" s="268">
        <v>15</v>
      </c>
      <c r="AK54" s="52">
        <v>635</v>
      </c>
      <c r="AL54" s="55">
        <v>42.33</v>
      </c>
      <c r="AM54" s="12">
        <v>15</v>
      </c>
      <c r="AN54" s="13">
        <v>635</v>
      </c>
      <c r="AO54" s="14">
        <v>42.33</v>
      </c>
      <c r="AP54" s="15">
        <v>15</v>
      </c>
      <c r="AQ54" s="16">
        <v>635</v>
      </c>
      <c r="AR54" s="17">
        <v>42.33</v>
      </c>
    </row>
    <row r="55" spans="1:44" ht="18" customHeight="1" x14ac:dyDescent="0.15">
      <c r="A55" s="453"/>
      <c r="B55" s="132" t="s">
        <v>106</v>
      </c>
      <c r="C55" s="207">
        <v>8</v>
      </c>
      <c r="D55" s="208">
        <v>201</v>
      </c>
      <c r="E55" s="209">
        <v>25.13</v>
      </c>
      <c r="F55" s="23"/>
      <c r="G55" s="24"/>
      <c r="H55" s="133"/>
      <c r="I55" s="23"/>
      <c r="J55" s="24"/>
      <c r="K55" s="133"/>
      <c r="L55" s="23"/>
      <c r="M55" s="24"/>
      <c r="N55" s="133"/>
      <c r="O55" s="23"/>
      <c r="P55" s="24"/>
      <c r="Q55" s="133"/>
      <c r="R55" s="23"/>
      <c r="S55" s="24"/>
      <c r="T55" s="133"/>
      <c r="U55" s="23"/>
      <c r="V55" s="24"/>
      <c r="W55" s="133"/>
      <c r="X55" s="23"/>
      <c r="Y55" s="24"/>
      <c r="Z55" s="133"/>
      <c r="AA55" s="23"/>
      <c r="AB55" s="24"/>
      <c r="AC55" s="133"/>
      <c r="AD55" s="134">
        <v>8</v>
      </c>
      <c r="AE55" s="135">
        <v>201</v>
      </c>
      <c r="AF55" s="136">
        <v>25.13</v>
      </c>
      <c r="AG55" s="23"/>
      <c r="AH55" s="24"/>
      <c r="AI55" s="133"/>
      <c r="AJ55" s="23"/>
      <c r="AK55" s="24"/>
      <c r="AL55" s="217"/>
      <c r="AM55" s="213"/>
      <c r="AN55" s="214"/>
      <c r="AO55" s="215"/>
      <c r="AP55" s="137">
        <v>8</v>
      </c>
      <c r="AQ55" s="138">
        <v>201</v>
      </c>
      <c r="AR55" s="139">
        <v>25.13</v>
      </c>
    </row>
    <row r="56" spans="1:44" ht="18" customHeight="1" x14ac:dyDescent="0.15">
      <c r="A56" s="453"/>
      <c r="B56" s="132" t="s">
        <v>107</v>
      </c>
      <c r="C56" s="23"/>
      <c r="D56" s="24"/>
      <c r="E56" s="133"/>
      <c r="F56" s="23"/>
      <c r="G56" s="24"/>
      <c r="H56" s="133"/>
      <c r="I56" s="23"/>
      <c r="J56" s="24"/>
      <c r="K56" s="133"/>
      <c r="L56" s="23"/>
      <c r="M56" s="24"/>
      <c r="N56" s="133"/>
      <c r="O56" s="23"/>
      <c r="P56" s="24"/>
      <c r="Q56" s="133"/>
      <c r="R56" s="23"/>
      <c r="S56" s="24"/>
      <c r="T56" s="133"/>
      <c r="U56" s="23"/>
      <c r="V56" s="24"/>
      <c r="W56" s="133"/>
      <c r="X56" s="23"/>
      <c r="Y56" s="24"/>
      <c r="Z56" s="133"/>
      <c r="AA56" s="23"/>
      <c r="AB56" s="24"/>
      <c r="AC56" s="133"/>
      <c r="AD56" s="134"/>
      <c r="AE56" s="135">
        <v>0</v>
      </c>
      <c r="AF56" s="136"/>
      <c r="AG56" s="23"/>
      <c r="AH56" s="24"/>
      <c r="AI56" s="133"/>
      <c r="AJ56" s="56">
        <v>30</v>
      </c>
      <c r="AK56" s="54">
        <v>2398</v>
      </c>
      <c r="AL56" s="57">
        <v>79.930000000000007</v>
      </c>
      <c r="AM56" s="27">
        <v>30</v>
      </c>
      <c r="AN56" s="28">
        <v>2398</v>
      </c>
      <c r="AO56" s="29">
        <v>79.930000000000007</v>
      </c>
      <c r="AP56" s="137">
        <v>30</v>
      </c>
      <c r="AQ56" s="138">
        <v>2398</v>
      </c>
      <c r="AR56" s="139">
        <v>79.930000000000007</v>
      </c>
    </row>
    <row r="57" spans="1:44" ht="18" customHeight="1" x14ac:dyDescent="0.15">
      <c r="A57" s="453"/>
      <c r="B57" s="19" t="s">
        <v>66</v>
      </c>
      <c r="C57" s="263">
        <v>12</v>
      </c>
      <c r="D57" s="261">
        <v>329</v>
      </c>
      <c r="E57" s="262">
        <v>27.42</v>
      </c>
      <c r="F57" s="56">
        <v>5</v>
      </c>
      <c r="G57" s="54">
        <v>73</v>
      </c>
      <c r="H57" s="57">
        <v>14.6</v>
      </c>
      <c r="I57" s="265"/>
      <c r="J57" s="264"/>
      <c r="K57" s="260"/>
      <c r="L57" s="265"/>
      <c r="M57" s="264"/>
      <c r="N57" s="260"/>
      <c r="O57" s="255">
        <v>2</v>
      </c>
      <c r="P57" s="261">
        <v>15</v>
      </c>
      <c r="Q57" s="262">
        <v>7.5</v>
      </c>
      <c r="R57" s="263">
        <v>2</v>
      </c>
      <c r="S57" s="261">
        <v>27</v>
      </c>
      <c r="T57" s="262">
        <v>13.5</v>
      </c>
      <c r="U57" s="265"/>
      <c r="V57" s="264"/>
      <c r="W57" s="260"/>
      <c r="X57" s="265"/>
      <c r="Y57" s="264"/>
      <c r="Z57" s="260"/>
      <c r="AA57" s="265"/>
      <c r="AB57" s="264"/>
      <c r="AC57" s="260"/>
      <c r="AD57" s="20">
        <v>21</v>
      </c>
      <c r="AE57" s="21">
        <v>444</v>
      </c>
      <c r="AF57" s="22">
        <v>21.14</v>
      </c>
      <c r="AG57" s="23"/>
      <c r="AH57" s="24"/>
      <c r="AI57" s="133"/>
      <c r="AJ57" s="56">
        <v>10</v>
      </c>
      <c r="AK57" s="54">
        <v>631</v>
      </c>
      <c r="AL57" s="57">
        <v>63.1</v>
      </c>
      <c r="AM57" s="27">
        <v>10</v>
      </c>
      <c r="AN57" s="28">
        <v>631</v>
      </c>
      <c r="AO57" s="29">
        <v>63.1</v>
      </c>
      <c r="AP57" s="30">
        <v>31</v>
      </c>
      <c r="AQ57" s="31">
        <v>1075</v>
      </c>
      <c r="AR57" s="32">
        <v>34.68</v>
      </c>
    </row>
    <row r="58" spans="1:44" ht="18" customHeight="1" x14ac:dyDescent="0.15">
      <c r="A58" s="454"/>
      <c r="B58" s="33" t="s">
        <v>69</v>
      </c>
      <c r="C58" s="34"/>
      <c r="D58" s="269"/>
      <c r="E58" s="270"/>
      <c r="F58" s="34"/>
      <c r="G58" s="269"/>
      <c r="H58" s="270"/>
      <c r="I58" s="34"/>
      <c r="J58" s="269"/>
      <c r="K58" s="270"/>
      <c r="L58" s="34"/>
      <c r="M58" s="269"/>
      <c r="N58" s="270"/>
      <c r="O58" s="34"/>
      <c r="P58" s="269"/>
      <c r="Q58" s="270"/>
      <c r="R58" s="34"/>
      <c r="S58" s="269"/>
      <c r="T58" s="270"/>
      <c r="U58" s="34"/>
      <c r="V58" s="269"/>
      <c r="W58" s="270"/>
      <c r="X58" s="34"/>
      <c r="Y58" s="269"/>
      <c r="Z58" s="270"/>
      <c r="AA58" s="34"/>
      <c r="AB58" s="269"/>
      <c r="AC58" s="270"/>
      <c r="AD58" s="38"/>
      <c r="AE58" s="39"/>
      <c r="AF58" s="40"/>
      <c r="AG58" s="34"/>
      <c r="AH58" s="269"/>
      <c r="AI58" s="270"/>
      <c r="AJ58" s="35">
        <v>22</v>
      </c>
      <c r="AK58" s="59">
        <v>196</v>
      </c>
      <c r="AL58" s="85">
        <v>8.91</v>
      </c>
      <c r="AM58" s="45">
        <v>22</v>
      </c>
      <c r="AN58" s="46">
        <v>196</v>
      </c>
      <c r="AO58" s="47">
        <v>8.91</v>
      </c>
      <c r="AP58" s="48">
        <v>22</v>
      </c>
      <c r="AQ58" s="49">
        <v>196</v>
      </c>
      <c r="AR58" s="50">
        <v>8.91</v>
      </c>
    </row>
    <row r="59" spans="1:44" ht="18" customHeight="1" x14ac:dyDescent="0.15">
      <c r="A59" s="452" t="s">
        <v>75</v>
      </c>
      <c r="B59" s="5" t="s">
        <v>141</v>
      </c>
      <c r="C59" s="6"/>
      <c r="D59" s="271"/>
      <c r="E59" s="272"/>
      <c r="F59" s="6"/>
      <c r="G59" s="271"/>
      <c r="H59" s="272"/>
      <c r="I59" s="6"/>
      <c r="J59" s="271"/>
      <c r="K59" s="272"/>
      <c r="L59" s="6"/>
      <c r="M59" s="271"/>
      <c r="N59" s="272"/>
      <c r="O59" s="6"/>
      <c r="P59" s="271"/>
      <c r="Q59" s="272"/>
      <c r="R59" s="6"/>
      <c r="S59" s="271"/>
      <c r="T59" s="272"/>
      <c r="U59" s="6"/>
      <c r="V59" s="271"/>
      <c r="W59" s="272"/>
      <c r="X59" s="255">
        <v>41</v>
      </c>
      <c r="Y59" s="54">
        <v>93</v>
      </c>
      <c r="Z59" s="57">
        <v>2.27</v>
      </c>
      <c r="AA59" s="265"/>
      <c r="AB59" s="264"/>
      <c r="AC59" s="260"/>
      <c r="AD59" s="20">
        <v>41</v>
      </c>
      <c r="AE59" s="21">
        <v>93</v>
      </c>
      <c r="AF59" s="22">
        <v>2.27</v>
      </c>
      <c r="AG59" s="6"/>
      <c r="AH59" s="271"/>
      <c r="AI59" s="272"/>
      <c r="AJ59" s="6"/>
      <c r="AK59" s="271"/>
      <c r="AL59" s="11"/>
      <c r="AM59" s="12"/>
      <c r="AN59" s="13"/>
      <c r="AO59" s="14"/>
      <c r="AP59" s="15">
        <v>41</v>
      </c>
      <c r="AQ59" s="16">
        <v>93</v>
      </c>
      <c r="AR59" s="17">
        <v>2.27</v>
      </c>
    </row>
    <row r="60" spans="1:44" ht="18" customHeight="1" x14ac:dyDescent="0.15">
      <c r="A60" s="453"/>
      <c r="B60" s="140" t="s">
        <v>108</v>
      </c>
      <c r="C60" s="141"/>
      <c r="D60" s="142"/>
      <c r="E60" s="143"/>
      <c r="F60" s="141"/>
      <c r="G60" s="142"/>
      <c r="H60" s="143"/>
      <c r="I60" s="141"/>
      <c r="J60" s="142"/>
      <c r="K60" s="143"/>
      <c r="L60" s="141"/>
      <c r="M60" s="142"/>
      <c r="N60" s="143"/>
      <c r="O60" s="141"/>
      <c r="P60" s="142"/>
      <c r="Q60" s="143"/>
      <c r="R60" s="141"/>
      <c r="S60" s="142"/>
      <c r="T60" s="143"/>
      <c r="U60" s="141"/>
      <c r="V60" s="142"/>
      <c r="W60" s="143"/>
      <c r="X60" s="255">
        <v>41</v>
      </c>
      <c r="Y60" s="261">
        <v>86</v>
      </c>
      <c r="Z60" s="262">
        <v>2.1</v>
      </c>
      <c r="AA60" s="265"/>
      <c r="AB60" s="264"/>
      <c r="AC60" s="260"/>
      <c r="AD60" s="20">
        <v>41</v>
      </c>
      <c r="AE60" s="21">
        <v>86</v>
      </c>
      <c r="AF60" s="22">
        <v>2.1</v>
      </c>
      <c r="AG60" s="141"/>
      <c r="AH60" s="142"/>
      <c r="AI60" s="143"/>
      <c r="AJ60" s="141"/>
      <c r="AK60" s="142"/>
      <c r="AL60" s="145"/>
      <c r="AM60" s="146"/>
      <c r="AN60" s="147"/>
      <c r="AO60" s="148"/>
      <c r="AP60" s="149">
        <v>41</v>
      </c>
      <c r="AQ60" s="150">
        <v>86</v>
      </c>
      <c r="AR60" s="151">
        <v>2.1</v>
      </c>
    </row>
    <row r="61" spans="1:44" ht="18" customHeight="1" x14ac:dyDescent="0.15">
      <c r="A61" s="454"/>
      <c r="B61" s="33" t="s">
        <v>109</v>
      </c>
      <c r="C61" s="34"/>
      <c r="D61" s="269"/>
      <c r="E61" s="270"/>
      <c r="F61" s="34"/>
      <c r="G61" s="269"/>
      <c r="H61" s="270"/>
      <c r="I61" s="34"/>
      <c r="J61" s="269"/>
      <c r="K61" s="270"/>
      <c r="L61" s="34"/>
      <c r="M61" s="269"/>
      <c r="N61" s="270"/>
      <c r="O61" s="34"/>
      <c r="P61" s="269"/>
      <c r="Q61" s="270"/>
      <c r="R61" s="34"/>
      <c r="S61" s="269"/>
      <c r="T61" s="270"/>
      <c r="U61" s="34"/>
      <c r="V61" s="269"/>
      <c r="W61" s="270"/>
      <c r="X61" s="255">
        <v>70</v>
      </c>
      <c r="Y61" s="54">
        <v>338</v>
      </c>
      <c r="Z61" s="57">
        <v>4.83</v>
      </c>
      <c r="AA61" s="265"/>
      <c r="AB61" s="264"/>
      <c r="AC61" s="260"/>
      <c r="AD61" s="20">
        <v>70</v>
      </c>
      <c r="AE61" s="21">
        <v>338</v>
      </c>
      <c r="AF61" s="22">
        <v>4.83</v>
      </c>
      <c r="AG61" s="34"/>
      <c r="AH61" s="269"/>
      <c r="AI61" s="270"/>
      <c r="AJ61" s="34"/>
      <c r="AK61" s="269"/>
      <c r="AL61" s="44"/>
      <c r="AM61" s="45"/>
      <c r="AN61" s="46"/>
      <c r="AO61" s="47"/>
      <c r="AP61" s="48">
        <v>70</v>
      </c>
      <c r="AQ61" s="49">
        <v>338</v>
      </c>
      <c r="AR61" s="50">
        <v>4.83</v>
      </c>
    </row>
    <row r="62" spans="1:44" ht="18" customHeight="1" x14ac:dyDescent="0.15">
      <c r="A62" s="455" t="s">
        <v>41</v>
      </c>
      <c r="B62" s="455"/>
      <c r="C62" s="86">
        <v>635</v>
      </c>
      <c r="D62" s="259">
        <v>10717</v>
      </c>
      <c r="E62" s="87">
        <v>16.88</v>
      </c>
      <c r="F62" s="86">
        <v>419</v>
      </c>
      <c r="G62" s="259">
        <v>3425</v>
      </c>
      <c r="H62" s="87">
        <v>8.17</v>
      </c>
      <c r="I62" s="86">
        <v>108</v>
      </c>
      <c r="J62" s="259">
        <v>773</v>
      </c>
      <c r="K62" s="87">
        <v>7.16</v>
      </c>
      <c r="L62" s="86">
        <v>14</v>
      </c>
      <c r="M62" s="259">
        <v>105</v>
      </c>
      <c r="N62" s="87">
        <v>7.5</v>
      </c>
      <c r="O62" s="86">
        <v>125</v>
      </c>
      <c r="P62" s="259">
        <v>835</v>
      </c>
      <c r="Q62" s="87">
        <v>6.68</v>
      </c>
      <c r="R62" s="86">
        <v>26</v>
      </c>
      <c r="S62" s="259">
        <v>317</v>
      </c>
      <c r="T62" s="87">
        <v>12.19</v>
      </c>
      <c r="U62" s="86">
        <v>44</v>
      </c>
      <c r="V62" s="259">
        <v>362</v>
      </c>
      <c r="W62" s="87">
        <v>8.23</v>
      </c>
      <c r="X62" s="86">
        <v>152</v>
      </c>
      <c r="Y62" s="259">
        <v>517</v>
      </c>
      <c r="Z62" s="87">
        <v>3.4</v>
      </c>
      <c r="AA62" s="86">
        <v>3</v>
      </c>
      <c r="AB62" s="259">
        <v>27</v>
      </c>
      <c r="AC62" s="87">
        <v>9</v>
      </c>
      <c r="AD62" s="91">
        <v>1526</v>
      </c>
      <c r="AE62" s="92">
        <v>17078</v>
      </c>
      <c r="AF62" s="93">
        <v>11.19</v>
      </c>
      <c r="AG62" s="86">
        <v>474</v>
      </c>
      <c r="AH62" s="259">
        <v>15746</v>
      </c>
      <c r="AI62" s="87">
        <v>33.22</v>
      </c>
      <c r="AJ62" s="86">
        <v>148</v>
      </c>
      <c r="AK62" s="259">
        <v>5859</v>
      </c>
      <c r="AL62" s="169">
        <v>39.590000000000003</v>
      </c>
      <c r="AM62" s="94">
        <v>622</v>
      </c>
      <c r="AN62" s="95">
        <v>21605</v>
      </c>
      <c r="AO62" s="96">
        <v>34.729999999999997</v>
      </c>
      <c r="AP62" s="88">
        <v>2148</v>
      </c>
      <c r="AQ62" s="89">
        <v>38683</v>
      </c>
      <c r="AR62" s="90">
        <v>18.010000000000002</v>
      </c>
    </row>
    <row r="63" spans="1:44" ht="18" customHeight="1" thickBot="1" x14ac:dyDescent="0.2"/>
    <row r="64" spans="1:44" ht="18" customHeight="1" x14ac:dyDescent="0.15">
      <c r="A64" s="425" t="s">
        <v>55</v>
      </c>
      <c r="B64" s="432"/>
      <c r="C64" s="433" t="s">
        <v>143</v>
      </c>
      <c r="D64" s="434"/>
      <c r="E64" s="434"/>
      <c r="F64" s="434"/>
      <c r="G64" s="434"/>
      <c r="H64" s="435"/>
      <c r="I64" s="436" t="s">
        <v>121</v>
      </c>
      <c r="J64" s="436"/>
      <c r="K64" s="436"/>
      <c r="L64" s="436"/>
      <c r="M64" s="436"/>
      <c r="N64" s="437"/>
      <c r="O64" s="432" t="s">
        <v>122</v>
      </c>
      <c r="P64" s="436"/>
      <c r="Q64" s="436"/>
      <c r="R64" s="436"/>
      <c r="S64" s="436"/>
      <c r="T64" s="437"/>
      <c r="AG64" s="438" t="s">
        <v>119</v>
      </c>
      <c r="AH64" s="439"/>
      <c r="AI64" s="439"/>
      <c r="AJ64" s="442" t="s">
        <v>143</v>
      </c>
      <c r="AK64" s="443"/>
      <c r="AL64" s="444"/>
      <c r="AM64" s="421" t="s">
        <v>121</v>
      </c>
      <c r="AN64" s="421"/>
      <c r="AO64" s="422"/>
      <c r="AP64" s="421" t="s">
        <v>122</v>
      </c>
      <c r="AQ64" s="421"/>
      <c r="AR64" s="422"/>
    </row>
    <row r="65" spans="1:44" ht="18" customHeight="1" x14ac:dyDescent="0.15">
      <c r="A65" s="425"/>
      <c r="B65" s="432"/>
      <c r="C65" s="423" t="s">
        <v>56</v>
      </c>
      <c r="D65" s="424"/>
      <c r="E65" s="425" t="s">
        <v>57</v>
      </c>
      <c r="F65" s="425"/>
      <c r="G65" s="425" t="s">
        <v>4</v>
      </c>
      <c r="H65" s="426"/>
      <c r="I65" s="427" t="s">
        <v>56</v>
      </c>
      <c r="J65" s="428"/>
      <c r="K65" s="429" t="s">
        <v>57</v>
      </c>
      <c r="L65" s="428"/>
      <c r="M65" s="429" t="s">
        <v>4</v>
      </c>
      <c r="N65" s="428"/>
      <c r="O65" s="429" t="s">
        <v>56</v>
      </c>
      <c r="P65" s="428"/>
      <c r="Q65" s="429" t="s">
        <v>57</v>
      </c>
      <c r="R65" s="428"/>
      <c r="S65" s="429" t="s">
        <v>4</v>
      </c>
      <c r="T65" s="428"/>
      <c r="AG65" s="440"/>
      <c r="AH65" s="441"/>
      <c r="AI65" s="441"/>
      <c r="AJ65" s="221" t="s">
        <v>101</v>
      </c>
      <c r="AK65" s="99" t="s">
        <v>100</v>
      </c>
      <c r="AL65" s="222" t="s">
        <v>80</v>
      </c>
      <c r="AM65" s="100" t="s">
        <v>101</v>
      </c>
      <c r="AN65" s="99" t="s">
        <v>100</v>
      </c>
      <c r="AO65" s="99" t="s">
        <v>80</v>
      </c>
      <c r="AP65" s="100" t="s">
        <v>101</v>
      </c>
      <c r="AQ65" s="99" t="s">
        <v>100</v>
      </c>
      <c r="AR65" s="99" t="s">
        <v>80</v>
      </c>
    </row>
    <row r="66" spans="1:44" ht="18" customHeight="1" x14ac:dyDescent="0.15">
      <c r="A66" s="417" t="s">
        <v>77</v>
      </c>
      <c r="B66" s="101" t="s">
        <v>64</v>
      </c>
      <c r="C66" s="377">
        <f>C62</f>
        <v>635</v>
      </c>
      <c r="D66" s="369"/>
      <c r="E66" s="369">
        <f>D62</f>
        <v>10717</v>
      </c>
      <c r="F66" s="369"/>
      <c r="G66" s="419">
        <f t="shared" ref="G66:G85" si="0">ROUND(E66/C66, 2)</f>
        <v>16.88</v>
      </c>
      <c r="H66" s="420"/>
      <c r="I66" s="320">
        <v>647</v>
      </c>
      <c r="J66" s="338"/>
      <c r="K66" s="338">
        <v>10084</v>
      </c>
      <c r="L66" s="338"/>
      <c r="M66" s="349">
        <v>15.59</v>
      </c>
      <c r="N66" s="350"/>
      <c r="O66" s="400">
        <v>430</v>
      </c>
      <c r="P66" s="338"/>
      <c r="Q66" s="338">
        <v>8955</v>
      </c>
      <c r="R66" s="338"/>
      <c r="S66" s="349">
        <v>20.83</v>
      </c>
      <c r="T66" s="350"/>
      <c r="AG66" s="411" t="s">
        <v>99</v>
      </c>
      <c r="AH66" s="366" t="s">
        <v>88</v>
      </c>
      <c r="AI66" s="367"/>
      <c r="AJ66" s="223">
        <v>9</v>
      </c>
      <c r="AK66" s="102">
        <v>93</v>
      </c>
      <c r="AL66" s="224">
        <v>10.33</v>
      </c>
      <c r="AM66" s="103">
        <v>8</v>
      </c>
      <c r="AN66" s="102">
        <v>72</v>
      </c>
      <c r="AO66" s="104">
        <v>9</v>
      </c>
      <c r="AP66" s="103">
        <v>8</v>
      </c>
      <c r="AQ66" s="102">
        <v>51</v>
      </c>
      <c r="AR66" s="104">
        <v>6.38</v>
      </c>
    </row>
    <row r="67" spans="1:44" ht="18" customHeight="1" x14ac:dyDescent="0.15">
      <c r="A67" s="418"/>
      <c r="B67" s="107" t="s">
        <v>82</v>
      </c>
      <c r="C67" s="329">
        <f>F62</f>
        <v>419</v>
      </c>
      <c r="D67" s="330"/>
      <c r="E67" s="330">
        <f>G62</f>
        <v>3425</v>
      </c>
      <c r="F67" s="330"/>
      <c r="G67" s="331">
        <f t="shared" si="0"/>
        <v>8.17</v>
      </c>
      <c r="H67" s="332"/>
      <c r="I67" s="333">
        <v>437</v>
      </c>
      <c r="J67" s="330"/>
      <c r="K67" s="330">
        <v>3503</v>
      </c>
      <c r="L67" s="330"/>
      <c r="M67" s="334">
        <v>8.02</v>
      </c>
      <c r="N67" s="335"/>
      <c r="O67" s="336">
        <v>132</v>
      </c>
      <c r="P67" s="330"/>
      <c r="Q67" s="330">
        <v>2340</v>
      </c>
      <c r="R67" s="330"/>
      <c r="S67" s="334">
        <v>17.73</v>
      </c>
      <c r="T67" s="335"/>
      <c r="AG67" s="412"/>
      <c r="AH67" s="380" t="s">
        <v>98</v>
      </c>
      <c r="AI67" s="240" t="s">
        <v>120</v>
      </c>
      <c r="AJ67" s="401">
        <v>4</v>
      </c>
      <c r="AK67" s="403">
        <v>27</v>
      </c>
      <c r="AL67" s="405">
        <v>6.75</v>
      </c>
      <c r="AM67" s="220">
        <v>1</v>
      </c>
      <c r="AN67" s="108">
        <v>3</v>
      </c>
      <c r="AO67" s="219">
        <v>3</v>
      </c>
      <c r="AP67" s="407">
        <v>3</v>
      </c>
      <c r="AQ67" s="403">
        <v>18</v>
      </c>
      <c r="AR67" s="409">
        <v>6</v>
      </c>
    </row>
    <row r="68" spans="1:44" ht="18" customHeight="1" x14ac:dyDescent="0.15">
      <c r="A68" s="418"/>
      <c r="B68" s="109" t="s">
        <v>65</v>
      </c>
      <c r="C68" s="319">
        <f>I62</f>
        <v>108</v>
      </c>
      <c r="D68" s="320"/>
      <c r="E68" s="321">
        <f>J62</f>
        <v>773</v>
      </c>
      <c r="F68" s="320"/>
      <c r="G68" s="322">
        <f t="shared" si="0"/>
        <v>7.16</v>
      </c>
      <c r="H68" s="323"/>
      <c r="I68" s="320">
        <v>108</v>
      </c>
      <c r="J68" s="338"/>
      <c r="K68" s="338">
        <v>435</v>
      </c>
      <c r="L68" s="338"/>
      <c r="M68" s="349">
        <v>4.03</v>
      </c>
      <c r="N68" s="350"/>
      <c r="O68" s="325"/>
      <c r="P68" s="326"/>
      <c r="Q68" s="327"/>
      <c r="R68" s="326"/>
      <c r="S68" s="327"/>
      <c r="T68" s="328"/>
      <c r="AG68" s="412"/>
      <c r="AH68" s="372"/>
      <c r="AI68" s="240" t="s">
        <v>110</v>
      </c>
      <c r="AJ68" s="402"/>
      <c r="AK68" s="404"/>
      <c r="AL68" s="406"/>
      <c r="AM68" s="220">
        <v>2</v>
      </c>
      <c r="AN68" s="108">
        <v>16</v>
      </c>
      <c r="AO68" s="219">
        <v>8</v>
      </c>
      <c r="AP68" s="408"/>
      <c r="AQ68" s="404"/>
      <c r="AR68" s="410"/>
    </row>
    <row r="69" spans="1:44" ht="18" customHeight="1" x14ac:dyDescent="0.15">
      <c r="A69" s="418"/>
      <c r="B69" s="107" t="s">
        <v>83</v>
      </c>
      <c r="C69" s="343">
        <f>L62</f>
        <v>14</v>
      </c>
      <c r="D69" s="333"/>
      <c r="E69" s="344">
        <f>M62</f>
        <v>105</v>
      </c>
      <c r="F69" s="333"/>
      <c r="G69" s="331">
        <f t="shared" si="0"/>
        <v>7.5</v>
      </c>
      <c r="H69" s="332"/>
      <c r="I69" s="333">
        <v>14</v>
      </c>
      <c r="J69" s="330"/>
      <c r="K69" s="330">
        <v>111</v>
      </c>
      <c r="L69" s="330"/>
      <c r="M69" s="334">
        <v>7.93</v>
      </c>
      <c r="N69" s="335"/>
      <c r="O69" s="336">
        <v>10</v>
      </c>
      <c r="P69" s="330"/>
      <c r="Q69" s="330">
        <v>72</v>
      </c>
      <c r="R69" s="330"/>
      <c r="S69" s="334">
        <v>7.2</v>
      </c>
      <c r="T69" s="335"/>
      <c r="AG69" s="412"/>
      <c r="AH69" s="414" t="s">
        <v>97</v>
      </c>
      <c r="AI69" s="110" t="s">
        <v>111</v>
      </c>
      <c r="AJ69" s="235"/>
      <c r="AK69" s="236"/>
      <c r="AL69" s="237"/>
      <c r="AM69" s="220">
        <v>1</v>
      </c>
      <c r="AN69" s="108">
        <v>14</v>
      </c>
      <c r="AO69" s="219">
        <v>14</v>
      </c>
      <c r="AP69" s="278">
        <v>1</v>
      </c>
      <c r="AQ69" s="276">
        <v>10</v>
      </c>
      <c r="AR69" s="280">
        <v>10</v>
      </c>
    </row>
    <row r="70" spans="1:44" ht="18" customHeight="1" x14ac:dyDescent="0.15">
      <c r="A70" s="418"/>
      <c r="B70" s="109" t="s">
        <v>84</v>
      </c>
      <c r="C70" s="337">
        <f>O62</f>
        <v>125</v>
      </c>
      <c r="D70" s="338"/>
      <c r="E70" s="338">
        <f>P62</f>
        <v>835</v>
      </c>
      <c r="F70" s="338"/>
      <c r="G70" s="322">
        <f t="shared" si="0"/>
        <v>6.68</v>
      </c>
      <c r="H70" s="323"/>
      <c r="I70" s="320">
        <v>104</v>
      </c>
      <c r="J70" s="338"/>
      <c r="K70" s="338">
        <v>789</v>
      </c>
      <c r="L70" s="338"/>
      <c r="M70" s="349">
        <v>7.59</v>
      </c>
      <c r="N70" s="350"/>
      <c r="O70" s="400">
        <v>55</v>
      </c>
      <c r="P70" s="338"/>
      <c r="Q70" s="338">
        <v>492</v>
      </c>
      <c r="R70" s="338"/>
      <c r="S70" s="349">
        <v>8.9499999999999993</v>
      </c>
      <c r="T70" s="350"/>
      <c r="AG70" s="412"/>
      <c r="AH70" s="415"/>
      <c r="AI70" s="110" t="s">
        <v>130</v>
      </c>
      <c r="AJ70" s="225">
        <v>1</v>
      </c>
      <c r="AK70" s="108">
        <v>12</v>
      </c>
      <c r="AL70" s="226">
        <v>12</v>
      </c>
      <c r="AM70" s="245"/>
      <c r="AN70" s="236"/>
      <c r="AO70" s="246"/>
      <c r="AP70" s="162"/>
      <c r="AQ70" s="163"/>
      <c r="AR70" s="164"/>
    </row>
    <row r="71" spans="1:44" ht="18" customHeight="1" x14ac:dyDescent="0.15">
      <c r="A71" s="418"/>
      <c r="B71" s="115" t="s">
        <v>126</v>
      </c>
      <c r="C71" s="343">
        <f>R62</f>
        <v>26</v>
      </c>
      <c r="D71" s="333"/>
      <c r="E71" s="344">
        <f>S62</f>
        <v>317</v>
      </c>
      <c r="F71" s="333"/>
      <c r="G71" s="331">
        <f t="shared" si="0"/>
        <v>12.19</v>
      </c>
      <c r="H71" s="332"/>
      <c r="I71" s="333">
        <v>18</v>
      </c>
      <c r="J71" s="330"/>
      <c r="K71" s="330">
        <v>308</v>
      </c>
      <c r="L71" s="330"/>
      <c r="M71" s="334">
        <v>17.11</v>
      </c>
      <c r="N71" s="335"/>
      <c r="O71" s="342"/>
      <c r="P71" s="339"/>
      <c r="Q71" s="339"/>
      <c r="R71" s="339"/>
      <c r="S71" s="339"/>
      <c r="T71" s="399"/>
      <c r="AG71" s="412"/>
      <c r="AH71" s="416"/>
      <c r="AI71" s="110" t="s">
        <v>112</v>
      </c>
      <c r="AJ71" s="225">
        <v>1</v>
      </c>
      <c r="AK71" s="108">
        <v>13</v>
      </c>
      <c r="AL71" s="226">
        <v>13</v>
      </c>
      <c r="AM71" s="220">
        <v>1</v>
      </c>
      <c r="AN71" s="108">
        <v>5</v>
      </c>
      <c r="AO71" s="219">
        <v>5</v>
      </c>
      <c r="AP71" s="122">
        <v>2</v>
      </c>
      <c r="AQ71" s="177">
        <v>9</v>
      </c>
      <c r="AR71" s="176">
        <v>4.5</v>
      </c>
    </row>
    <row r="72" spans="1:44" ht="18" customHeight="1" x14ac:dyDescent="0.15">
      <c r="A72" s="418"/>
      <c r="B72" s="111" t="s">
        <v>85</v>
      </c>
      <c r="C72" s="390">
        <f>U62</f>
        <v>44</v>
      </c>
      <c r="D72" s="391"/>
      <c r="E72" s="391">
        <f>V62</f>
        <v>362</v>
      </c>
      <c r="F72" s="391"/>
      <c r="G72" s="322">
        <f t="shared" si="0"/>
        <v>8.23</v>
      </c>
      <c r="H72" s="323"/>
      <c r="I72" s="320">
        <v>44</v>
      </c>
      <c r="J72" s="338"/>
      <c r="K72" s="338">
        <v>448</v>
      </c>
      <c r="L72" s="338"/>
      <c r="M72" s="349">
        <v>10.18</v>
      </c>
      <c r="N72" s="350"/>
      <c r="O72" s="400">
        <v>45</v>
      </c>
      <c r="P72" s="338"/>
      <c r="Q72" s="338">
        <v>494</v>
      </c>
      <c r="R72" s="338"/>
      <c r="S72" s="349">
        <v>10.98</v>
      </c>
      <c r="T72" s="350"/>
      <c r="AG72" s="412"/>
      <c r="AH72" s="380" t="s">
        <v>96</v>
      </c>
      <c r="AI72" s="240" t="s">
        <v>95</v>
      </c>
      <c r="AJ72" s="225">
        <v>1</v>
      </c>
      <c r="AK72" s="108">
        <v>25</v>
      </c>
      <c r="AL72" s="226">
        <v>25</v>
      </c>
      <c r="AM72" s="220">
        <v>1</v>
      </c>
      <c r="AN72" s="108">
        <v>12</v>
      </c>
      <c r="AO72" s="219">
        <v>12</v>
      </c>
      <c r="AP72" s="279">
        <v>1</v>
      </c>
      <c r="AQ72" s="277">
        <v>7</v>
      </c>
      <c r="AR72" s="281">
        <v>7</v>
      </c>
    </row>
    <row r="73" spans="1:44" ht="18" customHeight="1" x14ac:dyDescent="0.15">
      <c r="A73" s="418"/>
      <c r="B73" s="115" t="s">
        <v>86</v>
      </c>
      <c r="C73" s="382">
        <f>X62</f>
        <v>152</v>
      </c>
      <c r="D73" s="383"/>
      <c r="E73" s="383">
        <f>Y62</f>
        <v>517</v>
      </c>
      <c r="F73" s="383"/>
      <c r="G73" s="384">
        <f t="shared" si="0"/>
        <v>3.4</v>
      </c>
      <c r="H73" s="385"/>
      <c r="I73" s="386">
        <v>149</v>
      </c>
      <c r="J73" s="383"/>
      <c r="K73" s="383">
        <v>423</v>
      </c>
      <c r="L73" s="383"/>
      <c r="M73" s="387">
        <v>2.84</v>
      </c>
      <c r="N73" s="388"/>
      <c r="O73" s="389">
        <v>149</v>
      </c>
      <c r="P73" s="383"/>
      <c r="Q73" s="383">
        <v>512</v>
      </c>
      <c r="R73" s="383"/>
      <c r="S73" s="387">
        <v>3.44</v>
      </c>
      <c r="T73" s="388"/>
      <c r="AG73" s="412"/>
      <c r="AH73" s="372"/>
      <c r="AI73" s="241" t="s">
        <v>113</v>
      </c>
      <c r="AJ73" s="238"/>
      <c r="AK73" s="236"/>
      <c r="AL73" s="239"/>
      <c r="AM73" s="278">
        <v>1</v>
      </c>
      <c r="AN73" s="108">
        <v>13</v>
      </c>
      <c r="AO73" s="280">
        <v>13</v>
      </c>
      <c r="AP73" s="162"/>
      <c r="AQ73" s="163"/>
      <c r="AR73" s="164"/>
    </row>
    <row r="74" spans="1:44" ht="18" customHeight="1" x14ac:dyDescent="0.15">
      <c r="A74" s="418"/>
      <c r="B74" s="111" t="s">
        <v>125</v>
      </c>
      <c r="C74" s="390">
        <f>AA62</f>
        <v>3</v>
      </c>
      <c r="D74" s="391"/>
      <c r="E74" s="391">
        <f>AB62</f>
        <v>27</v>
      </c>
      <c r="F74" s="391"/>
      <c r="G74" s="392">
        <f t="shared" si="0"/>
        <v>9</v>
      </c>
      <c r="H74" s="393"/>
      <c r="I74" s="394"/>
      <c r="J74" s="395"/>
      <c r="K74" s="395"/>
      <c r="L74" s="395"/>
      <c r="M74" s="396"/>
      <c r="N74" s="397"/>
      <c r="O74" s="398"/>
      <c r="P74" s="395"/>
      <c r="Q74" s="395"/>
      <c r="R74" s="395"/>
      <c r="S74" s="396"/>
      <c r="T74" s="397"/>
      <c r="AG74" s="413"/>
      <c r="AH74" s="356" t="s">
        <v>94</v>
      </c>
      <c r="AI74" s="357"/>
      <c r="AJ74" s="227">
        <v>2</v>
      </c>
      <c r="AK74" s="108">
        <v>16</v>
      </c>
      <c r="AL74" s="228">
        <v>8</v>
      </c>
      <c r="AM74" s="113">
        <v>1</v>
      </c>
      <c r="AN74" s="108">
        <v>9</v>
      </c>
      <c r="AO74" s="114">
        <v>9</v>
      </c>
      <c r="AP74" s="113">
        <v>1</v>
      </c>
      <c r="AQ74" s="112">
        <v>7</v>
      </c>
      <c r="AR74" s="114">
        <v>7</v>
      </c>
    </row>
    <row r="75" spans="1:44" ht="18" customHeight="1" x14ac:dyDescent="0.15">
      <c r="A75" s="287" t="s">
        <v>53</v>
      </c>
      <c r="B75" s="360"/>
      <c r="C75" s="311">
        <f>SUM(C66:D74)</f>
        <v>1526</v>
      </c>
      <c r="D75" s="312"/>
      <c r="E75" s="312">
        <f>SUM(E66:F74)</f>
        <v>17078</v>
      </c>
      <c r="F75" s="312"/>
      <c r="G75" s="313">
        <f t="shared" si="0"/>
        <v>11.19</v>
      </c>
      <c r="H75" s="314"/>
      <c r="I75" s="361">
        <v>1521</v>
      </c>
      <c r="J75" s="312"/>
      <c r="K75" s="312">
        <v>16101</v>
      </c>
      <c r="L75" s="312"/>
      <c r="M75" s="313">
        <v>10.59</v>
      </c>
      <c r="N75" s="362"/>
      <c r="O75" s="374">
        <v>1201</v>
      </c>
      <c r="P75" s="312"/>
      <c r="Q75" s="312">
        <v>14810</v>
      </c>
      <c r="R75" s="312"/>
      <c r="S75" s="313">
        <v>12.33</v>
      </c>
      <c r="T75" s="362"/>
      <c r="AG75" s="363" t="s">
        <v>76</v>
      </c>
      <c r="AH75" s="366" t="s">
        <v>88</v>
      </c>
      <c r="AI75" s="367"/>
      <c r="AJ75" s="223">
        <v>8</v>
      </c>
      <c r="AK75" s="102">
        <v>78</v>
      </c>
      <c r="AL75" s="224">
        <v>9.75</v>
      </c>
      <c r="AM75" s="103">
        <v>7</v>
      </c>
      <c r="AN75" s="102">
        <v>120</v>
      </c>
      <c r="AO75" s="104">
        <v>17.14</v>
      </c>
      <c r="AP75" s="105">
        <v>7</v>
      </c>
      <c r="AQ75" s="106">
        <v>65</v>
      </c>
      <c r="AR75" s="104">
        <v>9.2899999999999991</v>
      </c>
    </row>
    <row r="76" spans="1:44" ht="18" customHeight="1" x14ac:dyDescent="0.15">
      <c r="A76" s="116" t="s">
        <v>78</v>
      </c>
      <c r="B76" s="101" t="s">
        <v>43</v>
      </c>
      <c r="C76" s="377">
        <f>AG62</f>
        <v>474</v>
      </c>
      <c r="D76" s="369"/>
      <c r="E76" s="369">
        <f>AH62</f>
        <v>15746</v>
      </c>
      <c r="F76" s="369"/>
      <c r="G76" s="370">
        <f t="shared" si="0"/>
        <v>33.22</v>
      </c>
      <c r="H76" s="378"/>
      <c r="I76" s="379">
        <v>474</v>
      </c>
      <c r="J76" s="369"/>
      <c r="K76" s="369">
        <v>17042</v>
      </c>
      <c r="L76" s="369"/>
      <c r="M76" s="370">
        <v>35.950000000000003</v>
      </c>
      <c r="N76" s="371"/>
      <c r="O76" s="368">
        <v>489</v>
      </c>
      <c r="P76" s="369"/>
      <c r="Q76" s="369">
        <v>14007</v>
      </c>
      <c r="R76" s="369"/>
      <c r="S76" s="370">
        <v>28.64</v>
      </c>
      <c r="T76" s="371"/>
      <c r="AG76" s="364"/>
      <c r="AH76" s="380" t="s">
        <v>93</v>
      </c>
      <c r="AI76" s="381"/>
      <c r="AJ76" s="225">
        <v>3</v>
      </c>
      <c r="AK76" s="108">
        <v>23</v>
      </c>
      <c r="AL76" s="226">
        <v>7.67</v>
      </c>
      <c r="AM76" s="220">
        <v>2</v>
      </c>
      <c r="AN76" s="108">
        <v>32</v>
      </c>
      <c r="AO76" s="219">
        <v>16</v>
      </c>
      <c r="AP76" s="129">
        <v>2</v>
      </c>
      <c r="AQ76" s="123">
        <v>16</v>
      </c>
      <c r="AR76" s="126">
        <v>8</v>
      </c>
    </row>
    <row r="77" spans="1:44" ht="18" customHeight="1" x14ac:dyDescent="0.15">
      <c r="A77" s="291" t="s">
        <v>79</v>
      </c>
      <c r="B77" s="107" t="s">
        <v>131</v>
      </c>
      <c r="C77" s="329">
        <f>AJ6+AJ7</f>
        <v>23</v>
      </c>
      <c r="D77" s="330"/>
      <c r="E77" s="330">
        <f>AK6+AK7</f>
        <v>1009</v>
      </c>
      <c r="F77" s="330"/>
      <c r="G77" s="331">
        <f t="shared" si="0"/>
        <v>43.87</v>
      </c>
      <c r="H77" s="332"/>
      <c r="I77" s="333">
        <v>23</v>
      </c>
      <c r="J77" s="330"/>
      <c r="K77" s="330">
        <v>990</v>
      </c>
      <c r="L77" s="330"/>
      <c r="M77" s="334">
        <v>43.04</v>
      </c>
      <c r="N77" s="335"/>
      <c r="O77" s="336">
        <v>23</v>
      </c>
      <c r="P77" s="330"/>
      <c r="Q77" s="330">
        <v>1085</v>
      </c>
      <c r="R77" s="330"/>
      <c r="S77" s="334">
        <v>47.17</v>
      </c>
      <c r="T77" s="335"/>
      <c r="AG77" s="364"/>
      <c r="AH77" s="375" t="s">
        <v>92</v>
      </c>
      <c r="AI77" s="376"/>
      <c r="AJ77" s="225">
        <v>2</v>
      </c>
      <c r="AK77" s="108">
        <v>24</v>
      </c>
      <c r="AL77" s="226">
        <v>12</v>
      </c>
      <c r="AM77" s="220">
        <v>2</v>
      </c>
      <c r="AN77" s="108">
        <v>30</v>
      </c>
      <c r="AO77" s="219">
        <v>15</v>
      </c>
      <c r="AP77" s="130">
        <v>2</v>
      </c>
      <c r="AQ77" s="124">
        <v>19</v>
      </c>
      <c r="AR77" s="127">
        <v>9.5</v>
      </c>
    </row>
    <row r="78" spans="1:44" ht="18" customHeight="1" x14ac:dyDescent="0.15">
      <c r="A78" s="292"/>
      <c r="B78" s="109" t="s">
        <v>132</v>
      </c>
      <c r="C78" s="319">
        <f>AJ38+AJ45+AJ39</f>
        <v>20</v>
      </c>
      <c r="D78" s="320"/>
      <c r="E78" s="321">
        <f>AK38+AK45+AK39</f>
        <v>203</v>
      </c>
      <c r="F78" s="320"/>
      <c r="G78" s="322">
        <f t="shared" si="0"/>
        <v>10.15</v>
      </c>
      <c r="H78" s="323"/>
      <c r="I78" s="320">
        <v>14</v>
      </c>
      <c r="J78" s="338"/>
      <c r="K78" s="338">
        <v>178</v>
      </c>
      <c r="L78" s="338"/>
      <c r="M78" s="349">
        <v>12.71</v>
      </c>
      <c r="N78" s="350"/>
      <c r="O78" s="342"/>
      <c r="P78" s="339"/>
      <c r="Q78" s="339"/>
      <c r="R78" s="339"/>
      <c r="S78" s="340"/>
      <c r="T78" s="341"/>
      <c r="AG78" s="364"/>
      <c r="AH78" s="372" t="s">
        <v>91</v>
      </c>
      <c r="AI78" s="373"/>
      <c r="AJ78" s="225">
        <v>3</v>
      </c>
      <c r="AK78" s="108">
        <v>31</v>
      </c>
      <c r="AL78" s="226">
        <v>10.33</v>
      </c>
      <c r="AM78" s="220">
        <v>2</v>
      </c>
      <c r="AN78" s="108">
        <v>50</v>
      </c>
      <c r="AO78" s="219">
        <v>25</v>
      </c>
      <c r="AP78" s="130">
        <v>2</v>
      </c>
      <c r="AQ78" s="124">
        <v>25</v>
      </c>
      <c r="AR78" s="127">
        <v>12.5</v>
      </c>
    </row>
    <row r="79" spans="1:44" ht="18" customHeight="1" x14ac:dyDescent="0.15">
      <c r="A79" s="292"/>
      <c r="B79" s="115" t="s">
        <v>135</v>
      </c>
      <c r="C79" s="343">
        <f>AJ53</f>
        <v>28</v>
      </c>
      <c r="D79" s="333"/>
      <c r="E79" s="344">
        <f>AK53</f>
        <v>787</v>
      </c>
      <c r="F79" s="333"/>
      <c r="G79" s="331">
        <f t="shared" si="0"/>
        <v>28.11</v>
      </c>
      <c r="H79" s="332"/>
      <c r="I79" s="333">
        <v>20</v>
      </c>
      <c r="J79" s="330"/>
      <c r="K79" s="330">
        <v>1398</v>
      </c>
      <c r="L79" s="330"/>
      <c r="M79" s="334">
        <v>69.900000000000006</v>
      </c>
      <c r="N79" s="335"/>
      <c r="O79" s="325"/>
      <c r="P79" s="326"/>
      <c r="Q79" s="327"/>
      <c r="R79" s="326"/>
      <c r="S79" s="345"/>
      <c r="T79" s="346"/>
      <c r="AG79" s="365"/>
      <c r="AH79" s="356" t="s">
        <v>90</v>
      </c>
      <c r="AI79" s="357"/>
      <c r="AJ79" s="235"/>
      <c r="AK79" s="236"/>
      <c r="AL79" s="237"/>
      <c r="AM79" s="220">
        <v>1</v>
      </c>
      <c r="AN79" s="108">
        <v>8</v>
      </c>
      <c r="AO79" s="219">
        <v>8</v>
      </c>
      <c r="AP79" s="131">
        <v>1</v>
      </c>
      <c r="AQ79" s="125">
        <v>5</v>
      </c>
      <c r="AR79" s="128">
        <v>5</v>
      </c>
    </row>
    <row r="80" spans="1:44" ht="18" customHeight="1" x14ac:dyDescent="0.15">
      <c r="A80" s="292"/>
      <c r="B80" s="109" t="s">
        <v>137</v>
      </c>
      <c r="C80" s="337">
        <f>AJ54</f>
        <v>15</v>
      </c>
      <c r="D80" s="338"/>
      <c r="E80" s="338">
        <f>AK54</f>
        <v>635</v>
      </c>
      <c r="F80" s="338"/>
      <c r="G80" s="322">
        <f t="shared" si="0"/>
        <v>42.33</v>
      </c>
      <c r="H80" s="323"/>
      <c r="I80" s="326"/>
      <c r="J80" s="339"/>
      <c r="K80" s="339"/>
      <c r="L80" s="339"/>
      <c r="M80" s="340"/>
      <c r="N80" s="341"/>
      <c r="O80" s="342"/>
      <c r="P80" s="339"/>
      <c r="Q80" s="339"/>
      <c r="R80" s="339"/>
      <c r="S80" s="340"/>
      <c r="T80" s="341"/>
      <c r="AG80" s="351" t="s">
        <v>89</v>
      </c>
      <c r="AH80" s="354" t="s">
        <v>88</v>
      </c>
      <c r="AI80" s="355"/>
      <c r="AJ80" s="229">
        <v>5</v>
      </c>
      <c r="AK80" s="152">
        <v>25</v>
      </c>
      <c r="AL80" s="230">
        <v>5</v>
      </c>
      <c r="AM80" s="153">
        <v>7</v>
      </c>
      <c r="AN80" s="152">
        <v>27</v>
      </c>
      <c r="AO80" s="154">
        <v>3.86</v>
      </c>
      <c r="AP80" s="153">
        <v>5</v>
      </c>
      <c r="AQ80" s="152">
        <v>6</v>
      </c>
      <c r="AR80" s="154">
        <v>1.2</v>
      </c>
    </row>
    <row r="81" spans="1:44" ht="18" customHeight="1" x14ac:dyDescent="0.15">
      <c r="A81" s="292"/>
      <c r="B81" s="107" t="s">
        <v>133</v>
      </c>
      <c r="C81" s="329">
        <f>AJ56</f>
        <v>30</v>
      </c>
      <c r="D81" s="330"/>
      <c r="E81" s="330">
        <f>AK56</f>
        <v>2398</v>
      </c>
      <c r="F81" s="330"/>
      <c r="G81" s="331">
        <f t="shared" si="0"/>
        <v>79.930000000000007</v>
      </c>
      <c r="H81" s="332"/>
      <c r="I81" s="333">
        <v>30</v>
      </c>
      <c r="J81" s="330"/>
      <c r="K81" s="330">
        <v>2698</v>
      </c>
      <c r="L81" s="330"/>
      <c r="M81" s="334">
        <v>89.93</v>
      </c>
      <c r="N81" s="335"/>
      <c r="O81" s="336">
        <v>30</v>
      </c>
      <c r="P81" s="330"/>
      <c r="Q81" s="330">
        <v>2746</v>
      </c>
      <c r="R81" s="330"/>
      <c r="S81" s="334">
        <v>91.53</v>
      </c>
      <c r="T81" s="335"/>
      <c r="AG81" s="352"/>
      <c r="AH81" s="347" t="s">
        <v>114</v>
      </c>
      <c r="AI81" s="348"/>
      <c r="AJ81" s="231">
        <v>3</v>
      </c>
      <c r="AK81" s="156">
        <v>16</v>
      </c>
      <c r="AL81" s="232">
        <v>5.33</v>
      </c>
      <c r="AM81" s="155">
        <v>3</v>
      </c>
      <c r="AN81" s="156">
        <v>17</v>
      </c>
      <c r="AO81" s="165">
        <v>5.67</v>
      </c>
      <c r="AP81" s="158">
        <v>5</v>
      </c>
      <c r="AQ81" s="174">
        <v>9</v>
      </c>
      <c r="AR81" s="175">
        <v>1.8</v>
      </c>
    </row>
    <row r="82" spans="1:44" ht="18" customHeight="1" x14ac:dyDescent="0.15">
      <c r="A82" s="292"/>
      <c r="B82" s="111" t="s">
        <v>134</v>
      </c>
      <c r="C82" s="319">
        <f>AJ57</f>
        <v>10</v>
      </c>
      <c r="D82" s="320"/>
      <c r="E82" s="321">
        <f>AK57</f>
        <v>631</v>
      </c>
      <c r="F82" s="320"/>
      <c r="G82" s="322">
        <f t="shared" si="0"/>
        <v>63.1</v>
      </c>
      <c r="H82" s="323"/>
      <c r="I82" s="319">
        <v>10</v>
      </c>
      <c r="J82" s="320"/>
      <c r="K82" s="321">
        <v>644</v>
      </c>
      <c r="L82" s="320"/>
      <c r="M82" s="322">
        <v>64.400000000000006</v>
      </c>
      <c r="N82" s="324"/>
      <c r="O82" s="325"/>
      <c r="P82" s="326"/>
      <c r="Q82" s="327"/>
      <c r="R82" s="326"/>
      <c r="S82" s="327"/>
      <c r="T82" s="328"/>
      <c r="AG82" s="352"/>
      <c r="AH82" s="347" t="s">
        <v>115</v>
      </c>
      <c r="AI82" s="348"/>
      <c r="AJ82" s="231">
        <v>2</v>
      </c>
      <c r="AK82" s="156">
        <v>9</v>
      </c>
      <c r="AL82" s="232">
        <v>4.5</v>
      </c>
      <c r="AM82" s="155">
        <v>2</v>
      </c>
      <c r="AN82" s="156">
        <v>8</v>
      </c>
      <c r="AO82" s="165">
        <v>4</v>
      </c>
      <c r="AP82" s="247"/>
      <c r="AQ82" s="248"/>
      <c r="AR82" s="144"/>
    </row>
    <row r="83" spans="1:44" ht="18" customHeight="1" x14ac:dyDescent="0.15">
      <c r="A83" s="293"/>
      <c r="B83" s="157" t="s">
        <v>136</v>
      </c>
      <c r="C83" s="315">
        <f>AJ58</f>
        <v>22</v>
      </c>
      <c r="D83" s="308"/>
      <c r="E83" s="308">
        <f>AK58</f>
        <v>196</v>
      </c>
      <c r="F83" s="308"/>
      <c r="G83" s="316">
        <f t="shared" si="0"/>
        <v>8.91</v>
      </c>
      <c r="H83" s="317"/>
      <c r="I83" s="318">
        <v>22</v>
      </c>
      <c r="J83" s="308"/>
      <c r="K83" s="308">
        <v>219</v>
      </c>
      <c r="L83" s="308"/>
      <c r="M83" s="309">
        <v>9.9499999999999993</v>
      </c>
      <c r="N83" s="310"/>
      <c r="O83" s="307">
        <v>22</v>
      </c>
      <c r="P83" s="308"/>
      <c r="Q83" s="308">
        <v>132</v>
      </c>
      <c r="R83" s="308"/>
      <c r="S83" s="309">
        <v>6</v>
      </c>
      <c r="T83" s="310"/>
      <c r="AG83" s="353"/>
      <c r="AH83" s="358" t="s">
        <v>116</v>
      </c>
      <c r="AI83" s="359"/>
      <c r="AJ83" s="242"/>
      <c r="AK83" s="243"/>
      <c r="AL83" s="244"/>
      <c r="AM83" s="158">
        <v>2</v>
      </c>
      <c r="AN83" s="174">
        <v>2</v>
      </c>
      <c r="AO83" s="175">
        <v>1</v>
      </c>
      <c r="AP83" s="249"/>
      <c r="AQ83" s="250"/>
      <c r="AR83" s="43"/>
    </row>
    <row r="84" spans="1:44" ht="18" customHeight="1" thickBot="1" x14ac:dyDescent="0.2">
      <c r="A84" s="287" t="s">
        <v>53</v>
      </c>
      <c r="B84" s="288"/>
      <c r="C84" s="311">
        <f>SUM(C76:D83)</f>
        <v>622</v>
      </c>
      <c r="D84" s="312"/>
      <c r="E84" s="312">
        <f>SUM(E76:F83)</f>
        <v>21605</v>
      </c>
      <c r="F84" s="312"/>
      <c r="G84" s="313">
        <f t="shared" si="0"/>
        <v>34.729999999999997</v>
      </c>
      <c r="H84" s="314"/>
      <c r="I84" s="306">
        <v>626</v>
      </c>
      <c r="J84" s="294"/>
      <c r="K84" s="294">
        <v>23538</v>
      </c>
      <c r="L84" s="294"/>
      <c r="M84" s="295">
        <v>37.6</v>
      </c>
      <c r="N84" s="295"/>
      <c r="O84" s="294">
        <v>627</v>
      </c>
      <c r="P84" s="294"/>
      <c r="Q84" s="294">
        <v>18337</v>
      </c>
      <c r="R84" s="294"/>
      <c r="S84" s="295">
        <v>29.25</v>
      </c>
      <c r="T84" s="295"/>
      <c r="AG84" s="233" t="s">
        <v>87</v>
      </c>
      <c r="AH84" s="234"/>
      <c r="AI84" s="234"/>
      <c r="AJ84" s="251">
        <v>22</v>
      </c>
      <c r="AK84" s="252">
        <v>196</v>
      </c>
      <c r="AL84" s="253">
        <v>8.91</v>
      </c>
      <c r="AM84" s="159">
        <v>22</v>
      </c>
      <c r="AN84" s="160">
        <v>219</v>
      </c>
      <c r="AO84" s="161">
        <v>9.9499999999999993</v>
      </c>
      <c r="AP84" s="159">
        <v>22</v>
      </c>
      <c r="AQ84" s="160">
        <v>132</v>
      </c>
      <c r="AR84" s="161">
        <v>6</v>
      </c>
    </row>
    <row r="85" spans="1:44" ht="18" customHeight="1" thickBot="1" x14ac:dyDescent="0.2">
      <c r="A85" s="287" t="s">
        <v>68</v>
      </c>
      <c r="B85" s="288"/>
      <c r="C85" s="301">
        <f>SUM(C75,C84)</f>
        <v>2148</v>
      </c>
      <c r="D85" s="302"/>
      <c r="E85" s="303">
        <f>SUM(E75,E84)</f>
        <v>38683</v>
      </c>
      <c r="F85" s="302"/>
      <c r="G85" s="304">
        <f t="shared" si="0"/>
        <v>18.010000000000002</v>
      </c>
      <c r="H85" s="305"/>
      <c r="I85" s="306">
        <v>2147</v>
      </c>
      <c r="J85" s="294"/>
      <c r="K85" s="294">
        <v>39639</v>
      </c>
      <c r="L85" s="294"/>
      <c r="M85" s="295">
        <v>18.46</v>
      </c>
      <c r="N85" s="295"/>
      <c r="O85" s="294">
        <v>1828</v>
      </c>
      <c r="P85" s="294"/>
      <c r="Q85" s="294">
        <v>33147</v>
      </c>
      <c r="R85" s="294"/>
      <c r="S85" s="295">
        <v>18.13</v>
      </c>
      <c r="T85" s="295"/>
    </row>
    <row r="86" spans="1:44" ht="18" customHeight="1" x14ac:dyDescent="0.15">
      <c r="A86" s="117" t="s">
        <v>142</v>
      </c>
    </row>
    <row r="87" spans="1:44" ht="18" customHeight="1" x14ac:dyDescent="0.15">
      <c r="A87" s="289" t="s">
        <v>58</v>
      </c>
      <c r="B87" s="290"/>
      <c r="C87" s="118" t="s">
        <v>59</v>
      </c>
      <c r="D87" s="296">
        <f>SUM(AH13:AH16,AH33:AH36,AH37:AH46,AH51,AH29)</f>
        <v>6907</v>
      </c>
      <c r="E87" s="296"/>
      <c r="F87" s="119" t="s">
        <v>60</v>
      </c>
      <c r="G87" s="297">
        <f>SUM(AH6:AH12,AH28,AH30:AH32)</f>
        <v>4393</v>
      </c>
      <c r="H87" s="297"/>
      <c r="I87" s="120" t="s">
        <v>61</v>
      </c>
      <c r="J87" s="298">
        <f>SUM(AH17,AH18:AH27,AH47:AH48)</f>
        <v>4446</v>
      </c>
      <c r="K87" s="299"/>
      <c r="L87" s="121" t="s">
        <v>41</v>
      </c>
      <c r="M87" s="300">
        <f>SUM(D87,G87,J87)</f>
        <v>15746</v>
      </c>
      <c r="N87" s="300"/>
    </row>
    <row r="94" spans="1:44" ht="18" customHeight="1" x14ac:dyDescent="0.15">
      <c r="E94" s="18"/>
      <c r="O94" s="97"/>
      <c r="P94" s="97"/>
      <c r="Q94" s="98"/>
      <c r="R94" s="98"/>
      <c r="S94" s="98"/>
      <c r="T94" s="98"/>
    </row>
    <row r="95" spans="1:44" ht="18" customHeight="1" x14ac:dyDescent="0.15">
      <c r="E95" s="18"/>
      <c r="O95" s="97"/>
      <c r="P95" s="97"/>
      <c r="Q95" s="98"/>
      <c r="R95" s="98"/>
      <c r="S95" s="98"/>
      <c r="T95" s="98"/>
    </row>
    <row r="96" spans="1:44" ht="18" customHeight="1" x14ac:dyDescent="0.15">
      <c r="E96" s="18"/>
      <c r="O96" s="97"/>
      <c r="P96" s="97"/>
      <c r="Q96" s="98"/>
      <c r="R96" s="98"/>
      <c r="S96" s="98"/>
      <c r="T96" s="98"/>
    </row>
    <row r="97" spans="5:20" ht="18" customHeight="1" x14ac:dyDescent="0.15">
      <c r="E97" s="18"/>
      <c r="O97" s="97"/>
      <c r="P97" s="97"/>
      <c r="Q97" s="98"/>
      <c r="R97" s="98"/>
      <c r="S97" s="98"/>
      <c r="T97" s="98"/>
    </row>
    <row r="98" spans="5:20" ht="18" customHeight="1" x14ac:dyDescent="0.15">
      <c r="E98" s="18"/>
      <c r="O98" s="97"/>
      <c r="P98" s="97"/>
      <c r="Q98" s="98"/>
      <c r="R98" s="98"/>
      <c r="S98" s="98"/>
      <c r="T98" s="98"/>
    </row>
    <row r="99" spans="5:20" ht="18" customHeight="1" x14ac:dyDescent="0.15">
      <c r="E99" s="18"/>
      <c r="O99" s="97"/>
      <c r="P99" s="97"/>
      <c r="Q99" s="98"/>
      <c r="R99" s="98"/>
      <c r="S99" s="98"/>
      <c r="T99" s="98"/>
    </row>
    <row r="100" spans="5:20" ht="18" customHeight="1" x14ac:dyDescent="0.15">
      <c r="E100" s="18"/>
      <c r="O100" s="97"/>
      <c r="P100" s="97"/>
      <c r="Q100" s="98"/>
      <c r="R100" s="98"/>
      <c r="S100" s="98"/>
      <c r="T100" s="98"/>
    </row>
    <row r="101" spans="5:20" ht="18" customHeight="1" x14ac:dyDescent="0.15">
      <c r="E101" s="18"/>
      <c r="O101" s="97"/>
      <c r="P101" s="97"/>
      <c r="Q101" s="98"/>
      <c r="R101" s="98"/>
      <c r="S101" s="98"/>
      <c r="T101" s="98"/>
    </row>
    <row r="102" spans="5:20" ht="18" customHeight="1" x14ac:dyDescent="0.15">
      <c r="E102" s="18"/>
      <c r="O102" s="97"/>
      <c r="P102" s="97"/>
      <c r="Q102" s="98"/>
      <c r="R102" s="98"/>
      <c r="S102" s="98"/>
      <c r="T102" s="98"/>
    </row>
    <row r="103" spans="5:20" ht="18" customHeight="1" x14ac:dyDescent="0.15">
      <c r="E103" s="18"/>
      <c r="O103" s="97"/>
      <c r="P103" s="97"/>
      <c r="Q103" s="98"/>
      <c r="R103" s="98"/>
      <c r="S103" s="98"/>
      <c r="T103" s="98"/>
    </row>
    <row r="104" spans="5:20" ht="18" customHeight="1" x14ac:dyDescent="0.15">
      <c r="E104" s="18"/>
      <c r="O104" s="97"/>
      <c r="P104" s="97"/>
      <c r="Q104" s="98"/>
      <c r="R104" s="98"/>
      <c r="S104" s="98"/>
      <c r="T104" s="98"/>
    </row>
    <row r="105" spans="5:20" ht="18" customHeight="1" x14ac:dyDescent="0.15">
      <c r="E105" s="18"/>
      <c r="O105" s="97"/>
      <c r="P105" s="97"/>
      <c r="Q105" s="98"/>
      <c r="R105" s="98"/>
      <c r="S105" s="98"/>
      <c r="T105" s="98"/>
    </row>
    <row r="106" spans="5:20" ht="18" customHeight="1" x14ac:dyDescent="0.15">
      <c r="E106" s="18"/>
      <c r="O106" s="97"/>
      <c r="P106" s="97"/>
      <c r="Q106" s="98"/>
      <c r="R106" s="98"/>
      <c r="S106" s="98"/>
      <c r="T106" s="98"/>
    </row>
    <row r="107" spans="5:20" ht="18" customHeight="1" x14ac:dyDescent="0.15">
      <c r="E107" s="18"/>
      <c r="O107" s="97"/>
      <c r="P107" s="97"/>
      <c r="Q107" s="98"/>
      <c r="R107" s="98"/>
      <c r="S107" s="98"/>
      <c r="T107" s="98"/>
    </row>
    <row r="108" spans="5:20" ht="18" customHeight="1" x14ac:dyDescent="0.15">
      <c r="E108" s="18"/>
      <c r="O108" s="97"/>
      <c r="P108" s="97"/>
      <c r="Q108" s="98"/>
      <c r="R108" s="98"/>
      <c r="S108" s="98"/>
      <c r="T108" s="98"/>
    </row>
    <row r="109" spans="5:20" ht="18" customHeight="1" x14ac:dyDescent="0.15">
      <c r="E109" s="18"/>
      <c r="O109" s="97"/>
      <c r="P109" s="97"/>
      <c r="Q109" s="98"/>
      <c r="R109" s="98"/>
      <c r="S109" s="98"/>
      <c r="T109" s="98"/>
    </row>
    <row r="110" spans="5:20" ht="18" customHeight="1" x14ac:dyDescent="0.15">
      <c r="E110" s="18"/>
      <c r="O110" s="97"/>
      <c r="P110" s="97"/>
      <c r="Q110" s="98"/>
      <c r="R110" s="98"/>
      <c r="S110" s="98"/>
      <c r="T110" s="98"/>
    </row>
  </sheetData>
  <mergeCells count="262">
    <mergeCell ref="AM2:AO2"/>
    <mergeCell ref="A4:A5"/>
    <mergeCell ref="A6:A12"/>
    <mergeCell ref="A13:A16"/>
    <mergeCell ref="A18:A27"/>
    <mergeCell ref="A28:A29"/>
    <mergeCell ref="A30:A32"/>
    <mergeCell ref="AP1:AR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1:A3"/>
    <mergeCell ref="B1:B3"/>
    <mergeCell ref="C1:AC1"/>
    <mergeCell ref="AD1:AF1"/>
    <mergeCell ref="AG1:AI1"/>
    <mergeCell ref="AM1:AO1"/>
    <mergeCell ref="AD2:AF2"/>
    <mergeCell ref="AG2:AI2"/>
    <mergeCell ref="A64:B65"/>
    <mergeCell ref="C64:H64"/>
    <mergeCell ref="I64:N64"/>
    <mergeCell ref="O64:T64"/>
    <mergeCell ref="AG64:AI65"/>
    <mergeCell ref="AJ64:AL64"/>
    <mergeCell ref="S65:T65"/>
    <mergeCell ref="A33:A36"/>
    <mergeCell ref="A37:A46"/>
    <mergeCell ref="A47:A53"/>
    <mergeCell ref="A54:A58"/>
    <mergeCell ref="A59:A61"/>
    <mergeCell ref="A62:B62"/>
    <mergeCell ref="AJ2:AL2"/>
    <mergeCell ref="AM64:AO64"/>
    <mergeCell ref="AP64:AR64"/>
    <mergeCell ref="C65:D65"/>
    <mergeCell ref="E65:F65"/>
    <mergeCell ref="G65:H65"/>
    <mergeCell ref="I65:J65"/>
    <mergeCell ref="K65:L65"/>
    <mergeCell ref="M65:N65"/>
    <mergeCell ref="O65:P65"/>
    <mergeCell ref="Q65:R65"/>
    <mergeCell ref="A66:A74"/>
    <mergeCell ref="C66:D66"/>
    <mergeCell ref="E66:F66"/>
    <mergeCell ref="G66:H66"/>
    <mergeCell ref="I66:J66"/>
    <mergeCell ref="K66:L66"/>
    <mergeCell ref="C67:D67"/>
    <mergeCell ref="E67:F67"/>
    <mergeCell ref="G67:H67"/>
    <mergeCell ref="I67:J67"/>
    <mergeCell ref="C69:D69"/>
    <mergeCell ref="E69:F69"/>
    <mergeCell ref="G69:H69"/>
    <mergeCell ref="I69:J69"/>
    <mergeCell ref="K69:L69"/>
    <mergeCell ref="C68:D68"/>
    <mergeCell ref="E68:F68"/>
    <mergeCell ref="G68:H68"/>
    <mergeCell ref="I68:J68"/>
    <mergeCell ref="C71:D71"/>
    <mergeCell ref="E71:F71"/>
    <mergeCell ref="G71:H71"/>
    <mergeCell ref="I71:J71"/>
    <mergeCell ref="K71:L71"/>
    <mergeCell ref="M66:N66"/>
    <mergeCell ref="O66:P66"/>
    <mergeCell ref="Q66:R66"/>
    <mergeCell ref="S66:T66"/>
    <mergeCell ref="AG66:AG74"/>
    <mergeCell ref="AH66:AI66"/>
    <mergeCell ref="O69:P69"/>
    <mergeCell ref="Q69:R69"/>
    <mergeCell ref="S69:T69"/>
    <mergeCell ref="AH69:AH71"/>
    <mergeCell ref="M69:N69"/>
    <mergeCell ref="O70:P70"/>
    <mergeCell ref="Q70:R70"/>
    <mergeCell ref="S70:T70"/>
    <mergeCell ref="M71:N71"/>
    <mergeCell ref="O71:P71"/>
    <mergeCell ref="AH72:AH73"/>
    <mergeCell ref="AJ67:AJ68"/>
    <mergeCell ref="AK67:AK68"/>
    <mergeCell ref="AL67:AL68"/>
    <mergeCell ref="AP67:AP68"/>
    <mergeCell ref="AQ67:AQ68"/>
    <mergeCell ref="AR67:AR68"/>
    <mergeCell ref="K67:L67"/>
    <mergeCell ref="M67:N67"/>
    <mergeCell ref="O67:P67"/>
    <mergeCell ref="Q67:R67"/>
    <mergeCell ref="S67:T67"/>
    <mergeCell ref="AH67:AH68"/>
    <mergeCell ref="O68:P68"/>
    <mergeCell ref="Q68:R68"/>
    <mergeCell ref="S68:T68"/>
    <mergeCell ref="K68:L68"/>
    <mergeCell ref="M68:N68"/>
    <mergeCell ref="C70:D70"/>
    <mergeCell ref="E70:F70"/>
    <mergeCell ref="G70:H70"/>
    <mergeCell ref="I70:J70"/>
    <mergeCell ref="K70:L70"/>
    <mergeCell ref="M70:N70"/>
    <mergeCell ref="Q71:R71"/>
    <mergeCell ref="S71:T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C73:D73"/>
    <mergeCell ref="E73:F73"/>
    <mergeCell ref="G73:H73"/>
    <mergeCell ref="I73:J73"/>
    <mergeCell ref="K73:L73"/>
    <mergeCell ref="M73:N73"/>
    <mergeCell ref="O73:P73"/>
    <mergeCell ref="Q73:R73"/>
    <mergeCell ref="AH74:AI74"/>
    <mergeCell ref="S73:T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A75:B75"/>
    <mergeCell ref="C75:D75"/>
    <mergeCell ref="E75:F75"/>
    <mergeCell ref="G75:H75"/>
    <mergeCell ref="I75:J75"/>
    <mergeCell ref="K75:L75"/>
    <mergeCell ref="M75:N75"/>
    <mergeCell ref="AG75:AG79"/>
    <mergeCell ref="AH75:AI75"/>
    <mergeCell ref="O76:P76"/>
    <mergeCell ref="Q76:R76"/>
    <mergeCell ref="S76:T76"/>
    <mergeCell ref="AH78:AI78"/>
    <mergeCell ref="O75:P75"/>
    <mergeCell ref="Q75:R75"/>
    <mergeCell ref="S75:T75"/>
    <mergeCell ref="AH77:AI77"/>
    <mergeCell ref="C76:D76"/>
    <mergeCell ref="E76:F76"/>
    <mergeCell ref="G76:H76"/>
    <mergeCell ref="I76:J76"/>
    <mergeCell ref="K76:L76"/>
    <mergeCell ref="M76:N76"/>
    <mergeCell ref="AH76:AI76"/>
    <mergeCell ref="O77:P77"/>
    <mergeCell ref="Q77:R77"/>
    <mergeCell ref="S77:T77"/>
    <mergeCell ref="AH82:AI82"/>
    <mergeCell ref="C78:D78"/>
    <mergeCell ref="E78:F78"/>
    <mergeCell ref="G78:H78"/>
    <mergeCell ref="I78:J78"/>
    <mergeCell ref="K78:L78"/>
    <mergeCell ref="M78:N78"/>
    <mergeCell ref="C77:D77"/>
    <mergeCell ref="E77:F77"/>
    <mergeCell ref="G77:H77"/>
    <mergeCell ref="I77:J77"/>
    <mergeCell ref="K77:L77"/>
    <mergeCell ref="M77:N77"/>
    <mergeCell ref="AG80:AG83"/>
    <mergeCell ref="AH80:AI80"/>
    <mergeCell ref="AH81:AI81"/>
    <mergeCell ref="AH79:AI79"/>
    <mergeCell ref="O78:P78"/>
    <mergeCell ref="Q78:R78"/>
    <mergeCell ref="S78:T78"/>
    <mergeCell ref="AH83:AI83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E84:F84"/>
    <mergeCell ref="G84:H84"/>
    <mergeCell ref="I84:J84"/>
    <mergeCell ref="K84:L84"/>
    <mergeCell ref="M84:N84"/>
    <mergeCell ref="C83:D83"/>
    <mergeCell ref="E83:F83"/>
    <mergeCell ref="G83:H83"/>
    <mergeCell ref="I83:J83"/>
    <mergeCell ref="K83:L83"/>
    <mergeCell ref="M83:N83"/>
    <mergeCell ref="A85:B85"/>
    <mergeCell ref="A84:B84"/>
    <mergeCell ref="A87:B87"/>
    <mergeCell ref="A77:A83"/>
    <mergeCell ref="O85:P85"/>
    <mergeCell ref="Q85:R85"/>
    <mergeCell ref="S85:T85"/>
    <mergeCell ref="D87:E87"/>
    <mergeCell ref="G87:H87"/>
    <mergeCell ref="J87:K87"/>
    <mergeCell ref="M87:N87"/>
    <mergeCell ref="O84:P84"/>
    <mergeCell ref="Q84:R84"/>
    <mergeCell ref="S84:T84"/>
    <mergeCell ref="C85:D85"/>
    <mergeCell ref="E85:F85"/>
    <mergeCell ref="G85:H85"/>
    <mergeCell ref="I85:J85"/>
    <mergeCell ref="K85:L85"/>
    <mergeCell ref="M85:N85"/>
    <mergeCell ref="O83:P83"/>
    <mergeCell ref="Q83:R83"/>
    <mergeCell ref="S83:T83"/>
    <mergeCell ref="C84:D84"/>
  </mergeCells>
  <phoneticPr fontId="2" type="noConversion"/>
  <conditionalFormatting sqref="E56:E62 H53:H56 H58:H62 N19:N27 N37:N38 N44:N62 Q13:Q25 Q28:Q30 Q32:Q43 Q46 Q53:Q56 Q58:Q62 W31:W35 W37:W43 AC61:AC62 AI49:AI50 AI52:AI62 AL58:AL62 AL55 AL40:AL44 AL46:AL52 AO55:AO62 H24:H46 H22 H20 N30:N35 AL66:AL67 G66:H67 G69:H70 G68 G71 G72:H72 G78 G83:H85 N4:N17 W4:W10 AC4:AC16 AF4:AF62 AL4:AL6 E5:E54 Q5:Q11 H4:H18 K4:K21 AL30:AL37 N40:N42 W45:W62 W12:W14 AC18:AC29 AC31:AC37 AC39:AC59 AI30:AI46 AI4:AI27 AL8:AL28 AO30:AO46 AO4:AO28 AR4:AR28 AR30:AR53 AR55:AR62 G80:H81 G82 W17:W29 AO66:AO84 AL69:AL84 G74:H77 M74:N77 S74:T77">
    <cfRule type="expression" dxfId="405" priority="406">
      <formula>E4&gt;=10</formula>
    </cfRule>
  </conditionalFormatting>
  <conditionalFormatting sqref="G53:G56 M19:M27 M37:M38 P13:P25 P28:P30 P46 P53:P56 P32:P43 V31:V35 AH49:AH50 AK55 AK40:AK44 AK46:AK52 G24:G46 G22 G20 M30:M35 AK66:AK67 D56:D62 G58:G62 M44:M62 P58:P62 V37:V43 AB61:AB62 AH52:AH62 AK58:AK62 AN55:AN62 J42:J62 E66:F67 E69:F70 E68 E71 E72:F72 E78 E83:F85 M4:M17 V4:V10 D5:D54 AB4:AB16 P5:P11 G4:G18 AE4:AE62 J4:J21 S5 AK4:AK6 AK30:AK37 M40:M42 V45:V62 V12:V14 AB18:AB29 AB31:AB37 AB39:AB59 AH30:AH46 AH4:AH27 AK8:AK28 AN30:AN46 AN4:AN28 AQ4:AQ28 AQ30:AQ53 AQ55:AQ62 E80:F81 E82 V17:V29 AN66:AN84 AK69:AK84 E74:F77 K74:L77 Q74:R77">
    <cfRule type="expression" dxfId="404" priority="404">
      <formula>E4&gt;=10</formula>
    </cfRule>
  </conditionalFormatting>
  <conditionalFormatting sqref="G53:G56 M19:M27 M37:M38 P13:P25 P28:P30 P46 P53:P56 P32:P43 V31:V35 AH49:AH50 AK55 AK40:AK44 AK46:AK52 G24:G46 G22 G20 M30:M35 AK66:AK67 D56:D62 G58:G62 M44:M62 P58:P62 V37:V43 AB61:AB62 AH52:AH62 AK58:AK62 AN55:AN62 J42:J62 E66:F67 E69:F70 E68 E71 E72:F72 E78 E83:F85 M4:M17 V4:V10 D5:D54 AB4:AB16 P5:P11 G4:G18 AE4:AE62 J4:J21 S5 AK4:AK6 AK30:AK37 M40:M42 V45:V62 V12:V14 AB18:AB29 AB31:AB37 AB39:AB59 AH30:AH46 AH4:AH27 AK8:AK28 AN30:AN46 AN4:AN28 AQ4:AQ28 AQ30:AQ53 AQ55:AQ62 E80:F81 E82 V17:V29 AN66:AN84 AK69:AK84 E74:F77 K74:L77 Q74:R77">
    <cfRule type="expression" dxfId="403" priority="403">
      <formula>E4&gt;=20</formula>
    </cfRule>
  </conditionalFormatting>
  <conditionalFormatting sqref="E56:E62 H53:H56 H58:H62 N19:N27 N37:N38 N44:N62 Q13:Q25 Q28:Q30 Q32:Q43 Q46 Q53:Q56 Q58:Q62 W31:W35 W37:W43 AC61:AC62 AI49:AI50 AI52:AI62 AL58:AL62 AL55 AL40:AL44 AL46:AL52 AO55:AO62 H24:H46 H22 H20 N30:N35 AL66:AL67 G66:H67 G69:H70 G68 G71 G72:H72 G78 G83:H85 N4:N17 W4:W10 AC4:AC16 AF4:AF62 AL4:AL6 E5:E54 Q5:Q11 H4:H18 K4:K21 AL30:AL37 N40:N42 W45:W62 W12:W14 AC18:AC29 AC31:AC37 AC39:AC59 AI30:AI46 AI4:AI27 AL8:AL28 AO30:AO46 AO4:AO28 AR4:AR28 AR30:AR53 AR55:AR62 G80:H81 G82 W17:W29 AO66:AO84 AL69:AL84 G74:H77 M74:N77 S74:T77">
    <cfRule type="expression" dxfId="402" priority="405">
      <formula>E4&gt;=20</formula>
    </cfRule>
  </conditionalFormatting>
  <conditionalFormatting sqref="K23 K25:K30 K33:K35 K42:K62 K37:K40">
    <cfRule type="expression" dxfId="401" priority="402">
      <formula>K23&gt;=10</formula>
    </cfRule>
  </conditionalFormatting>
  <conditionalFormatting sqref="J23 J25:J30 J33:J35 J37:J40">
    <cfRule type="expression" dxfId="400" priority="400">
      <formula>K23&gt;=10</formula>
    </cfRule>
  </conditionalFormatting>
  <conditionalFormatting sqref="J23 J25:J30 J33:J35 J37:J40">
    <cfRule type="expression" dxfId="399" priority="399">
      <formula>K23&gt;=20</formula>
    </cfRule>
  </conditionalFormatting>
  <conditionalFormatting sqref="K23 K25:K30 K33:K35 K42:K62 K37:K40">
    <cfRule type="expression" dxfId="398" priority="401">
      <formula>K23&gt;=20</formula>
    </cfRule>
  </conditionalFormatting>
  <conditionalFormatting sqref="D4">
    <cfRule type="expression" dxfId="397" priority="395">
      <formula>E4&gt;=20</formula>
    </cfRule>
  </conditionalFormatting>
  <conditionalFormatting sqref="M28:M29">
    <cfRule type="expression" dxfId="396" priority="139">
      <formula>N28&gt;=20</formula>
    </cfRule>
  </conditionalFormatting>
  <conditionalFormatting sqref="D4">
    <cfRule type="expression" dxfId="395" priority="396">
      <formula>E4&gt;=10</formula>
    </cfRule>
  </conditionalFormatting>
  <conditionalFormatting sqref="M28:M29">
    <cfRule type="expression" dxfId="394" priority="140">
      <formula>N28&gt;=10</formula>
    </cfRule>
  </conditionalFormatting>
  <conditionalFormatting sqref="E4">
    <cfRule type="expression" dxfId="393" priority="398">
      <formula>E4&gt;=10</formula>
    </cfRule>
  </conditionalFormatting>
  <conditionalFormatting sqref="E4">
    <cfRule type="expression" dxfId="392" priority="397">
      <formula>E4&gt;=20</formula>
    </cfRule>
  </conditionalFormatting>
  <conditionalFormatting sqref="E55">
    <cfRule type="expression" dxfId="391" priority="394">
      <formula>E55&gt;=10</formula>
    </cfRule>
  </conditionalFormatting>
  <conditionalFormatting sqref="D55">
    <cfRule type="expression" dxfId="390" priority="392">
      <formula>E55&gt;=10</formula>
    </cfRule>
  </conditionalFormatting>
  <conditionalFormatting sqref="D55">
    <cfRule type="expression" dxfId="389" priority="391">
      <formula>E55&gt;=20</formula>
    </cfRule>
  </conditionalFormatting>
  <conditionalFormatting sqref="E55">
    <cfRule type="expression" dxfId="388" priority="393">
      <formula>E55&gt;=20</formula>
    </cfRule>
  </conditionalFormatting>
  <conditionalFormatting sqref="H47">
    <cfRule type="expression" dxfId="387" priority="390">
      <formula>H47&gt;=10</formula>
    </cfRule>
  </conditionalFormatting>
  <conditionalFormatting sqref="G47">
    <cfRule type="expression" dxfId="386" priority="388">
      <formula>H47&gt;=10</formula>
    </cfRule>
  </conditionalFormatting>
  <conditionalFormatting sqref="G47">
    <cfRule type="expression" dxfId="385" priority="387">
      <formula>H47&gt;=20</formula>
    </cfRule>
  </conditionalFormatting>
  <conditionalFormatting sqref="H47">
    <cfRule type="expression" dxfId="384" priority="389">
      <formula>H47&gt;=20</formula>
    </cfRule>
  </conditionalFormatting>
  <conditionalFormatting sqref="H48:H51">
    <cfRule type="expression" dxfId="383" priority="386">
      <formula>H48&gt;=10</formula>
    </cfRule>
  </conditionalFormatting>
  <conditionalFormatting sqref="G48:G51">
    <cfRule type="expression" dxfId="382" priority="384">
      <formula>H48&gt;=10</formula>
    </cfRule>
  </conditionalFormatting>
  <conditionalFormatting sqref="G48:G51">
    <cfRule type="expression" dxfId="381" priority="383">
      <formula>H48&gt;=20</formula>
    </cfRule>
  </conditionalFormatting>
  <conditionalFormatting sqref="H48:H51">
    <cfRule type="expression" dxfId="380" priority="385">
      <formula>H48&gt;=20</formula>
    </cfRule>
  </conditionalFormatting>
  <conditionalFormatting sqref="H52">
    <cfRule type="expression" dxfId="379" priority="382">
      <formula>H52&gt;=10</formula>
    </cfRule>
  </conditionalFormatting>
  <conditionalFormatting sqref="G52">
    <cfRule type="expression" dxfId="378" priority="380">
      <formula>H52&gt;=10</formula>
    </cfRule>
  </conditionalFormatting>
  <conditionalFormatting sqref="G52">
    <cfRule type="expression" dxfId="377" priority="379">
      <formula>H52&gt;=20</formula>
    </cfRule>
  </conditionalFormatting>
  <conditionalFormatting sqref="H52">
    <cfRule type="expression" dxfId="376" priority="381">
      <formula>H52&gt;=20</formula>
    </cfRule>
  </conditionalFormatting>
  <conditionalFormatting sqref="H57">
    <cfRule type="expression" dxfId="375" priority="378">
      <formula>H57&gt;=10</formula>
    </cfRule>
  </conditionalFormatting>
  <conditionalFormatting sqref="G57">
    <cfRule type="expression" dxfId="374" priority="376">
      <formula>H57&gt;=10</formula>
    </cfRule>
  </conditionalFormatting>
  <conditionalFormatting sqref="G57">
    <cfRule type="expression" dxfId="373" priority="375">
      <formula>H57&gt;=20</formula>
    </cfRule>
  </conditionalFormatting>
  <conditionalFormatting sqref="H57">
    <cfRule type="expression" dxfId="372" priority="377">
      <formula>H57&gt;=20</formula>
    </cfRule>
  </conditionalFormatting>
  <conditionalFormatting sqref="K22">
    <cfRule type="expression" dxfId="371" priority="374">
      <formula>K22&gt;=10</formula>
    </cfRule>
  </conditionalFormatting>
  <conditionalFormatting sqref="J22">
    <cfRule type="expression" dxfId="370" priority="372">
      <formula>K22&gt;=10</formula>
    </cfRule>
  </conditionalFormatting>
  <conditionalFormatting sqref="J22">
    <cfRule type="expression" dxfId="369" priority="371">
      <formula>K22&gt;=20</formula>
    </cfRule>
  </conditionalFormatting>
  <conditionalFormatting sqref="K22">
    <cfRule type="expression" dxfId="368" priority="373">
      <formula>K22&gt;=20</formula>
    </cfRule>
  </conditionalFormatting>
  <conditionalFormatting sqref="K24">
    <cfRule type="expression" dxfId="367" priority="370">
      <formula>K24&gt;=10</formula>
    </cfRule>
  </conditionalFormatting>
  <conditionalFormatting sqref="J24">
    <cfRule type="expression" dxfId="366" priority="368">
      <formula>K24&gt;=10</formula>
    </cfRule>
  </conditionalFormatting>
  <conditionalFormatting sqref="J24">
    <cfRule type="expression" dxfId="365" priority="367">
      <formula>K24&gt;=20</formula>
    </cfRule>
  </conditionalFormatting>
  <conditionalFormatting sqref="K24">
    <cfRule type="expression" dxfId="364" priority="369">
      <formula>K24&gt;=20</formula>
    </cfRule>
  </conditionalFormatting>
  <conditionalFormatting sqref="K31">
    <cfRule type="expression" dxfId="363" priority="366">
      <formula>K31&gt;=10</formula>
    </cfRule>
  </conditionalFormatting>
  <conditionalFormatting sqref="J31">
    <cfRule type="expression" dxfId="362" priority="364">
      <formula>K31&gt;=10</formula>
    </cfRule>
  </conditionalFormatting>
  <conditionalFormatting sqref="J31">
    <cfRule type="expression" dxfId="361" priority="363">
      <formula>K31&gt;=20</formula>
    </cfRule>
  </conditionalFormatting>
  <conditionalFormatting sqref="K31">
    <cfRule type="expression" dxfId="360" priority="365">
      <formula>K31&gt;=20</formula>
    </cfRule>
  </conditionalFormatting>
  <conditionalFormatting sqref="K32">
    <cfRule type="expression" dxfId="359" priority="362">
      <formula>K32&gt;=10</formula>
    </cfRule>
  </conditionalFormatting>
  <conditionalFormatting sqref="J32">
    <cfRule type="expression" dxfId="358" priority="360">
      <formula>K32&gt;=10</formula>
    </cfRule>
  </conditionalFormatting>
  <conditionalFormatting sqref="J32">
    <cfRule type="expression" dxfId="357" priority="359">
      <formula>K32&gt;=20</formula>
    </cfRule>
  </conditionalFormatting>
  <conditionalFormatting sqref="K32">
    <cfRule type="expression" dxfId="356" priority="361">
      <formula>K32&gt;=20</formula>
    </cfRule>
  </conditionalFormatting>
  <conditionalFormatting sqref="K41">
    <cfRule type="expression" dxfId="355" priority="358">
      <formula>K41&gt;=10</formula>
    </cfRule>
  </conditionalFormatting>
  <conditionalFormatting sqref="J41">
    <cfRule type="expression" dxfId="354" priority="356">
      <formula>K41&gt;=10</formula>
    </cfRule>
  </conditionalFormatting>
  <conditionalFormatting sqref="J41">
    <cfRule type="expression" dxfId="353" priority="355">
      <formula>K41&gt;=20</formula>
    </cfRule>
  </conditionalFormatting>
  <conditionalFormatting sqref="K41">
    <cfRule type="expression" dxfId="352" priority="357">
      <formula>K41&gt;=20</formula>
    </cfRule>
  </conditionalFormatting>
  <conditionalFormatting sqref="N18">
    <cfRule type="expression" dxfId="351" priority="354">
      <formula>N18&gt;=10</formula>
    </cfRule>
  </conditionalFormatting>
  <conditionalFormatting sqref="M18">
    <cfRule type="expression" dxfId="350" priority="352">
      <formula>N18&gt;=10</formula>
    </cfRule>
  </conditionalFormatting>
  <conditionalFormatting sqref="M18">
    <cfRule type="expression" dxfId="349" priority="351">
      <formula>N18&gt;=20</formula>
    </cfRule>
  </conditionalFormatting>
  <conditionalFormatting sqref="N18">
    <cfRule type="expression" dxfId="348" priority="353">
      <formula>N18&gt;=20</formula>
    </cfRule>
  </conditionalFormatting>
  <conditionalFormatting sqref="K36">
    <cfRule type="expression" dxfId="347" priority="350">
      <formula>K36&gt;=10</formula>
    </cfRule>
  </conditionalFormatting>
  <conditionalFormatting sqref="J36">
    <cfRule type="expression" dxfId="346" priority="348">
      <formula>K36&gt;=10</formula>
    </cfRule>
  </conditionalFormatting>
  <conditionalFormatting sqref="J36">
    <cfRule type="expression" dxfId="345" priority="347">
      <formula>K36&gt;=20</formula>
    </cfRule>
  </conditionalFormatting>
  <conditionalFormatting sqref="K36">
    <cfRule type="expression" dxfId="344" priority="349">
      <formula>K36&gt;=20</formula>
    </cfRule>
  </conditionalFormatting>
  <conditionalFormatting sqref="N36">
    <cfRule type="expression" dxfId="343" priority="346">
      <formula>N36&gt;=10</formula>
    </cfRule>
  </conditionalFormatting>
  <conditionalFormatting sqref="M36">
    <cfRule type="expression" dxfId="342" priority="344">
      <formula>N36&gt;=10</formula>
    </cfRule>
  </conditionalFormatting>
  <conditionalFormatting sqref="M36">
    <cfRule type="expression" dxfId="341" priority="343">
      <formula>N36&gt;=20</formula>
    </cfRule>
  </conditionalFormatting>
  <conditionalFormatting sqref="N36">
    <cfRule type="expression" dxfId="340" priority="345">
      <formula>N36&gt;=20</formula>
    </cfRule>
  </conditionalFormatting>
  <conditionalFormatting sqref="N43">
    <cfRule type="expression" dxfId="339" priority="342">
      <formula>N43&gt;=10</formula>
    </cfRule>
  </conditionalFormatting>
  <conditionalFormatting sqref="M43">
    <cfRule type="expression" dxfId="338" priority="340">
      <formula>N43&gt;=10</formula>
    </cfRule>
  </conditionalFormatting>
  <conditionalFormatting sqref="M43">
    <cfRule type="expression" dxfId="337" priority="339">
      <formula>N43&gt;=20</formula>
    </cfRule>
  </conditionalFormatting>
  <conditionalFormatting sqref="N43">
    <cfRule type="expression" dxfId="336" priority="341">
      <formula>N43&gt;=20</formula>
    </cfRule>
  </conditionalFormatting>
  <conditionalFormatting sqref="Q4">
    <cfRule type="expression" dxfId="335" priority="338">
      <formula>Q4&gt;=10</formula>
    </cfRule>
  </conditionalFormatting>
  <conditionalFormatting sqref="P4">
    <cfRule type="expression" dxfId="334" priority="336">
      <formula>Q4&gt;=10</formula>
    </cfRule>
  </conditionalFormatting>
  <conditionalFormatting sqref="P4">
    <cfRule type="expression" dxfId="333" priority="335">
      <formula>Q4&gt;=20</formula>
    </cfRule>
  </conditionalFormatting>
  <conditionalFormatting sqref="Q4">
    <cfRule type="expression" dxfId="332" priority="337">
      <formula>Q4&gt;=20</formula>
    </cfRule>
  </conditionalFormatting>
  <conditionalFormatting sqref="Q12">
    <cfRule type="expression" dxfId="331" priority="334">
      <formula>Q12&gt;=10</formula>
    </cfRule>
  </conditionalFormatting>
  <conditionalFormatting sqref="P12">
    <cfRule type="expression" dxfId="330" priority="332">
      <formula>Q12&gt;=10</formula>
    </cfRule>
  </conditionalFormatting>
  <conditionalFormatting sqref="P12">
    <cfRule type="expression" dxfId="329" priority="331">
      <formula>Q12&gt;=20</formula>
    </cfRule>
  </conditionalFormatting>
  <conditionalFormatting sqref="Q12">
    <cfRule type="expression" dxfId="328" priority="333">
      <formula>Q12&gt;=20</formula>
    </cfRule>
  </conditionalFormatting>
  <conditionalFormatting sqref="Q26:Q27">
    <cfRule type="expression" dxfId="327" priority="330">
      <formula>Q26&gt;=10</formula>
    </cfRule>
  </conditionalFormatting>
  <conditionalFormatting sqref="P26:P27">
    <cfRule type="expression" dxfId="326" priority="328">
      <formula>Q26&gt;=10</formula>
    </cfRule>
  </conditionalFormatting>
  <conditionalFormatting sqref="P26:P27">
    <cfRule type="expression" dxfId="325" priority="327">
      <formula>Q26&gt;=20</formula>
    </cfRule>
  </conditionalFormatting>
  <conditionalFormatting sqref="Q26:Q27">
    <cfRule type="expression" dxfId="324" priority="329">
      <formula>Q26&gt;=20</formula>
    </cfRule>
  </conditionalFormatting>
  <conditionalFormatting sqref="Q44">
    <cfRule type="expression" dxfId="323" priority="326">
      <formula>Q44&gt;=10</formula>
    </cfRule>
  </conditionalFormatting>
  <conditionalFormatting sqref="P44">
    <cfRule type="expression" dxfId="322" priority="324">
      <formula>Q44&gt;=10</formula>
    </cfRule>
  </conditionalFormatting>
  <conditionalFormatting sqref="P44">
    <cfRule type="expression" dxfId="321" priority="323">
      <formula>Q44&gt;=20</formula>
    </cfRule>
  </conditionalFormatting>
  <conditionalFormatting sqref="Q44">
    <cfRule type="expression" dxfId="320" priority="325">
      <formula>Q44&gt;=20</formula>
    </cfRule>
  </conditionalFormatting>
  <conditionalFormatting sqref="Q45">
    <cfRule type="expression" dxfId="319" priority="322">
      <formula>Q45&gt;=10</formula>
    </cfRule>
  </conditionalFormatting>
  <conditionalFormatting sqref="P45">
    <cfRule type="expression" dxfId="318" priority="320">
      <formula>Q45&gt;=10</formula>
    </cfRule>
  </conditionalFormatting>
  <conditionalFormatting sqref="P45">
    <cfRule type="expression" dxfId="317" priority="319">
      <formula>Q45&gt;=20</formula>
    </cfRule>
  </conditionalFormatting>
  <conditionalFormatting sqref="Q45">
    <cfRule type="expression" dxfId="316" priority="321">
      <formula>Q45&gt;=20</formula>
    </cfRule>
  </conditionalFormatting>
  <conditionalFormatting sqref="Q49:Q50">
    <cfRule type="expression" dxfId="315" priority="318">
      <formula>Q49&gt;=10</formula>
    </cfRule>
  </conditionalFormatting>
  <conditionalFormatting sqref="P49:P50">
    <cfRule type="expression" dxfId="314" priority="316">
      <formula>Q49&gt;=10</formula>
    </cfRule>
  </conditionalFormatting>
  <conditionalFormatting sqref="P49:P50">
    <cfRule type="expression" dxfId="313" priority="315">
      <formula>Q49&gt;=20</formula>
    </cfRule>
  </conditionalFormatting>
  <conditionalFormatting sqref="Q49:Q50">
    <cfRule type="expression" dxfId="312" priority="317">
      <formula>Q49&gt;=20</formula>
    </cfRule>
  </conditionalFormatting>
  <conditionalFormatting sqref="Q57">
    <cfRule type="expression" dxfId="311" priority="314">
      <formula>Q57&gt;=10</formula>
    </cfRule>
  </conditionalFormatting>
  <conditionalFormatting sqref="P57">
    <cfRule type="expression" dxfId="310" priority="312">
      <formula>Q57&gt;=10</formula>
    </cfRule>
  </conditionalFormatting>
  <conditionalFormatting sqref="P57">
    <cfRule type="expression" dxfId="309" priority="311">
      <formula>Q57&gt;=20</formula>
    </cfRule>
  </conditionalFormatting>
  <conditionalFormatting sqref="Q57">
    <cfRule type="expression" dxfId="308" priority="313">
      <formula>Q57&gt;=20</formula>
    </cfRule>
  </conditionalFormatting>
  <conditionalFormatting sqref="Q31">
    <cfRule type="expression" dxfId="307" priority="310">
      <formula>Q31&gt;=10</formula>
    </cfRule>
  </conditionalFormatting>
  <conditionalFormatting sqref="P31">
    <cfRule type="expression" dxfId="306" priority="308">
      <formula>Q31&gt;=10</formula>
    </cfRule>
  </conditionalFormatting>
  <conditionalFormatting sqref="P31">
    <cfRule type="expression" dxfId="305" priority="307">
      <formula>Q31&gt;=20</formula>
    </cfRule>
  </conditionalFormatting>
  <conditionalFormatting sqref="Q31">
    <cfRule type="expression" dxfId="304" priority="309">
      <formula>Q31&gt;=20</formula>
    </cfRule>
  </conditionalFormatting>
  <conditionalFormatting sqref="T5">
    <cfRule type="expression" dxfId="303" priority="306">
      <formula>T5&gt;=10</formula>
    </cfRule>
  </conditionalFormatting>
  <conditionalFormatting sqref="T5">
    <cfRule type="expression" dxfId="302" priority="305">
      <formula>T5&gt;=20</formula>
    </cfRule>
  </conditionalFormatting>
  <conditionalFormatting sqref="T4">
    <cfRule type="expression" dxfId="301" priority="304">
      <formula>T4&gt;=10</formula>
    </cfRule>
  </conditionalFormatting>
  <conditionalFormatting sqref="S4">
    <cfRule type="expression" dxfId="300" priority="302">
      <formula>T4&gt;=10</formula>
    </cfRule>
  </conditionalFormatting>
  <conditionalFormatting sqref="S4">
    <cfRule type="expression" dxfId="299" priority="301">
      <formula>T4&gt;=20</formula>
    </cfRule>
  </conditionalFormatting>
  <conditionalFormatting sqref="T4">
    <cfRule type="expression" dxfId="298" priority="303">
      <formula>T4&gt;=20</formula>
    </cfRule>
  </conditionalFormatting>
  <conditionalFormatting sqref="T8:T11">
    <cfRule type="expression" dxfId="297" priority="300">
      <formula>T8&gt;=10</formula>
    </cfRule>
  </conditionalFormatting>
  <conditionalFormatting sqref="S8:S11">
    <cfRule type="expression" dxfId="296" priority="298">
      <formula>T8&gt;=10</formula>
    </cfRule>
  </conditionalFormatting>
  <conditionalFormatting sqref="S8:S11">
    <cfRule type="expression" dxfId="295" priority="297">
      <formula>T8&gt;=20</formula>
    </cfRule>
  </conditionalFormatting>
  <conditionalFormatting sqref="T8:T11">
    <cfRule type="expression" dxfId="294" priority="299">
      <formula>T8&gt;=20</formula>
    </cfRule>
  </conditionalFormatting>
  <conditionalFormatting sqref="T12">
    <cfRule type="expression" dxfId="293" priority="296">
      <formula>T12&gt;=10</formula>
    </cfRule>
  </conditionalFormatting>
  <conditionalFormatting sqref="S12">
    <cfRule type="expression" dxfId="292" priority="294">
      <formula>T12&gt;=10</formula>
    </cfRule>
  </conditionalFormatting>
  <conditionalFormatting sqref="S12">
    <cfRule type="expression" dxfId="291" priority="293">
      <formula>T12&gt;=20</formula>
    </cfRule>
  </conditionalFormatting>
  <conditionalFormatting sqref="T12">
    <cfRule type="expression" dxfId="290" priority="295">
      <formula>T12&gt;=20</formula>
    </cfRule>
  </conditionalFormatting>
  <conditionalFormatting sqref="T6:T7">
    <cfRule type="expression" dxfId="289" priority="292">
      <formula>T6&gt;=10</formula>
    </cfRule>
  </conditionalFormatting>
  <conditionalFormatting sqref="S6:S7">
    <cfRule type="expression" dxfId="288" priority="290">
      <formula>T6&gt;=10</formula>
    </cfRule>
  </conditionalFormatting>
  <conditionalFormatting sqref="S6:S7">
    <cfRule type="expression" dxfId="287" priority="289">
      <formula>T6&gt;=20</formula>
    </cfRule>
  </conditionalFormatting>
  <conditionalFormatting sqref="T6:T7">
    <cfRule type="expression" dxfId="286" priority="291">
      <formula>T6&gt;=20</formula>
    </cfRule>
  </conditionalFormatting>
  <conditionalFormatting sqref="T16">
    <cfRule type="expression" dxfId="285" priority="288">
      <formula>T16&gt;=10</formula>
    </cfRule>
  </conditionalFormatting>
  <conditionalFormatting sqref="S16">
    <cfRule type="expression" dxfId="284" priority="286">
      <formula>T16&gt;=10</formula>
    </cfRule>
  </conditionalFormatting>
  <conditionalFormatting sqref="S16">
    <cfRule type="expression" dxfId="283" priority="285">
      <formula>T16&gt;=20</formula>
    </cfRule>
  </conditionalFormatting>
  <conditionalFormatting sqref="T16">
    <cfRule type="expression" dxfId="282" priority="287">
      <formula>T16&gt;=20</formula>
    </cfRule>
  </conditionalFormatting>
  <conditionalFormatting sqref="T13">
    <cfRule type="expression" dxfId="281" priority="284">
      <formula>T13&gt;=10</formula>
    </cfRule>
  </conditionalFormatting>
  <conditionalFormatting sqref="S13">
    <cfRule type="expression" dxfId="280" priority="282">
      <formula>T13&gt;=10</formula>
    </cfRule>
  </conditionalFormatting>
  <conditionalFormatting sqref="S13">
    <cfRule type="expression" dxfId="279" priority="281">
      <formula>T13&gt;=20</formula>
    </cfRule>
  </conditionalFormatting>
  <conditionalFormatting sqref="T13">
    <cfRule type="expression" dxfId="278" priority="283">
      <formula>T13&gt;=20</formula>
    </cfRule>
  </conditionalFormatting>
  <conditionalFormatting sqref="T14:T15">
    <cfRule type="expression" dxfId="277" priority="280">
      <formula>T14&gt;=10</formula>
    </cfRule>
  </conditionalFormatting>
  <conditionalFormatting sqref="S14:S15">
    <cfRule type="expression" dxfId="276" priority="278">
      <formula>T14&gt;=10</formula>
    </cfRule>
  </conditionalFormatting>
  <conditionalFormatting sqref="S14:S15">
    <cfRule type="expression" dxfId="275" priority="277">
      <formula>T14&gt;=20</formula>
    </cfRule>
  </conditionalFormatting>
  <conditionalFormatting sqref="T14:T15">
    <cfRule type="expression" dxfId="274" priority="279">
      <formula>T14&gt;=20</formula>
    </cfRule>
  </conditionalFormatting>
  <conditionalFormatting sqref="T19:T20 T23:T24">
    <cfRule type="expression" dxfId="273" priority="276">
      <formula>T19&gt;=10</formula>
    </cfRule>
  </conditionalFormatting>
  <conditionalFormatting sqref="S19:S20 S23:S24">
    <cfRule type="expression" dxfId="272" priority="274">
      <formula>T19&gt;=10</formula>
    </cfRule>
  </conditionalFormatting>
  <conditionalFormatting sqref="S19:S20 S23:S24">
    <cfRule type="expression" dxfId="271" priority="273">
      <formula>T19&gt;=20</formula>
    </cfRule>
  </conditionalFormatting>
  <conditionalFormatting sqref="T19:T20 T23:T24">
    <cfRule type="expression" dxfId="270" priority="275">
      <formula>T19&gt;=20</formula>
    </cfRule>
  </conditionalFormatting>
  <conditionalFormatting sqref="T18">
    <cfRule type="expression" dxfId="269" priority="272">
      <formula>T18&gt;=10</formula>
    </cfRule>
  </conditionalFormatting>
  <conditionalFormatting sqref="S18">
    <cfRule type="expression" dxfId="268" priority="270">
      <formula>T18&gt;=10</formula>
    </cfRule>
  </conditionalFormatting>
  <conditionalFormatting sqref="S18">
    <cfRule type="expression" dxfId="267" priority="269">
      <formula>T18&gt;=20</formula>
    </cfRule>
  </conditionalFormatting>
  <conditionalFormatting sqref="T18">
    <cfRule type="expression" dxfId="266" priority="271">
      <formula>T18&gt;=20</formula>
    </cfRule>
  </conditionalFormatting>
  <conditionalFormatting sqref="T27">
    <cfRule type="expression" dxfId="265" priority="268">
      <formula>T27&gt;=10</formula>
    </cfRule>
  </conditionalFormatting>
  <conditionalFormatting sqref="S27">
    <cfRule type="expression" dxfId="264" priority="266">
      <formula>T27&gt;=10</formula>
    </cfRule>
  </conditionalFormatting>
  <conditionalFormatting sqref="S27">
    <cfRule type="expression" dxfId="263" priority="265">
      <formula>T27&gt;=20</formula>
    </cfRule>
  </conditionalFormatting>
  <conditionalFormatting sqref="T27">
    <cfRule type="expression" dxfId="262" priority="267">
      <formula>T27&gt;=20</formula>
    </cfRule>
  </conditionalFormatting>
  <conditionalFormatting sqref="T17">
    <cfRule type="expression" dxfId="261" priority="264">
      <formula>T17&gt;=10</formula>
    </cfRule>
  </conditionalFormatting>
  <conditionalFormatting sqref="S17">
    <cfRule type="expression" dxfId="260" priority="262">
      <formula>T17&gt;=10</formula>
    </cfRule>
  </conditionalFormatting>
  <conditionalFormatting sqref="S17">
    <cfRule type="expression" dxfId="259" priority="261">
      <formula>T17&gt;=20</formula>
    </cfRule>
  </conditionalFormatting>
  <conditionalFormatting sqref="T17">
    <cfRule type="expression" dxfId="258" priority="263">
      <formula>T17&gt;=20</formula>
    </cfRule>
  </conditionalFormatting>
  <conditionalFormatting sqref="T28:T29">
    <cfRule type="expression" dxfId="257" priority="260">
      <formula>T28&gt;=10</formula>
    </cfRule>
  </conditionalFormatting>
  <conditionalFormatting sqref="S28:S29">
    <cfRule type="expression" dxfId="256" priority="258">
      <formula>T28&gt;=10</formula>
    </cfRule>
  </conditionalFormatting>
  <conditionalFormatting sqref="S28:S29">
    <cfRule type="expression" dxfId="255" priority="257">
      <formula>T28&gt;=20</formula>
    </cfRule>
  </conditionalFormatting>
  <conditionalFormatting sqref="T28:T29">
    <cfRule type="expression" dxfId="254" priority="259">
      <formula>T28&gt;=20</formula>
    </cfRule>
  </conditionalFormatting>
  <conditionalFormatting sqref="T33:T35">
    <cfRule type="expression" dxfId="253" priority="256">
      <formula>T33&gt;=10</formula>
    </cfRule>
  </conditionalFormatting>
  <conditionalFormatting sqref="S33:S35">
    <cfRule type="expression" dxfId="252" priority="254">
      <formula>T33&gt;=10</formula>
    </cfRule>
  </conditionalFormatting>
  <conditionalFormatting sqref="S33:S35">
    <cfRule type="expression" dxfId="251" priority="253">
      <formula>T33&gt;=20</formula>
    </cfRule>
  </conditionalFormatting>
  <conditionalFormatting sqref="T33:T35">
    <cfRule type="expression" dxfId="250" priority="255">
      <formula>T33&gt;=20</formula>
    </cfRule>
  </conditionalFormatting>
  <conditionalFormatting sqref="T37 T40:T42 T45:T46">
    <cfRule type="expression" dxfId="249" priority="252">
      <formula>T37&gt;=10</formula>
    </cfRule>
  </conditionalFormatting>
  <conditionalFormatting sqref="S37 S40:S42 S45:S46">
    <cfRule type="expression" dxfId="248" priority="250">
      <formula>T37&gt;=10</formula>
    </cfRule>
  </conditionalFormatting>
  <conditionalFormatting sqref="S37 S40:S42 S45:S46">
    <cfRule type="expression" dxfId="247" priority="249">
      <formula>T37&gt;=20</formula>
    </cfRule>
  </conditionalFormatting>
  <conditionalFormatting sqref="T37 T40:T42 T45:T46">
    <cfRule type="expression" dxfId="246" priority="251">
      <formula>T37&gt;=20</formula>
    </cfRule>
  </conditionalFormatting>
  <conditionalFormatting sqref="T47:T51 T53:T54">
    <cfRule type="expression" dxfId="245" priority="248">
      <formula>T47&gt;=10</formula>
    </cfRule>
  </conditionalFormatting>
  <conditionalFormatting sqref="S47:S51 S53:S54">
    <cfRule type="expression" dxfId="244" priority="246">
      <formula>T47&gt;=10</formula>
    </cfRule>
  </conditionalFormatting>
  <conditionalFormatting sqref="S47:S51 S53:S54">
    <cfRule type="expression" dxfId="243" priority="245">
      <formula>T47&gt;=20</formula>
    </cfRule>
  </conditionalFormatting>
  <conditionalFormatting sqref="T47:T51 T53:T54">
    <cfRule type="expression" dxfId="242" priority="247">
      <formula>T47&gt;=20</formula>
    </cfRule>
  </conditionalFormatting>
  <conditionalFormatting sqref="T55:T56 T58">
    <cfRule type="expression" dxfId="241" priority="244">
      <formula>T55&gt;=10</formula>
    </cfRule>
  </conditionalFormatting>
  <conditionalFormatting sqref="S55:S56 S58">
    <cfRule type="expression" dxfId="240" priority="242">
      <formula>T55&gt;=10</formula>
    </cfRule>
  </conditionalFormatting>
  <conditionalFormatting sqref="S55:S56 S58">
    <cfRule type="expression" dxfId="239" priority="241">
      <formula>T55&gt;=20</formula>
    </cfRule>
  </conditionalFormatting>
  <conditionalFormatting sqref="T55:T56 T58">
    <cfRule type="expression" dxfId="238" priority="243">
      <formula>T55&gt;=20</formula>
    </cfRule>
  </conditionalFormatting>
  <conditionalFormatting sqref="T59:T61">
    <cfRule type="expression" dxfId="237" priority="240">
      <formula>T59&gt;=10</formula>
    </cfRule>
  </conditionalFormatting>
  <conditionalFormatting sqref="S59:S61">
    <cfRule type="expression" dxfId="236" priority="238">
      <formula>T59&gt;=10</formula>
    </cfRule>
  </conditionalFormatting>
  <conditionalFormatting sqref="S59:S61">
    <cfRule type="expression" dxfId="235" priority="237">
      <formula>T59&gt;=20</formula>
    </cfRule>
  </conditionalFormatting>
  <conditionalFormatting sqref="T59:T61">
    <cfRule type="expression" dxfId="234" priority="239">
      <formula>T59&gt;=20</formula>
    </cfRule>
  </conditionalFormatting>
  <conditionalFormatting sqref="T62">
    <cfRule type="expression" dxfId="233" priority="236">
      <formula>T62&gt;=10</formula>
    </cfRule>
  </conditionalFormatting>
  <conditionalFormatting sqref="S62">
    <cfRule type="expression" dxfId="232" priority="234">
      <formula>T62&gt;=10</formula>
    </cfRule>
  </conditionalFormatting>
  <conditionalFormatting sqref="S62">
    <cfRule type="expression" dxfId="231" priority="233">
      <formula>T62&gt;=20</formula>
    </cfRule>
  </conditionalFormatting>
  <conditionalFormatting sqref="T62">
    <cfRule type="expression" dxfId="230" priority="235">
      <formula>T62&gt;=20</formula>
    </cfRule>
  </conditionalFormatting>
  <conditionalFormatting sqref="T22">
    <cfRule type="expression" dxfId="229" priority="232">
      <formula>T22&gt;=10</formula>
    </cfRule>
  </conditionalFormatting>
  <conditionalFormatting sqref="S22">
    <cfRule type="expression" dxfId="228" priority="230">
      <formula>T22&gt;=10</formula>
    </cfRule>
  </conditionalFormatting>
  <conditionalFormatting sqref="S22">
    <cfRule type="expression" dxfId="227" priority="229">
      <formula>T22&gt;=20</formula>
    </cfRule>
  </conditionalFormatting>
  <conditionalFormatting sqref="T22">
    <cfRule type="expression" dxfId="226" priority="231">
      <formula>T22&gt;=20</formula>
    </cfRule>
  </conditionalFormatting>
  <conditionalFormatting sqref="T25">
    <cfRule type="expression" dxfId="225" priority="228">
      <formula>T25&gt;=10</formula>
    </cfRule>
  </conditionalFormatting>
  <conditionalFormatting sqref="T25">
    <cfRule type="expression" dxfId="224" priority="227">
      <formula>T25&gt;=20</formula>
    </cfRule>
  </conditionalFormatting>
  <conditionalFormatting sqref="T31">
    <cfRule type="expression" dxfId="223" priority="226">
      <formula>T31&gt;=10</formula>
    </cfRule>
  </conditionalFormatting>
  <conditionalFormatting sqref="S31">
    <cfRule type="expression" dxfId="222" priority="224">
      <formula>T31&gt;=10</formula>
    </cfRule>
  </conditionalFormatting>
  <conditionalFormatting sqref="S31">
    <cfRule type="expression" dxfId="221" priority="223">
      <formula>T31&gt;=20</formula>
    </cfRule>
  </conditionalFormatting>
  <conditionalFormatting sqref="T31">
    <cfRule type="expression" dxfId="220" priority="225">
      <formula>T31&gt;=20</formula>
    </cfRule>
  </conditionalFormatting>
  <conditionalFormatting sqref="T32">
    <cfRule type="expression" dxfId="219" priority="222">
      <formula>T32&gt;=10</formula>
    </cfRule>
  </conditionalFormatting>
  <conditionalFormatting sqref="S32">
    <cfRule type="expression" dxfId="218" priority="220">
      <formula>T32&gt;=10</formula>
    </cfRule>
  </conditionalFormatting>
  <conditionalFormatting sqref="S32">
    <cfRule type="expression" dxfId="217" priority="219">
      <formula>T32&gt;=20</formula>
    </cfRule>
  </conditionalFormatting>
  <conditionalFormatting sqref="T32">
    <cfRule type="expression" dxfId="216" priority="221">
      <formula>T32&gt;=20</formula>
    </cfRule>
  </conditionalFormatting>
  <conditionalFormatting sqref="T30">
    <cfRule type="expression" dxfId="215" priority="218">
      <formula>T30&gt;=10</formula>
    </cfRule>
  </conditionalFormatting>
  <conditionalFormatting sqref="S30">
    <cfRule type="expression" dxfId="214" priority="216">
      <formula>T30&gt;=10</formula>
    </cfRule>
  </conditionalFormatting>
  <conditionalFormatting sqref="S30">
    <cfRule type="expression" dxfId="213" priority="215">
      <formula>T30&gt;=20</formula>
    </cfRule>
  </conditionalFormatting>
  <conditionalFormatting sqref="T30">
    <cfRule type="expression" dxfId="212" priority="217">
      <formula>T30&gt;=20</formula>
    </cfRule>
  </conditionalFormatting>
  <conditionalFormatting sqref="T38:T39">
    <cfRule type="expression" dxfId="211" priority="214">
      <formula>T38&gt;=10</formula>
    </cfRule>
  </conditionalFormatting>
  <conditionalFormatting sqref="S38:S39">
    <cfRule type="expression" dxfId="210" priority="212">
      <formula>T38&gt;=10</formula>
    </cfRule>
  </conditionalFormatting>
  <conditionalFormatting sqref="S38:S39">
    <cfRule type="expression" dxfId="209" priority="211">
      <formula>T38&gt;=20</formula>
    </cfRule>
  </conditionalFormatting>
  <conditionalFormatting sqref="T38:T39">
    <cfRule type="expression" dxfId="208" priority="213">
      <formula>T38&gt;=20</formula>
    </cfRule>
  </conditionalFormatting>
  <conditionalFormatting sqref="T52">
    <cfRule type="expression" dxfId="207" priority="210">
      <formula>T52&gt;=10</formula>
    </cfRule>
  </conditionalFormatting>
  <conditionalFormatting sqref="S52">
    <cfRule type="expression" dxfId="206" priority="208">
      <formula>T52&gt;=10</formula>
    </cfRule>
  </conditionalFormatting>
  <conditionalFormatting sqref="S52">
    <cfRule type="expression" dxfId="205" priority="207">
      <formula>T52&gt;=20</formula>
    </cfRule>
  </conditionalFormatting>
  <conditionalFormatting sqref="T52">
    <cfRule type="expression" dxfId="204" priority="209">
      <formula>T52&gt;=20</formula>
    </cfRule>
  </conditionalFormatting>
  <conditionalFormatting sqref="T57">
    <cfRule type="expression" dxfId="203" priority="206">
      <formula>T57&gt;=10</formula>
    </cfRule>
  </conditionalFormatting>
  <conditionalFormatting sqref="S57">
    <cfRule type="expression" dxfId="202" priority="204">
      <formula>T57&gt;=10</formula>
    </cfRule>
  </conditionalFormatting>
  <conditionalFormatting sqref="S57">
    <cfRule type="expression" dxfId="201" priority="203">
      <formula>T57&gt;=20</formula>
    </cfRule>
  </conditionalFormatting>
  <conditionalFormatting sqref="T57">
    <cfRule type="expression" dxfId="200" priority="205">
      <formula>T57&gt;=20</formula>
    </cfRule>
  </conditionalFormatting>
  <conditionalFormatting sqref="W15">
    <cfRule type="expression" dxfId="199" priority="202">
      <formula>W15&gt;=10</formula>
    </cfRule>
  </conditionalFormatting>
  <conditionalFormatting sqref="V15">
    <cfRule type="expression" dxfId="198" priority="200">
      <formula>W15&gt;=10</formula>
    </cfRule>
  </conditionalFormatting>
  <conditionalFormatting sqref="V15">
    <cfRule type="expression" dxfId="197" priority="199">
      <formula>W15&gt;=20</formula>
    </cfRule>
  </conditionalFormatting>
  <conditionalFormatting sqref="W15">
    <cfRule type="expression" dxfId="196" priority="201">
      <formula>W15&gt;=20</formula>
    </cfRule>
  </conditionalFormatting>
  <conditionalFormatting sqref="W30">
    <cfRule type="expression" dxfId="195" priority="198">
      <formula>W30&gt;=10</formula>
    </cfRule>
  </conditionalFormatting>
  <conditionalFormatting sqref="V30">
    <cfRule type="expression" dxfId="194" priority="196">
      <formula>W30&gt;=10</formula>
    </cfRule>
  </conditionalFormatting>
  <conditionalFormatting sqref="V30">
    <cfRule type="expression" dxfId="193" priority="195">
      <formula>W30&gt;=20</formula>
    </cfRule>
  </conditionalFormatting>
  <conditionalFormatting sqref="W30">
    <cfRule type="expression" dxfId="192" priority="197">
      <formula>W30&gt;=20</formula>
    </cfRule>
  </conditionalFormatting>
  <conditionalFormatting sqref="W36">
    <cfRule type="expression" dxfId="191" priority="194">
      <formula>W36&gt;=10</formula>
    </cfRule>
  </conditionalFormatting>
  <conditionalFormatting sqref="V36">
    <cfRule type="expression" dxfId="190" priority="192">
      <formula>W36&gt;=10</formula>
    </cfRule>
  </conditionalFormatting>
  <conditionalFormatting sqref="V36">
    <cfRule type="expression" dxfId="189" priority="191">
      <formula>W36&gt;=20</formula>
    </cfRule>
  </conditionalFormatting>
  <conditionalFormatting sqref="W36">
    <cfRule type="expression" dxfId="188" priority="193">
      <formula>W36&gt;=20</formula>
    </cfRule>
  </conditionalFormatting>
  <conditionalFormatting sqref="AC60">
    <cfRule type="expression" dxfId="187" priority="190">
      <formula>AC60&gt;=10</formula>
    </cfRule>
  </conditionalFormatting>
  <conditionalFormatting sqref="AB60">
    <cfRule type="expression" dxfId="186" priority="188">
      <formula>AC60&gt;=10</formula>
    </cfRule>
  </conditionalFormatting>
  <conditionalFormatting sqref="AB60">
    <cfRule type="expression" dxfId="185" priority="187">
      <formula>AC60&gt;=20</formula>
    </cfRule>
  </conditionalFormatting>
  <conditionalFormatting sqref="AC60">
    <cfRule type="expression" dxfId="184" priority="189">
      <formula>AC60&gt;=20</formula>
    </cfRule>
  </conditionalFormatting>
  <conditionalFormatting sqref="AI47:AI48">
    <cfRule type="expression" dxfId="183" priority="186">
      <formula>AI47&gt;=10</formula>
    </cfRule>
  </conditionalFormatting>
  <conditionalFormatting sqref="AH47:AH48">
    <cfRule type="expression" dxfId="182" priority="184">
      <formula>AI47&gt;=10</formula>
    </cfRule>
  </conditionalFormatting>
  <conditionalFormatting sqref="AH47:AH48">
    <cfRule type="expression" dxfId="181" priority="183">
      <formula>AI47&gt;=20</formula>
    </cfRule>
  </conditionalFormatting>
  <conditionalFormatting sqref="AI47:AI48">
    <cfRule type="expression" dxfId="180" priority="185">
      <formula>AI47&gt;=20</formula>
    </cfRule>
  </conditionalFormatting>
  <conditionalFormatting sqref="AI51">
    <cfRule type="expression" dxfId="179" priority="182">
      <formula>AI51&gt;=10</formula>
    </cfRule>
  </conditionalFormatting>
  <conditionalFormatting sqref="AH51">
    <cfRule type="expression" dxfId="178" priority="180">
      <formula>AI51&gt;=10</formula>
    </cfRule>
  </conditionalFormatting>
  <conditionalFormatting sqref="AH51">
    <cfRule type="expression" dxfId="177" priority="179">
      <formula>AI51&gt;=20</formula>
    </cfRule>
  </conditionalFormatting>
  <conditionalFormatting sqref="AI51">
    <cfRule type="expression" dxfId="176" priority="181">
      <formula>AI51&gt;=20</formula>
    </cfRule>
  </conditionalFormatting>
  <conditionalFormatting sqref="AL56:AL57">
    <cfRule type="expression" dxfId="175" priority="178">
      <formula>AL56&gt;=10</formula>
    </cfRule>
  </conditionalFormatting>
  <conditionalFormatting sqref="AK56:AK57">
    <cfRule type="expression" dxfId="174" priority="176">
      <formula>AL56&gt;=10</formula>
    </cfRule>
  </conditionalFormatting>
  <conditionalFormatting sqref="AK56:AK57">
    <cfRule type="expression" dxfId="173" priority="175">
      <formula>AL56&gt;=20</formula>
    </cfRule>
  </conditionalFormatting>
  <conditionalFormatting sqref="AL56:AL57">
    <cfRule type="expression" dxfId="172" priority="177">
      <formula>AL56&gt;=20</formula>
    </cfRule>
  </conditionalFormatting>
  <conditionalFormatting sqref="AL53">
    <cfRule type="expression" dxfId="171" priority="174">
      <formula>AL53&gt;=10</formula>
    </cfRule>
  </conditionalFormatting>
  <conditionalFormatting sqref="AK53">
    <cfRule type="expression" dxfId="170" priority="172">
      <formula>AL53&gt;=10</formula>
    </cfRule>
  </conditionalFormatting>
  <conditionalFormatting sqref="AK53">
    <cfRule type="expression" dxfId="169" priority="171">
      <formula>AL53&gt;=20</formula>
    </cfRule>
  </conditionalFormatting>
  <conditionalFormatting sqref="AL53">
    <cfRule type="expression" dxfId="168" priority="173">
      <formula>AL53&gt;=20</formula>
    </cfRule>
  </conditionalFormatting>
  <conditionalFormatting sqref="AL38:AL39">
    <cfRule type="expression" dxfId="167" priority="170">
      <formula>AL38&gt;=10</formula>
    </cfRule>
  </conditionalFormatting>
  <conditionalFormatting sqref="AK38:AK39">
    <cfRule type="expression" dxfId="166" priority="168">
      <formula>AL38&gt;=10</formula>
    </cfRule>
  </conditionalFormatting>
  <conditionalFormatting sqref="AK38:AK39">
    <cfRule type="expression" dxfId="165" priority="167">
      <formula>AL38&gt;=20</formula>
    </cfRule>
  </conditionalFormatting>
  <conditionalFormatting sqref="AL38:AL39">
    <cfRule type="expression" dxfId="164" priority="169">
      <formula>AL38&gt;=20</formula>
    </cfRule>
  </conditionalFormatting>
  <conditionalFormatting sqref="AL45">
    <cfRule type="expression" dxfId="163" priority="166">
      <formula>AL45&gt;=10</formula>
    </cfRule>
  </conditionalFormatting>
  <conditionalFormatting sqref="AK45">
    <cfRule type="expression" dxfId="162" priority="164">
      <formula>AL45&gt;=10</formula>
    </cfRule>
  </conditionalFormatting>
  <conditionalFormatting sqref="AK45">
    <cfRule type="expression" dxfId="161" priority="163">
      <formula>AL45&gt;=20</formula>
    </cfRule>
  </conditionalFormatting>
  <conditionalFormatting sqref="AL45">
    <cfRule type="expression" dxfId="160" priority="165">
      <formula>AL45&gt;=20</formula>
    </cfRule>
  </conditionalFormatting>
  <conditionalFormatting sqref="AO47:AO52">
    <cfRule type="expression" dxfId="159" priority="162">
      <formula>AO47&gt;=10</formula>
    </cfRule>
  </conditionalFormatting>
  <conditionalFormatting sqref="AN47:AN52">
    <cfRule type="expression" dxfId="158" priority="160">
      <formula>AO47&gt;=10</formula>
    </cfRule>
  </conditionalFormatting>
  <conditionalFormatting sqref="AN47:AN52">
    <cfRule type="expression" dxfId="157" priority="159">
      <formula>AO47&gt;=20</formula>
    </cfRule>
  </conditionalFormatting>
  <conditionalFormatting sqref="AO47:AO52">
    <cfRule type="expression" dxfId="156" priority="161">
      <formula>AO47&gt;=20</formula>
    </cfRule>
  </conditionalFormatting>
  <conditionalFormatting sqref="AO53">
    <cfRule type="expression" dxfId="155" priority="158">
      <formula>AO53&gt;=10</formula>
    </cfRule>
  </conditionalFormatting>
  <conditionalFormatting sqref="AN53">
    <cfRule type="expression" dxfId="154" priority="156">
      <formula>AO53&gt;=10</formula>
    </cfRule>
  </conditionalFormatting>
  <conditionalFormatting sqref="AN53">
    <cfRule type="expression" dxfId="153" priority="155">
      <formula>AO53&gt;=20</formula>
    </cfRule>
  </conditionalFormatting>
  <conditionalFormatting sqref="AO53">
    <cfRule type="expression" dxfId="152" priority="157">
      <formula>AO53&gt;=20</formula>
    </cfRule>
  </conditionalFormatting>
  <conditionalFormatting sqref="H23">
    <cfRule type="expression" dxfId="151" priority="154">
      <formula>H23&gt;=10</formula>
    </cfRule>
  </conditionalFormatting>
  <conditionalFormatting sqref="G23">
    <cfRule type="expression" dxfId="150" priority="152">
      <formula>H23&gt;=10</formula>
    </cfRule>
  </conditionalFormatting>
  <conditionalFormatting sqref="G23">
    <cfRule type="expression" dxfId="149" priority="151">
      <formula>H23&gt;=20</formula>
    </cfRule>
  </conditionalFormatting>
  <conditionalFormatting sqref="H23">
    <cfRule type="expression" dxfId="148" priority="153">
      <formula>H23&gt;=20</formula>
    </cfRule>
  </conditionalFormatting>
  <conditionalFormatting sqref="H21">
    <cfRule type="expression" dxfId="147" priority="150">
      <formula>H21&gt;=10</formula>
    </cfRule>
  </conditionalFormatting>
  <conditionalFormatting sqref="G21">
    <cfRule type="expression" dxfId="146" priority="148">
      <formula>H21&gt;=10</formula>
    </cfRule>
  </conditionalFormatting>
  <conditionalFormatting sqref="G21">
    <cfRule type="expression" dxfId="145" priority="147">
      <formula>H21&gt;=20</formula>
    </cfRule>
  </conditionalFormatting>
  <conditionalFormatting sqref="H21">
    <cfRule type="expression" dxfId="144" priority="149">
      <formula>H21&gt;=20</formula>
    </cfRule>
  </conditionalFormatting>
  <conditionalFormatting sqref="H19">
    <cfRule type="expression" dxfId="143" priority="146">
      <formula>H19&gt;=10</formula>
    </cfRule>
  </conditionalFormatting>
  <conditionalFormatting sqref="G19">
    <cfRule type="expression" dxfId="142" priority="144">
      <formula>H19&gt;=10</formula>
    </cfRule>
  </conditionalFormatting>
  <conditionalFormatting sqref="G19">
    <cfRule type="expression" dxfId="141" priority="143">
      <formula>H19&gt;=20</formula>
    </cfRule>
  </conditionalFormatting>
  <conditionalFormatting sqref="H19">
    <cfRule type="expression" dxfId="140" priority="145">
      <formula>H19&gt;=20</formula>
    </cfRule>
  </conditionalFormatting>
  <conditionalFormatting sqref="N28:N29">
    <cfRule type="expression" dxfId="139" priority="142">
      <formula>N28&gt;=10</formula>
    </cfRule>
  </conditionalFormatting>
  <conditionalFormatting sqref="N28:N29">
    <cfRule type="expression" dxfId="138" priority="141">
      <formula>N28&gt;=20</formula>
    </cfRule>
  </conditionalFormatting>
  <conditionalFormatting sqref="S25">
    <cfRule type="expression" dxfId="137" priority="138">
      <formula>T25&gt;=10</formula>
    </cfRule>
  </conditionalFormatting>
  <conditionalFormatting sqref="S25">
    <cfRule type="expression" dxfId="136" priority="137">
      <formula>T25&gt;=20</formula>
    </cfRule>
  </conditionalFormatting>
  <conditionalFormatting sqref="S66:T67">
    <cfRule type="expression" dxfId="135" priority="136">
      <formula>S66&gt;=10</formula>
    </cfRule>
  </conditionalFormatting>
  <conditionalFormatting sqref="Q66:R67">
    <cfRule type="expression" dxfId="134" priority="134">
      <formula>R66&gt;=10</formula>
    </cfRule>
  </conditionalFormatting>
  <conditionalFormatting sqref="Q66:R67">
    <cfRule type="expression" dxfId="133" priority="133">
      <formula>R66&gt;=20</formula>
    </cfRule>
  </conditionalFormatting>
  <conditionalFormatting sqref="S66:T67">
    <cfRule type="expression" dxfId="132" priority="135">
      <formula>S66&gt;=20</formula>
    </cfRule>
  </conditionalFormatting>
  <conditionalFormatting sqref="S69:T70 S72:T72">
    <cfRule type="expression" dxfId="131" priority="132">
      <formula>S69&gt;=10</formula>
    </cfRule>
  </conditionalFormatting>
  <conditionalFormatting sqref="Q69:R70 Q72:R72">
    <cfRule type="expression" dxfId="130" priority="130">
      <formula>R69&gt;=10</formula>
    </cfRule>
  </conditionalFormatting>
  <conditionalFormatting sqref="Q69:R70 Q72:R72">
    <cfRule type="expression" dxfId="129" priority="129">
      <formula>R69&gt;=20</formula>
    </cfRule>
  </conditionalFormatting>
  <conditionalFormatting sqref="S69:T70 S72:T72">
    <cfRule type="expression" dxfId="128" priority="131">
      <formula>S69&gt;=20</formula>
    </cfRule>
  </conditionalFormatting>
  <conditionalFormatting sqref="S78:S79 S80:T80 S83:T85">
    <cfRule type="expression" dxfId="127" priority="128">
      <formula>S78&gt;=10</formula>
    </cfRule>
  </conditionalFormatting>
  <conditionalFormatting sqref="Q78:Q79 Q80:R80 Q83:R85">
    <cfRule type="expression" dxfId="126" priority="126">
      <formula>R78&gt;=10</formula>
    </cfRule>
  </conditionalFormatting>
  <conditionalFormatting sqref="Q78:Q79 Q80:R80 Q83:R85">
    <cfRule type="expression" dxfId="125" priority="125">
      <formula>R78&gt;=20</formula>
    </cfRule>
  </conditionalFormatting>
  <conditionalFormatting sqref="S78:S79 S80:T80 S83:T85">
    <cfRule type="expression" dxfId="124" priority="127">
      <formula>S78&gt;=20</formula>
    </cfRule>
  </conditionalFormatting>
  <conditionalFormatting sqref="K66:L67 K69:L70 K68 K71 K72:L72 K78 K83:L85 K80:L81 K82">
    <cfRule type="expression" dxfId="123" priority="121">
      <formula>L66&gt;=20</formula>
    </cfRule>
  </conditionalFormatting>
  <conditionalFormatting sqref="M66:N67 M69:N70 M68 M71 M72:N72 M78 M83:N85 M80:N81 M82">
    <cfRule type="expression" dxfId="122" priority="124">
      <formula>M66&gt;=10</formula>
    </cfRule>
  </conditionalFormatting>
  <conditionalFormatting sqref="K66:L67 K69:L70 K68 K71 K72:L72 K78 K83:L85 K80:L81 K82">
    <cfRule type="expression" dxfId="121" priority="122">
      <formula>L66&gt;=10</formula>
    </cfRule>
  </conditionalFormatting>
  <conditionalFormatting sqref="M66:N67 M69:N70 M68 M71 M72:N72 M78 M83:N85 M80:N81 M82">
    <cfRule type="expression" dxfId="120" priority="123">
      <formula>M66&gt;=20</formula>
    </cfRule>
  </conditionalFormatting>
  <conditionalFormatting sqref="Z61:Z62 Z4:Z59">
    <cfRule type="expression" dxfId="119" priority="120">
      <formula>Z4&gt;=10</formula>
    </cfRule>
  </conditionalFormatting>
  <conditionalFormatting sqref="Y61:Y62 Y4:Y59">
    <cfRule type="expression" dxfId="118" priority="118">
      <formula>Z4&gt;=10</formula>
    </cfRule>
  </conditionalFormatting>
  <conditionalFormatting sqref="Y61:Y62 Y4:Y59">
    <cfRule type="expression" dxfId="117" priority="117">
      <formula>Z4&gt;=20</formula>
    </cfRule>
  </conditionalFormatting>
  <conditionalFormatting sqref="Z61:Z62 Z4:Z59">
    <cfRule type="expression" dxfId="116" priority="119">
      <formula>Z4&gt;=20</formula>
    </cfRule>
  </conditionalFormatting>
  <conditionalFormatting sqref="Z60">
    <cfRule type="expression" dxfId="115" priority="116">
      <formula>Z60&gt;=10</formula>
    </cfRule>
  </conditionalFormatting>
  <conditionalFormatting sqref="Y60">
    <cfRule type="expression" dxfId="114" priority="114">
      <formula>Z60&gt;=10</formula>
    </cfRule>
  </conditionalFormatting>
  <conditionalFormatting sqref="Y60">
    <cfRule type="expression" dxfId="113" priority="113">
      <formula>Z60&gt;=20</formula>
    </cfRule>
  </conditionalFormatting>
  <conditionalFormatting sqref="Z60">
    <cfRule type="expression" dxfId="112" priority="115">
      <formula>Z60&gt;=20</formula>
    </cfRule>
  </conditionalFormatting>
  <conditionalFormatting sqref="T36">
    <cfRule type="expression" dxfId="111" priority="88">
      <formula>T36&gt;=10</formula>
    </cfRule>
  </conditionalFormatting>
  <conditionalFormatting sqref="S36">
    <cfRule type="expression" dxfId="110" priority="86">
      <formula>T36&gt;=10</formula>
    </cfRule>
  </conditionalFormatting>
  <conditionalFormatting sqref="S36">
    <cfRule type="expression" dxfId="109" priority="85">
      <formula>T36&gt;=20</formula>
    </cfRule>
  </conditionalFormatting>
  <conditionalFormatting sqref="T36">
    <cfRule type="expression" dxfId="108" priority="87">
      <formula>T36&gt;=20</formula>
    </cfRule>
  </conditionalFormatting>
  <conditionalFormatting sqref="AH29">
    <cfRule type="expression" dxfId="107" priority="49">
      <formula>AI29&gt;=20</formula>
    </cfRule>
  </conditionalFormatting>
  <conditionalFormatting sqref="AQ54">
    <cfRule type="expression" dxfId="106" priority="25">
      <formula>AR54&gt;=20</formula>
    </cfRule>
  </conditionalFormatting>
  <conditionalFormatting sqref="AL29">
    <cfRule type="expression" dxfId="105" priority="112">
      <formula>AL29&gt;=10</formula>
    </cfRule>
  </conditionalFormatting>
  <conditionalFormatting sqref="AK29">
    <cfRule type="expression" dxfId="104" priority="110">
      <formula>AL29&gt;=10</formula>
    </cfRule>
  </conditionalFormatting>
  <conditionalFormatting sqref="AK29">
    <cfRule type="expression" dxfId="103" priority="109">
      <formula>AL29&gt;=20</formula>
    </cfRule>
  </conditionalFormatting>
  <conditionalFormatting sqref="AL29">
    <cfRule type="expression" dxfId="102" priority="111">
      <formula>AL29&gt;=20</formula>
    </cfRule>
  </conditionalFormatting>
  <conditionalFormatting sqref="N39">
    <cfRule type="expression" dxfId="101" priority="108">
      <formula>N39&gt;=10</formula>
    </cfRule>
  </conditionalFormatting>
  <conditionalFormatting sqref="M39">
    <cfRule type="expression" dxfId="100" priority="106">
      <formula>N39&gt;=10</formula>
    </cfRule>
  </conditionalFormatting>
  <conditionalFormatting sqref="M39">
    <cfRule type="expression" dxfId="99" priority="105">
      <formula>N39&gt;=20</formula>
    </cfRule>
  </conditionalFormatting>
  <conditionalFormatting sqref="N39">
    <cfRule type="expression" dxfId="98" priority="107">
      <formula>N39&gt;=20</formula>
    </cfRule>
  </conditionalFormatting>
  <conditionalFormatting sqref="Q47:Q48">
    <cfRule type="expression" dxfId="97" priority="104">
      <formula>Q47&gt;=10</formula>
    </cfRule>
  </conditionalFormatting>
  <conditionalFormatting sqref="P47:P48">
    <cfRule type="expression" dxfId="96" priority="102">
      <formula>Q47&gt;=10</formula>
    </cfRule>
  </conditionalFormatting>
  <conditionalFormatting sqref="P47:P48">
    <cfRule type="expression" dxfId="95" priority="101">
      <formula>Q47&gt;=20</formula>
    </cfRule>
  </conditionalFormatting>
  <conditionalFormatting sqref="Q47:Q48">
    <cfRule type="expression" dxfId="94" priority="103">
      <formula>Q47&gt;=20</formula>
    </cfRule>
  </conditionalFormatting>
  <conditionalFormatting sqref="Q51:Q52">
    <cfRule type="expression" dxfId="93" priority="100">
      <formula>Q51&gt;=10</formula>
    </cfRule>
  </conditionalFormatting>
  <conditionalFormatting sqref="P51:P52">
    <cfRule type="expression" dxfId="92" priority="98">
      <formula>Q51&gt;=10</formula>
    </cfRule>
  </conditionalFormatting>
  <conditionalFormatting sqref="P51:P52">
    <cfRule type="expression" dxfId="91" priority="97">
      <formula>Q51&gt;=20</formula>
    </cfRule>
  </conditionalFormatting>
  <conditionalFormatting sqref="Q51:Q52">
    <cfRule type="expression" dxfId="90" priority="99">
      <formula>Q51&gt;=20</formula>
    </cfRule>
  </conditionalFormatting>
  <conditionalFormatting sqref="T26">
    <cfRule type="expression" dxfId="89" priority="96">
      <formula>T26&gt;=10</formula>
    </cfRule>
  </conditionalFormatting>
  <conditionalFormatting sqref="T26">
    <cfRule type="expression" dxfId="88" priority="95">
      <formula>T26&gt;=20</formula>
    </cfRule>
  </conditionalFormatting>
  <conditionalFormatting sqref="S26">
    <cfRule type="expression" dxfId="87" priority="94">
      <formula>T26&gt;=10</formula>
    </cfRule>
  </conditionalFormatting>
  <conditionalFormatting sqref="S26">
    <cfRule type="expression" dxfId="86" priority="93">
      <formula>T26&gt;=20</formula>
    </cfRule>
  </conditionalFormatting>
  <conditionalFormatting sqref="T21">
    <cfRule type="expression" dxfId="85" priority="92">
      <formula>T21&gt;=10</formula>
    </cfRule>
  </conditionalFormatting>
  <conditionalFormatting sqref="S21">
    <cfRule type="expression" dxfId="84" priority="90">
      <formula>T21&gt;=10</formula>
    </cfRule>
  </conditionalFormatting>
  <conditionalFormatting sqref="S21">
    <cfRule type="expression" dxfId="83" priority="89">
      <formula>T21&gt;=20</formula>
    </cfRule>
  </conditionalFormatting>
  <conditionalFormatting sqref="T21">
    <cfRule type="expression" dxfId="82" priority="91">
      <formula>T21&gt;=20</formula>
    </cfRule>
  </conditionalFormatting>
  <conditionalFormatting sqref="T43:T44">
    <cfRule type="expression" dxfId="81" priority="84">
      <formula>T43&gt;=10</formula>
    </cfRule>
  </conditionalFormatting>
  <conditionalFormatting sqref="S43:S44">
    <cfRule type="expression" dxfId="80" priority="82">
      <formula>T43&gt;=10</formula>
    </cfRule>
  </conditionalFormatting>
  <conditionalFormatting sqref="S43:S44">
    <cfRule type="expression" dxfId="79" priority="81">
      <formula>T43&gt;=20</formula>
    </cfRule>
  </conditionalFormatting>
  <conditionalFormatting sqref="T43:T44">
    <cfRule type="expression" dxfId="78" priority="83">
      <formula>T43&gt;=20</formula>
    </cfRule>
  </conditionalFormatting>
  <conditionalFormatting sqref="W44">
    <cfRule type="expression" dxfId="77" priority="80">
      <formula>W44&gt;=10</formula>
    </cfRule>
  </conditionalFormatting>
  <conditionalFormatting sqref="V44">
    <cfRule type="expression" dxfId="76" priority="78">
      <formula>W44&gt;=10</formula>
    </cfRule>
  </conditionalFormatting>
  <conditionalFormatting sqref="V44">
    <cfRule type="expression" dxfId="75" priority="77">
      <formula>W44&gt;=20</formula>
    </cfRule>
  </conditionalFormatting>
  <conditionalFormatting sqref="W44">
    <cfRule type="expression" dxfId="74" priority="79">
      <formula>W44&gt;=20</formula>
    </cfRule>
  </conditionalFormatting>
  <conditionalFormatting sqref="W16">
    <cfRule type="expression" dxfId="73" priority="76">
      <formula>W16&gt;=10</formula>
    </cfRule>
  </conditionalFormatting>
  <conditionalFormatting sqref="V16">
    <cfRule type="expression" dxfId="72" priority="74">
      <formula>W16&gt;=10</formula>
    </cfRule>
  </conditionalFormatting>
  <conditionalFormatting sqref="V16">
    <cfRule type="expression" dxfId="71" priority="73">
      <formula>W16&gt;=20</formula>
    </cfRule>
  </conditionalFormatting>
  <conditionalFormatting sqref="W16">
    <cfRule type="expression" dxfId="70" priority="75">
      <formula>W16&gt;=20</formula>
    </cfRule>
  </conditionalFormatting>
  <conditionalFormatting sqref="W11">
    <cfRule type="expression" dxfId="69" priority="72">
      <formula>W11&gt;=10</formula>
    </cfRule>
  </conditionalFormatting>
  <conditionalFormatting sqref="V11">
    <cfRule type="expression" dxfId="68" priority="70">
      <formula>W11&gt;=10</formula>
    </cfRule>
  </conditionalFormatting>
  <conditionalFormatting sqref="V11">
    <cfRule type="expression" dxfId="67" priority="69">
      <formula>W11&gt;=20</formula>
    </cfRule>
  </conditionalFormatting>
  <conditionalFormatting sqref="W11">
    <cfRule type="expression" dxfId="66" priority="71">
      <formula>W11&gt;=20</formula>
    </cfRule>
  </conditionalFormatting>
  <conditionalFormatting sqref="AC17">
    <cfRule type="expression" dxfId="65" priority="68">
      <formula>AC17&gt;=10</formula>
    </cfRule>
  </conditionalFormatting>
  <conditionalFormatting sqref="AB17">
    <cfRule type="expression" dxfId="64" priority="66">
      <formula>AC17&gt;=10</formula>
    </cfRule>
  </conditionalFormatting>
  <conditionalFormatting sqref="AB17">
    <cfRule type="expression" dxfId="63" priority="65">
      <formula>AC17&gt;=20</formula>
    </cfRule>
  </conditionalFormatting>
  <conditionalFormatting sqref="AC17">
    <cfRule type="expression" dxfId="62" priority="67">
      <formula>AC17&gt;=20</formula>
    </cfRule>
  </conditionalFormatting>
  <conditionalFormatting sqref="AC30">
    <cfRule type="expression" dxfId="61" priority="64">
      <formula>AC30&gt;=10</formula>
    </cfRule>
  </conditionalFormatting>
  <conditionalFormatting sqref="AB30">
    <cfRule type="expression" dxfId="60" priority="62">
      <formula>AC30&gt;=10</formula>
    </cfRule>
  </conditionalFormatting>
  <conditionalFormatting sqref="AB30">
    <cfRule type="expression" dxfId="59" priority="61">
      <formula>AC30&gt;=20</formula>
    </cfRule>
  </conditionalFormatting>
  <conditionalFormatting sqref="AC30">
    <cfRule type="expression" dxfId="58" priority="63">
      <formula>AC30&gt;=20</formula>
    </cfRule>
  </conditionalFormatting>
  <conditionalFormatting sqref="AC38">
    <cfRule type="expression" dxfId="57" priority="60">
      <formula>AC38&gt;=10</formula>
    </cfRule>
  </conditionalFormatting>
  <conditionalFormatting sqref="AB38">
    <cfRule type="expression" dxfId="56" priority="58">
      <formula>AC38&gt;=10</formula>
    </cfRule>
  </conditionalFormatting>
  <conditionalFormatting sqref="AB38">
    <cfRule type="expression" dxfId="55" priority="57">
      <formula>AC38&gt;=20</formula>
    </cfRule>
  </conditionalFormatting>
  <conditionalFormatting sqref="AC38">
    <cfRule type="expression" dxfId="54" priority="59">
      <formula>AC38&gt;=20</formula>
    </cfRule>
  </conditionalFormatting>
  <conditionalFormatting sqref="AI28">
    <cfRule type="expression" dxfId="53" priority="56">
      <formula>AI28&gt;=10</formula>
    </cfRule>
  </conditionalFormatting>
  <conditionalFormatting sqref="AH28">
    <cfRule type="expression" dxfId="52" priority="54">
      <formula>AI28&gt;=10</formula>
    </cfRule>
  </conditionalFormatting>
  <conditionalFormatting sqref="AH28">
    <cfRule type="expression" dxfId="51" priority="53">
      <formula>AI28&gt;=20</formula>
    </cfRule>
  </conditionalFormatting>
  <conditionalFormatting sqref="AI28">
    <cfRule type="expression" dxfId="50" priority="55">
      <formula>AI28&gt;=20</formula>
    </cfRule>
  </conditionalFormatting>
  <conditionalFormatting sqref="AI29">
    <cfRule type="expression" dxfId="49" priority="52">
      <formula>AI29&gt;=10</formula>
    </cfRule>
  </conditionalFormatting>
  <conditionalFormatting sqref="AH29">
    <cfRule type="expression" dxfId="48" priority="50">
      <formula>AI29&gt;=10</formula>
    </cfRule>
  </conditionalFormatting>
  <conditionalFormatting sqref="AI29">
    <cfRule type="expression" dxfId="47" priority="51">
      <formula>AI29&gt;=20</formula>
    </cfRule>
  </conditionalFormatting>
  <conditionalFormatting sqref="AL7">
    <cfRule type="expression" dxfId="46" priority="48">
      <formula>AL7&gt;=10</formula>
    </cfRule>
  </conditionalFormatting>
  <conditionalFormatting sqref="AK7">
    <cfRule type="expression" dxfId="45" priority="46">
      <formula>AL7&gt;=10</formula>
    </cfRule>
  </conditionalFormatting>
  <conditionalFormatting sqref="AK7">
    <cfRule type="expression" dxfId="44" priority="45">
      <formula>AL7&gt;=20</formula>
    </cfRule>
  </conditionalFormatting>
  <conditionalFormatting sqref="AL7">
    <cfRule type="expression" dxfId="43" priority="47">
      <formula>AL7&gt;=20</formula>
    </cfRule>
  </conditionalFormatting>
  <conditionalFormatting sqref="AL54">
    <cfRule type="expression" dxfId="42" priority="44">
      <formula>AL54&gt;=10</formula>
    </cfRule>
  </conditionalFormatting>
  <conditionalFormatting sqref="AK54">
    <cfRule type="expression" dxfId="41" priority="42">
      <formula>AL54&gt;=10</formula>
    </cfRule>
  </conditionalFormatting>
  <conditionalFormatting sqref="AK54">
    <cfRule type="expression" dxfId="40" priority="41">
      <formula>AL54&gt;=20</formula>
    </cfRule>
  </conditionalFormatting>
  <conditionalFormatting sqref="AL54">
    <cfRule type="expression" dxfId="39" priority="43">
      <formula>AL54&gt;=20</formula>
    </cfRule>
  </conditionalFormatting>
  <conditionalFormatting sqref="AO29">
    <cfRule type="expression" dxfId="38" priority="40">
      <formula>AO29&gt;=10</formula>
    </cfRule>
  </conditionalFormatting>
  <conditionalFormatting sqref="AN29">
    <cfRule type="expression" dxfId="37" priority="38">
      <formula>AO29&gt;=10</formula>
    </cfRule>
  </conditionalFormatting>
  <conditionalFormatting sqref="AN29">
    <cfRule type="expression" dxfId="36" priority="37">
      <formula>AO29&gt;=20</formula>
    </cfRule>
  </conditionalFormatting>
  <conditionalFormatting sqref="AO29">
    <cfRule type="expression" dxfId="35" priority="39">
      <formula>AO29&gt;=20</formula>
    </cfRule>
  </conditionalFormatting>
  <conditionalFormatting sqref="AO54">
    <cfRule type="expression" dxfId="34" priority="36">
      <formula>AO54&gt;=10</formula>
    </cfRule>
  </conditionalFormatting>
  <conditionalFormatting sqref="AN54">
    <cfRule type="expression" dxfId="33" priority="34">
      <formula>AO54&gt;=10</formula>
    </cfRule>
  </conditionalFormatting>
  <conditionalFormatting sqref="AN54">
    <cfRule type="expression" dxfId="32" priority="33">
      <formula>AO54&gt;=20</formula>
    </cfRule>
  </conditionalFormatting>
  <conditionalFormatting sqref="AO54">
    <cfRule type="expression" dxfId="31" priority="35">
      <formula>AO54&gt;=20</formula>
    </cfRule>
  </conditionalFormatting>
  <conditionalFormatting sqref="AR29">
    <cfRule type="expression" dxfId="30" priority="32">
      <formula>AR29&gt;=10</formula>
    </cfRule>
  </conditionalFormatting>
  <conditionalFormatting sqref="AQ29">
    <cfRule type="expression" dxfId="29" priority="30">
      <formula>AR29&gt;=10</formula>
    </cfRule>
  </conditionalFormatting>
  <conditionalFormatting sqref="AQ29">
    <cfRule type="expression" dxfId="28" priority="29">
      <formula>AR29&gt;=20</formula>
    </cfRule>
  </conditionalFormatting>
  <conditionalFormatting sqref="AR29">
    <cfRule type="expression" dxfId="27" priority="31">
      <formula>AR29&gt;=20</formula>
    </cfRule>
  </conditionalFormatting>
  <conditionalFormatting sqref="AR54">
    <cfRule type="expression" dxfId="26" priority="28">
      <formula>AR54&gt;=10</formula>
    </cfRule>
  </conditionalFormatting>
  <conditionalFormatting sqref="AQ54">
    <cfRule type="expression" dxfId="25" priority="26">
      <formula>AR54&gt;=10</formula>
    </cfRule>
  </conditionalFormatting>
  <conditionalFormatting sqref="AR54">
    <cfRule type="expression" dxfId="24" priority="27">
      <formula>AR54&gt;=20</formula>
    </cfRule>
  </conditionalFormatting>
  <conditionalFormatting sqref="G79">
    <cfRule type="expression" dxfId="23" priority="24">
      <formula>G79&gt;=10</formula>
    </cfRule>
  </conditionalFormatting>
  <conditionalFormatting sqref="E79">
    <cfRule type="expression" dxfId="22" priority="22">
      <formula>F79&gt;=10</formula>
    </cfRule>
  </conditionalFormatting>
  <conditionalFormatting sqref="E79">
    <cfRule type="expression" dxfId="21" priority="21">
      <formula>F79&gt;=20</formula>
    </cfRule>
  </conditionalFormatting>
  <conditionalFormatting sqref="G79">
    <cfRule type="expression" dxfId="20" priority="23">
      <formula>G79&gt;=20</formula>
    </cfRule>
  </conditionalFormatting>
  <conditionalFormatting sqref="K79">
    <cfRule type="expression" dxfId="19" priority="17">
      <formula>L79&gt;=20</formula>
    </cfRule>
  </conditionalFormatting>
  <conditionalFormatting sqref="M79">
    <cfRule type="expression" dxfId="18" priority="20">
      <formula>M79&gt;=10</formula>
    </cfRule>
  </conditionalFormatting>
  <conditionalFormatting sqref="K79">
    <cfRule type="expression" dxfId="17" priority="18">
      <formula>L79&gt;=10</formula>
    </cfRule>
  </conditionalFormatting>
  <conditionalFormatting sqref="M79">
    <cfRule type="expression" dxfId="16" priority="19">
      <formula>M79&gt;=20</formula>
    </cfRule>
  </conditionalFormatting>
  <conditionalFormatting sqref="S81:T81">
    <cfRule type="expression" dxfId="15" priority="16">
      <formula>S81&gt;=10</formula>
    </cfRule>
  </conditionalFormatting>
  <conditionalFormatting sqref="Q81:R81">
    <cfRule type="expression" dxfId="14" priority="14">
      <formula>R81&gt;=10</formula>
    </cfRule>
  </conditionalFormatting>
  <conditionalFormatting sqref="Q81:R81">
    <cfRule type="expression" dxfId="13" priority="13">
      <formula>R81&gt;=20</formula>
    </cfRule>
  </conditionalFormatting>
  <conditionalFormatting sqref="S81:T81">
    <cfRule type="expression" dxfId="12" priority="15">
      <formula>S81&gt;=20</formula>
    </cfRule>
  </conditionalFormatting>
  <conditionalFormatting sqref="G73:H73">
    <cfRule type="expression" dxfId="11" priority="12">
      <formula>G73&gt;=10</formula>
    </cfRule>
  </conditionalFormatting>
  <conditionalFormatting sqref="E73:F73">
    <cfRule type="expression" dxfId="10" priority="10">
      <formula>F73&gt;=10</formula>
    </cfRule>
  </conditionalFormatting>
  <conditionalFormatting sqref="E73:F73">
    <cfRule type="expression" dxfId="9" priority="9">
      <formula>F73&gt;=20</formula>
    </cfRule>
  </conditionalFormatting>
  <conditionalFormatting sqref="G73:H73">
    <cfRule type="expression" dxfId="8" priority="11">
      <formula>G73&gt;=20</formula>
    </cfRule>
  </conditionalFormatting>
  <conditionalFormatting sqref="S73:T73">
    <cfRule type="expression" dxfId="7" priority="8">
      <formula>S73&gt;=10</formula>
    </cfRule>
  </conditionalFormatting>
  <conditionalFormatting sqref="Q73:R73">
    <cfRule type="expression" dxfId="6" priority="6">
      <formula>R73&gt;=10</formula>
    </cfRule>
  </conditionalFormatting>
  <conditionalFormatting sqref="Q73:R73">
    <cfRule type="expression" dxfId="5" priority="5">
      <formula>R73&gt;=20</formula>
    </cfRule>
  </conditionalFormatting>
  <conditionalFormatting sqref="S73:T73">
    <cfRule type="expression" dxfId="4" priority="7">
      <formula>S73&gt;=20</formula>
    </cfRule>
  </conditionalFormatting>
  <conditionalFormatting sqref="K73:L73">
    <cfRule type="expression" dxfId="3" priority="1">
      <formula>L73&gt;=20</formula>
    </cfRule>
  </conditionalFormatting>
  <conditionalFormatting sqref="M73:N73">
    <cfRule type="expression" dxfId="2" priority="4">
      <formula>M73&gt;=10</formula>
    </cfRule>
  </conditionalFormatting>
  <conditionalFormatting sqref="K73:L73">
    <cfRule type="expression" dxfId="1" priority="2">
      <formula>L73&gt;=10</formula>
    </cfRule>
  </conditionalFormatting>
  <conditionalFormatting sqref="M73:N73">
    <cfRule type="expression" dxfId="0" priority="3">
      <formula>M73&gt;=20</formula>
    </cfRule>
  </conditionalFormatting>
  <printOptions horizontalCentered="1"/>
  <pageMargins left="0" right="0" top="0.98425196850393704" bottom="0.78740157480314965" header="0.39370078740157483" footer="0.51181102362204722"/>
  <pageSetup paperSize="9" scale="90" orientation="landscape" r:id="rId1"/>
  <headerFooter alignWithMargins="0">
    <oddHeader>&amp;C&amp;"굴림체,굵게"&amp;12 2019학년도 수시모집 지원현황(&amp;A)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USER</cp:lastModifiedBy>
  <cp:lastPrinted>2019-03-11T08:46:19Z</cp:lastPrinted>
  <dcterms:created xsi:type="dcterms:W3CDTF">2016-09-20T05:25:21Z</dcterms:created>
  <dcterms:modified xsi:type="dcterms:W3CDTF">2019-03-11T08:46:22Z</dcterms:modified>
</cp:coreProperties>
</file>