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shunshi/Google Drive/Huan Access/Experiment/"/>
    </mc:Choice>
  </mc:AlternateContent>
  <xr:revisionPtr revIDLastSave="0" documentId="13_ncr:1_{2B1168C7-60DD-7244-805B-A3CD6B16E567}" xr6:coauthVersionLast="40" xr6:coauthVersionMax="40" xr10:uidLastSave="{00000000-0000-0000-0000-000000000000}"/>
  <bookViews>
    <workbookView xWindow="4200" yWindow="1140" windowWidth="28020" windowHeight="17420" activeTab="8" xr2:uid="{5A3E6C8B-C0A8-3842-A506-8389088C6B66}"/>
  </bookViews>
  <sheets>
    <sheet name="Sawtooth" sheetId="4" r:id="rId1"/>
    <sheet name="Iroha" sheetId="2" r:id="rId2"/>
    <sheet name="Sheet7" sheetId="7" r:id="rId3"/>
    <sheet name="Ethereum" sheetId="3" r:id="rId4"/>
    <sheet name="Sheet8" sheetId="8" r:id="rId5"/>
    <sheet name="Besu" sheetId="1" r:id="rId6"/>
    <sheet name="Fabric" sheetId="5" r:id="rId7"/>
    <sheet name="Sheet9" sheetId="9" r:id="rId8"/>
    <sheet name="Result" sheetId="6" r:id="rId9"/>
    <sheet name="Sheet11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E1" i="9"/>
  <c r="D1" i="9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63" i="7"/>
  <c r="F64" i="7"/>
  <c r="F65" i="7"/>
  <c r="F66" i="7"/>
  <c r="F67" i="7"/>
  <c r="E64" i="7"/>
  <c r="E65" i="7"/>
  <c r="E66" i="7"/>
  <c r="E67" i="7"/>
  <c r="E63" i="7"/>
  <c r="F62" i="7"/>
  <c r="E62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E6" i="7"/>
  <c r="C6" i="7"/>
  <c r="D6" i="7"/>
  <c r="B6" i="7"/>
  <c r="A6" i="7"/>
</calcChain>
</file>

<file path=xl/sharedStrings.xml><?xml version="1.0" encoding="utf-8"?>
<sst xmlns="http://schemas.openxmlformats.org/spreadsheetml/2006/main" count="2834" uniqueCount="447">
  <si>
    <t>Type</t>
  </si>
  <si>
    <t>Name</t>
  </si>
  <si>
    <t>Memory(max)</t>
  </si>
  <si>
    <t>Memory(avg)</t>
  </si>
  <si>
    <t>CPU% (max)</t>
  </si>
  <si>
    <t>CPU% (avg)</t>
  </si>
  <si>
    <t>Traffic In</t>
  </si>
  <si>
    <t>Traffic Out</t>
  </si>
  <si>
    <t>Disc Read</t>
  </si>
  <si>
    <t>Disc Write</t>
  </si>
  <si>
    <t>Docker</t>
  </si>
  <si>
    <t>besu_clique</t>
  </si>
  <si>
    <t>414.7MB</t>
  </si>
  <si>
    <t>390.0MB</t>
  </si>
  <si>
    <t>419.0KB</t>
  </si>
  <si>
    <t>243.8KB</t>
  </si>
  <si>
    <t>0B</t>
  </si>
  <si>
    <t>428.1MB</t>
  </si>
  <si>
    <t>422.5MB</t>
  </si>
  <si>
    <t>375.0KB</t>
  </si>
  <si>
    <t>204.6KB</t>
  </si>
  <si>
    <t>434.7MB</t>
  </si>
  <si>
    <t>430.8MB</t>
  </si>
  <si>
    <t>382.3KB</t>
  </si>
  <si>
    <t>200.0KB</t>
  </si>
  <si>
    <t>437.9MB</t>
  </si>
  <si>
    <t>436.1MB</t>
  </si>
  <si>
    <t>310.9KB</t>
  </si>
  <si>
    <t>167.6KB</t>
  </si>
  <si>
    <t>440.1MB</t>
  </si>
  <si>
    <t>439.7MB</t>
  </si>
  <si>
    <t>335.4KB</t>
  </si>
  <si>
    <t>195.8KB</t>
  </si>
  <si>
    <t>451.0MB</t>
  </si>
  <si>
    <t>446.0MB</t>
  </si>
  <si>
    <t>355.9KB</t>
  </si>
  <si>
    <t>226.5KB</t>
  </si>
  <si>
    <t>447.9MB</t>
  </si>
  <si>
    <t>446.9MB</t>
  </si>
  <si>
    <t>367.7KB</t>
  </si>
  <si>
    <t>250.1KB</t>
  </si>
  <si>
    <t>448.0MB</t>
  </si>
  <si>
    <t>286.7KB</t>
  </si>
  <si>
    <t>116.6KB</t>
  </si>
  <si>
    <t>448.5MB</t>
  </si>
  <si>
    <t>448.4MB</t>
  </si>
  <si>
    <t>278.6KB</t>
  </si>
  <si>
    <t>115.5KB</t>
  </si>
  <si>
    <t>449.0MB</t>
  </si>
  <si>
    <t>448.8MB</t>
  </si>
  <si>
    <t>301.6KB</t>
  </si>
  <si>
    <t>188.1KB</t>
  </si>
  <si>
    <t>449.4MB</t>
  </si>
  <si>
    <t>449.3MB</t>
  </si>
  <si>
    <t>100.0KB</t>
  </si>
  <si>
    <t>32.6KB</t>
  </si>
  <si>
    <t>106.9KB</t>
  </si>
  <si>
    <t>34.8KB</t>
  </si>
  <si>
    <t>449.6MB</t>
  </si>
  <si>
    <t>449.7MB</t>
  </si>
  <si>
    <t>449.8MB</t>
  </si>
  <si>
    <t>456.1MB</t>
  </si>
  <si>
    <t>456.2MB</t>
  </si>
  <si>
    <t>456.6MB</t>
  </si>
  <si>
    <t>456.5MB</t>
  </si>
  <si>
    <t>iroha_node0</t>
  </si>
  <si>
    <t>10.2MB</t>
  </si>
  <si>
    <t>8.7MB</t>
  </si>
  <si>
    <t>133.9KB</t>
  </si>
  <si>
    <t>169.6KB</t>
  </si>
  <si>
    <t>iroha_node1</t>
  </si>
  <si>
    <t>17.3MB</t>
  </si>
  <si>
    <t>14.8MB</t>
  </si>
  <si>
    <t>205.1KB</t>
  </si>
  <si>
    <t>303.4KB</t>
  </si>
  <si>
    <t>iroha_pg1</t>
  </si>
  <si>
    <t>108.2MB</t>
  </si>
  <si>
    <t>108.0MB</t>
  </si>
  <si>
    <t>178.6KB</t>
  </si>
  <si>
    <t>80.9KB</t>
  </si>
  <si>
    <t>104.0KB</t>
  </si>
  <si>
    <t>iroha_pg0</t>
  </si>
  <si>
    <t>106.7MB</t>
  </si>
  <si>
    <t>106.5MB</t>
  </si>
  <si>
    <t>134.1KB</t>
  </si>
  <si>
    <t>57.3KB</t>
  </si>
  <si>
    <t>112.0KB</t>
  </si>
  <si>
    <t>12.9MB</t>
  </si>
  <si>
    <t>11.6MB</t>
  </si>
  <si>
    <t>192.2KB</t>
  </si>
  <si>
    <t>168.6KB</t>
  </si>
  <si>
    <t>19.2MB</t>
  </si>
  <si>
    <t>17.8MB</t>
  </si>
  <si>
    <t>178.1KB</t>
  </si>
  <si>
    <t>283.7KB</t>
  </si>
  <si>
    <t>109.3MB</t>
  </si>
  <si>
    <t>110.2KB</t>
  </si>
  <si>
    <t>53.1KB</t>
  </si>
  <si>
    <t>72.0KB</t>
  </si>
  <si>
    <t>107.8MB</t>
  </si>
  <si>
    <t>122.9KB</t>
  </si>
  <si>
    <t>58.9KB</t>
  </si>
  <si>
    <t>21.8MB</t>
  </si>
  <si>
    <t>19.1MB</t>
  </si>
  <si>
    <t>141.8KB</t>
  </si>
  <si>
    <t>164.0KB</t>
  </si>
  <si>
    <t>17.7MB</t>
  </si>
  <si>
    <t>35.1KB</t>
  </si>
  <si>
    <t>21.8KB</t>
  </si>
  <si>
    <t>110.4MB</t>
  </si>
  <si>
    <t>110.2MB</t>
  </si>
  <si>
    <t>13.6KB</t>
  </si>
  <si>
    <t>8.0KB</t>
  </si>
  <si>
    <t>32.0KB</t>
  </si>
  <si>
    <t>108.9MB</t>
  </si>
  <si>
    <t>108.7MB</t>
  </si>
  <si>
    <t>104.4KB</t>
  </si>
  <si>
    <t>56.5KB</t>
  </si>
  <si>
    <t>26.2MB</t>
  </si>
  <si>
    <t>24.9MB</t>
  </si>
  <si>
    <t>81.6KB</t>
  </si>
  <si>
    <t>100.3KB</t>
  </si>
  <si>
    <t>34.0KB</t>
  </si>
  <si>
    <t>20.7KB</t>
  </si>
  <si>
    <t>110.6MB</t>
  </si>
  <si>
    <t>13.0KB</t>
  </si>
  <si>
    <t>7.4KB</t>
  </si>
  <si>
    <t>109.1MB</t>
  </si>
  <si>
    <t>56.7KB</t>
  </si>
  <si>
    <t>30.9KB</t>
  </si>
  <si>
    <t>27.2MB</t>
  </si>
  <si>
    <t>25.5MB</t>
  </si>
  <si>
    <t>122.6KB</t>
  </si>
  <si>
    <t>121.4KB</t>
  </si>
  <si>
    <t>24.3MB</t>
  </si>
  <si>
    <t>187.4KB</t>
  </si>
  <si>
    <t>227.9KB</t>
  </si>
  <si>
    <t>112.0MB</t>
  </si>
  <si>
    <t>103.6KB</t>
  </si>
  <si>
    <t>54.6KB</t>
  </si>
  <si>
    <t>110.5MB</t>
  </si>
  <si>
    <t>66.5KB</t>
  </si>
  <si>
    <t>34.1KB</t>
  </si>
  <si>
    <t>28.1MB</t>
  </si>
  <si>
    <t>27.7MB</t>
  </si>
  <si>
    <t>274.8KB</t>
  </si>
  <si>
    <t>349.1KB</t>
  </si>
  <si>
    <t>27.6MB</t>
  </si>
  <si>
    <t>26.0MB</t>
  </si>
  <si>
    <t>274.4KB</t>
  </si>
  <si>
    <t>487.3KB</t>
  </si>
  <si>
    <t>112.9MB</t>
  </si>
  <si>
    <t>112.4MB</t>
  </si>
  <si>
    <t>307.0KB</t>
  </si>
  <si>
    <t>154.5KB</t>
  </si>
  <si>
    <t>824.0KB</t>
  </si>
  <si>
    <t>111.5MB</t>
  </si>
  <si>
    <t>110.9MB</t>
  </si>
  <si>
    <t>280.0KB</t>
  </si>
  <si>
    <t>139.9KB</t>
  </si>
  <si>
    <t>832.0KB</t>
  </si>
  <si>
    <t>27.9MB</t>
  </si>
  <si>
    <t>27.5MB</t>
  </si>
  <si>
    <t>304.9KB</t>
  </si>
  <si>
    <t>371.1KB</t>
  </si>
  <si>
    <t>28.9MB</t>
  </si>
  <si>
    <t>27.4MB</t>
  </si>
  <si>
    <t>352.2KB</t>
  </si>
  <si>
    <t>578.2KB</t>
  </si>
  <si>
    <t>113.2MB</t>
  </si>
  <si>
    <t>113.0MB</t>
  </si>
  <si>
    <t>358.0KB</t>
  </si>
  <si>
    <t>182.5KB</t>
  </si>
  <si>
    <t>452.0KB</t>
  </si>
  <si>
    <t>111.7MB</t>
  </si>
  <si>
    <t>290.7KB</t>
  </si>
  <si>
    <t>146.3KB</t>
  </si>
  <si>
    <t>31.9MB</t>
  </si>
  <si>
    <t>30.3MB</t>
  </si>
  <si>
    <t>145.6KB</t>
  </si>
  <si>
    <t>25.3MB</t>
  </si>
  <si>
    <t>25.1MB</t>
  </si>
  <si>
    <t>122.1KB</t>
  </si>
  <si>
    <t>75.5KB</t>
  </si>
  <si>
    <t>46.8KB</t>
  </si>
  <si>
    <t>26.0KB</t>
  </si>
  <si>
    <t>70.1KB</t>
  </si>
  <si>
    <t>38.5KB</t>
  </si>
  <si>
    <t>29.1MB</t>
  </si>
  <si>
    <t>28.8MB</t>
  </si>
  <si>
    <t>272.2KB</t>
  </si>
  <si>
    <t>407.0KB</t>
  </si>
  <si>
    <t>31.5MB</t>
  </si>
  <si>
    <t>29.7MB</t>
  </si>
  <si>
    <t>407.3KB</t>
  </si>
  <si>
    <t>607.1KB</t>
  </si>
  <si>
    <t>113.7MB</t>
  </si>
  <si>
    <t>113.6MB</t>
  </si>
  <si>
    <t>430.3KB</t>
  </si>
  <si>
    <t>222.8KB</t>
  </si>
  <si>
    <t>740.0KB</t>
  </si>
  <si>
    <t>112.3MB</t>
  </si>
  <si>
    <t>112.2MB</t>
  </si>
  <si>
    <t>311.4KB</t>
  </si>
  <si>
    <t>158.3KB</t>
  </si>
  <si>
    <t>732.0KB</t>
  </si>
  <si>
    <t>8.2MB</t>
  </si>
  <si>
    <t>6.3MB</t>
  </si>
  <si>
    <t>308.5KB</t>
  </si>
  <si>
    <t>402.9KB</t>
  </si>
  <si>
    <t>12.4MB</t>
  </si>
  <si>
    <t>362.9KB</t>
  </si>
  <si>
    <t>548.8KB</t>
  </si>
  <si>
    <t>106.2MB</t>
  </si>
  <si>
    <t>329.3KB</t>
  </si>
  <si>
    <t>163.0KB</t>
  </si>
  <si>
    <t>312.0KB</t>
  </si>
  <si>
    <t>106.3MB</t>
  </si>
  <si>
    <t>105.6MB</t>
  </si>
  <si>
    <t>301.0KB</t>
  </si>
  <si>
    <t>148.3KB</t>
  </si>
  <si>
    <t>320.0KB</t>
  </si>
  <si>
    <t>29.0MB</t>
  </si>
  <si>
    <t>99.3KB</t>
  </si>
  <si>
    <t>225.3KB</t>
  </si>
  <si>
    <t>1.3KB</t>
  </si>
  <si>
    <t>452B</t>
  </si>
  <si>
    <t>510B</t>
  </si>
  <si>
    <t>207.0KB</t>
  </si>
  <si>
    <t>57.5KB</t>
  </si>
  <si>
    <t>68.8KB</t>
  </si>
  <si>
    <t>158.9KB</t>
  </si>
  <si>
    <t>27.0MB</t>
  </si>
  <si>
    <t>66B</t>
  </si>
  <si>
    <t>141.7KB</t>
  </si>
  <si>
    <t>41.1KB</t>
  </si>
  <si>
    <t>1.2KB</t>
  </si>
  <si>
    <t>92.7KB</t>
  </si>
  <si>
    <t>214.2KB</t>
  </si>
  <si>
    <t>197.0KB</t>
  </si>
  <si>
    <t>26.9MB</t>
  </si>
  <si>
    <t>113.8MB</t>
  </si>
  <si>
    <t>26.8MB</t>
  </si>
  <si>
    <t>28.2MB</t>
  </si>
  <si>
    <t>28.0MB</t>
  </si>
  <si>
    <t>26.7MB</t>
  </si>
  <si>
    <t>ethereum_clique</t>
  </si>
  <si>
    <t>835.5MB</t>
  </si>
  <si>
    <t>805.3MB</t>
  </si>
  <si>
    <t>461.1KB</t>
  </si>
  <si>
    <t>262.0KB</t>
  </si>
  <si>
    <t>1012.0MB</t>
  </si>
  <si>
    <t>957.9MB</t>
  </si>
  <si>
    <t>472.6KB</t>
  </si>
  <si>
    <t>289.4KB</t>
  </si>
  <si>
    <t>1012.7MB</t>
  </si>
  <si>
    <t>1012.4MB</t>
  </si>
  <si>
    <t>469.1KB</t>
  </si>
  <si>
    <t>234.2KB</t>
  </si>
  <si>
    <t>1012.9MB</t>
  </si>
  <si>
    <t>1012.8MB</t>
  </si>
  <si>
    <t>449.4KB</t>
  </si>
  <si>
    <t>193.7KB</t>
  </si>
  <si>
    <t>1.2GB</t>
  </si>
  <si>
    <t>1.1GB</t>
  </si>
  <si>
    <t>359.6KB</t>
  </si>
  <si>
    <t>157.6KB</t>
  </si>
  <si>
    <t>397.2KB</t>
  </si>
  <si>
    <t>185.5KB</t>
  </si>
  <si>
    <t>456.2KB</t>
  </si>
  <si>
    <t>201.1KB</t>
  </si>
  <si>
    <t>393.5KB</t>
  </si>
  <si>
    <t>172.3KB</t>
  </si>
  <si>
    <t>1.4GB</t>
  </si>
  <si>
    <t>372.3KB</t>
  </si>
  <si>
    <t>162.4KB</t>
  </si>
  <si>
    <t>416.2KB</t>
  </si>
  <si>
    <t>204.8KB</t>
  </si>
  <si>
    <t>122.0KB</t>
  </si>
  <si>
    <t>43.8KB</t>
  </si>
  <si>
    <t>1.5GB</t>
  </si>
  <si>
    <t>12.4KB</t>
  </si>
  <si>
    <t>4.7KB</t>
  </si>
  <si>
    <t>100.1KB</t>
  </si>
  <si>
    <t>35.8KB</t>
  </si>
  <si>
    <t>76.0KB</t>
  </si>
  <si>
    <t>27.2KB</t>
  </si>
  <si>
    <t>75.3KB</t>
  </si>
  <si>
    <t>26.8KB</t>
  </si>
  <si>
    <t>109.6KB</t>
  </si>
  <si>
    <t>39.1KB</t>
  </si>
  <si>
    <t>dev-peer0.org2.example.com-simple-v0</t>
  </si>
  <si>
    <t>6.6MB</t>
  </si>
  <si>
    <t>6.5MB</t>
  </si>
  <si>
    <t>164.5KB</t>
  </si>
  <si>
    <t>72.5KB</t>
  </si>
  <si>
    <t>dev-peer0.org1.example.com-simple-v0</t>
  </si>
  <si>
    <t>5.9MB</t>
  </si>
  <si>
    <t>165.5KB</t>
  </si>
  <si>
    <t>peer0.org1.example.com</t>
  </si>
  <si>
    <t>112.1MB</t>
  </si>
  <si>
    <t>111.6MB</t>
  </si>
  <si>
    <t>560.0KB</t>
  </si>
  <si>
    <t>414.1KB</t>
  </si>
  <si>
    <t>1.0MB</t>
  </si>
  <si>
    <t>peer0.org2.example.com</t>
  </si>
  <si>
    <t>123.1MB</t>
  </si>
  <si>
    <t>114.7MB</t>
  </si>
  <si>
    <t>537.9KB</t>
  </si>
  <si>
    <t>282.0KB</t>
  </si>
  <si>
    <t>988.0KB</t>
  </si>
  <si>
    <t>ca.org1.example.com</t>
  </si>
  <si>
    <t>7.3MB</t>
  </si>
  <si>
    <t>140B</t>
  </si>
  <si>
    <t>orderer.example.com</t>
  </si>
  <si>
    <t>9.9MB</t>
  </si>
  <si>
    <t>373.5KB</t>
  </si>
  <si>
    <t>759.6KB</t>
  </si>
  <si>
    <t>564.0KB</t>
  </si>
  <si>
    <t>ca.org2.example.com</t>
  </si>
  <si>
    <t>7.4MB</t>
  </si>
  <si>
    <t>70B</t>
  </si>
  <si>
    <t>6.4MB</t>
  </si>
  <si>
    <t>77.4KB</t>
  </si>
  <si>
    <t>6.0MB</t>
  </si>
  <si>
    <t>184.3KB</t>
  </si>
  <si>
    <t>80.2KB</t>
  </si>
  <si>
    <t>112.8MB</t>
  </si>
  <si>
    <t>112.6MB</t>
  </si>
  <si>
    <t>578.5KB</t>
  </si>
  <si>
    <t>443.3KB</t>
  </si>
  <si>
    <t>744.0KB</t>
  </si>
  <si>
    <t>136.0MB</t>
  </si>
  <si>
    <t>133.9MB</t>
  </si>
  <si>
    <t>567.4KB</t>
  </si>
  <si>
    <t>12.3MB</t>
  </si>
  <si>
    <t>12.1MB</t>
  </si>
  <si>
    <t>409.7KB</t>
  </si>
  <si>
    <t>763.1KB</t>
  </si>
  <si>
    <t>472.0KB</t>
  </si>
  <si>
    <t>127.3KB</t>
  </si>
  <si>
    <t>57.2KB</t>
  </si>
  <si>
    <t>135.0KB</t>
  </si>
  <si>
    <t>62.7KB</t>
  </si>
  <si>
    <t>113.3MB</t>
  </si>
  <si>
    <t>113.1MB</t>
  </si>
  <si>
    <t>413.9KB</t>
  </si>
  <si>
    <t>227.4KB</t>
  </si>
  <si>
    <t>136.4MB</t>
  </si>
  <si>
    <t>136.2MB</t>
  </si>
  <si>
    <t>409.1KB</t>
  </si>
  <si>
    <t>222.7KB</t>
  </si>
  <si>
    <t>12.7MB</t>
  </si>
  <si>
    <t>12.5MB</t>
  </si>
  <si>
    <t>315.1KB</t>
  </si>
  <si>
    <t>550.9KB</t>
  </si>
  <si>
    <t>143.4KB</t>
  </si>
  <si>
    <t>65.1KB</t>
  </si>
  <si>
    <t>6.1MB</t>
  </si>
  <si>
    <t>149.4KB</t>
  </si>
  <si>
    <t>67.4KB</t>
  </si>
  <si>
    <t>114.0MB</t>
  </si>
  <si>
    <t>438.5KB</t>
  </si>
  <si>
    <t>235.7KB</t>
  </si>
  <si>
    <t>464.0KB</t>
  </si>
  <si>
    <t>137.0MB</t>
  </si>
  <si>
    <t>136.9MB</t>
  </si>
  <si>
    <t>388.3KB</t>
  </si>
  <si>
    <t>224.1KB</t>
  </si>
  <si>
    <t>396.0KB</t>
  </si>
  <si>
    <t>13.3MB</t>
  </si>
  <si>
    <t>13.2MB</t>
  </si>
  <si>
    <t>334.1KB</t>
  </si>
  <si>
    <t>586.3KB</t>
  </si>
  <si>
    <t>328.0KB</t>
  </si>
  <si>
    <t>114.3MB</t>
  </si>
  <si>
    <t>137.3MB</t>
  </si>
  <si>
    <t>13.4MB</t>
  </si>
  <si>
    <t>137.8MB</t>
  </si>
  <si>
    <t>14.2MB</t>
  </si>
  <si>
    <t>115.2MB</t>
  </si>
  <si>
    <t>138.4MB</t>
  </si>
  <si>
    <t>14.6MB</t>
  </si>
  <si>
    <t>6.2MB</t>
  </si>
  <si>
    <t>115.7MB</t>
  </si>
  <si>
    <t>138.8MB</t>
  </si>
  <si>
    <t>15.5MB</t>
  </si>
  <si>
    <t>116.2MB</t>
  </si>
  <si>
    <t>139.3MB</t>
  </si>
  <si>
    <t>15.9MB</t>
  </si>
  <si>
    <t>171.5KB</t>
  </si>
  <si>
    <t>68.5KB</t>
  </si>
  <si>
    <t>169.5KB</t>
  </si>
  <si>
    <t>65.6KB</t>
  </si>
  <si>
    <t>117.1MB</t>
  </si>
  <si>
    <t>116.9MB</t>
  </si>
  <si>
    <t>578.7KB</t>
  </si>
  <si>
    <t>358.9KB</t>
  </si>
  <si>
    <t>608.0KB</t>
  </si>
  <si>
    <t>140.5MB</t>
  </si>
  <si>
    <t>140.1MB</t>
  </si>
  <si>
    <t>579.9KB</t>
  </si>
  <si>
    <t>298.4KB</t>
  </si>
  <si>
    <t>680.0KB</t>
  </si>
  <si>
    <t>18.6MB</t>
  </si>
  <si>
    <t>17.5MB</t>
  </si>
  <si>
    <t>395.3KB</t>
  </si>
  <si>
    <t>782.2KB</t>
  </si>
  <si>
    <t>156.7KB</t>
  </si>
  <si>
    <t>52.3KB</t>
  </si>
  <si>
    <t>151.7KB</t>
  </si>
  <si>
    <t>52.7KB</t>
  </si>
  <si>
    <t>117.3MB</t>
  </si>
  <si>
    <t>186.2KB</t>
  </si>
  <si>
    <t>395.8KB</t>
  </si>
  <si>
    <t>140.3MB</t>
  </si>
  <si>
    <t>180.3KB</t>
  </si>
  <si>
    <t>268.6KB</t>
  </si>
  <si>
    <t>158.2KB</t>
  </si>
  <si>
    <t>55.8KB</t>
  </si>
  <si>
    <t>56.8KB</t>
  </si>
  <si>
    <t>117.2MB</t>
  </si>
  <si>
    <t>182.3KB</t>
  </si>
  <si>
    <t>272.5KB</t>
  </si>
  <si>
    <t>175.0KB</t>
  </si>
  <si>
    <t>263.0KB</t>
  </si>
  <si>
    <t>48.0KB</t>
  </si>
  <si>
    <t>154.8KB</t>
  </si>
  <si>
    <t>50.0KB</t>
  </si>
  <si>
    <t>185.3KB</t>
  </si>
  <si>
    <t>401.3KB</t>
  </si>
  <si>
    <t>140.4MB</t>
  </si>
  <si>
    <t>179.2KB</t>
  </si>
  <si>
    <t>271.5KB</t>
  </si>
  <si>
    <t>117.4MB</t>
  </si>
  <si>
    <t>140.6MB</t>
  </si>
  <si>
    <t>117.5MB</t>
  </si>
  <si>
    <t>Iroha/Write</t>
  </si>
  <si>
    <t>Iroha/Read</t>
  </si>
  <si>
    <t>Ethereum/Write</t>
  </si>
  <si>
    <t>Ethereum/Read</t>
  </si>
  <si>
    <t>Besu/Write</t>
  </si>
  <si>
    <t>Besu/Read</t>
  </si>
  <si>
    <t>Fabric/Write</t>
  </si>
  <si>
    <t>Fabric/Read</t>
  </si>
  <si>
    <t>Memory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</si>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</sst>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  <font>
      <sz val="11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3" fillId="0" borderId="0" xfId="0" applyNumberFormat="1" applyFont="1"/>
    <xf numFmtId="0" fontId="4" fillId="2" borderId="0" xfId="0" applyFont="1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20E9-2A77-044A-8B2D-85BF9720A64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4B4E-07EF-D748-92BE-FA904940791C}">
  <dimension ref="A1:N59"/>
  <sheetViews>
    <sheetView topLeftCell="A36" workbookViewId="0">
      <selection activeCell="A56" sqref="A56:J59"/>
    </sheetView>
  </sheetViews>
  <sheetFormatPr baseColWidth="10" defaultRowHeight="16" x14ac:dyDescent="0.2"/>
  <sheetData>
    <row r="1" spans="1:10" x14ac:dyDescent="0.2">
      <c r="A1">
        <v>226.3</v>
      </c>
      <c r="B1">
        <v>238</v>
      </c>
      <c r="C1">
        <v>246.5</v>
      </c>
      <c r="D1">
        <v>255.7</v>
      </c>
      <c r="E1">
        <v>263.79999999999995</v>
      </c>
      <c r="F1">
        <v>272.3</v>
      </c>
      <c r="G1">
        <v>277</v>
      </c>
      <c r="H1">
        <v>279.39999999999998</v>
      </c>
      <c r="I1">
        <v>280.3</v>
      </c>
      <c r="J1">
        <v>284.3</v>
      </c>
    </row>
    <row r="2" spans="1:10" x14ac:dyDescent="0.2">
      <c r="A2">
        <v>282.2</v>
      </c>
      <c r="B2">
        <v>281.89999999999998</v>
      </c>
      <c r="C2">
        <v>282</v>
      </c>
      <c r="D2">
        <v>281.8</v>
      </c>
      <c r="E2">
        <v>281.89999999999998</v>
      </c>
      <c r="F2">
        <v>281.8</v>
      </c>
      <c r="G2">
        <v>281.8</v>
      </c>
      <c r="H2">
        <v>281.7</v>
      </c>
      <c r="I2">
        <v>282.39999999999998</v>
      </c>
      <c r="J2">
        <v>282.2</v>
      </c>
    </row>
    <row r="12" spans="1:10" x14ac:dyDescent="0.2">
      <c r="A12">
        <v>805.3</v>
      </c>
      <c r="B12">
        <v>957.9</v>
      </c>
      <c r="C12">
        <v>1012.4</v>
      </c>
      <c r="D12">
        <v>1012.8</v>
      </c>
      <c r="E12">
        <v>1126.4000000000001</v>
      </c>
      <c r="F12">
        <v>1228.8</v>
      </c>
      <c r="G12">
        <v>1228.8</v>
      </c>
      <c r="H12">
        <v>1228.8</v>
      </c>
      <c r="I12">
        <v>1433.6</v>
      </c>
      <c r="J12">
        <v>1433.6</v>
      </c>
    </row>
    <row r="13" spans="1:10" x14ac:dyDescent="0.2">
      <c r="A13">
        <v>1433.6</v>
      </c>
      <c r="B13">
        <v>1536</v>
      </c>
      <c r="C13">
        <v>1536</v>
      </c>
      <c r="D13">
        <v>1536</v>
      </c>
      <c r="E13">
        <v>1536</v>
      </c>
      <c r="F13">
        <v>1536</v>
      </c>
      <c r="G13">
        <v>1536</v>
      </c>
      <c r="H13">
        <v>1536</v>
      </c>
      <c r="I13">
        <v>1536</v>
      </c>
      <c r="J13">
        <v>1536</v>
      </c>
    </row>
    <row r="15" spans="1:10" x14ac:dyDescent="0.2">
      <c r="A15">
        <v>263.3</v>
      </c>
      <c r="B15">
        <v>285.60000000000002</v>
      </c>
      <c r="C15">
        <v>288.89999999999998</v>
      </c>
      <c r="D15">
        <v>291.09999999999997</v>
      </c>
      <c r="E15">
        <v>292.29999999999995</v>
      </c>
      <c r="F15">
        <v>294</v>
      </c>
      <c r="G15">
        <v>295.5</v>
      </c>
      <c r="H15">
        <v>297.5</v>
      </c>
      <c r="I15">
        <v>298.89999999999998</v>
      </c>
      <c r="J15">
        <v>302</v>
      </c>
    </row>
    <row r="16" spans="1:10" x14ac:dyDescent="0.2">
      <c r="A16">
        <v>303.7</v>
      </c>
      <c r="B16">
        <v>303.60000000000002</v>
      </c>
      <c r="C16">
        <v>303.7</v>
      </c>
      <c r="D16">
        <v>303.90000000000003</v>
      </c>
      <c r="E16">
        <v>303.8</v>
      </c>
      <c r="F16">
        <v>304.00000000000006</v>
      </c>
      <c r="G16">
        <v>304.10000000000002</v>
      </c>
      <c r="H16">
        <v>304.00000000000006</v>
      </c>
      <c r="I16">
        <v>304.10000000000002</v>
      </c>
      <c r="J16">
        <v>304.10000000000002</v>
      </c>
    </row>
    <row r="20" spans="1:14" x14ac:dyDescent="0.2">
      <c r="A20">
        <v>390</v>
      </c>
      <c r="B20">
        <v>449.3</v>
      </c>
    </row>
    <row r="21" spans="1:14" x14ac:dyDescent="0.2">
      <c r="A21">
        <v>422.5</v>
      </c>
      <c r="B21">
        <v>449.4</v>
      </c>
      <c r="E21">
        <v>390</v>
      </c>
      <c r="F21">
        <v>422.5</v>
      </c>
      <c r="G21">
        <v>430.8</v>
      </c>
      <c r="H21">
        <v>436.1</v>
      </c>
      <c r="I21">
        <v>439.7</v>
      </c>
      <c r="J21">
        <v>446</v>
      </c>
      <c r="K21">
        <v>446.9</v>
      </c>
      <c r="L21">
        <v>447.9</v>
      </c>
      <c r="M21">
        <v>448.4</v>
      </c>
      <c r="N21">
        <v>448.8</v>
      </c>
    </row>
    <row r="22" spans="1:14" x14ac:dyDescent="0.2">
      <c r="A22">
        <v>430.8</v>
      </c>
      <c r="B22">
        <v>449.4</v>
      </c>
      <c r="E22">
        <v>449.3</v>
      </c>
      <c r="F22">
        <v>449.4</v>
      </c>
      <c r="G22">
        <v>449.4</v>
      </c>
      <c r="H22">
        <v>449.6</v>
      </c>
      <c r="I22">
        <v>449.7</v>
      </c>
      <c r="J22">
        <v>449.8</v>
      </c>
      <c r="K22">
        <v>456.1</v>
      </c>
      <c r="L22">
        <v>456.2</v>
      </c>
      <c r="M22">
        <v>456.6</v>
      </c>
      <c r="N22">
        <v>456.5</v>
      </c>
    </row>
    <row r="23" spans="1:14" x14ac:dyDescent="0.2">
      <c r="A23">
        <v>436.1</v>
      </c>
      <c r="B23">
        <v>449.6</v>
      </c>
    </row>
    <row r="24" spans="1:14" x14ac:dyDescent="0.2">
      <c r="A24">
        <v>439.7</v>
      </c>
      <c r="B24">
        <v>449.7</v>
      </c>
    </row>
    <row r="25" spans="1:14" x14ac:dyDescent="0.2">
      <c r="A25">
        <v>446</v>
      </c>
      <c r="B25">
        <v>449.8</v>
      </c>
    </row>
    <row r="26" spans="1:14" x14ac:dyDescent="0.2">
      <c r="A26">
        <v>446.9</v>
      </c>
      <c r="B26">
        <v>456.1</v>
      </c>
    </row>
    <row r="27" spans="1:14" x14ac:dyDescent="0.2">
      <c r="A27">
        <v>447.9</v>
      </c>
      <c r="B27">
        <v>456.2</v>
      </c>
      <c r="D27">
        <v>263.3</v>
      </c>
      <c r="E27">
        <v>303.7</v>
      </c>
    </row>
    <row r="28" spans="1:14" x14ac:dyDescent="0.2">
      <c r="A28">
        <v>448.4</v>
      </c>
      <c r="B28">
        <v>456.6</v>
      </c>
      <c r="D28">
        <v>285.60000000000002</v>
      </c>
      <c r="E28">
        <v>303.60000000000002</v>
      </c>
    </row>
    <row r="29" spans="1:14" x14ac:dyDescent="0.2">
      <c r="A29">
        <v>448.8</v>
      </c>
      <c r="B29">
        <v>456.5</v>
      </c>
      <c r="D29">
        <v>288.89999999999998</v>
      </c>
      <c r="E29">
        <v>303.7</v>
      </c>
    </row>
    <row r="30" spans="1:14" x14ac:dyDescent="0.2">
      <c r="D30">
        <v>291.09999999999997</v>
      </c>
      <c r="E30">
        <v>303.90000000000003</v>
      </c>
    </row>
    <row r="31" spans="1:14" x14ac:dyDescent="0.2">
      <c r="D31">
        <v>292.29999999999995</v>
      </c>
      <c r="E31">
        <v>303.8</v>
      </c>
    </row>
    <row r="32" spans="1:14" x14ac:dyDescent="0.2">
      <c r="D32">
        <v>294</v>
      </c>
      <c r="E32">
        <v>304.00000000000006</v>
      </c>
    </row>
    <row r="33" spans="1:10" x14ac:dyDescent="0.2">
      <c r="D33">
        <v>295.5</v>
      </c>
      <c r="E33">
        <v>304.10000000000002</v>
      </c>
    </row>
    <row r="34" spans="1:10" x14ac:dyDescent="0.2">
      <c r="D34">
        <v>297.5</v>
      </c>
      <c r="E34">
        <v>304.00000000000006</v>
      </c>
    </row>
    <row r="35" spans="1:10" x14ac:dyDescent="0.2">
      <c r="D35">
        <v>298.89999999999998</v>
      </c>
      <c r="E35">
        <v>304.10000000000002</v>
      </c>
    </row>
    <row r="36" spans="1:10" x14ac:dyDescent="0.2">
      <c r="D36">
        <v>302</v>
      </c>
      <c r="E36">
        <v>304.10000000000002</v>
      </c>
    </row>
    <row r="47" spans="1:10" x14ac:dyDescent="0.2">
      <c r="A47">
        <v>226.3</v>
      </c>
      <c r="B47">
        <v>238</v>
      </c>
      <c r="C47">
        <v>246.5</v>
      </c>
      <c r="D47">
        <v>255.7</v>
      </c>
      <c r="E47">
        <v>263.79999999999995</v>
      </c>
      <c r="F47">
        <v>272.3</v>
      </c>
      <c r="G47">
        <v>277</v>
      </c>
      <c r="H47">
        <v>279.39999999999998</v>
      </c>
      <c r="I47">
        <v>280.3</v>
      </c>
      <c r="J47">
        <v>284.3</v>
      </c>
    </row>
    <row r="48" spans="1:10" x14ac:dyDescent="0.2">
      <c r="A48">
        <v>805.3</v>
      </c>
      <c r="B48">
        <v>957.9</v>
      </c>
      <c r="C48">
        <v>1012.4</v>
      </c>
      <c r="D48">
        <v>1012.8</v>
      </c>
      <c r="E48">
        <v>1126.4000000000001</v>
      </c>
      <c r="F48">
        <v>1228.8</v>
      </c>
      <c r="G48">
        <v>1228.8</v>
      </c>
      <c r="H48">
        <v>1228.8</v>
      </c>
      <c r="I48">
        <v>1433.6</v>
      </c>
      <c r="J48">
        <v>1433.6</v>
      </c>
    </row>
    <row r="49" spans="1:10" x14ac:dyDescent="0.2">
      <c r="A49">
        <v>390</v>
      </c>
      <c r="B49">
        <v>422.5</v>
      </c>
      <c r="C49">
        <v>430.8</v>
      </c>
      <c r="D49">
        <v>436.1</v>
      </c>
      <c r="E49">
        <v>439.7</v>
      </c>
      <c r="F49">
        <v>446</v>
      </c>
      <c r="G49">
        <v>446.9</v>
      </c>
      <c r="H49">
        <v>447.9</v>
      </c>
      <c r="I49">
        <v>448.4</v>
      </c>
      <c r="J49">
        <v>448.8</v>
      </c>
    </row>
    <row r="50" spans="1:10" x14ac:dyDescent="0.2">
      <c r="A50">
        <v>263.3</v>
      </c>
      <c r="B50">
        <v>285.60000000000002</v>
      </c>
      <c r="C50">
        <v>288.89999999999998</v>
      </c>
      <c r="D50">
        <v>291.09999999999997</v>
      </c>
      <c r="E50">
        <v>292.29999999999995</v>
      </c>
      <c r="F50">
        <v>294</v>
      </c>
      <c r="G50">
        <v>295.5</v>
      </c>
      <c r="H50">
        <v>297.5</v>
      </c>
      <c r="I50">
        <v>298.89999999999998</v>
      </c>
      <c r="J50">
        <v>302</v>
      </c>
    </row>
    <row r="56" spans="1:10" x14ac:dyDescent="0.2">
      <c r="A56">
        <v>282.2</v>
      </c>
      <c r="B56">
        <v>281.89999999999998</v>
      </c>
      <c r="C56">
        <v>282</v>
      </c>
      <c r="D56">
        <v>281.8</v>
      </c>
      <c r="E56">
        <v>281.89999999999998</v>
      </c>
      <c r="F56">
        <v>281.8</v>
      </c>
      <c r="G56">
        <v>281.8</v>
      </c>
      <c r="H56">
        <v>281.7</v>
      </c>
      <c r="I56">
        <v>282.39999999999998</v>
      </c>
      <c r="J56">
        <v>282.2</v>
      </c>
    </row>
    <row r="57" spans="1:10" x14ac:dyDescent="0.2">
      <c r="A57">
        <v>1433.6</v>
      </c>
      <c r="B57">
        <v>1536</v>
      </c>
      <c r="C57">
        <v>1536</v>
      </c>
      <c r="D57">
        <v>1536</v>
      </c>
      <c r="E57">
        <v>1536</v>
      </c>
      <c r="F57">
        <v>1536</v>
      </c>
      <c r="G57">
        <v>1536</v>
      </c>
      <c r="H57">
        <v>1536</v>
      </c>
      <c r="I57">
        <v>1536</v>
      </c>
      <c r="J57">
        <v>1536</v>
      </c>
    </row>
    <row r="58" spans="1:10" x14ac:dyDescent="0.2">
      <c r="A58">
        <v>449.3</v>
      </c>
      <c r="B58">
        <v>449.4</v>
      </c>
      <c r="C58">
        <v>449.4</v>
      </c>
      <c r="D58">
        <v>449.6</v>
      </c>
      <c r="E58">
        <v>449.7</v>
      </c>
      <c r="F58">
        <v>449.8</v>
      </c>
      <c r="G58">
        <v>456.1</v>
      </c>
      <c r="H58">
        <v>456.2</v>
      </c>
      <c r="I58">
        <v>456.6</v>
      </c>
      <c r="J58">
        <v>456.5</v>
      </c>
    </row>
    <row r="59" spans="1:10" x14ac:dyDescent="0.2">
      <c r="A59">
        <v>303.7</v>
      </c>
      <c r="B59">
        <v>303.60000000000002</v>
      </c>
      <c r="C59">
        <v>303.7</v>
      </c>
      <c r="D59">
        <v>303.90000000000003</v>
      </c>
      <c r="E59">
        <v>303.8</v>
      </c>
      <c r="F59">
        <v>304.00000000000006</v>
      </c>
      <c r="G59">
        <v>304.10000000000002</v>
      </c>
      <c r="H59">
        <v>304.00000000000006</v>
      </c>
      <c r="I59">
        <v>304.10000000000002</v>
      </c>
      <c r="J59">
        <v>304.10000000000002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779D-D272-A54F-91D2-EFA13A4065EA}">
  <dimension ref="A1:J120"/>
  <sheetViews>
    <sheetView topLeftCell="A71" workbookViewId="0">
      <selection sqref="A1:J120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2" t="s">
        <v>65</v>
      </c>
      <c r="C2" s="2" t="s">
        <v>206</v>
      </c>
      <c r="D2" s="2" t="s">
        <v>207</v>
      </c>
      <c r="E2" s="2">
        <v>24.23</v>
      </c>
      <c r="F2" s="2">
        <v>7.37</v>
      </c>
      <c r="G2" s="2" t="s">
        <v>208</v>
      </c>
      <c r="H2" s="2" t="s">
        <v>209</v>
      </c>
      <c r="I2" s="2" t="s">
        <v>16</v>
      </c>
      <c r="J2" s="2" t="s">
        <v>16</v>
      </c>
    </row>
    <row r="3" spans="1:10" x14ac:dyDescent="0.2">
      <c r="A3" s="2" t="s">
        <v>10</v>
      </c>
      <c r="B3" s="2" t="s">
        <v>70</v>
      </c>
      <c r="C3" s="2" t="s">
        <v>210</v>
      </c>
      <c r="D3" s="2" t="s">
        <v>206</v>
      </c>
      <c r="E3" s="2">
        <v>37.61</v>
      </c>
      <c r="F3" s="2">
        <v>9.69</v>
      </c>
      <c r="G3" s="2" t="s">
        <v>211</v>
      </c>
      <c r="H3" s="2" t="s">
        <v>212</v>
      </c>
      <c r="I3" s="2" t="s">
        <v>16</v>
      </c>
      <c r="J3" s="2" t="s">
        <v>16</v>
      </c>
    </row>
    <row r="4" spans="1:10" x14ac:dyDescent="0.2">
      <c r="A4" s="2" t="s">
        <v>10</v>
      </c>
      <c r="B4" s="2" t="s">
        <v>75</v>
      </c>
      <c r="C4" s="2" t="s">
        <v>99</v>
      </c>
      <c r="D4" s="2" t="s">
        <v>213</v>
      </c>
      <c r="E4" s="2">
        <v>14.26</v>
      </c>
      <c r="F4" s="2">
        <v>3</v>
      </c>
      <c r="G4" s="2" t="s">
        <v>214</v>
      </c>
      <c r="H4" s="2" t="s">
        <v>215</v>
      </c>
      <c r="I4" s="2" t="s">
        <v>16</v>
      </c>
      <c r="J4" s="2" t="s">
        <v>216</v>
      </c>
    </row>
    <row r="5" spans="1:10" x14ac:dyDescent="0.2">
      <c r="A5" s="2" t="s">
        <v>10</v>
      </c>
      <c r="B5" s="2" t="s">
        <v>81</v>
      </c>
      <c r="C5" s="2" t="s">
        <v>217</v>
      </c>
      <c r="D5" s="2" t="s">
        <v>218</v>
      </c>
      <c r="E5" s="2">
        <v>11.6</v>
      </c>
      <c r="F5" s="2">
        <v>2.95</v>
      </c>
      <c r="G5" s="2" t="s">
        <v>219</v>
      </c>
      <c r="H5" s="2" t="s">
        <v>220</v>
      </c>
      <c r="I5" s="2" t="s">
        <v>16</v>
      </c>
      <c r="J5" s="2" t="s">
        <v>221</v>
      </c>
    </row>
    <row r="7" spans="1:10" x14ac:dyDescent="0.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</row>
    <row r="8" spans="1:10" x14ac:dyDescent="0.2">
      <c r="A8" s="2" t="s">
        <v>10</v>
      </c>
      <c r="B8" s="2" t="s">
        <v>65</v>
      </c>
      <c r="C8" s="2" t="s">
        <v>66</v>
      </c>
      <c r="D8" s="2" t="s">
        <v>67</v>
      </c>
      <c r="E8" s="2">
        <v>12.92</v>
      </c>
      <c r="F8" s="2">
        <v>6.76</v>
      </c>
      <c r="G8" s="2" t="s">
        <v>68</v>
      </c>
      <c r="H8" s="2" t="s">
        <v>69</v>
      </c>
      <c r="I8" s="2" t="s">
        <v>16</v>
      </c>
      <c r="J8" s="2" t="s">
        <v>16</v>
      </c>
    </row>
    <row r="9" spans="1:10" x14ac:dyDescent="0.2">
      <c r="A9" s="2" t="s">
        <v>10</v>
      </c>
      <c r="B9" s="2" t="s">
        <v>70</v>
      </c>
      <c r="C9" s="2" t="s">
        <v>71</v>
      </c>
      <c r="D9" s="2" t="s">
        <v>72</v>
      </c>
      <c r="E9" s="2">
        <v>18.2</v>
      </c>
      <c r="F9" s="2">
        <v>11.46</v>
      </c>
      <c r="G9" s="2" t="s">
        <v>73</v>
      </c>
      <c r="H9" s="2" t="s">
        <v>74</v>
      </c>
      <c r="I9" s="2" t="s">
        <v>16</v>
      </c>
      <c r="J9" s="2" t="s">
        <v>16</v>
      </c>
    </row>
    <row r="10" spans="1:10" x14ac:dyDescent="0.2">
      <c r="A10" s="2" t="s">
        <v>10</v>
      </c>
      <c r="B10" s="2" t="s">
        <v>75</v>
      </c>
      <c r="C10" s="2" t="s">
        <v>76</v>
      </c>
      <c r="D10" s="2" t="s">
        <v>77</v>
      </c>
      <c r="E10" s="2">
        <v>8.01</v>
      </c>
      <c r="F10" s="2">
        <v>4.37</v>
      </c>
      <c r="G10" s="2" t="s">
        <v>78</v>
      </c>
      <c r="H10" s="2" t="s">
        <v>79</v>
      </c>
      <c r="I10" s="2" t="s">
        <v>16</v>
      </c>
      <c r="J10" s="2" t="s">
        <v>80</v>
      </c>
    </row>
    <row r="11" spans="1:10" x14ac:dyDescent="0.2">
      <c r="A11" s="2" t="s">
        <v>10</v>
      </c>
      <c r="B11" s="2" t="s">
        <v>81</v>
      </c>
      <c r="C11" s="2" t="s">
        <v>82</v>
      </c>
      <c r="D11" s="2" t="s">
        <v>83</v>
      </c>
      <c r="E11" s="2">
        <v>7.83</v>
      </c>
      <c r="F11" s="2">
        <v>3.05</v>
      </c>
      <c r="G11" s="2" t="s">
        <v>84</v>
      </c>
      <c r="H11" s="2" t="s">
        <v>85</v>
      </c>
      <c r="I11" s="2" t="s">
        <v>16</v>
      </c>
      <c r="J11" s="2" t="s">
        <v>86</v>
      </c>
    </row>
    <row r="13" spans="1:10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</row>
    <row r="14" spans="1:10" x14ac:dyDescent="0.2">
      <c r="A14" s="2" t="s">
        <v>10</v>
      </c>
      <c r="B14" s="2" t="s">
        <v>65</v>
      </c>
      <c r="C14" s="2" t="s">
        <v>87</v>
      </c>
      <c r="D14" s="2" t="s">
        <v>88</v>
      </c>
      <c r="E14" s="2">
        <v>20.37</v>
      </c>
      <c r="F14" s="2">
        <v>12.12</v>
      </c>
      <c r="G14" s="2" t="s">
        <v>89</v>
      </c>
      <c r="H14" s="2" t="s">
        <v>90</v>
      </c>
      <c r="I14" s="2" t="s">
        <v>16</v>
      </c>
      <c r="J14" s="2" t="s">
        <v>16</v>
      </c>
    </row>
    <row r="15" spans="1:10" x14ac:dyDescent="0.2">
      <c r="A15" s="2" t="s">
        <v>10</v>
      </c>
      <c r="B15" s="2" t="s">
        <v>70</v>
      </c>
      <c r="C15" s="2" t="s">
        <v>91</v>
      </c>
      <c r="D15" s="2" t="s">
        <v>92</v>
      </c>
      <c r="E15" s="2">
        <v>17.96</v>
      </c>
      <c r="F15" s="2">
        <v>9.5</v>
      </c>
      <c r="G15" s="2" t="s">
        <v>93</v>
      </c>
      <c r="H15" s="2" t="s">
        <v>94</v>
      </c>
      <c r="I15" s="2" t="s">
        <v>16</v>
      </c>
      <c r="J15" s="2" t="s">
        <v>16</v>
      </c>
    </row>
    <row r="16" spans="1:10" x14ac:dyDescent="0.2">
      <c r="A16" s="2" t="s">
        <v>10</v>
      </c>
      <c r="B16" s="2" t="s">
        <v>75</v>
      </c>
      <c r="C16" s="2" t="s">
        <v>95</v>
      </c>
      <c r="D16" s="2" t="s">
        <v>95</v>
      </c>
      <c r="E16" s="2">
        <v>7.33</v>
      </c>
      <c r="F16" s="2">
        <v>3.28</v>
      </c>
      <c r="G16" s="2" t="s">
        <v>96</v>
      </c>
      <c r="H16" s="2" t="s">
        <v>97</v>
      </c>
      <c r="I16" s="2" t="s">
        <v>16</v>
      </c>
      <c r="J16" s="2" t="s">
        <v>98</v>
      </c>
    </row>
    <row r="17" spans="1:10" x14ac:dyDescent="0.2">
      <c r="A17" s="2" t="s">
        <v>10</v>
      </c>
      <c r="B17" s="2" t="s">
        <v>81</v>
      </c>
      <c r="C17" s="2" t="s">
        <v>99</v>
      </c>
      <c r="D17" s="2" t="s">
        <v>99</v>
      </c>
      <c r="E17" s="2">
        <v>6.96</v>
      </c>
      <c r="F17" s="2">
        <v>4.07</v>
      </c>
      <c r="G17" s="2" t="s">
        <v>100</v>
      </c>
      <c r="H17" s="2" t="s">
        <v>101</v>
      </c>
      <c r="I17" s="2" t="s">
        <v>16</v>
      </c>
      <c r="J17" s="2" t="s">
        <v>98</v>
      </c>
    </row>
    <row r="19" spans="1:10" x14ac:dyDescent="0.2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</row>
    <row r="20" spans="1:10" x14ac:dyDescent="0.2">
      <c r="A20" s="2" t="s">
        <v>10</v>
      </c>
      <c r="B20" s="2" t="s">
        <v>65</v>
      </c>
      <c r="C20" s="2" t="s">
        <v>102</v>
      </c>
      <c r="D20" s="2" t="s">
        <v>103</v>
      </c>
      <c r="E20" s="2">
        <v>39.81</v>
      </c>
      <c r="F20" s="2">
        <v>10.65</v>
      </c>
      <c r="G20" s="2" t="s">
        <v>104</v>
      </c>
      <c r="H20" s="2" t="s">
        <v>105</v>
      </c>
      <c r="I20" s="2" t="s">
        <v>16</v>
      </c>
      <c r="J20" s="2" t="s">
        <v>16</v>
      </c>
    </row>
    <row r="21" spans="1:10" x14ac:dyDescent="0.2">
      <c r="A21" s="2" t="s">
        <v>10</v>
      </c>
      <c r="B21" s="2" t="s">
        <v>70</v>
      </c>
      <c r="C21" s="2" t="s">
        <v>92</v>
      </c>
      <c r="D21" s="2" t="s">
        <v>106</v>
      </c>
      <c r="E21" s="2">
        <v>9.25</v>
      </c>
      <c r="F21" s="2">
        <v>2.78</v>
      </c>
      <c r="G21" s="2" t="s">
        <v>107</v>
      </c>
      <c r="H21" s="2" t="s">
        <v>108</v>
      </c>
      <c r="I21" s="2" t="s">
        <v>16</v>
      </c>
      <c r="J21" s="2" t="s">
        <v>16</v>
      </c>
    </row>
    <row r="22" spans="1:10" x14ac:dyDescent="0.2">
      <c r="A22" s="2" t="s">
        <v>10</v>
      </c>
      <c r="B22" s="2" t="s">
        <v>75</v>
      </c>
      <c r="C22" s="2" t="s">
        <v>109</v>
      </c>
      <c r="D22" s="2" t="s">
        <v>110</v>
      </c>
      <c r="E22" s="2">
        <v>2.5</v>
      </c>
      <c r="F22" s="2">
        <v>0.7</v>
      </c>
      <c r="G22" s="2" t="s">
        <v>111</v>
      </c>
      <c r="H22" s="2" t="s">
        <v>112</v>
      </c>
      <c r="I22" s="2" t="s">
        <v>16</v>
      </c>
      <c r="J22" s="2" t="s">
        <v>113</v>
      </c>
    </row>
    <row r="23" spans="1:10" x14ac:dyDescent="0.2">
      <c r="A23" s="2" t="s">
        <v>10</v>
      </c>
      <c r="B23" s="2" t="s">
        <v>81</v>
      </c>
      <c r="C23" s="2" t="s">
        <v>114</v>
      </c>
      <c r="D23" s="2" t="s">
        <v>115</v>
      </c>
      <c r="E23" s="2">
        <v>8.36</v>
      </c>
      <c r="F23" s="2">
        <v>2.16</v>
      </c>
      <c r="G23" s="2" t="s">
        <v>116</v>
      </c>
      <c r="H23" s="2" t="s">
        <v>117</v>
      </c>
      <c r="I23" s="2" t="s">
        <v>16</v>
      </c>
      <c r="J23" s="2" t="s">
        <v>113</v>
      </c>
    </row>
    <row r="25" spans="1:10" x14ac:dyDescent="0.2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</row>
    <row r="26" spans="1:10" x14ac:dyDescent="0.2">
      <c r="A26" s="2" t="s">
        <v>10</v>
      </c>
      <c r="B26" s="2" t="s">
        <v>65</v>
      </c>
      <c r="C26" s="2" t="s">
        <v>118</v>
      </c>
      <c r="D26" s="2" t="s">
        <v>119</v>
      </c>
      <c r="E26" s="2">
        <v>33.06</v>
      </c>
      <c r="F26" s="2">
        <v>12.36</v>
      </c>
      <c r="G26" s="2" t="s">
        <v>120</v>
      </c>
      <c r="H26" s="2" t="s">
        <v>121</v>
      </c>
      <c r="I26" s="2" t="s">
        <v>16</v>
      </c>
      <c r="J26" s="2" t="s">
        <v>16</v>
      </c>
    </row>
    <row r="27" spans="1:10" x14ac:dyDescent="0.2">
      <c r="A27" s="2" t="s">
        <v>10</v>
      </c>
      <c r="B27" s="2" t="s">
        <v>70</v>
      </c>
      <c r="C27" s="2" t="s">
        <v>91</v>
      </c>
      <c r="D27" s="2" t="s">
        <v>91</v>
      </c>
      <c r="E27" s="2">
        <v>9.83</v>
      </c>
      <c r="F27" s="2">
        <v>3.74</v>
      </c>
      <c r="G27" s="2" t="s">
        <v>122</v>
      </c>
      <c r="H27" s="2" t="s">
        <v>123</v>
      </c>
      <c r="I27" s="2" t="s">
        <v>16</v>
      </c>
      <c r="J27" s="2" t="s">
        <v>16</v>
      </c>
    </row>
    <row r="28" spans="1:10" x14ac:dyDescent="0.2">
      <c r="A28" s="2" t="s">
        <v>10</v>
      </c>
      <c r="B28" s="2" t="s">
        <v>75</v>
      </c>
      <c r="C28" s="2" t="s">
        <v>124</v>
      </c>
      <c r="D28" s="2" t="s">
        <v>124</v>
      </c>
      <c r="E28" s="2">
        <v>2.39</v>
      </c>
      <c r="F28" s="2">
        <v>0.86</v>
      </c>
      <c r="G28" s="2" t="s">
        <v>125</v>
      </c>
      <c r="H28" s="2" t="s">
        <v>126</v>
      </c>
      <c r="I28" s="2" t="s">
        <v>16</v>
      </c>
      <c r="J28" s="2" t="s">
        <v>16</v>
      </c>
    </row>
    <row r="29" spans="1:10" x14ac:dyDescent="0.2">
      <c r="A29" s="2" t="s">
        <v>10</v>
      </c>
      <c r="B29" s="2" t="s">
        <v>81</v>
      </c>
      <c r="C29" s="2" t="s">
        <v>127</v>
      </c>
      <c r="D29" s="2" t="s">
        <v>127</v>
      </c>
      <c r="E29" s="2">
        <v>8.0500000000000007</v>
      </c>
      <c r="F29" s="2">
        <v>2.94</v>
      </c>
      <c r="G29" s="2" t="s">
        <v>128</v>
      </c>
      <c r="H29" s="2" t="s">
        <v>129</v>
      </c>
      <c r="I29" s="2" t="s">
        <v>16</v>
      </c>
      <c r="J29" s="2" t="s">
        <v>16</v>
      </c>
    </row>
    <row r="31" spans="1:10" x14ac:dyDescent="0.2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  <c r="J31" s="1" t="s">
        <v>9</v>
      </c>
    </row>
    <row r="32" spans="1:10" x14ac:dyDescent="0.2">
      <c r="A32" s="2" t="s">
        <v>10</v>
      </c>
      <c r="B32" s="2" t="s">
        <v>65</v>
      </c>
      <c r="C32" s="2" t="s">
        <v>130</v>
      </c>
      <c r="D32" s="2" t="s">
        <v>131</v>
      </c>
      <c r="E32" s="2">
        <v>14.56</v>
      </c>
      <c r="F32" s="2">
        <v>7.74</v>
      </c>
      <c r="G32" s="2" t="s">
        <v>132</v>
      </c>
      <c r="H32" s="2" t="s">
        <v>133</v>
      </c>
      <c r="I32" s="2" t="s">
        <v>16</v>
      </c>
      <c r="J32" s="2" t="s">
        <v>16</v>
      </c>
    </row>
    <row r="33" spans="1:10" x14ac:dyDescent="0.2">
      <c r="A33" s="2" t="s">
        <v>10</v>
      </c>
      <c r="B33" s="2" t="s">
        <v>70</v>
      </c>
      <c r="C33" s="2" t="s">
        <v>118</v>
      </c>
      <c r="D33" s="2" t="s">
        <v>134</v>
      </c>
      <c r="E33" s="2">
        <v>22.64</v>
      </c>
      <c r="F33" s="2">
        <v>12.69</v>
      </c>
      <c r="G33" s="2" t="s">
        <v>135</v>
      </c>
      <c r="H33" s="2" t="s">
        <v>136</v>
      </c>
      <c r="I33" s="2" t="s">
        <v>16</v>
      </c>
      <c r="J33" s="2" t="s">
        <v>16</v>
      </c>
    </row>
    <row r="34" spans="1:10" x14ac:dyDescent="0.2">
      <c r="A34" s="2" t="s">
        <v>10</v>
      </c>
      <c r="B34" s="2" t="s">
        <v>75</v>
      </c>
      <c r="C34" s="2" t="s">
        <v>137</v>
      </c>
      <c r="D34" s="2" t="s">
        <v>137</v>
      </c>
      <c r="E34" s="2">
        <v>5.0199999999999996</v>
      </c>
      <c r="F34" s="2">
        <v>2.5099999999999998</v>
      </c>
      <c r="G34" s="2" t="s">
        <v>138</v>
      </c>
      <c r="H34" s="2" t="s">
        <v>139</v>
      </c>
      <c r="I34" s="2" t="s">
        <v>16</v>
      </c>
      <c r="J34" s="2" t="s">
        <v>113</v>
      </c>
    </row>
    <row r="35" spans="1:10" x14ac:dyDescent="0.2">
      <c r="A35" s="2" t="s">
        <v>10</v>
      </c>
      <c r="B35" s="2" t="s">
        <v>81</v>
      </c>
      <c r="C35" s="2" t="s">
        <v>140</v>
      </c>
      <c r="D35" s="2" t="s">
        <v>140</v>
      </c>
      <c r="E35" s="2">
        <v>3.77</v>
      </c>
      <c r="F35" s="2">
        <v>2</v>
      </c>
      <c r="G35" s="2" t="s">
        <v>141</v>
      </c>
      <c r="H35" s="2" t="s">
        <v>142</v>
      </c>
      <c r="I35" s="2" t="s">
        <v>16</v>
      </c>
      <c r="J35" s="2" t="s">
        <v>113</v>
      </c>
    </row>
    <row r="37" spans="1:10" x14ac:dyDescent="0.2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 t="s">
        <v>8</v>
      </c>
      <c r="J37" s="1" t="s">
        <v>9</v>
      </c>
    </row>
    <row r="38" spans="1:10" x14ac:dyDescent="0.2">
      <c r="A38" s="2" t="s">
        <v>10</v>
      </c>
      <c r="B38" s="2" t="s">
        <v>65</v>
      </c>
      <c r="C38" s="2" t="s">
        <v>143</v>
      </c>
      <c r="D38" s="2" t="s">
        <v>144</v>
      </c>
      <c r="E38" s="2">
        <v>10.16</v>
      </c>
      <c r="F38" s="2">
        <v>2.19</v>
      </c>
      <c r="G38" s="2" t="s">
        <v>145</v>
      </c>
      <c r="H38" s="2" t="s">
        <v>146</v>
      </c>
      <c r="I38" s="2" t="s">
        <v>16</v>
      </c>
      <c r="J38" s="2" t="s">
        <v>16</v>
      </c>
    </row>
    <row r="39" spans="1:10" x14ac:dyDescent="0.2">
      <c r="A39" s="2" t="s">
        <v>10</v>
      </c>
      <c r="B39" s="2" t="s">
        <v>70</v>
      </c>
      <c r="C39" s="2" t="s">
        <v>147</v>
      </c>
      <c r="D39" s="2" t="s">
        <v>148</v>
      </c>
      <c r="E39" s="2">
        <v>38.15</v>
      </c>
      <c r="F39" s="2">
        <v>4.72</v>
      </c>
      <c r="G39" s="2" t="s">
        <v>149</v>
      </c>
      <c r="H39" s="2" t="s">
        <v>150</v>
      </c>
      <c r="I39" s="2" t="s">
        <v>16</v>
      </c>
      <c r="J39" s="2" t="s">
        <v>16</v>
      </c>
    </row>
    <row r="40" spans="1:10" x14ac:dyDescent="0.2">
      <c r="A40" s="2" t="s">
        <v>10</v>
      </c>
      <c r="B40" s="2" t="s">
        <v>75</v>
      </c>
      <c r="C40" s="2" t="s">
        <v>151</v>
      </c>
      <c r="D40" s="2" t="s">
        <v>152</v>
      </c>
      <c r="E40" s="2">
        <v>9.0399999999999991</v>
      </c>
      <c r="F40" s="2">
        <v>1.04</v>
      </c>
      <c r="G40" s="2" t="s">
        <v>153</v>
      </c>
      <c r="H40" s="2" t="s">
        <v>154</v>
      </c>
      <c r="I40" s="2" t="s">
        <v>16</v>
      </c>
      <c r="J40" s="2" t="s">
        <v>155</v>
      </c>
    </row>
    <row r="41" spans="1:10" x14ac:dyDescent="0.2">
      <c r="A41" s="2" t="s">
        <v>10</v>
      </c>
      <c r="B41" s="2" t="s">
        <v>81</v>
      </c>
      <c r="C41" s="2" t="s">
        <v>156</v>
      </c>
      <c r="D41" s="2" t="s">
        <v>157</v>
      </c>
      <c r="E41" s="2">
        <v>2.87</v>
      </c>
      <c r="F41" s="2">
        <v>0.54</v>
      </c>
      <c r="G41" s="2" t="s">
        <v>158</v>
      </c>
      <c r="H41" s="2" t="s">
        <v>159</v>
      </c>
      <c r="I41" s="2" t="s">
        <v>16</v>
      </c>
      <c r="J41" s="2" t="s">
        <v>160</v>
      </c>
    </row>
    <row r="43" spans="1:10" x14ac:dyDescent="0.2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s="1" t="s">
        <v>6</v>
      </c>
      <c r="H43" s="1" t="s">
        <v>7</v>
      </c>
      <c r="I43" s="1" t="s">
        <v>8</v>
      </c>
      <c r="J43" s="1" t="s">
        <v>9</v>
      </c>
    </row>
    <row r="44" spans="1:10" x14ac:dyDescent="0.2">
      <c r="A44" s="2" t="s">
        <v>10</v>
      </c>
      <c r="B44" s="2" t="s">
        <v>65</v>
      </c>
      <c r="C44" s="2" t="s">
        <v>161</v>
      </c>
      <c r="D44" s="2" t="s">
        <v>162</v>
      </c>
      <c r="E44" s="2">
        <v>13.72</v>
      </c>
      <c r="F44" s="2">
        <v>2.09</v>
      </c>
      <c r="G44" s="2" t="s">
        <v>163</v>
      </c>
      <c r="H44" s="2" t="s">
        <v>164</v>
      </c>
      <c r="I44" s="2" t="s">
        <v>16</v>
      </c>
      <c r="J44" s="2" t="s">
        <v>16</v>
      </c>
    </row>
    <row r="45" spans="1:10" x14ac:dyDescent="0.2">
      <c r="A45" s="2" t="s">
        <v>10</v>
      </c>
      <c r="B45" s="2" t="s">
        <v>70</v>
      </c>
      <c r="C45" s="2" t="s">
        <v>165</v>
      </c>
      <c r="D45" s="2" t="s">
        <v>166</v>
      </c>
      <c r="E45" s="2">
        <v>48.49</v>
      </c>
      <c r="F45" s="2">
        <v>5.12</v>
      </c>
      <c r="G45" s="2" t="s">
        <v>167</v>
      </c>
      <c r="H45" s="2" t="s">
        <v>168</v>
      </c>
      <c r="I45" s="2" t="s">
        <v>16</v>
      </c>
      <c r="J45" s="2" t="s">
        <v>16</v>
      </c>
    </row>
    <row r="46" spans="1:10" x14ac:dyDescent="0.2">
      <c r="A46" s="2" t="s">
        <v>10</v>
      </c>
      <c r="B46" s="2" t="s">
        <v>75</v>
      </c>
      <c r="C46" s="2" t="s">
        <v>169</v>
      </c>
      <c r="D46" s="2" t="s">
        <v>170</v>
      </c>
      <c r="E46" s="2">
        <v>10.220000000000001</v>
      </c>
      <c r="F46" s="2">
        <v>1.06</v>
      </c>
      <c r="G46" s="2" t="s">
        <v>171</v>
      </c>
      <c r="H46" s="2" t="s">
        <v>172</v>
      </c>
      <c r="I46" s="2" t="s">
        <v>16</v>
      </c>
      <c r="J46" s="2" t="s">
        <v>173</v>
      </c>
    </row>
    <row r="47" spans="1:10" x14ac:dyDescent="0.2">
      <c r="A47" s="2" t="s">
        <v>10</v>
      </c>
      <c r="B47" s="2" t="s">
        <v>81</v>
      </c>
      <c r="C47" s="2" t="s">
        <v>174</v>
      </c>
      <c r="D47" s="2" t="s">
        <v>156</v>
      </c>
      <c r="E47" s="2">
        <v>4.0999999999999996</v>
      </c>
      <c r="F47" s="2">
        <v>0.59</v>
      </c>
      <c r="G47" s="2" t="s">
        <v>175</v>
      </c>
      <c r="H47" s="2" t="s">
        <v>176</v>
      </c>
      <c r="I47" s="2" t="s">
        <v>16</v>
      </c>
      <c r="J47" s="2" t="s">
        <v>173</v>
      </c>
    </row>
    <row r="49" spans="1:10" x14ac:dyDescent="0.2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</row>
    <row r="50" spans="1:10" x14ac:dyDescent="0.2">
      <c r="A50" s="2" t="s">
        <v>10</v>
      </c>
      <c r="B50" s="2" t="s">
        <v>65</v>
      </c>
      <c r="C50" s="2" t="s">
        <v>177</v>
      </c>
      <c r="D50" s="2" t="s">
        <v>178</v>
      </c>
      <c r="E50" s="2">
        <v>18.670000000000002</v>
      </c>
      <c r="F50" s="2">
        <v>6.24</v>
      </c>
      <c r="G50" s="2" t="s">
        <v>179</v>
      </c>
      <c r="H50" s="2" t="s">
        <v>24</v>
      </c>
      <c r="I50" s="2" t="s">
        <v>16</v>
      </c>
      <c r="J50" s="2" t="s">
        <v>16</v>
      </c>
    </row>
    <row r="51" spans="1:10" x14ac:dyDescent="0.2">
      <c r="A51" s="2" t="s">
        <v>10</v>
      </c>
      <c r="B51" s="2" t="s">
        <v>70</v>
      </c>
      <c r="C51" s="2" t="s">
        <v>180</v>
      </c>
      <c r="D51" s="2" t="s">
        <v>181</v>
      </c>
      <c r="E51" s="2">
        <v>13.72</v>
      </c>
      <c r="F51" s="2">
        <v>4.58</v>
      </c>
      <c r="G51" s="2" t="s">
        <v>182</v>
      </c>
      <c r="H51" s="2" t="s">
        <v>183</v>
      </c>
      <c r="I51" s="2" t="s">
        <v>16</v>
      </c>
      <c r="J51" s="2" t="s">
        <v>16</v>
      </c>
    </row>
    <row r="52" spans="1:10" x14ac:dyDescent="0.2">
      <c r="A52" s="2" t="s">
        <v>10</v>
      </c>
      <c r="B52" s="2" t="s">
        <v>75</v>
      </c>
      <c r="C52" s="2" t="s">
        <v>169</v>
      </c>
      <c r="D52" s="2" t="s">
        <v>169</v>
      </c>
      <c r="E52" s="2">
        <v>2.99</v>
      </c>
      <c r="F52" s="2">
        <v>1.02</v>
      </c>
      <c r="G52" s="2" t="s">
        <v>184</v>
      </c>
      <c r="H52" s="2" t="s">
        <v>185</v>
      </c>
      <c r="I52" s="2" t="s">
        <v>16</v>
      </c>
      <c r="J52" s="2" t="s">
        <v>16</v>
      </c>
    </row>
    <row r="53" spans="1:10" x14ac:dyDescent="0.2">
      <c r="A53" s="2" t="s">
        <v>10</v>
      </c>
      <c r="B53" s="2" t="s">
        <v>81</v>
      </c>
      <c r="C53" s="2" t="s">
        <v>174</v>
      </c>
      <c r="D53" s="2" t="s">
        <v>174</v>
      </c>
      <c r="E53" s="2">
        <v>3.95</v>
      </c>
      <c r="F53" s="2">
        <v>1.34</v>
      </c>
      <c r="G53" s="2" t="s">
        <v>186</v>
      </c>
      <c r="H53" s="2" t="s">
        <v>187</v>
      </c>
      <c r="I53" s="2" t="s">
        <v>16</v>
      </c>
      <c r="J53" s="2" t="s">
        <v>16</v>
      </c>
    </row>
    <row r="55" spans="1:10" x14ac:dyDescent="0.2">
      <c r="A55" s="1" t="s">
        <v>0</v>
      </c>
      <c r="B55" s="1" t="s">
        <v>1</v>
      </c>
      <c r="C55" s="1" t="s">
        <v>2</v>
      </c>
      <c r="D55" s="1" t="s">
        <v>3</v>
      </c>
      <c r="E55" s="1" t="s">
        <v>4</v>
      </c>
      <c r="F55" s="1" t="s">
        <v>5</v>
      </c>
      <c r="G55" s="1" t="s">
        <v>6</v>
      </c>
      <c r="H55" s="1" t="s">
        <v>7</v>
      </c>
      <c r="I55" s="1" t="s">
        <v>8</v>
      </c>
      <c r="J55" s="1" t="s">
        <v>9</v>
      </c>
    </row>
    <row r="56" spans="1:10" x14ac:dyDescent="0.2">
      <c r="A56" s="2" t="s">
        <v>10</v>
      </c>
      <c r="B56" s="2" t="s">
        <v>65</v>
      </c>
      <c r="C56" s="2" t="s">
        <v>188</v>
      </c>
      <c r="D56" s="2" t="s">
        <v>189</v>
      </c>
      <c r="E56" s="2">
        <v>13.64</v>
      </c>
      <c r="F56" s="2">
        <v>4.17</v>
      </c>
      <c r="G56" s="2" t="s">
        <v>190</v>
      </c>
      <c r="H56" s="2" t="s">
        <v>191</v>
      </c>
      <c r="I56" s="2" t="s">
        <v>16</v>
      </c>
      <c r="J56" s="2" t="s">
        <v>16</v>
      </c>
    </row>
    <row r="57" spans="1:10" x14ac:dyDescent="0.2">
      <c r="A57" s="2" t="s">
        <v>10</v>
      </c>
      <c r="B57" s="2" t="s">
        <v>70</v>
      </c>
      <c r="C57" s="2" t="s">
        <v>192</v>
      </c>
      <c r="D57" s="2" t="s">
        <v>193</v>
      </c>
      <c r="E57" s="2">
        <v>26.39</v>
      </c>
      <c r="F57" s="2">
        <v>5.76</v>
      </c>
      <c r="G57" s="2" t="s">
        <v>194</v>
      </c>
      <c r="H57" s="2" t="s">
        <v>195</v>
      </c>
      <c r="I57" s="2" t="s">
        <v>16</v>
      </c>
      <c r="J57" s="2" t="s">
        <v>16</v>
      </c>
    </row>
    <row r="58" spans="1:10" x14ac:dyDescent="0.2">
      <c r="A58" s="2" t="s">
        <v>10</v>
      </c>
      <c r="B58" s="2" t="s">
        <v>75</v>
      </c>
      <c r="C58" s="2" t="s">
        <v>196</v>
      </c>
      <c r="D58" s="2" t="s">
        <v>197</v>
      </c>
      <c r="E58" s="2">
        <v>8.66</v>
      </c>
      <c r="F58" s="2">
        <v>1.84</v>
      </c>
      <c r="G58" s="2" t="s">
        <v>198</v>
      </c>
      <c r="H58" s="2" t="s">
        <v>199</v>
      </c>
      <c r="I58" s="2" t="s">
        <v>16</v>
      </c>
      <c r="J58" s="2" t="s">
        <v>200</v>
      </c>
    </row>
    <row r="59" spans="1:10" x14ac:dyDescent="0.2">
      <c r="A59" s="2" t="s">
        <v>10</v>
      </c>
      <c r="B59" s="2" t="s">
        <v>81</v>
      </c>
      <c r="C59" s="2" t="s">
        <v>201</v>
      </c>
      <c r="D59" s="2" t="s">
        <v>202</v>
      </c>
      <c r="E59" s="2">
        <v>7.52</v>
      </c>
      <c r="F59" s="2">
        <v>1.96</v>
      </c>
      <c r="G59" s="2" t="s">
        <v>203</v>
      </c>
      <c r="H59" s="2" t="s">
        <v>204</v>
      </c>
      <c r="I59" s="2" t="s">
        <v>16</v>
      </c>
      <c r="J59" s="2" t="s">
        <v>205</v>
      </c>
    </row>
    <row r="60" spans="1:10" s="6" customForma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</row>
    <row r="62" spans="1:10" x14ac:dyDescent="0.2">
      <c r="A62" s="1" t="s">
        <v>0</v>
      </c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  <c r="H62" s="1" t="s">
        <v>7</v>
      </c>
      <c r="I62" s="1" t="s">
        <v>8</v>
      </c>
      <c r="J62" s="1" t="s">
        <v>9</v>
      </c>
    </row>
    <row r="63" spans="1:10" x14ac:dyDescent="0.2">
      <c r="A63" s="2" t="s">
        <v>10</v>
      </c>
      <c r="B63" s="2" t="s">
        <v>65</v>
      </c>
      <c r="C63" s="2" t="s">
        <v>222</v>
      </c>
      <c r="D63" s="2" t="s">
        <v>222</v>
      </c>
      <c r="E63" s="2">
        <v>3.54</v>
      </c>
      <c r="F63" s="2">
        <v>2.44</v>
      </c>
      <c r="G63" s="2" t="s">
        <v>223</v>
      </c>
      <c r="H63" s="2" t="s">
        <v>224</v>
      </c>
      <c r="I63" s="2" t="s">
        <v>16</v>
      </c>
      <c r="J63" s="2" t="s">
        <v>16</v>
      </c>
    </row>
    <row r="64" spans="1:10" x14ac:dyDescent="0.2">
      <c r="A64" s="2" t="s">
        <v>10</v>
      </c>
      <c r="B64" s="2" t="s">
        <v>70</v>
      </c>
      <c r="C64" s="2" t="s">
        <v>130</v>
      </c>
      <c r="D64" s="2" t="s">
        <v>130</v>
      </c>
      <c r="E64" s="2">
        <v>0.86</v>
      </c>
      <c r="F64" s="2">
        <v>0.55000000000000004</v>
      </c>
      <c r="G64" s="2" t="s">
        <v>225</v>
      </c>
      <c r="H64" s="2" t="s">
        <v>225</v>
      </c>
      <c r="I64" s="2" t="s">
        <v>16</v>
      </c>
      <c r="J64" s="2" t="s">
        <v>16</v>
      </c>
    </row>
    <row r="65" spans="1:10" x14ac:dyDescent="0.2">
      <c r="A65" s="2" t="s">
        <v>10</v>
      </c>
      <c r="B65" s="2" t="s">
        <v>75</v>
      </c>
      <c r="C65" s="2" t="s">
        <v>196</v>
      </c>
      <c r="D65" s="2" t="s">
        <v>196</v>
      </c>
      <c r="E65" s="2">
        <v>0.13</v>
      </c>
      <c r="F65" s="2">
        <v>0.06</v>
      </c>
      <c r="G65" s="2" t="s">
        <v>226</v>
      </c>
      <c r="H65" s="2" t="s">
        <v>227</v>
      </c>
      <c r="I65" s="2" t="s">
        <v>16</v>
      </c>
      <c r="J65" s="2" t="s">
        <v>16</v>
      </c>
    </row>
    <row r="66" spans="1:10" x14ac:dyDescent="0.2">
      <c r="A66" s="2" t="s">
        <v>10</v>
      </c>
      <c r="B66" s="2" t="s">
        <v>81</v>
      </c>
      <c r="C66" s="2" t="s">
        <v>201</v>
      </c>
      <c r="D66" s="2" t="s">
        <v>201</v>
      </c>
      <c r="E66" s="2">
        <v>4.3</v>
      </c>
      <c r="F66" s="2">
        <v>2.82</v>
      </c>
      <c r="G66" s="2" t="s">
        <v>228</v>
      </c>
      <c r="H66" s="2" t="s">
        <v>229</v>
      </c>
      <c r="I66" s="2" t="s">
        <v>16</v>
      </c>
      <c r="J66" s="2" t="s">
        <v>16</v>
      </c>
    </row>
    <row r="68" spans="1:10" x14ac:dyDescent="0.2">
      <c r="A68" s="1" t="s">
        <v>0</v>
      </c>
      <c r="B68" s="1" t="s">
        <v>1</v>
      </c>
      <c r="C68" s="1" t="s">
        <v>2</v>
      </c>
      <c r="D68" s="1" t="s">
        <v>3</v>
      </c>
      <c r="E68" s="1" t="s">
        <v>4</v>
      </c>
      <c r="F68" s="1" t="s">
        <v>5</v>
      </c>
      <c r="G68" s="1" t="s">
        <v>6</v>
      </c>
      <c r="H68" s="1" t="s">
        <v>7</v>
      </c>
      <c r="I68" s="1" t="s">
        <v>8</v>
      </c>
      <c r="J68" s="1" t="s">
        <v>9</v>
      </c>
    </row>
    <row r="69" spans="1:10" x14ac:dyDescent="0.2">
      <c r="A69" s="2" t="s">
        <v>10</v>
      </c>
      <c r="B69" s="2" t="s">
        <v>65</v>
      </c>
      <c r="C69" s="2" t="s">
        <v>222</v>
      </c>
      <c r="D69" s="2" t="s">
        <v>165</v>
      </c>
      <c r="E69" s="2">
        <v>6.33</v>
      </c>
      <c r="F69" s="2">
        <v>3.46</v>
      </c>
      <c r="G69" s="2" t="s">
        <v>230</v>
      </c>
      <c r="H69" s="2" t="s">
        <v>231</v>
      </c>
      <c r="I69" s="2" t="s">
        <v>16</v>
      </c>
      <c r="J69" s="2" t="s">
        <v>16</v>
      </c>
    </row>
    <row r="70" spans="1:10" x14ac:dyDescent="0.2">
      <c r="A70" s="2" t="s">
        <v>10</v>
      </c>
      <c r="B70" s="2" t="s">
        <v>70</v>
      </c>
      <c r="C70" s="2" t="s">
        <v>232</v>
      </c>
      <c r="D70" s="2" t="s">
        <v>232</v>
      </c>
      <c r="E70" s="2">
        <v>0.79</v>
      </c>
      <c r="F70" s="2">
        <v>0.4</v>
      </c>
      <c r="G70" s="2" t="s">
        <v>16</v>
      </c>
      <c r="H70" s="2" t="s">
        <v>16</v>
      </c>
      <c r="I70" s="2" t="s">
        <v>16</v>
      </c>
      <c r="J70" s="2" t="s">
        <v>16</v>
      </c>
    </row>
    <row r="71" spans="1:10" x14ac:dyDescent="0.2">
      <c r="A71" s="2" t="s">
        <v>10</v>
      </c>
      <c r="B71" s="2" t="s">
        <v>75</v>
      </c>
      <c r="C71" s="2" t="s">
        <v>196</v>
      </c>
      <c r="D71" s="2" t="s">
        <v>196</v>
      </c>
      <c r="E71" s="2">
        <v>7.0000000000000007E-2</v>
      </c>
      <c r="F71" s="2">
        <v>0.04</v>
      </c>
      <c r="G71" s="2" t="s">
        <v>233</v>
      </c>
      <c r="H71" s="2" t="s">
        <v>16</v>
      </c>
      <c r="I71" s="2" t="s">
        <v>16</v>
      </c>
      <c r="J71" s="2" t="s">
        <v>16</v>
      </c>
    </row>
    <row r="72" spans="1:10" x14ac:dyDescent="0.2">
      <c r="A72" s="2" t="s">
        <v>10</v>
      </c>
      <c r="B72" s="2" t="s">
        <v>81</v>
      </c>
      <c r="C72" s="2" t="s">
        <v>201</v>
      </c>
      <c r="D72" s="2" t="s">
        <v>201</v>
      </c>
      <c r="E72" s="2">
        <v>7.91</v>
      </c>
      <c r="F72" s="2">
        <v>4.0199999999999996</v>
      </c>
      <c r="G72" s="2" t="s">
        <v>234</v>
      </c>
      <c r="H72" s="2" t="s">
        <v>235</v>
      </c>
      <c r="I72" s="2" t="s">
        <v>16</v>
      </c>
      <c r="J72" s="2" t="s">
        <v>16</v>
      </c>
    </row>
    <row r="74" spans="1:10" x14ac:dyDescent="0.2">
      <c r="A74" s="1" t="s">
        <v>0</v>
      </c>
      <c r="B74" s="1" t="s">
        <v>1</v>
      </c>
      <c r="C74" s="1" t="s">
        <v>2</v>
      </c>
      <c r="D74" s="1" t="s">
        <v>3</v>
      </c>
      <c r="E74" s="1" t="s">
        <v>4</v>
      </c>
      <c r="F74" s="1" t="s">
        <v>5</v>
      </c>
      <c r="G74" s="1" t="s">
        <v>6</v>
      </c>
      <c r="H74" s="1" t="s">
        <v>7</v>
      </c>
      <c r="I74" s="1" t="s">
        <v>8</v>
      </c>
      <c r="J74" s="1" t="s">
        <v>9</v>
      </c>
    </row>
    <row r="75" spans="1:10" x14ac:dyDescent="0.2">
      <c r="A75" s="2" t="s">
        <v>10</v>
      </c>
      <c r="B75" s="2" t="s">
        <v>65</v>
      </c>
      <c r="C75" s="2" t="s">
        <v>222</v>
      </c>
      <c r="D75" s="2" t="s">
        <v>222</v>
      </c>
      <c r="E75" s="2">
        <v>0.04</v>
      </c>
      <c r="F75" s="2">
        <v>0.03</v>
      </c>
      <c r="G75" s="2" t="s">
        <v>225</v>
      </c>
      <c r="H75" s="2" t="s">
        <v>236</v>
      </c>
      <c r="I75" s="2" t="s">
        <v>16</v>
      </c>
      <c r="J75" s="2" t="s">
        <v>16</v>
      </c>
    </row>
    <row r="76" spans="1:10" x14ac:dyDescent="0.2">
      <c r="A76" s="2" t="s">
        <v>10</v>
      </c>
      <c r="B76" s="2" t="s">
        <v>70</v>
      </c>
      <c r="C76" s="2" t="s">
        <v>232</v>
      </c>
      <c r="D76" s="2" t="s">
        <v>232</v>
      </c>
      <c r="E76" s="2">
        <v>9.61</v>
      </c>
      <c r="F76" s="2">
        <v>4.82</v>
      </c>
      <c r="G76" s="2" t="s">
        <v>237</v>
      </c>
      <c r="H76" s="2" t="s">
        <v>238</v>
      </c>
      <c r="I76" s="2" t="s">
        <v>16</v>
      </c>
      <c r="J76" s="2" t="s">
        <v>16</v>
      </c>
    </row>
    <row r="77" spans="1:10" x14ac:dyDescent="0.2">
      <c r="A77" s="2" t="s">
        <v>10</v>
      </c>
      <c r="B77" s="2" t="s">
        <v>75</v>
      </c>
      <c r="C77" s="2" t="s">
        <v>196</v>
      </c>
      <c r="D77" s="2" t="s">
        <v>196</v>
      </c>
      <c r="E77" s="2">
        <v>12.64</v>
      </c>
      <c r="F77" s="2">
        <v>6.32</v>
      </c>
      <c r="G77" s="2" t="s">
        <v>239</v>
      </c>
      <c r="H77" s="2" t="s">
        <v>229</v>
      </c>
      <c r="I77" s="2" t="s">
        <v>16</v>
      </c>
      <c r="J77" s="2" t="s">
        <v>16</v>
      </c>
    </row>
    <row r="78" spans="1:10" x14ac:dyDescent="0.2">
      <c r="A78" s="2" t="s">
        <v>10</v>
      </c>
      <c r="B78" s="2" t="s">
        <v>81</v>
      </c>
      <c r="C78" s="2" t="s">
        <v>201</v>
      </c>
      <c r="D78" s="2" t="s">
        <v>201</v>
      </c>
      <c r="E78" s="2">
        <v>0.01</v>
      </c>
      <c r="F78" s="2">
        <v>0.01</v>
      </c>
      <c r="G78" s="2" t="s">
        <v>226</v>
      </c>
      <c r="H78" s="2" t="s">
        <v>227</v>
      </c>
      <c r="I78" s="2" t="s">
        <v>16</v>
      </c>
      <c r="J78" s="2" t="s">
        <v>16</v>
      </c>
    </row>
    <row r="80" spans="1:10" x14ac:dyDescent="0.2">
      <c r="A80" s="1" t="s">
        <v>0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  <c r="H80" s="1" t="s">
        <v>7</v>
      </c>
      <c r="I80" s="1" t="s">
        <v>8</v>
      </c>
      <c r="J80" s="1" t="s">
        <v>9</v>
      </c>
    </row>
    <row r="81" spans="1:10" x14ac:dyDescent="0.2">
      <c r="A81" s="2" t="s">
        <v>10</v>
      </c>
      <c r="B81" s="2" t="s">
        <v>65</v>
      </c>
      <c r="C81" s="2" t="s">
        <v>165</v>
      </c>
      <c r="D81" s="2" t="s">
        <v>165</v>
      </c>
      <c r="E81" s="2">
        <v>0.03</v>
      </c>
      <c r="F81" s="2">
        <v>0.03</v>
      </c>
      <c r="G81" s="2" t="s">
        <v>16</v>
      </c>
      <c r="H81" s="2" t="s">
        <v>16</v>
      </c>
      <c r="I81" s="2" t="s">
        <v>16</v>
      </c>
      <c r="J81" s="2" t="s">
        <v>16</v>
      </c>
    </row>
    <row r="82" spans="1:10" x14ac:dyDescent="0.2">
      <c r="A82" s="2" t="s">
        <v>10</v>
      </c>
      <c r="B82" s="2" t="s">
        <v>70</v>
      </c>
      <c r="C82" s="2" t="s">
        <v>240</v>
      </c>
      <c r="D82" s="2" t="s">
        <v>240</v>
      </c>
      <c r="E82" s="2">
        <v>0.01</v>
      </c>
      <c r="F82" s="2">
        <v>0.01</v>
      </c>
      <c r="G82" s="2" t="s">
        <v>16</v>
      </c>
      <c r="H82" s="2" t="s">
        <v>16</v>
      </c>
      <c r="I82" s="2" t="s">
        <v>16</v>
      </c>
      <c r="J82" s="2" t="s">
        <v>16</v>
      </c>
    </row>
    <row r="83" spans="1:10" x14ac:dyDescent="0.2">
      <c r="A83" s="2" t="s">
        <v>10</v>
      </c>
      <c r="B83" s="2" t="s">
        <v>75</v>
      </c>
      <c r="C83" s="2" t="s">
        <v>196</v>
      </c>
      <c r="D83" s="2" t="s">
        <v>196</v>
      </c>
      <c r="E83" s="2">
        <v>0</v>
      </c>
      <c r="F83" s="2">
        <v>0</v>
      </c>
      <c r="G83" s="2" t="s">
        <v>16</v>
      </c>
      <c r="H83" s="2" t="s">
        <v>16</v>
      </c>
      <c r="I83" s="2" t="s">
        <v>16</v>
      </c>
      <c r="J83" s="2" t="s">
        <v>16</v>
      </c>
    </row>
    <row r="84" spans="1:10" x14ac:dyDescent="0.2">
      <c r="A84" s="2" t="s">
        <v>10</v>
      </c>
      <c r="B84" s="2" t="s">
        <v>81</v>
      </c>
      <c r="C84" s="2" t="s">
        <v>201</v>
      </c>
      <c r="D84" s="2" t="s">
        <v>201</v>
      </c>
      <c r="E84" s="2">
        <v>0.01</v>
      </c>
      <c r="F84" s="2">
        <v>0.01</v>
      </c>
      <c r="G84" s="2" t="s">
        <v>16</v>
      </c>
      <c r="H84" s="2" t="s">
        <v>16</v>
      </c>
      <c r="I84" s="2" t="s">
        <v>16</v>
      </c>
      <c r="J84" s="2" t="s">
        <v>16</v>
      </c>
    </row>
    <row r="86" spans="1:10" x14ac:dyDescent="0.2">
      <c r="A86" s="1" t="s">
        <v>0</v>
      </c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 t="s">
        <v>6</v>
      </c>
      <c r="H86" s="1" t="s">
        <v>7</v>
      </c>
      <c r="I86" s="1" t="s">
        <v>8</v>
      </c>
      <c r="J86" s="1" t="s">
        <v>9</v>
      </c>
    </row>
    <row r="87" spans="1:10" x14ac:dyDescent="0.2">
      <c r="A87" s="2" t="s">
        <v>10</v>
      </c>
      <c r="B87" s="2" t="s">
        <v>65</v>
      </c>
      <c r="C87" s="2" t="s">
        <v>165</v>
      </c>
      <c r="D87" s="2" t="s">
        <v>165</v>
      </c>
      <c r="E87" s="2">
        <v>0.01</v>
      </c>
      <c r="F87" s="2">
        <v>0.01</v>
      </c>
      <c r="G87" s="2" t="s">
        <v>16</v>
      </c>
      <c r="H87" s="2" t="s">
        <v>16</v>
      </c>
      <c r="I87" s="2" t="s">
        <v>16</v>
      </c>
      <c r="J87" s="2" t="s">
        <v>16</v>
      </c>
    </row>
    <row r="88" spans="1:10" x14ac:dyDescent="0.2">
      <c r="A88" s="2" t="s">
        <v>10</v>
      </c>
      <c r="B88" s="2" t="s">
        <v>70</v>
      </c>
      <c r="C88" s="2" t="s">
        <v>240</v>
      </c>
      <c r="D88" s="2" t="s">
        <v>240</v>
      </c>
      <c r="E88" s="2">
        <v>0.01</v>
      </c>
      <c r="F88" s="2">
        <v>0.01</v>
      </c>
      <c r="G88" s="2" t="s">
        <v>16</v>
      </c>
      <c r="H88" s="2" t="s">
        <v>16</v>
      </c>
      <c r="I88" s="2" t="s">
        <v>16</v>
      </c>
      <c r="J88" s="2" t="s">
        <v>16</v>
      </c>
    </row>
    <row r="89" spans="1:10" x14ac:dyDescent="0.2">
      <c r="A89" s="2" t="s">
        <v>10</v>
      </c>
      <c r="B89" s="2" t="s">
        <v>75</v>
      </c>
      <c r="C89" s="2" t="s">
        <v>241</v>
      </c>
      <c r="D89" s="2" t="s">
        <v>241</v>
      </c>
      <c r="E89" s="2">
        <v>0.01</v>
      </c>
      <c r="F89" s="2">
        <v>0.01</v>
      </c>
      <c r="G89" s="2" t="s">
        <v>16</v>
      </c>
      <c r="H89" s="2" t="s">
        <v>16</v>
      </c>
      <c r="I89" s="2" t="s">
        <v>16</v>
      </c>
      <c r="J89" s="2" t="s">
        <v>16</v>
      </c>
    </row>
    <row r="90" spans="1:10" x14ac:dyDescent="0.2">
      <c r="A90" s="2" t="s">
        <v>10</v>
      </c>
      <c r="B90" s="2" t="s">
        <v>81</v>
      </c>
      <c r="C90" s="2" t="s">
        <v>201</v>
      </c>
      <c r="D90" s="2" t="s">
        <v>201</v>
      </c>
      <c r="E90" s="2">
        <v>0</v>
      </c>
      <c r="F90" s="2">
        <v>0</v>
      </c>
      <c r="G90" s="2" t="s">
        <v>16</v>
      </c>
      <c r="H90" s="2" t="s">
        <v>16</v>
      </c>
      <c r="I90" s="2" t="s">
        <v>16</v>
      </c>
      <c r="J90" s="2" t="s">
        <v>16</v>
      </c>
    </row>
    <row r="92" spans="1:10" x14ac:dyDescent="0.2">
      <c r="A92" s="1" t="s">
        <v>0</v>
      </c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 t="s">
        <v>6</v>
      </c>
      <c r="H92" s="1" t="s">
        <v>7</v>
      </c>
      <c r="I92" s="1" t="s">
        <v>8</v>
      </c>
      <c r="J92" s="1" t="s">
        <v>9</v>
      </c>
    </row>
    <row r="93" spans="1:10" x14ac:dyDescent="0.2">
      <c r="A93" s="2" t="s">
        <v>10</v>
      </c>
      <c r="B93" s="2" t="s">
        <v>65</v>
      </c>
      <c r="C93" s="2" t="s">
        <v>165</v>
      </c>
      <c r="D93" s="2" t="s">
        <v>165</v>
      </c>
      <c r="E93" s="2">
        <v>0.04</v>
      </c>
      <c r="F93" s="2">
        <v>0.04</v>
      </c>
      <c r="G93" s="2" t="s">
        <v>16</v>
      </c>
      <c r="H93" s="2" t="s">
        <v>16</v>
      </c>
      <c r="I93" s="2" t="s">
        <v>16</v>
      </c>
      <c r="J93" s="2" t="s">
        <v>16</v>
      </c>
    </row>
    <row r="94" spans="1:10" x14ac:dyDescent="0.2">
      <c r="A94" s="2" t="s">
        <v>10</v>
      </c>
      <c r="B94" s="2" t="s">
        <v>70</v>
      </c>
      <c r="C94" s="2" t="s">
        <v>242</v>
      </c>
      <c r="D94" s="2" t="s">
        <v>242</v>
      </c>
      <c r="E94" s="2">
        <v>0.02</v>
      </c>
      <c r="F94" s="2">
        <v>0.02</v>
      </c>
      <c r="G94" s="2" t="s">
        <v>16</v>
      </c>
      <c r="H94" s="2" t="s">
        <v>16</v>
      </c>
      <c r="I94" s="2" t="s">
        <v>16</v>
      </c>
      <c r="J94" s="2" t="s">
        <v>16</v>
      </c>
    </row>
    <row r="95" spans="1:10" x14ac:dyDescent="0.2">
      <c r="A95" s="2" t="s">
        <v>10</v>
      </c>
      <c r="B95" s="2" t="s">
        <v>75</v>
      </c>
      <c r="C95" s="2" t="s">
        <v>241</v>
      </c>
      <c r="D95" s="2" t="s">
        <v>241</v>
      </c>
      <c r="E95" s="2">
        <v>0</v>
      </c>
      <c r="F95" s="2">
        <v>0</v>
      </c>
      <c r="G95" s="2" t="s">
        <v>16</v>
      </c>
      <c r="H95" s="2" t="s">
        <v>16</v>
      </c>
      <c r="I95" s="2" t="s">
        <v>16</v>
      </c>
      <c r="J95" s="2" t="s">
        <v>16</v>
      </c>
    </row>
    <row r="96" spans="1:10" x14ac:dyDescent="0.2">
      <c r="A96" s="2" t="s">
        <v>10</v>
      </c>
      <c r="B96" s="2" t="s">
        <v>81</v>
      </c>
      <c r="C96" s="2" t="s">
        <v>201</v>
      </c>
      <c r="D96" s="2" t="s">
        <v>201</v>
      </c>
      <c r="E96" s="2">
        <v>0.01</v>
      </c>
      <c r="F96" s="2">
        <v>0.01</v>
      </c>
      <c r="G96" s="2" t="s">
        <v>16</v>
      </c>
      <c r="H96" s="2" t="s">
        <v>16</v>
      </c>
      <c r="I96" s="2" t="s">
        <v>16</v>
      </c>
      <c r="J96" s="2" t="s">
        <v>16</v>
      </c>
    </row>
    <row r="98" spans="1:10" x14ac:dyDescent="0.2">
      <c r="A98" s="1" t="s">
        <v>0</v>
      </c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 t="s">
        <v>6</v>
      </c>
      <c r="H98" s="1" t="s">
        <v>7</v>
      </c>
      <c r="I98" s="1" t="s">
        <v>8</v>
      </c>
      <c r="J98" s="1" t="s">
        <v>9</v>
      </c>
    </row>
    <row r="99" spans="1:10" x14ac:dyDescent="0.2">
      <c r="A99" s="2" t="s">
        <v>10</v>
      </c>
      <c r="B99" s="2" t="s">
        <v>65</v>
      </c>
      <c r="C99" s="2" t="s">
        <v>243</v>
      </c>
      <c r="D99" s="2" t="s">
        <v>243</v>
      </c>
      <c r="E99" s="2">
        <v>14.84</v>
      </c>
      <c r="F99" s="2">
        <v>14.84</v>
      </c>
      <c r="G99" s="2" t="s">
        <v>16</v>
      </c>
      <c r="H99" s="2" t="s">
        <v>16</v>
      </c>
      <c r="I99" s="2" t="s">
        <v>16</v>
      </c>
      <c r="J99" s="2" t="s">
        <v>16</v>
      </c>
    </row>
    <row r="100" spans="1:10" x14ac:dyDescent="0.2">
      <c r="A100" s="2" t="s">
        <v>10</v>
      </c>
      <c r="B100" s="2" t="s">
        <v>70</v>
      </c>
      <c r="C100" s="2" t="s">
        <v>242</v>
      </c>
      <c r="D100" s="2" t="s">
        <v>242</v>
      </c>
      <c r="E100" s="2">
        <v>0.01</v>
      </c>
      <c r="F100" s="2">
        <v>0.01</v>
      </c>
      <c r="G100" s="2" t="s">
        <v>16</v>
      </c>
      <c r="H100" s="2" t="s">
        <v>16</v>
      </c>
      <c r="I100" s="2" t="s">
        <v>16</v>
      </c>
      <c r="J100" s="2" t="s">
        <v>16</v>
      </c>
    </row>
    <row r="101" spans="1:10" x14ac:dyDescent="0.2">
      <c r="A101" s="2" t="s">
        <v>10</v>
      </c>
      <c r="B101" s="2" t="s">
        <v>75</v>
      </c>
      <c r="C101" s="2" t="s">
        <v>241</v>
      </c>
      <c r="D101" s="2" t="s">
        <v>241</v>
      </c>
      <c r="E101" s="2">
        <v>0</v>
      </c>
      <c r="F101" s="2">
        <v>0</v>
      </c>
      <c r="G101" s="2" t="s">
        <v>16</v>
      </c>
      <c r="H101" s="2" t="s">
        <v>16</v>
      </c>
      <c r="I101" s="2" t="s">
        <v>16</v>
      </c>
      <c r="J101" s="2" t="s">
        <v>16</v>
      </c>
    </row>
    <row r="102" spans="1:10" x14ac:dyDescent="0.2">
      <c r="A102" s="2" t="s">
        <v>10</v>
      </c>
      <c r="B102" s="2" t="s">
        <v>81</v>
      </c>
      <c r="C102" s="2" t="s">
        <v>170</v>
      </c>
      <c r="D102" s="2" t="s">
        <v>170</v>
      </c>
      <c r="E102" s="2">
        <v>20.09</v>
      </c>
      <c r="F102" s="2">
        <v>20.09</v>
      </c>
      <c r="G102" s="2" t="s">
        <v>16</v>
      </c>
      <c r="H102" s="2" t="s">
        <v>16</v>
      </c>
      <c r="I102" s="2" t="s">
        <v>16</v>
      </c>
      <c r="J102" s="2" t="s">
        <v>16</v>
      </c>
    </row>
    <row r="104" spans="1:10" x14ac:dyDescent="0.2">
      <c r="A104" s="1" t="s">
        <v>0</v>
      </c>
      <c r="B104" s="1" t="s">
        <v>1</v>
      </c>
      <c r="C104" s="1" t="s">
        <v>2</v>
      </c>
      <c r="D104" s="1" t="s">
        <v>3</v>
      </c>
      <c r="E104" s="1" t="s">
        <v>4</v>
      </c>
      <c r="F104" s="1" t="s">
        <v>5</v>
      </c>
      <c r="G104" s="1" t="s">
        <v>6</v>
      </c>
      <c r="H104" s="1" t="s">
        <v>7</v>
      </c>
      <c r="I104" s="1" t="s">
        <v>8</v>
      </c>
      <c r="J104" s="1" t="s">
        <v>9</v>
      </c>
    </row>
    <row r="105" spans="1:10" x14ac:dyDescent="0.2">
      <c r="A105" s="2" t="s">
        <v>10</v>
      </c>
      <c r="B105" s="2" t="s">
        <v>65</v>
      </c>
      <c r="C105" s="2" t="s">
        <v>143</v>
      </c>
      <c r="D105" s="2" t="s">
        <v>143</v>
      </c>
      <c r="E105" s="2">
        <v>5.9</v>
      </c>
      <c r="F105" s="2">
        <v>5.9</v>
      </c>
      <c r="G105" s="2" t="s">
        <v>16</v>
      </c>
      <c r="H105" s="2" t="s">
        <v>16</v>
      </c>
      <c r="I105" s="2" t="s">
        <v>16</v>
      </c>
      <c r="J105" s="2" t="s">
        <v>16</v>
      </c>
    </row>
    <row r="106" spans="1:10" x14ac:dyDescent="0.2">
      <c r="A106" s="2" t="s">
        <v>10</v>
      </c>
      <c r="B106" s="2" t="s">
        <v>70</v>
      </c>
      <c r="C106" s="2" t="s">
        <v>242</v>
      </c>
      <c r="D106" s="2" t="s">
        <v>242</v>
      </c>
      <c r="E106" s="2">
        <v>0.03</v>
      </c>
      <c r="F106" s="2">
        <v>0.03</v>
      </c>
      <c r="G106" s="2" t="s">
        <v>16</v>
      </c>
      <c r="H106" s="2" t="s">
        <v>16</v>
      </c>
      <c r="I106" s="2" t="s">
        <v>16</v>
      </c>
      <c r="J106" s="2" t="s">
        <v>16</v>
      </c>
    </row>
    <row r="107" spans="1:10" x14ac:dyDescent="0.2">
      <c r="A107" s="2" t="s">
        <v>10</v>
      </c>
      <c r="B107" s="2" t="s">
        <v>75</v>
      </c>
      <c r="C107" s="2" t="s">
        <v>241</v>
      </c>
      <c r="D107" s="2" t="s">
        <v>241</v>
      </c>
      <c r="E107" s="2">
        <v>0</v>
      </c>
      <c r="F107" s="2">
        <v>0</v>
      </c>
      <c r="G107" s="2" t="s">
        <v>16</v>
      </c>
      <c r="H107" s="2" t="s">
        <v>16</v>
      </c>
      <c r="I107" s="2" t="s">
        <v>16</v>
      </c>
      <c r="J107" s="2" t="s">
        <v>16</v>
      </c>
    </row>
    <row r="108" spans="1:10" x14ac:dyDescent="0.2">
      <c r="A108" s="2" t="s">
        <v>10</v>
      </c>
      <c r="B108" s="2" t="s">
        <v>81</v>
      </c>
      <c r="C108" s="2" t="s">
        <v>170</v>
      </c>
      <c r="D108" s="2" t="s">
        <v>170</v>
      </c>
      <c r="E108" s="2">
        <v>6.49</v>
      </c>
      <c r="F108" s="2">
        <v>6.49</v>
      </c>
      <c r="G108" s="2" t="s">
        <v>16</v>
      </c>
      <c r="H108" s="2" t="s">
        <v>16</v>
      </c>
      <c r="I108" s="2" t="s">
        <v>16</v>
      </c>
      <c r="J108" s="2" t="s">
        <v>16</v>
      </c>
    </row>
    <row r="110" spans="1:10" x14ac:dyDescent="0.2">
      <c r="A110" s="1" t="s">
        <v>0</v>
      </c>
      <c r="B110" s="1" t="s">
        <v>1</v>
      </c>
      <c r="C110" s="1" t="s">
        <v>2</v>
      </c>
      <c r="D110" s="1" t="s">
        <v>3</v>
      </c>
      <c r="E110" s="1" t="s">
        <v>4</v>
      </c>
      <c r="F110" s="1" t="s">
        <v>5</v>
      </c>
      <c r="G110" s="1" t="s">
        <v>6</v>
      </c>
      <c r="H110" s="1" t="s">
        <v>7</v>
      </c>
      <c r="I110" s="1" t="s">
        <v>8</v>
      </c>
      <c r="J110" s="1" t="s">
        <v>9</v>
      </c>
    </row>
    <row r="111" spans="1:10" x14ac:dyDescent="0.2">
      <c r="A111" s="2" t="s">
        <v>10</v>
      </c>
      <c r="B111" s="2" t="s">
        <v>65</v>
      </c>
      <c r="C111" s="2" t="s">
        <v>244</v>
      </c>
      <c r="D111" s="2" t="s">
        <v>244</v>
      </c>
      <c r="E111" s="2">
        <v>0.62</v>
      </c>
      <c r="F111" s="2">
        <v>0.62</v>
      </c>
      <c r="G111" s="2" t="s">
        <v>16</v>
      </c>
      <c r="H111" s="2" t="s">
        <v>16</v>
      </c>
      <c r="I111" s="2" t="s">
        <v>16</v>
      </c>
      <c r="J111" s="2" t="s">
        <v>16</v>
      </c>
    </row>
    <row r="112" spans="1:10" x14ac:dyDescent="0.2">
      <c r="A112" s="2" t="s">
        <v>10</v>
      </c>
      <c r="B112" s="2" t="s">
        <v>70</v>
      </c>
      <c r="C112" s="2" t="s">
        <v>240</v>
      </c>
      <c r="D112" s="2" t="s">
        <v>240</v>
      </c>
      <c r="E112" s="2">
        <v>0.84</v>
      </c>
      <c r="F112" s="2">
        <v>0.84</v>
      </c>
      <c r="G112" s="2" t="s">
        <v>16</v>
      </c>
      <c r="H112" s="2" t="s">
        <v>16</v>
      </c>
      <c r="I112" s="2" t="s">
        <v>16</v>
      </c>
      <c r="J112" s="2" t="s">
        <v>16</v>
      </c>
    </row>
    <row r="113" spans="1:10" x14ac:dyDescent="0.2">
      <c r="A113" s="2" t="s">
        <v>10</v>
      </c>
      <c r="B113" s="2" t="s">
        <v>75</v>
      </c>
      <c r="C113" s="2" t="s">
        <v>241</v>
      </c>
      <c r="D113" s="2" t="s">
        <v>241</v>
      </c>
      <c r="E113" s="2">
        <v>0.06</v>
      </c>
      <c r="F113" s="2">
        <v>0.06</v>
      </c>
      <c r="G113" s="2" t="s">
        <v>16</v>
      </c>
      <c r="H113" s="2" t="s">
        <v>16</v>
      </c>
      <c r="I113" s="2" t="s">
        <v>16</v>
      </c>
      <c r="J113" s="2" t="s">
        <v>16</v>
      </c>
    </row>
    <row r="114" spans="1:10" x14ac:dyDescent="0.2">
      <c r="A114" s="2" t="s">
        <v>10</v>
      </c>
      <c r="B114" s="2" t="s">
        <v>81</v>
      </c>
      <c r="C114" s="2" t="s">
        <v>196</v>
      </c>
      <c r="D114" s="2" t="s">
        <v>196</v>
      </c>
      <c r="E114" s="2">
        <v>7.0000000000000007E-2</v>
      </c>
      <c r="F114" s="2">
        <v>7.0000000000000007E-2</v>
      </c>
      <c r="G114" s="2" t="s">
        <v>16</v>
      </c>
      <c r="H114" s="2" t="s">
        <v>16</v>
      </c>
      <c r="I114" s="2" t="s">
        <v>16</v>
      </c>
      <c r="J114" s="2" t="s">
        <v>16</v>
      </c>
    </row>
    <row r="116" spans="1:10" x14ac:dyDescent="0.2">
      <c r="A116" s="1" t="s">
        <v>0</v>
      </c>
      <c r="B116" s="1" t="s">
        <v>1</v>
      </c>
      <c r="C116" s="1" t="s">
        <v>2</v>
      </c>
      <c r="D116" s="1" t="s">
        <v>3</v>
      </c>
      <c r="E116" s="1" t="s">
        <v>4</v>
      </c>
      <c r="F116" s="1" t="s">
        <v>5</v>
      </c>
      <c r="G116" s="1" t="s">
        <v>6</v>
      </c>
      <c r="H116" s="1" t="s">
        <v>7</v>
      </c>
      <c r="I116" s="1" t="s">
        <v>8</v>
      </c>
      <c r="J116" s="1" t="s">
        <v>9</v>
      </c>
    </row>
    <row r="117" spans="1:10" x14ac:dyDescent="0.2">
      <c r="A117" s="2" t="s">
        <v>10</v>
      </c>
      <c r="B117" s="2" t="s">
        <v>65</v>
      </c>
      <c r="C117" s="2" t="s">
        <v>244</v>
      </c>
      <c r="D117" s="2" t="s">
        <v>244</v>
      </c>
      <c r="E117" s="2">
        <v>0.66</v>
      </c>
      <c r="F117" s="2">
        <v>0.66</v>
      </c>
      <c r="G117" s="2" t="s">
        <v>16</v>
      </c>
      <c r="H117" s="2" t="s">
        <v>16</v>
      </c>
      <c r="I117" s="2" t="s">
        <v>16</v>
      </c>
      <c r="J117" s="2" t="s">
        <v>16</v>
      </c>
    </row>
    <row r="118" spans="1:10" x14ac:dyDescent="0.2">
      <c r="A118" s="2" t="s">
        <v>10</v>
      </c>
      <c r="B118" s="2" t="s">
        <v>70</v>
      </c>
      <c r="C118" s="2" t="s">
        <v>245</v>
      </c>
      <c r="D118" s="2" t="s">
        <v>245</v>
      </c>
      <c r="E118" s="2">
        <v>1</v>
      </c>
      <c r="F118" s="2">
        <v>1</v>
      </c>
      <c r="G118" s="2" t="s">
        <v>16</v>
      </c>
      <c r="H118" s="2" t="s">
        <v>16</v>
      </c>
      <c r="I118" s="2" t="s">
        <v>16</v>
      </c>
      <c r="J118" s="2" t="s">
        <v>16</v>
      </c>
    </row>
    <row r="119" spans="1:10" x14ac:dyDescent="0.2">
      <c r="A119" s="2" t="s">
        <v>10</v>
      </c>
      <c r="B119" s="2" t="s">
        <v>75</v>
      </c>
      <c r="C119" s="2" t="s">
        <v>241</v>
      </c>
      <c r="D119" s="2" t="s">
        <v>241</v>
      </c>
      <c r="E119" s="2">
        <v>0.1</v>
      </c>
      <c r="F119" s="2">
        <v>0.1</v>
      </c>
      <c r="G119" s="2" t="s">
        <v>16</v>
      </c>
      <c r="H119" s="2" t="s">
        <v>16</v>
      </c>
      <c r="I119" s="2" t="s">
        <v>16</v>
      </c>
      <c r="J119" s="2" t="s">
        <v>16</v>
      </c>
    </row>
    <row r="120" spans="1:10" x14ac:dyDescent="0.2">
      <c r="A120" s="2" t="s">
        <v>10</v>
      </c>
      <c r="B120" s="2" t="s">
        <v>81</v>
      </c>
      <c r="C120" s="2" t="s">
        <v>196</v>
      </c>
      <c r="D120" s="2" t="s">
        <v>196</v>
      </c>
      <c r="E120" s="2">
        <v>0.06</v>
      </c>
      <c r="F120" s="2">
        <v>0.06</v>
      </c>
      <c r="G120" s="2" t="s">
        <v>16</v>
      </c>
      <c r="H120" s="2" t="s">
        <v>16</v>
      </c>
      <c r="I120" s="2" t="s">
        <v>16</v>
      </c>
      <c r="J120" s="2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68E0-3DE2-BE4D-88F4-C0E17D9F3F35}">
  <dimension ref="A1:AC111"/>
  <sheetViews>
    <sheetView topLeftCell="A47" workbookViewId="0">
      <selection activeCell="E62" sqref="E62:F107"/>
    </sheetView>
  </sheetViews>
  <sheetFormatPr baseColWidth="10" defaultRowHeight="16" x14ac:dyDescent="0.2"/>
  <cols>
    <col min="1" max="1" width="17.33203125" customWidth="1"/>
  </cols>
  <sheetData>
    <row r="1" spans="1:29" x14ac:dyDescent="0.2">
      <c r="A1" s="1" t="s">
        <v>3</v>
      </c>
      <c r="B1" s="1" t="s">
        <v>5</v>
      </c>
      <c r="D1" s="1" t="s">
        <v>3</v>
      </c>
      <c r="E1" s="1" t="s">
        <v>5</v>
      </c>
      <c r="G1" s="1" t="s">
        <v>3</v>
      </c>
      <c r="H1" s="1" t="s">
        <v>5</v>
      </c>
      <c r="J1" s="1" t="s">
        <v>3</v>
      </c>
      <c r="K1" s="1" t="s">
        <v>5</v>
      </c>
      <c r="M1" s="1" t="s">
        <v>3</v>
      </c>
      <c r="N1" s="1" t="s">
        <v>5</v>
      </c>
      <c r="P1" s="1" t="s">
        <v>3</v>
      </c>
      <c r="Q1" s="1" t="s">
        <v>5</v>
      </c>
      <c r="S1" s="1" t="s">
        <v>3</v>
      </c>
      <c r="T1" s="1" t="s">
        <v>5</v>
      </c>
      <c r="V1" s="1" t="s">
        <v>3</v>
      </c>
      <c r="W1" s="1" t="s">
        <v>5</v>
      </c>
      <c r="Y1" s="1" t="s">
        <v>3</v>
      </c>
      <c r="Z1" s="1" t="s">
        <v>5</v>
      </c>
      <c r="AB1" s="1" t="s">
        <v>3</v>
      </c>
      <c r="AC1" s="1" t="s">
        <v>5</v>
      </c>
    </row>
    <row r="2" spans="1:29" x14ac:dyDescent="0.2">
      <c r="A2" s="2">
        <v>6.3</v>
      </c>
      <c r="B2" s="2">
        <v>7.37</v>
      </c>
      <c r="D2" s="2">
        <v>8.6999999999999993</v>
      </c>
      <c r="E2" s="2">
        <v>6.76</v>
      </c>
      <c r="G2" s="2">
        <v>11.6</v>
      </c>
      <c r="H2" s="2">
        <v>12.12</v>
      </c>
      <c r="J2" s="2">
        <v>19.100000000000001</v>
      </c>
      <c r="K2" s="2">
        <v>10.65</v>
      </c>
      <c r="M2" s="2">
        <v>24.9</v>
      </c>
      <c r="N2" s="2">
        <v>12.36</v>
      </c>
      <c r="P2" s="2">
        <v>25.5</v>
      </c>
      <c r="Q2" s="2">
        <v>7.74</v>
      </c>
      <c r="S2" s="2">
        <v>27.7</v>
      </c>
      <c r="T2" s="2">
        <v>2.19</v>
      </c>
      <c r="V2" s="2">
        <v>27.5</v>
      </c>
      <c r="W2" s="2">
        <v>2.09</v>
      </c>
      <c r="Y2" s="2">
        <v>30.3</v>
      </c>
      <c r="Z2" s="2">
        <v>6.24</v>
      </c>
      <c r="AB2" s="2">
        <v>28.8</v>
      </c>
      <c r="AC2" s="2">
        <v>4.17</v>
      </c>
    </row>
    <row r="3" spans="1:29" x14ac:dyDescent="0.2">
      <c r="A3" s="2">
        <v>8.1999999999999993</v>
      </c>
      <c r="B3" s="2">
        <v>9.69</v>
      </c>
      <c r="D3" s="2">
        <v>14.8</v>
      </c>
      <c r="E3" s="2">
        <v>11.46</v>
      </c>
      <c r="G3" s="2">
        <v>17.8</v>
      </c>
      <c r="H3" s="2">
        <v>9.5</v>
      </c>
      <c r="J3" s="2">
        <v>17.7</v>
      </c>
      <c r="K3" s="2">
        <v>2.78</v>
      </c>
      <c r="M3" s="2">
        <v>19.2</v>
      </c>
      <c r="N3" s="2">
        <v>3.74</v>
      </c>
      <c r="P3" s="2">
        <v>24.3</v>
      </c>
      <c r="Q3" s="2">
        <v>12.69</v>
      </c>
      <c r="S3" s="2">
        <v>26</v>
      </c>
      <c r="T3" s="2">
        <v>4.72</v>
      </c>
      <c r="V3" s="2">
        <v>27.4</v>
      </c>
      <c r="W3" s="2">
        <v>5.12</v>
      </c>
      <c r="Y3" s="2">
        <v>25.1</v>
      </c>
      <c r="Z3" s="2">
        <v>4.58</v>
      </c>
      <c r="AB3" s="2">
        <v>29.7</v>
      </c>
      <c r="AC3" s="2">
        <v>5.76</v>
      </c>
    </row>
    <row r="4" spans="1:29" x14ac:dyDescent="0.2">
      <c r="A4" s="2">
        <v>106.2</v>
      </c>
      <c r="B4" s="2">
        <v>3</v>
      </c>
      <c r="D4" s="2">
        <v>108</v>
      </c>
      <c r="E4" s="2">
        <v>4.37</v>
      </c>
      <c r="G4" s="2">
        <v>109.3</v>
      </c>
      <c r="H4" s="2">
        <v>3.28</v>
      </c>
      <c r="J4" s="2">
        <v>110.2</v>
      </c>
      <c r="K4" s="2">
        <v>0.7</v>
      </c>
      <c r="M4" s="2">
        <v>110.6</v>
      </c>
      <c r="N4" s="2">
        <v>0.86</v>
      </c>
      <c r="P4" s="2">
        <v>112</v>
      </c>
      <c r="Q4" s="2">
        <v>2.5099999999999998</v>
      </c>
      <c r="S4" s="2">
        <v>112.4</v>
      </c>
      <c r="T4" s="2">
        <v>1.04</v>
      </c>
      <c r="V4" s="2">
        <v>113</v>
      </c>
      <c r="W4" s="2">
        <v>1.06</v>
      </c>
      <c r="Y4" s="2">
        <v>113.2</v>
      </c>
      <c r="Z4" s="2">
        <v>1.02</v>
      </c>
      <c r="AB4" s="2">
        <v>113.6</v>
      </c>
      <c r="AC4" s="2">
        <v>1.84</v>
      </c>
    </row>
    <row r="5" spans="1:29" x14ac:dyDescent="0.2">
      <c r="A5" s="2">
        <v>105.6</v>
      </c>
      <c r="B5" s="2">
        <v>2.95</v>
      </c>
      <c r="D5" s="2">
        <v>106.5</v>
      </c>
      <c r="E5" s="2">
        <v>3.05</v>
      </c>
      <c r="G5" s="2">
        <v>107.8</v>
      </c>
      <c r="H5" s="2">
        <v>4.07</v>
      </c>
      <c r="J5" s="2">
        <v>108.7</v>
      </c>
      <c r="K5" s="2">
        <v>2.16</v>
      </c>
      <c r="M5" s="2">
        <v>109.1</v>
      </c>
      <c r="N5" s="2">
        <v>2.94</v>
      </c>
      <c r="P5" s="2">
        <v>110.5</v>
      </c>
      <c r="Q5" s="2">
        <v>2</v>
      </c>
      <c r="S5" s="2">
        <v>110.9</v>
      </c>
      <c r="T5" s="2">
        <v>0.54</v>
      </c>
      <c r="V5" s="2">
        <v>111.5</v>
      </c>
      <c r="W5" s="2">
        <v>0.59</v>
      </c>
      <c r="Y5" s="2">
        <v>111.7</v>
      </c>
      <c r="Z5" s="2">
        <v>1.34</v>
      </c>
      <c r="AB5" s="2">
        <v>112.2</v>
      </c>
      <c r="AC5" s="2">
        <v>1.96</v>
      </c>
    </row>
    <row r="6" spans="1:29" x14ac:dyDescent="0.2">
      <c r="A6">
        <f>A2+A3+A4+A5</f>
        <v>226.3</v>
      </c>
      <c r="B6">
        <f>B2+B3+B4+B5</f>
        <v>23.009999999999998</v>
      </c>
      <c r="C6">
        <f>C2+C3+C4+C5</f>
        <v>0</v>
      </c>
      <c r="D6">
        <f>D2+D3+D4+D5</f>
        <v>238</v>
      </c>
      <c r="E6">
        <f>E2+E3+E4+E5</f>
        <v>25.64</v>
      </c>
      <c r="F6">
        <f t="shared" ref="F6:AC6" si="0">F2+F3+F4+F5</f>
        <v>0</v>
      </c>
      <c r="G6">
        <f t="shared" si="0"/>
        <v>246.5</v>
      </c>
      <c r="H6">
        <f t="shared" si="0"/>
        <v>28.97</v>
      </c>
      <c r="I6">
        <f t="shared" si="0"/>
        <v>0</v>
      </c>
      <c r="J6">
        <f t="shared" si="0"/>
        <v>255.7</v>
      </c>
      <c r="K6">
        <f t="shared" si="0"/>
        <v>16.29</v>
      </c>
      <c r="L6">
        <f t="shared" si="0"/>
        <v>0</v>
      </c>
      <c r="M6">
        <f t="shared" si="0"/>
        <v>263.79999999999995</v>
      </c>
      <c r="N6">
        <f t="shared" si="0"/>
        <v>19.900000000000002</v>
      </c>
      <c r="O6">
        <f t="shared" si="0"/>
        <v>0</v>
      </c>
      <c r="P6">
        <f t="shared" si="0"/>
        <v>272.3</v>
      </c>
      <c r="Q6">
        <f t="shared" si="0"/>
        <v>24.939999999999998</v>
      </c>
      <c r="R6">
        <f t="shared" si="0"/>
        <v>0</v>
      </c>
      <c r="S6">
        <f t="shared" si="0"/>
        <v>277</v>
      </c>
      <c r="T6">
        <f t="shared" si="0"/>
        <v>8.49</v>
      </c>
      <c r="U6">
        <f t="shared" si="0"/>
        <v>0</v>
      </c>
      <c r="V6">
        <f t="shared" si="0"/>
        <v>279.39999999999998</v>
      </c>
      <c r="W6">
        <f t="shared" si="0"/>
        <v>8.86</v>
      </c>
      <c r="X6">
        <f t="shared" si="0"/>
        <v>0</v>
      </c>
      <c r="Y6">
        <f t="shared" si="0"/>
        <v>280.3</v>
      </c>
      <c r="Z6">
        <f t="shared" si="0"/>
        <v>13.18</v>
      </c>
      <c r="AA6">
        <f t="shared" si="0"/>
        <v>0</v>
      </c>
      <c r="AB6">
        <f t="shared" si="0"/>
        <v>284.3</v>
      </c>
      <c r="AC6">
        <f t="shared" si="0"/>
        <v>13.73</v>
      </c>
    </row>
    <row r="60" spans="1:6" x14ac:dyDescent="0.2">
      <c r="A60" s="5"/>
      <c r="B60" s="5"/>
    </row>
    <row r="62" spans="1:6" x14ac:dyDescent="0.2">
      <c r="A62" s="1" t="s">
        <v>3</v>
      </c>
      <c r="B62" s="1" t="s">
        <v>5</v>
      </c>
      <c r="E62">
        <f>A63+A64+A65+A66</f>
        <v>282.2</v>
      </c>
      <c r="F62">
        <f>B63+B64+B65+B66</f>
        <v>5.87</v>
      </c>
    </row>
    <row r="63" spans="1:6" x14ac:dyDescent="0.2">
      <c r="A63" s="2">
        <v>29</v>
      </c>
      <c r="B63" s="2">
        <v>2.44</v>
      </c>
      <c r="E63" t="e">
        <f>A64+A65+A66+#REF!</f>
        <v>#REF!</v>
      </c>
      <c r="F63" t="e">
        <f>B64+B65+B66+#REF!</f>
        <v>#REF!</v>
      </c>
    </row>
    <row r="64" spans="1:6" x14ac:dyDescent="0.2">
      <c r="A64" s="2">
        <v>27.2</v>
      </c>
      <c r="B64" s="2">
        <v>0.55000000000000004</v>
      </c>
      <c r="E64" t="e">
        <f>A65+A66+#REF!+A67</f>
        <v>#REF!</v>
      </c>
      <c r="F64" t="e">
        <f>B65+B66+#REF!+B67</f>
        <v>#REF!</v>
      </c>
    </row>
    <row r="65" spans="1:6" x14ac:dyDescent="0.2">
      <c r="A65" s="2">
        <v>113.7</v>
      </c>
      <c r="B65" s="2">
        <v>0.06</v>
      </c>
      <c r="E65" t="e">
        <f>A66+#REF!+A67+A68</f>
        <v>#REF!</v>
      </c>
      <c r="F65" t="e">
        <f>B66+#REF!+B67+B68</f>
        <v>#REF!</v>
      </c>
    </row>
    <row r="66" spans="1:6" x14ac:dyDescent="0.2">
      <c r="A66" s="2">
        <v>112.3</v>
      </c>
      <c r="B66" s="2">
        <v>2.82</v>
      </c>
      <c r="E66" t="e">
        <f>#REF!+A67+A68+A69</f>
        <v>#REF!</v>
      </c>
      <c r="F66" t="e">
        <f>#REF!+B67+B68+B69</f>
        <v>#REF!</v>
      </c>
    </row>
    <row r="67" spans="1:6" x14ac:dyDescent="0.2">
      <c r="A67" s="1" t="s">
        <v>3</v>
      </c>
      <c r="B67" s="1" t="s">
        <v>5</v>
      </c>
      <c r="E67">
        <f t="shared" ref="E67:E107" si="1">A68+A69+A70+A71</f>
        <v>281.89999999999998</v>
      </c>
      <c r="F67">
        <f t="shared" ref="F67:F107" si="2">B68+B69+B70+B71</f>
        <v>7.92</v>
      </c>
    </row>
    <row r="68" spans="1:6" x14ac:dyDescent="0.2">
      <c r="A68" s="2">
        <v>28.9</v>
      </c>
      <c r="B68" s="2">
        <v>3.46</v>
      </c>
      <c r="E68" t="e">
        <f>A69+A70+A71+#REF!</f>
        <v>#REF!</v>
      </c>
      <c r="F68" t="e">
        <f>B69+B70+B71+#REF!</f>
        <v>#REF!</v>
      </c>
    </row>
    <row r="69" spans="1:6" x14ac:dyDescent="0.2">
      <c r="A69" s="2">
        <v>27</v>
      </c>
      <c r="B69" s="2">
        <v>0.4</v>
      </c>
      <c r="E69" t="e">
        <f>A70+A71+#REF!+A72</f>
        <v>#REF!</v>
      </c>
      <c r="F69" t="e">
        <f>B70+B71+#REF!+B72</f>
        <v>#REF!</v>
      </c>
    </row>
    <row r="70" spans="1:6" x14ac:dyDescent="0.2">
      <c r="A70" s="2">
        <v>113.7</v>
      </c>
      <c r="B70" s="2">
        <v>0.04</v>
      </c>
      <c r="E70" t="e">
        <f>A71+#REF!+A72+A73</f>
        <v>#REF!</v>
      </c>
      <c r="F70" t="e">
        <f>B71+#REF!+B72+B73</f>
        <v>#REF!</v>
      </c>
    </row>
    <row r="71" spans="1:6" x14ac:dyDescent="0.2">
      <c r="A71" s="2">
        <v>112.3</v>
      </c>
      <c r="B71" s="2">
        <v>4.0199999999999996</v>
      </c>
      <c r="E71" t="e">
        <f>#REF!+A72+A73+A74</f>
        <v>#REF!</v>
      </c>
      <c r="F71" t="e">
        <f>#REF!+B72+B73+B74</f>
        <v>#REF!</v>
      </c>
    </row>
    <row r="72" spans="1:6" x14ac:dyDescent="0.2">
      <c r="A72" s="1" t="s">
        <v>3</v>
      </c>
      <c r="B72" s="1" t="s">
        <v>5</v>
      </c>
      <c r="E72">
        <f t="shared" si="1"/>
        <v>282</v>
      </c>
      <c r="F72">
        <f t="shared" si="2"/>
        <v>11.180000000000001</v>
      </c>
    </row>
    <row r="73" spans="1:6" x14ac:dyDescent="0.2">
      <c r="A73" s="2">
        <v>29</v>
      </c>
      <c r="B73" s="2">
        <v>0.03</v>
      </c>
      <c r="E73" t="e">
        <f>A74+A75+A76+#REF!</f>
        <v>#REF!</v>
      </c>
      <c r="F73" t="e">
        <f>B74+B75+B76+#REF!</f>
        <v>#REF!</v>
      </c>
    </row>
    <row r="74" spans="1:6" x14ac:dyDescent="0.2">
      <c r="A74" s="2">
        <v>27</v>
      </c>
      <c r="B74" s="2">
        <v>4.82</v>
      </c>
      <c r="E74" t="e">
        <f>A75+A76+#REF!+A77</f>
        <v>#REF!</v>
      </c>
      <c r="F74" t="e">
        <f>B75+B76+#REF!+B77</f>
        <v>#REF!</v>
      </c>
    </row>
    <row r="75" spans="1:6" x14ac:dyDescent="0.2">
      <c r="A75" s="2">
        <v>113.7</v>
      </c>
      <c r="B75" s="2">
        <v>6.32</v>
      </c>
      <c r="E75" t="e">
        <f>A76+#REF!+A77+A78</f>
        <v>#REF!</v>
      </c>
      <c r="F75" t="e">
        <f>B76+#REF!+B77+B78</f>
        <v>#REF!</v>
      </c>
    </row>
    <row r="76" spans="1:6" x14ac:dyDescent="0.2">
      <c r="A76" s="2">
        <v>112.3</v>
      </c>
      <c r="B76" s="2">
        <v>0.01</v>
      </c>
      <c r="E76" t="e">
        <f>#REF!+A77+A78+A79</f>
        <v>#REF!</v>
      </c>
      <c r="F76" t="e">
        <f>#REF!+B77+B78+B79</f>
        <v>#REF!</v>
      </c>
    </row>
    <row r="77" spans="1:6" x14ac:dyDescent="0.2">
      <c r="A77" s="1" t="s">
        <v>3</v>
      </c>
      <c r="B77" s="1" t="s">
        <v>5</v>
      </c>
      <c r="E77">
        <f t="shared" si="1"/>
        <v>281.8</v>
      </c>
      <c r="F77">
        <f t="shared" si="2"/>
        <v>0.05</v>
      </c>
    </row>
    <row r="78" spans="1:6" x14ac:dyDescent="0.2">
      <c r="A78" s="2">
        <v>28.9</v>
      </c>
      <c r="B78" s="2">
        <v>0.03</v>
      </c>
      <c r="E78" t="e">
        <f>A79+A80+A81+#REF!</f>
        <v>#REF!</v>
      </c>
      <c r="F78" t="e">
        <f>B79+B80+B81+#REF!</f>
        <v>#REF!</v>
      </c>
    </row>
    <row r="79" spans="1:6" x14ac:dyDescent="0.2">
      <c r="A79" s="2">
        <v>26.9</v>
      </c>
      <c r="B79" s="2">
        <v>0.01</v>
      </c>
      <c r="E79" t="e">
        <f>A80+A81+#REF!+A82</f>
        <v>#REF!</v>
      </c>
      <c r="F79" t="e">
        <f>B80+B81+#REF!+B82</f>
        <v>#REF!</v>
      </c>
    </row>
    <row r="80" spans="1:6" x14ac:dyDescent="0.2">
      <c r="A80" s="2">
        <v>113.7</v>
      </c>
      <c r="B80" s="2">
        <v>0</v>
      </c>
      <c r="E80" t="e">
        <f>A81+#REF!+A82+A83</f>
        <v>#REF!</v>
      </c>
      <c r="F80" t="e">
        <f>B81+#REF!+B82+B83</f>
        <v>#REF!</v>
      </c>
    </row>
    <row r="81" spans="1:6" x14ac:dyDescent="0.2">
      <c r="A81" s="2">
        <v>112.3</v>
      </c>
      <c r="B81" s="2">
        <v>0.01</v>
      </c>
      <c r="E81" t="e">
        <f>#REF!+A82+A83+A84</f>
        <v>#REF!</v>
      </c>
      <c r="F81" t="e">
        <f>#REF!+B82+B83+B84</f>
        <v>#REF!</v>
      </c>
    </row>
    <row r="82" spans="1:6" x14ac:dyDescent="0.2">
      <c r="A82" s="1" t="s">
        <v>3</v>
      </c>
      <c r="B82" s="1" t="s">
        <v>5</v>
      </c>
      <c r="E82">
        <f t="shared" si="1"/>
        <v>281.89999999999998</v>
      </c>
      <c r="F82">
        <f t="shared" si="2"/>
        <v>0.03</v>
      </c>
    </row>
    <row r="83" spans="1:6" x14ac:dyDescent="0.2">
      <c r="A83" s="2">
        <v>28.9</v>
      </c>
      <c r="B83" s="2">
        <v>0.01</v>
      </c>
      <c r="E83" t="e">
        <f>A84+A85+A86+#REF!</f>
        <v>#REF!</v>
      </c>
      <c r="F83" t="e">
        <f>B84+B85+B86+#REF!</f>
        <v>#REF!</v>
      </c>
    </row>
    <row r="84" spans="1:6" x14ac:dyDescent="0.2">
      <c r="A84" s="2">
        <v>26.9</v>
      </c>
      <c r="B84" s="2">
        <v>0.01</v>
      </c>
      <c r="E84" t="e">
        <f>A85+A86+#REF!+A87</f>
        <v>#REF!</v>
      </c>
      <c r="F84" t="e">
        <f>B85+B86+#REF!+B87</f>
        <v>#REF!</v>
      </c>
    </row>
    <row r="85" spans="1:6" x14ac:dyDescent="0.2">
      <c r="A85" s="2">
        <v>113.8</v>
      </c>
      <c r="B85" s="2">
        <v>0.01</v>
      </c>
      <c r="E85" t="e">
        <f>A86+#REF!+A87+A88</f>
        <v>#REF!</v>
      </c>
      <c r="F85" t="e">
        <f>B86+#REF!+B87+B88</f>
        <v>#REF!</v>
      </c>
    </row>
    <row r="86" spans="1:6" x14ac:dyDescent="0.2">
      <c r="A86" s="2">
        <v>112.3</v>
      </c>
      <c r="B86" s="2">
        <v>0</v>
      </c>
      <c r="E86" t="e">
        <f>#REF!+A87+A88+A89</f>
        <v>#REF!</v>
      </c>
      <c r="F86" t="e">
        <f>#REF!+B87+B88+B89</f>
        <v>#REF!</v>
      </c>
    </row>
    <row r="87" spans="1:6" x14ac:dyDescent="0.2">
      <c r="A87" s="1" t="s">
        <v>3</v>
      </c>
      <c r="B87" s="1" t="s">
        <v>5</v>
      </c>
      <c r="E87">
        <f t="shared" si="1"/>
        <v>281.8</v>
      </c>
      <c r="F87">
        <f t="shared" si="2"/>
        <v>6.9999999999999993E-2</v>
      </c>
    </row>
    <row r="88" spans="1:6" x14ac:dyDescent="0.2">
      <c r="A88" s="2">
        <v>28.9</v>
      </c>
      <c r="B88" s="2">
        <v>0.04</v>
      </c>
      <c r="E88" t="e">
        <f>A89+A90+A91+#REF!</f>
        <v>#REF!</v>
      </c>
      <c r="F88" t="e">
        <f>B89+B90+B91+#REF!</f>
        <v>#REF!</v>
      </c>
    </row>
    <row r="89" spans="1:6" x14ac:dyDescent="0.2">
      <c r="A89" s="2">
        <v>26.8</v>
      </c>
      <c r="B89" s="2">
        <v>0.02</v>
      </c>
      <c r="E89" t="e">
        <f>A90+A91+#REF!+A92</f>
        <v>#REF!</v>
      </c>
      <c r="F89" t="e">
        <f>B90+B91+#REF!+B92</f>
        <v>#REF!</v>
      </c>
    </row>
    <row r="90" spans="1:6" x14ac:dyDescent="0.2">
      <c r="A90" s="2">
        <v>113.8</v>
      </c>
      <c r="B90" s="2">
        <v>0</v>
      </c>
      <c r="E90" t="e">
        <f>A91+#REF!+A92+A93</f>
        <v>#REF!</v>
      </c>
      <c r="F90" t="e">
        <f>B91+#REF!+B92+B93</f>
        <v>#REF!</v>
      </c>
    </row>
    <row r="91" spans="1:6" x14ac:dyDescent="0.2">
      <c r="A91" s="2">
        <v>112.3</v>
      </c>
      <c r="B91" s="2">
        <v>0.01</v>
      </c>
      <c r="E91" t="e">
        <f>#REF!+A92+A93+A94</f>
        <v>#REF!</v>
      </c>
      <c r="F91" t="e">
        <f>#REF!+B92+B93+B94</f>
        <v>#REF!</v>
      </c>
    </row>
    <row r="92" spans="1:6" x14ac:dyDescent="0.2">
      <c r="A92" s="1" t="s">
        <v>3</v>
      </c>
      <c r="B92" s="1" t="s">
        <v>5</v>
      </c>
      <c r="E92">
        <f t="shared" si="1"/>
        <v>281.8</v>
      </c>
      <c r="F92">
        <f t="shared" si="2"/>
        <v>34.94</v>
      </c>
    </row>
    <row r="93" spans="1:6" x14ac:dyDescent="0.2">
      <c r="A93" s="2">
        <v>28.2</v>
      </c>
      <c r="B93" s="2">
        <v>14.84</v>
      </c>
      <c r="E93" t="e">
        <f>A94+A95+A96+#REF!</f>
        <v>#REF!</v>
      </c>
      <c r="F93" t="e">
        <f>B94+B95+B96+#REF!</f>
        <v>#REF!</v>
      </c>
    </row>
    <row r="94" spans="1:6" x14ac:dyDescent="0.2">
      <c r="A94" s="2">
        <v>26.8</v>
      </c>
      <c r="B94" s="2">
        <v>0.01</v>
      </c>
      <c r="E94" t="e">
        <f>A95+A96+#REF!+A97</f>
        <v>#REF!</v>
      </c>
      <c r="F94" t="e">
        <f>B95+B96+#REF!+B97</f>
        <v>#REF!</v>
      </c>
    </row>
    <row r="95" spans="1:6" x14ac:dyDescent="0.2">
      <c r="A95" s="2">
        <v>113.8</v>
      </c>
      <c r="B95" s="2">
        <v>0</v>
      </c>
      <c r="E95" t="e">
        <f>A96+#REF!+A97+A98</f>
        <v>#REF!</v>
      </c>
      <c r="F95" t="e">
        <f>B96+#REF!+B97+B98</f>
        <v>#REF!</v>
      </c>
    </row>
    <row r="96" spans="1:6" x14ac:dyDescent="0.2">
      <c r="A96" s="2">
        <v>113</v>
      </c>
      <c r="B96" s="2">
        <v>20.09</v>
      </c>
      <c r="E96" t="e">
        <f>#REF!+A97+A98+A99</f>
        <v>#REF!</v>
      </c>
      <c r="F96" t="e">
        <f>#REF!+B97+B98+B99</f>
        <v>#REF!</v>
      </c>
    </row>
    <row r="97" spans="1:6" x14ac:dyDescent="0.2">
      <c r="A97" s="1" t="s">
        <v>3</v>
      </c>
      <c r="B97" s="1" t="s">
        <v>5</v>
      </c>
      <c r="E97">
        <f t="shared" si="1"/>
        <v>281.7</v>
      </c>
      <c r="F97">
        <f t="shared" si="2"/>
        <v>12.420000000000002</v>
      </c>
    </row>
    <row r="98" spans="1:6" x14ac:dyDescent="0.2">
      <c r="A98" s="2">
        <v>28.1</v>
      </c>
      <c r="B98" s="2">
        <v>5.9</v>
      </c>
      <c r="E98" t="e">
        <f>A99+A100+A101+#REF!</f>
        <v>#REF!</v>
      </c>
      <c r="F98" t="e">
        <f>B99+B100+B101+#REF!</f>
        <v>#REF!</v>
      </c>
    </row>
    <row r="99" spans="1:6" x14ac:dyDescent="0.2">
      <c r="A99" s="2">
        <v>26.8</v>
      </c>
      <c r="B99" s="2">
        <v>0.03</v>
      </c>
      <c r="E99" t="e">
        <f>A100+A101+#REF!+A102</f>
        <v>#REF!</v>
      </c>
      <c r="F99" t="e">
        <f>B100+B101+#REF!+B102</f>
        <v>#REF!</v>
      </c>
    </row>
    <row r="100" spans="1:6" x14ac:dyDescent="0.2">
      <c r="A100" s="2">
        <v>113.8</v>
      </c>
      <c r="B100" s="2">
        <v>0</v>
      </c>
      <c r="E100" t="e">
        <f>A101+#REF!+A102+A103</f>
        <v>#REF!</v>
      </c>
      <c r="F100" t="e">
        <f>B101+#REF!+B102+B103</f>
        <v>#REF!</v>
      </c>
    </row>
    <row r="101" spans="1:6" x14ac:dyDescent="0.2">
      <c r="A101" s="2">
        <v>113</v>
      </c>
      <c r="B101" s="2">
        <v>6.49</v>
      </c>
      <c r="E101" t="e">
        <f>#REF!+A102+A103+A104</f>
        <v>#REF!</v>
      </c>
      <c r="F101" t="e">
        <f>#REF!+B102+B103+B104</f>
        <v>#REF!</v>
      </c>
    </row>
    <row r="102" spans="1:6" x14ac:dyDescent="0.2">
      <c r="A102" s="1" t="s">
        <v>3</v>
      </c>
      <c r="B102" s="1" t="s">
        <v>5</v>
      </c>
      <c r="E102">
        <f t="shared" si="1"/>
        <v>282.39999999999998</v>
      </c>
      <c r="F102">
        <f t="shared" si="2"/>
        <v>1.59</v>
      </c>
    </row>
    <row r="103" spans="1:6" x14ac:dyDescent="0.2">
      <c r="A103" s="2">
        <v>28</v>
      </c>
      <c r="B103" s="2">
        <v>0.62</v>
      </c>
      <c r="E103" t="e">
        <f>A104+A105+A106+#REF!</f>
        <v>#REF!</v>
      </c>
      <c r="F103" t="e">
        <f>B104+B105+B106+#REF!</f>
        <v>#REF!</v>
      </c>
    </row>
    <row r="104" spans="1:6" x14ac:dyDescent="0.2">
      <c r="A104" s="2">
        <v>26.9</v>
      </c>
      <c r="B104" s="2">
        <v>0.84</v>
      </c>
      <c r="E104" t="e">
        <f>A105+A106+#REF!+A107</f>
        <v>#REF!</v>
      </c>
      <c r="F104" t="e">
        <f>B105+B106+#REF!+B107</f>
        <v>#REF!</v>
      </c>
    </row>
    <row r="105" spans="1:6" x14ac:dyDescent="0.2">
      <c r="A105" s="2">
        <v>113.8</v>
      </c>
      <c r="B105" s="2">
        <v>0.06</v>
      </c>
      <c r="E105" t="e">
        <f>A106+#REF!+A107+A108</f>
        <v>#REF!</v>
      </c>
      <c r="F105" t="e">
        <f>B106+#REF!+B107+B108</f>
        <v>#REF!</v>
      </c>
    </row>
    <row r="106" spans="1:6" x14ac:dyDescent="0.2">
      <c r="A106" s="2">
        <v>113.7</v>
      </c>
      <c r="B106" s="2">
        <v>7.0000000000000007E-2</v>
      </c>
      <c r="E106" t="e">
        <f>#REF!+A107+A108+A109</f>
        <v>#REF!</v>
      </c>
      <c r="F106" t="e">
        <f>#REF!+B107+B108+B109</f>
        <v>#REF!</v>
      </c>
    </row>
    <row r="107" spans="1:6" x14ac:dyDescent="0.2">
      <c r="A107" s="1" t="s">
        <v>3</v>
      </c>
      <c r="B107" s="1" t="s">
        <v>5</v>
      </c>
      <c r="E107">
        <f t="shared" si="1"/>
        <v>282.2</v>
      </c>
      <c r="F107">
        <f t="shared" si="2"/>
        <v>1.8200000000000003</v>
      </c>
    </row>
    <row r="108" spans="1:6" x14ac:dyDescent="0.2">
      <c r="A108" s="2">
        <v>28</v>
      </c>
      <c r="B108" s="2">
        <v>0.66</v>
      </c>
    </row>
    <row r="109" spans="1:6" x14ac:dyDescent="0.2">
      <c r="A109" s="2">
        <v>26.7</v>
      </c>
      <c r="B109" s="2">
        <v>1</v>
      </c>
    </row>
    <row r="110" spans="1:6" x14ac:dyDescent="0.2">
      <c r="A110" s="2">
        <v>113.8</v>
      </c>
      <c r="B110" s="2">
        <v>0.1</v>
      </c>
    </row>
    <row r="111" spans="1:6" x14ac:dyDescent="0.2">
      <c r="A111" s="2">
        <v>113.7</v>
      </c>
      <c r="B111" s="2">
        <v>0.06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72FB3-EBA8-244A-A24B-CB247D0FF976}">
  <dimension ref="A1:J60"/>
  <sheetViews>
    <sheetView workbookViewId="0">
      <selection activeCell="D29" sqref="D29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2" t="s">
        <v>246</v>
      </c>
      <c r="C2" s="2" t="s">
        <v>247</v>
      </c>
      <c r="D2" s="2" t="s">
        <v>248</v>
      </c>
      <c r="E2" s="2">
        <v>21.81</v>
      </c>
      <c r="F2" s="2">
        <v>10.45</v>
      </c>
      <c r="G2" s="2" t="s">
        <v>249</v>
      </c>
      <c r="H2" s="2" t="s">
        <v>250</v>
      </c>
      <c r="I2" s="2" t="s">
        <v>16</v>
      </c>
      <c r="J2" s="2" t="s">
        <v>16</v>
      </c>
    </row>
    <row r="4" spans="1:10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1:10" x14ac:dyDescent="0.2">
      <c r="A5" s="2" t="s">
        <v>10</v>
      </c>
      <c r="B5" s="2" t="s">
        <v>246</v>
      </c>
      <c r="C5" s="2" t="s">
        <v>251</v>
      </c>
      <c r="D5" s="2" t="s">
        <v>252</v>
      </c>
      <c r="E5" s="2">
        <v>65.37</v>
      </c>
      <c r="F5" s="2">
        <v>17.739999999999998</v>
      </c>
      <c r="G5" s="2" t="s">
        <v>253</v>
      </c>
      <c r="H5" s="2" t="s">
        <v>254</v>
      </c>
      <c r="I5" s="2" t="s">
        <v>16</v>
      </c>
      <c r="J5" s="2" t="s">
        <v>16</v>
      </c>
    </row>
    <row r="7" spans="1:10" x14ac:dyDescent="0.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</row>
    <row r="8" spans="1:10" x14ac:dyDescent="0.2">
      <c r="A8" s="2" t="s">
        <v>10</v>
      </c>
      <c r="B8" s="2" t="s">
        <v>246</v>
      </c>
      <c r="C8" s="2" t="s">
        <v>255</v>
      </c>
      <c r="D8" s="2" t="s">
        <v>256</v>
      </c>
      <c r="E8" s="2">
        <v>82.07</v>
      </c>
      <c r="F8" s="2">
        <v>34.99</v>
      </c>
      <c r="G8" s="2" t="s">
        <v>257</v>
      </c>
      <c r="H8" s="2" t="s">
        <v>258</v>
      </c>
      <c r="I8" s="2" t="s">
        <v>16</v>
      </c>
      <c r="J8" s="2" t="s">
        <v>16</v>
      </c>
    </row>
    <row r="10" spans="1:10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</row>
    <row r="11" spans="1:10" x14ac:dyDescent="0.2">
      <c r="A11" s="2" t="s">
        <v>10</v>
      </c>
      <c r="B11" s="2" t="s">
        <v>246</v>
      </c>
      <c r="C11" s="2" t="s">
        <v>259</v>
      </c>
      <c r="D11" s="2" t="s">
        <v>260</v>
      </c>
      <c r="E11" s="2">
        <v>48.49</v>
      </c>
      <c r="F11" s="2">
        <v>21.14</v>
      </c>
      <c r="G11" s="2" t="s">
        <v>261</v>
      </c>
      <c r="H11" s="2" t="s">
        <v>262</v>
      </c>
      <c r="I11" s="2" t="s">
        <v>16</v>
      </c>
      <c r="J11" s="2" t="s">
        <v>16</v>
      </c>
    </row>
    <row r="13" spans="1:10" x14ac:dyDescent="0.2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7</v>
      </c>
      <c r="I13" s="1" t="s">
        <v>8</v>
      </c>
      <c r="J13" s="1" t="s">
        <v>9</v>
      </c>
    </row>
    <row r="14" spans="1:10" x14ac:dyDescent="0.2">
      <c r="A14" s="2" t="s">
        <v>10</v>
      </c>
      <c r="B14" s="2" t="s">
        <v>246</v>
      </c>
      <c r="C14" s="2" t="s">
        <v>263</v>
      </c>
      <c r="D14" s="2" t="s">
        <v>264</v>
      </c>
      <c r="E14" s="2">
        <v>31.59</v>
      </c>
      <c r="F14" s="2">
        <v>16.3</v>
      </c>
      <c r="G14" s="2" t="s">
        <v>265</v>
      </c>
      <c r="H14" s="2" t="s">
        <v>266</v>
      </c>
      <c r="I14" s="2" t="s">
        <v>16</v>
      </c>
      <c r="J14" s="2" t="s">
        <v>16</v>
      </c>
    </row>
    <row r="16" spans="1:10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</row>
    <row r="17" spans="1:10" x14ac:dyDescent="0.2">
      <c r="A17" s="2" t="s">
        <v>10</v>
      </c>
      <c r="B17" s="2" t="s">
        <v>246</v>
      </c>
      <c r="C17" s="2" t="s">
        <v>263</v>
      </c>
      <c r="D17" s="2" t="s">
        <v>263</v>
      </c>
      <c r="E17" s="2">
        <v>74.400000000000006</v>
      </c>
      <c r="F17" s="2">
        <v>23.75</v>
      </c>
      <c r="G17" s="2" t="s">
        <v>267</v>
      </c>
      <c r="H17" s="2" t="s">
        <v>268</v>
      </c>
      <c r="I17" s="2" t="s">
        <v>16</v>
      </c>
      <c r="J17" s="2" t="s">
        <v>16</v>
      </c>
    </row>
    <row r="19" spans="1:10" x14ac:dyDescent="0.2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s="1" t="s">
        <v>6</v>
      </c>
      <c r="H19" s="1" t="s">
        <v>7</v>
      </c>
      <c r="I19" s="1" t="s">
        <v>8</v>
      </c>
      <c r="J19" s="1" t="s">
        <v>9</v>
      </c>
    </row>
    <row r="20" spans="1:10" x14ac:dyDescent="0.2">
      <c r="A20" s="2" t="s">
        <v>10</v>
      </c>
      <c r="B20" s="2" t="s">
        <v>246</v>
      </c>
      <c r="C20" s="2" t="s">
        <v>263</v>
      </c>
      <c r="D20" s="2" t="s">
        <v>263</v>
      </c>
      <c r="E20" s="2">
        <v>27.87</v>
      </c>
      <c r="F20" s="2">
        <v>13.36</v>
      </c>
      <c r="G20" s="2" t="s">
        <v>269</v>
      </c>
      <c r="H20" s="2" t="s">
        <v>270</v>
      </c>
      <c r="I20" s="2" t="s">
        <v>16</v>
      </c>
      <c r="J20" s="2" t="s">
        <v>16</v>
      </c>
    </row>
    <row r="22" spans="1:10" x14ac:dyDescent="0.2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 t="s">
        <v>8</v>
      </c>
      <c r="J22" s="1" t="s">
        <v>9</v>
      </c>
    </row>
    <row r="23" spans="1:10" x14ac:dyDescent="0.2">
      <c r="A23" s="2" t="s">
        <v>10</v>
      </c>
      <c r="B23" s="2" t="s">
        <v>246</v>
      </c>
      <c r="C23" s="2" t="s">
        <v>263</v>
      </c>
      <c r="D23" s="2" t="s">
        <v>263</v>
      </c>
      <c r="E23" s="2">
        <v>110.2</v>
      </c>
      <c r="F23" s="2">
        <v>30.24</v>
      </c>
      <c r="G23" s="2" t="s">
        <v>271</v>
      </c>
      <c r="H23" s="2" t="s">
        <v>272</v>
      </c>
      <c r="I23" s="2" t="s">
        <v>16</v>
      </c>
      <c r="J23" s="2" t="s">
        <v>16</v>
      </c>
    </row>
    <row r="25" spans="1:10" x14ac:dyDescent="0.2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</row>
    <row r="26" spans="1:10" x14ac:dyDescent="0.2">
      <c r="A26" s="2" t="s">
        <v>10</v>
      </c>
      <c r="B26" s="2" t="s">
        <v>246</v>
      </c>
      <c r="C26" s="2" t="s">
        <v>273</v>
      </c>
      <c r="D26" s="2" t="s">
        <v>273</v>
      </c>
      <c r="E26" s="2">
        <v>35.99</v>
      </c>
      <c r="F26" s="2">
        <v>13.41</v>
      </c>
      <c r="G26" s="2" t="s">
        <v>274</v>
      </c>
      <c r="H26" s="2" t="s">
        <v>275</v>
      </c>
      <c r="I26" s="2" t="s">
        <v>16</v>
      </c>
      <c r="J26" s="2" t="s">
        <v>16</v>
      </c>
    </row>
    <row r="28" spans="1:10" x14ac:dyDescent="0.2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  <c r="I28" s="1" t="s">
        <v>8</v>
      </c>
      <c r="J28" s="1" t="s">
        <v>9</v>
      </c>
    </row>
    <row r="29" spans="1:10" x14ac:dyDescent="0.2">
      <c r="A29" s="2" t="s">
        <v>10</v>
      </c>
      <c r="B29" s="2" t="s">
        <v>246</v>
      </c>
      <c r="C29" s="2" t="s">
        <v>273</v>
      </c>
      <c r="D29" s="2" t="s">
        <v>273</v>
      </c>
      <c r="E29" s="2">
        <v>103.72</v>
      </c>
      <c r="F29" s="2">
        <v>30.96</v>
      </c>
      <c r="G29" s="2" t="s">
        <v>276</v>
      </c>
      <c r="H29" s="2" t="s">
        <v>277</v>
      </c>
      <c r="I29" s="2" t="s">
        <v>16</v>
      </c>
      <c r="J29" s="2" t="s">
        <v>16</v>
      </c>
    </row>
    <row r="31" spans="1:10" s="7" customFormat="1" x14ac:dyDescent="0.2"/>
    <row r="32" spans="1:10" x14ac:dyDescent="0.2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</row>
    <row r="33" spans="1:10" x14ac:dyDescent="0.2">
      <c r="A33" s="2" t="s">
        <v>10</v>
      </c>
      <c r="B33" s="2" t="s">
        <v>246</v>
      </c>
      <c r="C33" s="2" t="s">
        <v>273</v>
      </c>
      <c r="D33" s="2" t="s">
        <v>273</v>
      </c>
      <c r="E33" s="2">
        <v>20.25</v>
      </c>
      <c r="F33" s="2">
        <v>14.44</v>
      </c>
      <c r="G33" s="2" t="s">
        <v>278</v>
      </c>
      <c r="H33" s="2" t="s">
        <v>279</v>
      </c>
      <c r="I33" s="2" t="s">
        <v>16</v>
      </c>
      <c r="J33" s="2" t="s">
        <v>16</v>
      </c>
    </row>
    <row r="35" spans="1:10" x14ac:dyDescent="0.2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</row>
    <row r="36" spans="1:10" x14ac:dyDescent="0.2">
      <c r="A36" s="2" t="s">
        <v>10</v>
      </c>
      <c r="B36" s="2" t="s">
        <v>246</v>
      </c>
      <c r="C36" s="2" t="s">
        <v>280</v>
      </c>
      <c r="D36" s="2" t="s">
        <v>280</v>
      </c>
      <c r="E36" s="2">
        <v>35.159999999999997</v>
      </c>
      <c r="F36" s="2">
        <v>22.16</v>
      </c>
      <c r="G36" s="2" t="s">
        <v>281</v>
      </c>
      <c r="H36" s="2" t="s">
        <v>282</v>
      </c>
      <c r="I36" s="2" t="s">
        <v>16</v>
      </c>
      <c r="J36" s="2" t="s">
        <v>16</v>
      </c>
    </row>
    <row r="38" spans="1:10" x14ac:dyDescent="0.2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1" t="s">
        <v>8</v>
      </c>
      <c r="J38" s="1" t="s">
        <v>9</v>
      </c>
    </row>
    <row r="39" spans="1:10" x14ac:dyDescent="0.2">
      <c r="A39" s="2" t="s">
        <v>10</v>
      </c>
      <c r="B39" s="2" t="s">
        <v>246</v>
      </c>
      <c r="C39" s="2" t="s">
        <v>280</v>
      </c>
      <c r="D39" s="2" t="s">
        <v>280</v>
      </c>
      <c r="E39" s="2">
        <v>40.24</v>
      </c>
      <c r="F39" s="2">
        <v>20.32</v>
      </c>
      <c r="G39" s="2" t="s">
        <v>283</v>
      </c>
      <c r="H39" s="2" t="s">
        <v>284</v>
      </c>
      <c r="I39" s="2" t="s">
        <v>16</v>
      </c>
      <c r="J39" s="2" t="s">
        <v>16</v>
      </c>
    </row>
    <row r="41" spans="1:10" x14ac:dyDescent="0.2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</row>
    <row r="42" spans="1:10" x14ac:dyDescent="0.2">
      <c r="A42" s="2" t="s">
        <v>10</v>
      </c>
      <c r="B42" s="2" t="s">
        <v>246</v>
      </c>
      <c r="C42" s="2" t="s">
        <v>280</v>
      </c>
      <c r="D42" s="2" t="s">
        <v>280</v>
      </c>
      <c r="E42" s="2">
        <v>50.12</v>
      </c>
      <c r="F42" s="2">
        <v>42.72</v>
      </c>
      <c r="G42" s="2" t="s">
        <v>285</v>
      </c>
      <c r="H42" s="2" t="s">
        <v>286</v>
      </c>
      <c r="I42" s="2" t="s">
        <v>16</v>
      </c>
      <c r="J42" s="2" t="s">
        <v>16</v>
      </c>
    </row>
    <row r="44" spans="1:10" x14ac:dyDescent="0.2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 t="s">
        <v>6</v>
      </c>
      <c r="H44" s="1" t="s">
        <v>7</v>
      </c>
      <c r="I44" s="1" t="s">
        <v>8</v>
      </c>
      <c r="J44" s="1" t="s">
        <v>9</v>
      </c>
    </row>
    <row r="45" spans="1:10" x14ac:dyDescent="0.2">
      <c r="A45" s="2" t="s">
        <v>10</v>
      </c>
      <c r="B45" s="2" t="s">
        <v>246</v>
      </c>
      <c r="C45" s="2" t="s">
        <v>280</v>
      </c>
      <c r="D45" s="2" t="s">
        <v>280</v>
      </c>
      <c r="E45" s="2">
        <v>43.72</v>
      </c>
      <c r="F45" s="2">
        <v>39.65</v>
      </c>
      <c r="G45" s="2" t="s">
        <v>287</v>
      </c>
      <c r="H45" s="2" t="s">
        <v>288</v>
      </c>
      <c r="I45" s="2" t="s">
        <v>16</v>
      </c>
      <c r="J45" s="2" t="s">
        <v>16</v>
      </c>
    </row>
    <row r="47" spans="1:10" x14ac:dyDescent="0.2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J47" s="1" t="s">
        <v>9</v>
      </c>
    </row>
    <row r="48" spans="1:10" x14ac:dyDescent="0.2">
      <c r="A48" s="2" t="s">
        <v>10</v>
      </c>
      <c r="B48" s="2" t="s">
        <v>246</v>
      </c>
      <c r="C48" s="2" t="s">
        <v>280</v>
      </c>
      <c r="D48" s="2" t="s">
        <v>280</v>
      </c>
      <c r="E48" s="2">
        <v>76.63</v>
      </c>
      <c r="F48" s="2">
        <v>61.72</v>
      </c>
      <c r="G48" s="2" t="s">
        <v>289</v>
      </c>
      <c r="H48" s="2" t="s">
        <v>290</v>
      </c>
      <c r="I48" s="2" t="s">
        <v>16</v>
      </c>
      <c r="J48" s="2" t="s">
        <v>16</v>
      </c>
    </row>
    <row r="50" spans="1:10" x14ac:dyDescent="0.2">
      <c r="A50" s="1" t="s">
        <v>0</v>
      </c>
      <c r="B50" s="1" t="s">
        <v>1</v>
      </c>
      <c r="C50" s="1" t="s">
        <v>2</v>
      </c>
      <c r="D50" s="1" t="s">
        <v>3</v>
      </c>
      <c r="E50" s="1" t="s">
        <v>4</v>
      </c>
      <c r="F50" s="1" t="s">
        <v>5</v>
      </c>
      <c r="G50" s="1" t="s">
        <v>6</v>
      </c>
      <c r="H50" s="1" t="s">
        <v>7</v>
      </c>
      <c r="I50" s="1" t="s">
        <v>8</v>
      </c>
      <c r="J50" s="1" t="s">
        <v>9</v>
      </c>
    </row>
    <row r="51" spans="1:10" x14ac:dyDescent="0.2">
      <c r="A51" s="2" t="s">
        <v>10</v>
      </c>
      <c r="B51" s="2" t="s">
        <v>246</v>
      </c>
      <c r="C51" s="2" t="s">
        <v>280</v>
      </c>
      <c r="D51" s="2" t="s">
        <v>280</v>
      </c>
      <c r="E51" s="2">
        <v>71.88</v>
      </c>
      <c r="F51" s="2">
        <v>71.88</v>
      </c>
      <c r="G51" s="2" t="s">
        <v>16</v>
      </c>
      <c r="H51" s="2" t="s">
        <v>16</v>
      </c>
      <c r="I51" s="2" t="s">
        <v>16</v>
      </c>
      <c r="J51" s="2" t="s">
        <v>16</v>
      </c>
    </row>
    <row r="53" spans="1:10" x14ac:dyDescent="0.2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8</v>
      </c>
      <c r="J53" s="1" t="s">
        <v>9</v>
      </c>
    </row>
    <row r="54" spans="1:10" x14ac:dyDescent="0.2">
      <c r="A54" s="2" t="s">
        <v>10</v>
      </c>
      <c r="B54" s="2" t="s">
        <v>246</v>
      </c>
      <c r="C54" s="2" t="s">
        <v>280</v>
      </c>
      <c r="D54" s="2" t="s">
        <v>280</v>
      </c>
      <c r="E54" s="2">
        <v>71.67</v>
      </c>
      <c r="F54" s="2">
        <v>71.67</v>
      </c>
      <c r="G54" s="2" t="s">
        <v>16</v>
      </c>
      <c r="H54" s="2" t="s">
        <v>16</v>
      </c>
      <c r="I54" s="2" t="s">
        <v>16</v>
      </c>
      <c r="J54" s="2" t="s">
        <v>16</v>
      </c>
    </row>
    <row r="56" spans="1:10" x14ac:dyDescent="0.2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</row>
    <row r="57" spans="1:10" x14ac:dyDescent="0.2">
      <c r="A57" s="2" t="s">
        <v>10</v>
      </c>
      <c r="B57" s="2" t="s">
        <v>246</v>
      </c>
      <c r="C57" s="2" t="s">
        <v>280</v>
      </c>
      <c r="D57" s="2" t="s">
        <v>280</v>
      </c>
      <c r="E57" s="2">
        <v>0.46</v>
      </c>
      <c r="F57" s="2">
        <v>0.46</v>
      </c>
      <c r="G57" s="2" t="s">
        <v>16</v>
      </c>
      <c r="H57" s="2" t="s">
        <v>16</v>
      </c>
      <c r="I57" s="2" t="s">
        <v>16</v>
      </c>
      <c r="J57" s="2" t="s">
        <v>16</v>
      </c>
    </row>
    <row r="59" spans="1:10" x14ac:dyDescent="0.2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  <c r="I59" s="1" t="s">
        <v>8</v>
      </c>
      <c r="J59" s="1" t="s">
        <v>9</v>
      </c>
    </row>
    <row r="60" spans="1:10" x14ac:dyDescent="0.2">
      <c r="A60" s="2" t="s">
        <v>10</v>
      </c>
      <c r="B60" s="2" t="s">
        <v>246</v>
      </c>
      <c r="C60" s="2" t="s">
        <v>280</v>
      </c>
      <c r="D60" s="2" t="s">
        <v>280</v>
      </c>
      <c r="E60" s="2">
        <v>0.39</v>
      </c>
      <c r="F60" s="2">
        <v>0.39</v>
      </c>
      <c r="G60" s="2" t="s">
        <v>16</v>
      </c>
      <c r="H60" s="2" t="s">
        <v>16</v>
      </c>
      <c r="I60" s="2" t="s">
        <v>16</v>
      </c>
      <c r="J60" s="2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B7406-7A77-6D46-80CB-ACFE69E7C1D6}">
  <dimension ref="A1:B22"/>
  <sheetViews>
    <sheetView workbookViewId="0">
      <selection activeCell="A13" sqref="A13:B22"/>
    </sheetView>
  </sheetViews>
  <sheetFormatPr baseColWidth="10" defaultRowHeight="16" x14ac:dyDescent="0.2"/>
  <cols>
    <col min="1" max="1" width="20.33203125" customWidth="1"/>
  </cols>
  <sheetData>
    <row r="1" spans="1:2" x14ac:dyDescent="0.2">
      <c r="A1" s="1" t="s">
        <v>3</v>
      </c>
      <c r="B1" s="1" t="s">
        <v>5</v>
      </c>
    </row>
    <row r="2" spans="1:2" x14ac:dyDescent="0.2">
      <c r="A2" s="2" t="s">
        <v>248</v>
      </c>
      <c r="B2" s="2">
        <v>10.45</v>
      </c>
    </row>
    <row r="3" spans="1:2" x14ac:dyDescent="0.2">
      <c r="A3" s="2" t="s">
        <v>252</v>
      </c>
      <c r="B3" s="2">
        <v>17.739999999999998</v>
      </c>
    </row>
    <row r="4" spans="1:2" x14ac:dyDescent="0.2">
      <c r="A4" s="2" t="s">
        <v>256</v>
      </c>
      <c r="B4" s="2">
        <v>34.99</v>
      </c>
    </row>
    <row r="5" spans="1:2" x14ac:dyDescent="0.2">
      <c r="A5" s="2" t="s">
        <v>260</v>
      </c>
      <c r="B5" s="2">
        <v>21.14</v>
      </c>
    </row>
    <row r="6" spans="1:2" x14ac:dyDescent="0.2">
      <c r="A6" s="2" t="s">
        <v>264</v>
      </c>
      <c r="B6" s="2">
        <v>16.3</v>
      </c>
    </row>
    <row r="7" spans="1:2" x14ac:dyDescent="0.2">
      <c r="A7" s="2" t="s">
        <v>263</v>
      </c>
      <c r="B7" s="2">
        <v>23.75</v>
      </c>
    </row>
    <row r="8" spans="1:2" x14ac:dyDescent="0.2">
      <c r="A8" s="2" t="s">
        <v>263</v>
      </c>
      <c r="B8" s="2">
        <v>13.36</v>
      </c>
    </row>
    <row r="9" spans="1:2" x14ac:dyDescent="0.2">
      <c r="A9" s="2" t="s">
        <v>263</v>
      </c>
      <c r="B9" s="2">
        <v>30.24</v>
      </c>
    </row>
    <row r="10" spans="1:2" x14ac:dyDescent="0.2">
      <c r="A10" s="2" t="s">
        <v>273</v>
      </c>
      <c r="B10" s="2">
        <v>13.41</v>
      </c>
    </row>
    <row r="11" spans="1:2" x14ac:dyDescent="0.2">
      <c r="A11" s="2" t="s">
        <v>273</v>
      </c>
      <c r="B11" s="2">
        <v>30.96</v>
      </c>
    </row>
    <row r="12" spans="1:2" x14ac:dyDescent="0.2">
      <c r="A12" s="2"/>
      <c r="B12" s="2"/>
    </row>
    <row r="13" spans="1:2" x14ac:dyDescent="0.2">
      <c r="A13" s="2" t="s">
        <v>273</v>
      </c>
      <c r="B13" s="2">
        <v>14.44</v>
      </c>
    </row>
    <row r="14" spans="1:2" x14ac:dyDescent="0.2">
      <c r="A14" s="2" t="s">
        <v>280</v>
      </c>
      <c r="B14" s="2">
        <v>22.16</v>
      </c>
    </row>
    <row r="15" spans="1:2" x14ac:dyDescent="0.2">
      <c r="A15" s="2" t="s">
        <v>280</v>
      </c>
      <c r="B15" s="2">
        <v>20.32</v>
      </c>
    </row>
    <row r="16" spans="1:2" x14ac:dyDescent="0.2">
      <c r="A16" s="2" t="s">
        <v>280</v>
      </c>
      <c r="B16" s="2">
        <v>42.72</v>
      </c>
    </row>
    <row r="17" spans="1:2" x14ac:dyDescent="0.2">
      <c r="A17" s="2" t="s">
        <v>280</v>
      </c>
      <c r="B17" s="2">
        <v>39.65</v>
      </c>
    </row>
    <row r="18" spans="1:2" x14ac:dyDescent="0.2">
      <c r="A18" s="2" t="s">
        <v>280</v>
      </c>
      <c r="B18" s="2">
        <v>61.72</v>
      </c>
    </row>
    <row r="19" spans="1:2" x14ac:dyDescent="0.2">
      <c r="A19" s="2" t="s">
        <v>280</v>
      </c>
      <c r="B19" s="2">
        <v>71.88</v>
      </c>
    </row>
    <row r="20" spans="1:2" x14ac:dyDescent="0.2">
      <c r="A20" s="2" t="s">
        <v>280</v>
      </c>
      <c r="B20" s="2">
        <v>71.67</v>
      </c>
    </row>
    <row r="21" spans="1:2" x14ac:dyDescent="0.2">
      <c r="A21" s="2" t="s">
        <v>280</v>
      </c>
      <c r="B21" s="2">
        <v>0.46</v>
      </c>
    </row>
    <row r="22" spans="1:2" x14ac:dyDescent="0.2">
      <c r="A22" s="2" t="s">
        <v>280</v>
      </c>
      <c r="B22" s="2">
        <v>0.39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7BB6-5BA1-704D-BF55-59048769A250}">
  <dimension ref="A1:K24"/>
  <sheetViews>
    <sheetView workbookViewId="0">
      <selection activeCell="D15" sqref="D15:D24"/>
    </sheetView>
  </sheetViews>
  <sheetFormatPr baseColWidth="10" defaultRowHeight="16" x14ac:dyDescent="0.2"/>
  <cols>
    <col min="2" max="2" width="10.6640625" customWidth="1"/>
    <col min="3" max="3" width="16.1640625" customWidth="1"/>
    <col min="4" max="4" width="17.1640625" customWidth="1"/>
    <col min="6" max="6" width="15.33203125" customWidth="1"/>
    <col min="11" max="11" width="10.83203125" style="3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1" x14ac:dyDescent="0.2">
      <c r="A2" s="2" t="s">
        <v>10</v>
      </c>
      <c r="B2" s="2" t="s">
        <v>11</v>
      </c>
      <c r="C2" s="2" t="s">
        <v>12</v>
      </c>
      <c r="D2" s="2" t="s">
        <v>13</v>
      </c>
      <c r="E2" s="2">
        <v>146.55000000000001</v>
      </c>
      <c r="F2" s="2">
        <v>76.599999999999994</v>
      </c>
      <c r="G2" s="2" t="s">
        <v>14</v>
      </c>
      <c r="H2" s="2" t="s">
        <v>15</v>
      </c>
      <c r="I2" s="2" t="s">
        <v>16</v>
      </c>
      <c r="J2" s="2" t="s">
        <v>16</v>
      </c>
      <c r="K2" s="4">
        <v>390</v>
      </c>
    </row>
    <row r="3" spans="1:11" x14ac:dyDescent="0.2">
      <c r="A3" s="2" t="s">
        <v>10</v>
      </c>
      <c r="B3" s="2" t="s">
        <v>11</v>
      </c>
      <c r="C3" s="2" t="s">
        <v>17</v>
      </c>
      <c r="D3" s="2" t="s">
        <v>18</v>
      </c>
      <c r="E3" s="2">
        <v>166.97</v>
      </c>
      <c r="F3" s="2">
        <v>56.77</v>
      </c>
      <c r="G3" s="2" t="s">
        <v>19</v>
      </c>
      <c r="H3" s="2" t="s">
        <v>20</v>
      </c>
      <c r="I3" s="2" t="s">
        <v>16</v>
      </c>
      <c r="J3" s="2" t="s">
        <v>16</v>
      </c>
      <c r="K3" s="4">
        <v>422.5</v>
      </c>
    </row>
    <row r="4" spans="1:11" x14ac:dyDescent="0.2">
      <c r="A4" s="2" t="s">
        <v>10</v>
      </c>
      <c r="B4" s="2" t="s">
        <v>11</v>
      </c>
      <c r="C4" s="2" t="s">
        <v>21</v>
      </c>
      <c r="D4" s="2" t="s">
        <v>22</v>
      </c>
      <c r="E4" s="2">
        <v>73.72</v>
      </c>
      <c r="F4" s="2">
        <v>47.04</v>
      </c>
      <c r="G4" s="2" t="s">
        <v>23</v>
      </c>
      <c r="H4" s="2" t="s">
        <v>24</v>
      </c>
      <c r="I4" s="2" t="s">
        <v>16</v>
      </c>
      <c r="J4" s="2" t="s">
        <v>16</v>
      </c>
      <c r="K4" s="4">
        <v>430.8</v>
      </c>
    </row>
    <row r="5" spans="1:11" x14ac:dyDescent="0.2">
      <c r="A5" s="2" t="s">
        <v>10</v>
      </c>
      <c r="B5" s="2" t="s">
        <v>11</v>
      </c>
      <c r="C5" s="2" t="s">
        <v>25</v>
      </c>
      <c r="D5" s="2" t="s">
        <v>26</v>
      </c>
      <c r="E5" s="2">
        <v>109.9</v>
      </c>
      <c r="F5" s="2">
        <v>65.91</v>
      </c>
      <c r="G5" s="2" t="s">
        <v>27</v>
      </c>
      <c r="H5" s="2" t="s">
        <v>28</v>
      </c>
      <c r="I5" s="2" t="s">
        <v>16</v>
      </c>
      <c r="J5" s="2" t="s">
        <v>16</v>
      </c>
      <c r="K5" s="4">
        <v>436.1</v>
      </c>
    </row>
    <row r="6" spans="1:11" x14ac:dyDescent="0.2">
      <c r="A6" s="2" t="s">
        <v>10</v>
      </c>
      <c r="B6" s="2" t="s">
        <v>11</v>
      </c>
      <c r="C6" s="2" t="s">
        <v>29</v>
      </c>
      <c r="D6" s="2" t="s">
        <v>30</v>
      </c>
      <c r="E6" s="2">
        <v>85.91</v>
      </c>
      <c r="F6" s="2">
        <v>49.06</v>
      </c>
      <c r="G6" s="2" t="s">
        <v>31</v>
      </c>
      <c r="H6" s="2" t="s">
        <v>32</v>
      </c>
      <c r="I6" s="2" t="s">
        <v>16</v>
      </c>
      <c r="J6" s="2" t="s">
        <v>16</v>
      </c>
      <c r="K6" s="4">
        <v>439.7</v>
      </c>
    </row>
    <row r="7" spans="1:11" x14ac:dyDescent="0.2">
      <c r="A7" s="2" t="s">
        <v>10</v>
      </c>
      <c r="B7" s="2" t="s">
        <v>11</v>
      </c>
      <c r="C7" s="2" t="s">
        <v>33</v>
      </c>
      <c r="D7" s="2" t="s">
        <v>34</v>
      </c>
      <c r="E7" s="2">
        <v>261.29000000000002</v>
      </c>
      <c r="F7" s="2">
        <v>136.85</v>
      </c>
      <c r="G7" s="2" t="s">
        <v>35</v>
      </c>
      <c r="H7" s="2" t="s">
        <v>36</v>
      </c>
      <c r="I7" s="2" t="s">
        <v>16</v>
      </c>
      <c r="J7" s="2" t="s">
        <v>16</v>
      </c>
      <c r="K7" s="4">
        <v>446</v>
      </c>
    </row>
    <row r="8" spans="1:11" x14ac:dyDescent="0.2">
      <c r="A8" s="2" t="s">
        <v>10</v>
      </c>
      <c r="B8" s="2" t="s">
        <v>11</v>
      </c>
      <c r="C8" s="2" t="s">
        <v>37</v>
      </c>
      <c r="D8" s="2" t="s">
        <v>38</v>
      </c>
      <c r="E8" s="2">
        <v>126.09</v>
      </c>
      <c r="F8" s="2">
        <v>59.46</v>
      </c>
      <c r="G8" s="2" t="s">
        <v>39</v>
      </c>
      <c r="H8" s="2" t="s">
        <v>40</v>
      </c>
      <c r="I8" s="2" t="s">
        <v>16</v>
      </c>
      <c r="J8" s="2" t="s">
        <v>16</v>
      </c>
      <c r="K8" s="4">
        <v>446.9</v>
      </c>
    </row>
    <row r="9" spans="1:11" x14ac:dyDescent="0.2">
      <c r="A9" s="2" t="s">
        <v>10</v>
      </c>
      <c r="B9" s="2" t="s">
        <v>11</v>
      </c>
      <c r="C9" s="2" t="s">
        <v>41</v>
      </c>
      <c r="D9" s="2" t="s">
        <v>37</v>
      </c>
      <c r="E9" s="2">
        <v>60.61</v>
      </c>
      <c r="F9" s="2">
        <v>30.59</v>
      </c>
      <c r="G9" s="2" t="s">
        <v>42</v>
      </c>
      <c r="H9" s="2" t="s">
        <v>43</v>
      </c>
      <c r="I9" s="2" t="s">
        <v>16</v>
      </c>
      <c r="J9" s="2" t="s">
        <v>16</v>
      </c>
      <c r="K9" s="4">
        <v>447.9</v>
      </c>
    </row>
    <row r="10" spans="1:11" x14ac:dyDescent="0.2">
      <c r="A10" s="2" t="s">
        <v>10</v>
      </c>
      <c r="B10" s="2" t="s">
        <v>11</v>
      </c>
      <c r="C10" s="2" t="s">
        <v>44</v>
      </c>
      <c r="D10" s="2" t="s">
        <v>45</v>
      </c>
      <c r="E10" s="2">
        <v>66.13</v>
      </c>
      <c r="F10" s="2">
        <v>37.68</v>
      </c>
      <c r="G10" s="2" t="s">
        <v>46</v>
      </c>
      <c r="H10" s="2" t="s">
        <v>47</v>
      </c>
      <c r="I10" s="2" t="s">
        <v>16</v>
      </c>
      <c r="J10" s="2" t="s">
        <v>16</v>
      </c>
      <c r="K10" s="4">
        <v>448.4</v>
      </c>
    </row>
    <row r="11" spans="1:11" x14ac:dyDescent="0.2">
      <c r="A11" s="2" t="s">
        <v>10</v>
      </c>
      <c r="B11" s="2" t="s">
        <v>11</v>
      </c>
      <c r="C11" s="2" t="s">
        <v>48</v>
      </c>
      <c r="D11" s="2" t="s">
        <v>49</v>
      </c>
      <c r="E11" s="2">
        <v>37.81</v>
      </c>
      <c r="F11" s="2">
        <v>19.05</v>
      </c>
      <c r="G11" s="2" t="s">
        <v>50</v>
      </c>
      <c r="H11" s="2" t="s">
        <v>51</v>
      </c>
      <c r="I11" s="2" t="s">
        <v>16</v>
      </c>
      <c r="J11" s="2" t="s">
        <v>16</v>
      </c>
      <c r="K11" s="4">
        <v>448.8</v>
      </c>
    </row>
    <row r="15" spans="1:11" x14ac:dyDescent="0.2">
      <c r="A15" s="2" t="s">
        <v>10</v>
      </c>
      <c r="B15" s="2" t="s">
        <v>11</v>
      </c>
      <c r="C15" s="2" t="s">
        <v>52</v>
      </c>
      <c r="D15" s="2" t="s">
        <v>53</v>
      </c>
      <c r="E15" s="2">
        <v>22.75</v>
      </c>
      <c r="F15" s="2">
        <v>12.31</v>
      </c>
      <c r="G15" s="2" t="s">
        <v>54</v>
      </c>
      <c r="H15" s="2" t="s">
        <v>55</v>
      </c>
      <c r="I15" s="2" t="s">
        <v>16</v>
      </c>
      <c r="J15" s="2" t="s">
        <v>16</v>
      </c>
    </row>
    <row r="16" spans="1:11" x14ac:dyDescent="0.2">
      <c r="A16" s="2" t="s">
        <v>10</v>
      </c>
      <c r="B16" s="2" t="s">
        <v>11</v>
      </c>
      <c r="C16" s="2" t="s">
        <v>52</v>
      </c>
      <c r="D16" s="2" t="s">
        <v>52</v>
      </c>
      <c r="E16" s="2">
        <v>37.54</v>
      </c>
      <c r="F16" s="2">
        <v>25.91</v>
      </c>
      <c r="G16" s="2" t="s">
        <v>56</v>
      </c>
      <c r="H16" s="2" t="s">
        <v>57</v>
      </c>
      <c r="I16" s="2" t="s">
        <v>16</v>
      </c>
      <c r="J16" s="2" t="s">
        <v>16</v>
      </c>
    </row>
    <row r="17" spans="1:10" x14ac:dyDescent="0.2">
      <c r="A17" s="2" t="s">
        <v>10</v>
      </c>
      <c r="B17" s="2" t="s">
        <v>11</v>
      </c>
      <c r="C17" s="2" t="s">
        <v>52</v>
      </c>
      <c r="D17" s="2" t="s">
        <v>52</v>
      </c>
      <c r="E17" s="2">
        <v>0.61</v>
      </c>
      <c r="F17" s="2">
        <v>0.61</v>
      </c>
      <c r="G17" s="2" t="s">
        <v>16</v>
      </c>
      <c r="H17" s="2" t="s">
        <v>16</v>
      </c>
      <c r="I17" s="2" t="s">
        <v>16</v>
      </c>
      <c r="J17" s="2" t="s">
        <v>16</v>
      </c>
    </row>
    <row r="18" spans="1:10" x14ac:dyDescent="0.2">
      <c r="A18" s="2" t="s">
        <v>10</v>
      </c>
      <c r="B18" s="2" t="s">
        <v>11</v>
      </c>
      <c r="C18" s="2" t="s">
        <v>58</v>
      </c>
      <c r="D18" s="2" t="s">
        <v>58</v>
      </c>
      <c r="E18" s="2">
        <v>1.0900000000000001</v>
      </c>
      <c r="F18" s="2">
        <v>1.0900000000000001</v>
      </c>
      <c r="G18" s="2" t="s">
        <v>16</v>
      </c>
      <c r="H18" s="2" t="s">
        <v>16</v>
      </c>
      <c r="I18" s="2" t="s">
        <v>16</v>
      </c>
      <c r="J18" s="2" t="s">
        <v>16</v>
      </c>
    </row>
    <row r="19" spans="1:10" x14ac:dyDescent="0.2">
      <c r="A19" s="2" t="s">
        <v>10</v>
      </c>
      <c r="B19" s="2" t="s">
        <v>11</v>
      </c>
      <c r="C19" s="2" t="s">
        <v>59</v>
      </c>
      <c r="D19" s="2" t="s">
        <v>59</v>
      </c>
      <c r="E19" s="2">
        <v>0.31</v>
      </c>
      <c r="F19" s="2">
        <v>0.31</v>
      </c>
      <c r="G19" s="2" t="s">
        <v>16</v>
      </c>
      <c r="H19" s="2" t="s">
        <v>16</v>
      </c>
      <c r="I19" s="2" t="s">
        <v>16</v>
      </c>
      <c r="J19" s="2" t="s">
        <v>16</v>
      </c>
    </row>
    <row r="20" spans="1:10" x14ac:dyDescent="0.2">
      <c r="A20" s="2" t="s">
        <v>10</v>
      </c>
      <c r="B20" s="2" t="s">
        <v>11</v>
      </c>
      <c r="C20" s="2" t="s">
        <v>60</v>
      </c>
      <c r="D20" s="2" t="s">
        <v>60</v>
      </c>
      <c r="E20" s="2">
        <v>0.35</v>
      </c>
      <c r="F20" s="2">
        <v>0.35</v>
      </c>
      <c r="G20" s="2" t="s">
        <v>16</v>
      </c>
      <c r="H20" s="2" t="s">
        <v>16</v>
      </c>
      <c r="I20" s="2" t="s">
        <v>16</v>
      </c>
      <c r="J20" s="2" t="s">
        <v>16</v>
      </c>
    </row>
    <row r="21" spans="1:10" x14ac:dyDescent="0.2">
      <c r="A21" s="2" t="s">
        <v>10</v>
      </c>
      <c r="B21" s="2" t="s">
        <v>11</v>
      </c>
      <c r="C21" s="2" t="s">
        <v>61</v>
      </c>
      <c r="D21" s="2" t="s">
        <v>61</v>
      </c>
      <c r="E21" s="2">
        <v>1.71</v>
      </c>
      <c r="F21" s="2">
        <v>1.71</v>
      </c>
      <c r="G21" s="2" t="s">
        <v>16</v>
      </c>
      <c r="H21" s="2" t="s">
        <v>16</v>
      </c>
      <c r="I21" s="2" t="s">
        <v>16</v>
      </c>
      <c r="J21" s="2" t="s">
        <v>16</v>
      </c>
    </row>
    <row r="22" spans="1:10" x14ac:dyDescent="0.2">
      <c r="A22" s="2" t="s">
        <v>10</v>
      </c>
      <c r="B22" s="2" t="s">
        <v>11</v>
      </c>
      <c r="C22" s="2" t="s">
        <v>62</v>
      </c>
      <c r="D22" s="2" t="s">
        <v>62</v>
      </c>
      <c r="E22" s="2">
        <v>0.22</v>
      </c>
      <c r="F22" s="2">
        <v>0.22</v>
      </c>
      <c r="G22" s="2" t="s">
        <v>16</v>
      </c>
      <c r="H22" s="2" t="s">
        <v>16</v>
      </c>
      <c r="I22" s="2" t="s">
        <v>16</v>
      </c>
      <c r="J22" s="2" t="s">
        <v>16</v>
      </c>
    </row>
    <row r="23" spans="1:10" x14ac:dyDescent="0.2">
      <c r="A23" s="2" t="s">
        <v>10</v>
      </c>
      <c r="B23" s="2" t="s">
        <v>11</v>
      </c>
      <c r="C23" s="2" t="s">
        <v>63</v>
      </c>
      <c r="D23" s="2" t="s">
        <v>63</v>
      </c>
      <c r="E23" s="2">
        <v>0.45</v>
      </c>
      <c r="F23" s="2">
        <v>0.45</v>
      </c>
      <c r="G23" s="2" t="s">
        <v>16</v>
      </c>
      <c r="H23" s="2" t="s">
        <v>16</v>
      </c>
      <c r="I23" s="2" t="s">
        <v>16</v>
      </c>
      <c r="J23" s="2" t="s">
        <v>16</v>
      </c>
    </row>
    <row r="24" spans="1:10" x14ac:dyDescent="0.2">
      <c r="A24" s="2" t="s">
        <v>10</v>
      </c>
      <c r="B24" s="2" t="s">
        <v>11</v>
      </c>
      <c r="C24" s="2" t="s">
        <v>64</v>
      </c>
      <c r="D24" s="2" t="s">
        <v>64</v>
      </c>
      <c r="E24" s="2">
        <v>0.37</v>
      </c>
      <c r="F24" s="2">
        <v>0.37</v>
      </c>
      <c r="G24" s="2" t="s">
        <v>16</v>
      </c>
      <c r="H24" s="2" t="s">
        <v>16</v>
      </c>
      <c r="I24" s="2" t="s">
        <v>16</v>
      </c>
      <c r="J24" s="2" t="s">
        <v>16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E5E4-723B-DF46-8513-0DCE078DAA62}">
  <dimension ref="A1:J161"/>
  <sheetViews>
    <sheetView topLeftCell="A143" workbookViewId="0">
      <selection activeCell="J161" sqref="A1:J161"/>
    </sheetView>
  </sheetViews>
  <sheetFormatPr baseColWidth="10" defaultRowHeight="16" x14ac:dyDescent="0.2"/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2" t="s">
        <v>291</v>
      </c>
      <c r="C2" s="2" t="s">
        <v>292</v>
      </c>
      <c r="D2" s="2" t="s">
        <v>293</v>
      </c>
      <c r="E2" s="2">
        <v>3.3</v>
      </c>
      <c r="F2" s="2">
        <v>1.84</v>
      </c>
      <c r="G2" s="2" t="s">
        <v>294</v>
      </c>
      <c r="H2" s="2" t="s">
        <v>295</v>
      </c>
      <c r="I2" s="2" t="s">
        <v>16</v>
      </c>
      <c r="J2" s="2" t="s">
        <v>16</v>
      </c>
    </row>
    <row r="3" spans="1:10" x14ac:dyDescent="0.2">
      <c r="A3" s="2" t="s">
        <v>10</v>
      </c>
      <c r="B3" s="2" t="s">
        <v>296</v>
      </c>
      <c r="C3" s="2" t="s">
        <v>297</v>
      </c>
      <c r="D3" s="2" t="s">
        <v>297</v>
      </c>
      <c r="E3" s="2">
        <v>3.03</v>
      </c>
      <c r="F3" s="2">
        <v>1.74</v>
      </c>
      <c r="G3" s="2" t="s">
        <v>298</v>
      </c>
      <c r="H3" s="2" t="s">
        <v>295</v>
      </c>
      <c r="I3" s="2" t="s">
        <v>16</v>
      </c>
      <c r="J3" s="2" t="s">
        <v>16</v>
      </c>
    </row>
    <row r="4" spans="1:10" x14ac:dyDescent="0.2">
      <c r="A4" s="2" t="s">
        <v>10</v>
      </c>
      <c r="B4" s="2" t="s">
        <v>299</v>
      </c>
      <c r="C4" s="2" t="s">
        <v>300</v>
      </c>
      <c r="D4" s="2" t="s">
        <v>301</v>
      </c>
      <c r="E4" s="2">
        <v>16.899999999999999</v>
      </c>
      <c r="F4" s="2">
        <v>11.44</v>
      </c>
      <c r="G4" s="2" t="s">
        <v>302</v>
      </c>
      <c r="H4" s="2" t="s">
        <v>303</v>
      </c>
      <c r="I4" s="2" t="s">
        <v>16</v>
      </c>
      <c r="J4" s="2" t="s">
        <v>304</v>
      </c>
    </row>
    <row r="5" spans="1:10" x14ac:dyDescent="0.2">
      <c r="A5" s="2" t="s">
        <v>10</v>
      </c>
      <c r="B5" s="2" t="s">
        <v>305</v>
      </c>
      <c r="C5" s="2" t="s">
        <v>306</v>
      </c>
      <c r="D5" s="2" t="s">
        <v>307</v>
      </c>
      <c r="E5" s="2">
        <v>16.12</v>
      </c>
      <c r="F5" s="2">
        <v>10.98</v>
      </c>
      <c r="G5" s="2" t="s">
        <v>308</v>
      </c>
      <c r="H5" s="2" t="s">
        <v>309</v>
      </c>
      <c r="I5" s="2" t="s">
        <v>16</v>
      </c>
      <c r="J5" s="2" t="s">
        <v>310</v>
      </c>
    </row>
    <row r="6" spans="1:10" x14ac:dyDescent="0.2">
      <c r="A6" s="2" t="s">
        <v>10</v>
      </c>
      <c r="B6" s="2" t="s">
        <v>311</v>
      </c>
      <c r="C6" s="2" t="s">
        <v>312</v>
      </c>
      <c r="D6" s="2" t="s">
        <v>312</v>
      </c>
      <c r="E6" s="2">
        <v>0.01</v>
      </c>
      <c r="F6" s="2">
        <v>0</v>
      </c>
      <c r="G6" s="2" t="s">
        <v>313</v>
      </c>
      <c r="H6" s="2" t="s">
        <v>16</v>
      </c>
      <c r="I6" s="2" t="s">
        <v>16</v>
      </c>
      <c r="J6" s="2" t="s">
        <v>16</v>
      </c>
    </row>
    <row r="7" spans="1:10" x14ac:dyDescent="0.2">
      <c r="A7" s="2" t="s">
        <v>10</v>
      </c>
      <c r="B7" s="2" t="s">
        <v>314</v>
      </c>
      <c r="C7" s="2" t="s">
        <v>88</v>
      </c>
      <c r="D7" s="2" t="s">
        <v>315</v>
      </c>
      <c r="E7" s="2">
        <v>6.77</v>
      </c>
      <c r="F7" s="2">
        <v>3.36</v>
      </c>
      <c r="G7" s="2" t="s">
        <v>316</v>
      </c>
      <c r="H7" s="2" t="s">
        <v>317</v>
      </c>
      <c r="I7" s="2" t="s">
        <v>16</v>
      </c>
      <c r="J7" s="2" t="s">
        <v>318</v>
      </c>
    </row>
    <row r="8" spans="1:10" x14ac:dyDescent="0.2">
      <c r="A8" s="2" t="s">
        <v>10</v>
      </c>
      <c r="B8" s="2" t="s">
        <v>319</v>
      </c>
      <c r="C8" s="2" t="s">
        <v>320</v>
      </c>
      <c r="D8" s="2" t="s">
        <v>320</v>
      </c>
      <c r="E8" s="2">
        <v>0.01</v>
      </c>
      <c r="F8" s="2">
        <v>0</v>
      </c>
      <c r="G8" s="2" t="s">
        <v>321</v>
      </c>
      <c r="H8" s="2" t="s">
        <v>16</v>
      </c>
      <c r="I8" s="2" t="s">
        <v>16</v>
      </c>
      <c r="J8" s="2" t="s">
        <v>16</v>
      </c>
    </row>
    <row r="9" spans="1:10" x14ac:dyDescent="0.2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 t="s">
        <v>8</v>
      </c>
      <c r="J9" s="1" t="s">
        <v>9</v>
      </c>
    </row>
    <row r="10" spans="1:10" x14ac:dyDescent="0.2">
      <c r="A10" s="2" t="s">
        <v>10</v>
      </c>
      <c r="B10" s="2" t="s">
        <v>291</v>
      </c>
      <c r="C10" s="2" t="s">
        <v>293</v>
      </c>
      <c r="D10" s="2" t="s">
        <v>322</v>
      </c>
      <c r="E10" s="2">
        <v>5.56</v>
      </c>
      <c r="F10" s="2">
        <v>3.08</v>
      </c>
      <c r="G10" s="2" t="s">
        <v>78</v>
      </c>
      <c r="H10" s="2" t="s">
        <v>323</v>
      </c>
      <c r="I10" s="2" t="s">
        <v>16</v>
      </c>
      <c r="J10" s="2" t="s">
        <v>16</v>
      </c>
    </row>
    <row r="11" spans="1:10" x14ac:dyDescent="0.2">
      <c r="A11" s="2" t="s">
        <v>10</v>
      </c>
      <c r="B11" s="2" t="s">
        <v>296</v>
      </c>
      <c r="C11" s="2" t="s">
        <v>324</v>
      </c>
      <c r="D11" s="2" t="s">
        <v>297</v>
      </c>
      <c r="E11" s="2">
        <v>5.55</v>
      </c>
      <c r="F11" s="2">
        <v>3.25</v>
      </c>
      <c r="G11" s="2" t="s">
        <v>325</v>
      </c>
      <c r="H11" s="2" t="s">
        <v>326</v>
      </c>
      <c r="I11" s="2" t="s">
        <v>16</v>
      </c>
      <c r="J11" s="2" t="s">
        <v>16</v>
      </c>
    </row>
    <row r="12" spans="1:10" x14ac:dyDescent="0.2">
      <c r="A12" s="2" t="s">
        <v>10</v>
      </c>
      <c r="B12" s="2" t="s">
        <v>299</v>
      </c>
      <c r="C12" s="2" t="s">
        <v>327</v>
      </c>
      <c r="D12" s="2" t="s">
        <v>328</v>
      </c>
      <c r="E12" s="2">
        <v>20.11</v>
      </c>
      <c r="F12" s="2">
        <v>14.08</v>
      </c>
      <c r="G12" s="2" t="s">
        <v>329</v>
      </c>
      <c r="H12" s="2" t="s">
        <v>330</v>
      </c>
      <c r="I12" s="2" t="s">
        <v>16</v>
      </c>
      <c r="J12" s="2" t="s">
        <v>331</v>
      </c>
    </row>
    <row r="13" spans="1:10" x14ac:dyDescent="0.2">
      <c r="A13" s="2" t="s">
        <v>10</v>
      </c>
      <c r="B13" s="2" t="s">
        <v>305</v>
      </c>
      <c r="C13" s="2" t="s">
        <v>332</v>
      </c>
      <c r="D13" s="2" t="s">
        <v>333</v>
      </c>
      <c r="E13" s="2">
        <v>19.88</v>
      </c>
      <c r="F13" s="2">
        <v>14.12</v>
      </c>
      <c r="G13" s="2" t="s">
        <v>334</v>
      </c>
      <c r="H13" s="2" t="s">
        <v>208</v>
      </c>
      <c r="I13" s="2" t="s">
        <v>16</v>
      </c>
      <c r="J13" s="2" t="s">
        <v>331</v>
      </c>
    </row>
    <row r="14" spans="1:10" x14ac:dyDescent="0.2">
      <c r="A14" s="2" t="s">
        <v>10</v>
      </c>
      <c r="B14" s="2" t="s">
        <v>311</v>
      </c>
      <c r="C14" s="2" t="s">
        <v>312</v>
      </c>
      <c r="D14" s="2" t="s">
        <v>312</v>
      </c>
      <c r="E14" s="2">
        <v>0</v>
      </c>
      <c r="F14" s="2">
        <v>0</v>
      </c>
      <c r="G14" s="2" t="s">
        <v>16</v>
      </c>
      <c r="H14" s="2" t="s">
        <v>16</v>
      </c>
      <c r="I14" s="2" t="s">
        <v>16</v>
      </c>
      <c r="J14" s="2" t="s">
        <v>16</v>
      </c>
    </row>
    <row r="15" spans="1:10" x14ac:dyDescent="0.2">
      <c r="A15" s="2" t="s">
        <v>10</v>
      </c>
      <c r="B15" s="2" t="s">
        <v>314</v>
      </c>
      <c r="C15" s="2" t="s">
        <v>335</v>
      </c>
      <c r="D15" s="2" t="s">
        <v>336</v>
      </c>
      <c r="E15" s="2">
        <v>6.84</v>
      </c>
      <c r="F15" s="2">
        <v>4.01</v>
      </c>
      <c r="G15" s="2" t="s">
        <v>337</v>
      </c>
      <c r="H15" s="2" t="s">
        <v>338</v>
      </c>
      <c r="I15" s="2" t="s">
        <v>16</v>
      </c>
      <c r="J15" s="2" t="s">
        <v>339</v>
      </c>
    </row>
    <row r="16" spans="1:10" x14ac:dyDescent="0.2">
      <c r="A16" s="2" t="s">
        <v>10</v>
      </c>
      <c r="B16" s="2" t="s">
        <v>319</v>
      </c>
      <c r="C16" s="2" t="s">
        <v>320</v>
      </c>
      <c r="D16" s="2" t="s">
        <v>320</v>
      </c>
      <c r="E16" s="2">
        <v>0</v>
      </c>
      <c r="F16" s="2">
        <v>0</v>
      </c>
      <c r="G16" s="2" t="s">
        <v>16</v>
      </c>
      <c r="H16" s="2" t="s">
        <v>16</v>
      </c>
      <c r="I16" s="2" t="s">
        <v>16</v>
      </c>
      <c r="J16" s="2" t="s">
        <v>16</v>
      </c>
    </row>
    <row r="17" spans="1:10" x14ac:dyDescent="0.2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</row>
    <row r="18" spans="1:10" x14ac:dyDescent="0.2">
      <c r="A18" s="2" t="s">
        <v>10</v>
      </c>
      <c r="B18" s="2" t="s">
        <v>291</v>
      </c>
      <c r="C18" s="2" t="s">
        <v>293</v>
      </c>
      <c r="D18" s="2" t="s">
        <v>293</v>
      </c>
      <c r="E18" s="2">
        <v>8.5299999999999994</v>
      </c>
      <c r="F18" s="2">
        <v>4.26</v>
      </c>
      <c r="G18" s="2" t="s">
        <v>340</v>
      </c>
      <c r="H18" s="2" t="s">
        <v>341</v>
      </c>
      <c r="I18" s="2" t="s">
        <v>16</v>
      </c>
      <c r="J18" s="2" t="s">
        <v>16</v>
      </c>
    </row>
    <row r="19" spans="1:10" x14ac:dyDescent="0.2">
      <c r="A19" s="2" t="s">
        <v>10</v>
      </c>
      <c r="B19" s="2" t="s">
        <v>296</v>
      </c>
      <c r="C19" s="2" t="s">
        <v>297</v>
      </c>
      <c r="D19" s="2" t="s">
        <v>297</v>
      </c>
      <c r="E19" s="2">
        <v>10.01</v>
      </c>
      <c r="F19" s="2">
        <v>5</v>
      </c>
      <c r="G19" s="2" t="s">
        <v>342</v>
      </c>
      <c r="H19" s="2" t="s">
        <v>343</v>
      </c>
      <c r="I19" s="2" t="s">
        <v>16</v>
      </c>
      <c r="J19" s="2" t="s">
        <v>16</v>
      </c>
    </row>
    <row r="20" spans="1:10" x14ac:dyDescent="0.2">
      <c r="A20" s="2" t="s">
        <v>10</v>
      </c>
      <c r="B20" s="2" t="s">
        <v>299</v>
      </c>
      <c r="C20" s="2" t="s">
        <v>344</v>
      </c>
      <c r="D20" s="2" t="s">
        <v>345</v>
      </c>
      <c r="E20" s="2">
        <v>36.06</v>
      </c>
      <c r="F20" s="2">
        <v>21.07</v>
      </c>
      <c r="G20" s="2" t="s">
        <v>346</v>
      </c>
      <c r="H20" s="2" t="s">
        <v>347</v>
      </c>
      <c r="I20" s="2" t="s">
        <v>16</v>
      </c>
      <c r="J20" s="2" t="s">
        <v>339</v>
      </c>
    </row>
    <row r="21" spans="1:10" x14ac:dyDescent="0.2">
      <c r="A21" s="2" t="s">
        <v>10</v>
      </c>
      <c r="B21" s="2" t="s">
        <v>305</v>
      </c>
      <c r="C21" s="2" t="s">
        <v>348</v>
      </c>
      <c r="D21" s="2" t="s">
        <v>349</v>
      </c>
      <c r="E21" s="2">
        <v>35.28</v>
      </c>
      <c r="F21" s="2">
        <v>19.95</v>
      </c>
      <c r="G21" s="2" t="s">
        <v>350</v>
      </c>
      <c r="H21" s="2" t="s">
        <v>351</v>
      </c>
      <c r="I21" s="2" t="s">
        <v>16</v>
      </c>
      <c r="J21" s="2" t="s">
        <v>339</v>
      </c>
    </row>
    <row r="22" spans="1:10" x14ac:dyDescent="0.2">
      <c r="A22" s="2" t="s">
        <v>10</v>
      </c>
      <c r="B22" s="2" t="s">
        <v>311</v>
      </c>
      <c r="C22" s="2" t="s">
        <v>312</v>
      </c>
      <c r="D22" s="2" t="s">
        <v>312</v>
      </c>
      <c r="E22" s="2">
        <v>0</v>
      </c>
      <c r="F22" s="2">
        <v>0</v>
      </c>
      <c r="G22" s="2" t="s">
        <v>16</v>
      </c>
      <c r="H22" s="2" t="s">
        <v>16</v>
      </c>
      <c r="I22" s="2" t="s">
        <v>16</v>
      </c>
      <c r="J22" s="2" t="s">
        <v>16</v>
      </c>
    </row>
    <row r="23" spans="1:10" x14ac:dyDescent="0.2">
      <c r="A23" s="2" t="s">
        <v>10</v>
      </c>
      <c r="B23" s="2" t="s">
        <v>314</v>
      </c>
      <c r="C23" s="2" t="s">
        <v>352</v>
      </c>
      <c r="D23" s="2" t="s">
        <v>353</v>
      </c>
      <c r="E23" s="2">
        <v>11.99</v>
      </c>
      <c r="F23" s="2">
        <v>6.01</v>
      </c>
      <c r="G23" s="2" t="s">
        <v>354</v>
      </c>
      <c r="H23" s="2" t="s">
        <v>355</v>
      </c>
      <c r="I23" s="2" t="s">
        <v>16</v>
      </c>
      <c r="J23" s="2" t="s">
        <v>221</v>
      </c>
    </row>
    <row r="24" spans="1:10" x14ac:dyDescent="0.2">
      <c r="A24" s="2" t="s">
        <v>10</v>
      </c>
      <c r="B24" s="2" t="s">
        <v>319</v>
      </c>
      <c r="C24" s="2" t="s">
        <v>320</v>
      </c>
      <c r="D24" s="2" t="s">
        <v>320</v>
      </c>
      <c r="E24" s="2">
        <v>0</v>
      </c>
      <c r="F24" s="2">
        <v>0</v>
      </c>
      <c r="G24" s="2" t="s">
        <v>16</v>
      </c>
      <c r="H24" s="2" t="s">
        <v>16</v>
      </c>
      <c r="I24" s="2" t="s">
        <v>16</v>
      </c>
      <c r="J24" s="2" t="s">
        <v>16</v>
      </c>
    </row>
    <row r="25" spans="1:10" x14ac:dyDescent="0.2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J25" s="1" t="s">
        <v>9</v>
      </c>
    </row>
    <row r="26" spans="1:10" x14ac:dyDescent="0.2">
      <c r="A26" s="2" t="s">
        <v>10</v>
      </c>
      <c r="B26" s="2" t="s">
        <v>291</v>
      </c>
      <c r="C26" s="2" t="s">
        <v>293</v>
      </c>
      <c r="D26" s="2" t="s">
        <v>293</v>
      </c>
      <c r="E26" s="2">
        <v>13.87</v>
      </c>
      <c r="F26" s="2">
        <v>6.93</v>
      </c>
      <c r="G26" s="2" t="s">
        <v>356</v>
      </c>
      <c r="H26" s="2" t="s">
        <v>357</v>
      </c>
      <c r="I26" s="2" t="s">
        <v>16</v>
      </c>
      <c r="J26" s="2" t="s">
        <v>16</v>
      </c>
    </row>
    <row r="27" spans="1:10" x14ac:dyDescent="0.2">
      <c r="A27" s="2" t="s">
        <v>10</v>
      </c>
      <c r="B27" s="2" t="s">
        <v>296</v>
      </c>
      <c r="C27" s="2" t="s">
        <v>358</v>
      </c>
      <c r="D27" s="2" t="s">
        <v>324</v>
      </c>
      <c r="E27" s="2">
        <v>12.02</v>
      </c>
      <c r="F27" s="2">
        <v>6.01</v>
      </c>
      <c r="G27" s="2" t="s">
        <v>359</v>
      </c>
      <c r="H27" s="2" t="s">
        <v>360</v>
      </c>
      <c r="I27" s="2" t="s">
        <v>16</v>
      </c>
      <c r="J27" s="2" t="s">
        <v>16</v>
      </c>
    </row>
    <row r="28" spans="1:10" x14ac:dyDescent="0.2">
      <c r="A28" s="2" t="s">
        <v>10</v>
      </c>
      <c r="B28" s="2" t="s">
        <v>299</v>
      </c>
      <c r="C28" s="2" t="s">
        <v>361</v>
      </c>
      <c r="D28" s="2" t="s">
        <v>241</v>
      </c>
      <c r="E28" s="2">
        <v>46.92</v>
      </c>
      <c r="F28" s="2">
        <v>26.12</v>
      </c>
      <c r="G28" s="2" t="s">
        <v>362</v>
      </c>
      <c r="H28" s="2" t="s">
        <v>363</v>
      </c>
      <c r="I28" s="2" t="s">
        <v>16</v>
      </c>
      <c r="J28" s="2" t="s">
        <v>364</v>
      </c>
    </row>
    <row r="29" spans="1:10" x14ac:dyDescent="0.2">
      <c r="A29" s="2" t="s">
        <v>10</v>
      </c>
      <c r="B29" s="2" t="s">
        <v>305</v>
      </c>
      <c r="C29" s="2" t="s">
        <v>365</v>
      </c>
      <c r="D29" s="2" t="s">
        <v>366</v>
      </c>
      <c r="E29" s="2">
        <v>42.44</v>
      </c>
      <c r="F29" s="2">
        <v>23.44</v>
      </c>
      <c r="G29" s="2" t="s">
        <v>367</v>
      </c>
      <c r="H29" s="2" t="s">
        <v>368</v>
      </c>
      <c r="I29" s="2" t="s">
        <v>16</v>
      </c>
      <c r="J29" s="2" t="s">
        <v>369</v>
      </c>
    </row>
    <row r="30" spans="1:10" x14ac:dyDescent="0.2">
      <c r="A30" s="2" t="s">
        <v>10</v>
      </c>
      <c r="B30" s="2" t="s">
        <v>311</v>
      </c>
      <c r="C30" s="2" t="s">
        <v>312</v>
      </c>
      <c r="D30" s="2" t="s">
        <v>312</v>
      </c>
      <c r="E30" s="2">
        <v>0</v>
      </c>
      <c r="F30" s="2">
        <v>0</v>
      </c>
      <c r="G30" s="2" t="s">
        <v>16</v>
      </c>
      <c r="H30" s="2" t="s">
        <v>16</v>
      </c>
      <c r="I30" s="2" t="s">
        <v>16</v>
      </c>
      <c r="J30" s="2" t="s">
        <v>16</v>
      </c>
    </row>
    <row r="31" spans="1:10" x14ac:dyDescent="0.2">
      <c r="A31" s="2" t="s">
        <v>10</v>
      </c>
      <c r="B31" s="2" t="s">
        <v>314</v>
      </c>
      <c r="C31" s="2" t="s">
        <v>370</v>
      </c>
      <c r="D31" s="2" t="s">
        <v>371</v>
      </c>
      <c r="E31" s="2">
        <v>16.55</v>
      </c>
      <c r="F31" s="2">
        <v>8.2799999999999994</v>
      </c>
      <c r="G31" s="2" t="s">
        <v>372</v>
      </c>
      <c r="H31" s="2" t="s">
        <v>373</v>
      </c>
      <c r="I31" s="2" t="s">
        <v>16</v>
      </c>
      <c r="J31" s="2" t="s">
        <v>374</v>
      </c>
    </row>
    <row r="32" spans="1:10" x14ac:dyDescent="0.2">
      <c r="A32" s="2" t="s">
        <v>10</v>
      </c>
      <c r="B32" s="2" t="s">
        <v>319</v>
      </c>
      <c r="C32" s="2" t="s">
        <v>320</v>
      </c>
      <c r="D32" s="2" t="s">
        <v>320</v>
      </c>
      <c r="E32" s="2">
        <v>0</v>
      </c>
      <c r="F32" s="2">
        <v>0</v>
      </c>
      <c r="G32" s="2" t="s">
        <v>16</v>
      </c>
      <c r="H32" s="2" t="s">
        <v>16</v>
      </c>
      <c r="I32" s="2" t="s">
        <v>16</v>
      </c>
      <c r="J32" s="2" t="s">
        <v>16</v>
      </c>
    </row>
    <row r="33" spans="1:10" x14ac:dyDescent="0.2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</row>
    <row r="34" spans="1:10" x14ac:dyDescent="0.2">
      <c r="A34" s="2" t="s">
        <v>10</v>
      </c>
      <c r="B34" s="2" t="s">
        <v>291</v>
      </c>
      <c r="C34" s="2" t="s">
        <v>293</v>
      </c>
      <c r="D34" s="2" t="s">
        <v>293</v>
      </c>
      <c r="E34" s="2">
        <v>0</v>
      </c>
      <c r="F34" s="2">
        <v>0</v>
      </c>
      <c r="G34" s="2" t="s">
        <v>16</v>
      </c>
      <c r="H34" s="2" t="s">
        <v>16</v>
      </c>
      <c r="I34" s="2" t="s">
        <v>16</v>
      </c>
      <c r="J34" s="2" t="s">
        <v>16</v>
      </c>
    </row>
    <row r="35" spans="1:10" x14ac:dyDescent="0.2">
      <c r="A35" s="2" t="s">
        <v>10</v>
      </c>
      <c r="B35" s="2" t="s">
        <v>296</v>
      </c>
      <c r="C35" s="2" t="s">
        <v>358</v>
      </c>
      <c r="D35" s="2" t="s">
        <v>358</v>
      </c>
      <c r="E35" s="2">
        <v>0</v>
      </c>
      <c r="F35" s="2">
        <v>0</v>
      </c>
      <c r="G35" s="2" t="s">
        <v>16</v>
      </c>
      <c r="H35" s="2" t="s">
        <v>16</v>
      </c>
      <c r="I35" s="2" t="s">
        <v>16</v>
      </c>
      <c r="J35" s="2" t="s">
        <v>16</v>
      </c>
    </row>
    <row r="36" spans="1:10" x14ac:dyDescent="0.2">
      <c r="A36" s="2" t="s">
        <v>10</v>
      </c>
      <c r="B36" s="2" t="s">
        <v>299</v>
      </c>
      <c r="C36" s="2" t="s">
        <v>375</v>
      </c>
      <c r="D36" s="2" t="s">
        <v>375</v>
      </c>
      <c r="E36" s="2">
        <v>8.66</v>
      </c>
      <c r="F36" s="2">
        <v>8.66</v>
      </c>
      <c r="G36" s="2" t="s">
        <v>16</v>
      </c>
      <c r="H36" s="2" t="s">
        <v>16</v>
      </c>
      <c r="I36" s="2" t="s">
        <v>16</v>
      </c>
      <c r="J36" s="2" t="s">
        <v>16</v>
      </c>
    </row>
    <row r="37" spans="1:10" x14ac:dyDescent="0.2">
      <c r="A37" s="2" t="s">
        <v>10</v>
      </c>
      <c r="B37" s="2" t="s">
        <v>305</v>
      </c>
      <c r="C37" s="2" t="s">
        <v>376</v>
      </c>
      <c r="D37" s="2" t="s">
        <v>376</v>
      </c>
      <c r="E37" s="2">
        <v>4.75</v>
      </c>
      <c r="F37" s="2">
        <v>4.75</v>
      </c>
      <c r="G37" s="2" t="s">
        <v>16</v>
      </c>
      <c r="H37" s="2" t="s">
        <v>16</v>
      </c>
      <c r="I37" s="2" t="s">
        <v>16</v>
      </c>
      <c r="J37" s="2" t="s">
        <v>16</v>
      </c>
    </row>
    <row r="38" spans="1:10" x14ac:dyDescent="0.2">
      <c r="A38" s="2" t="s">
        <v>10</v>
      </c>
      <c r="B38" s="2" t="s">
        <v>311</v>
      </c>
      <c r="C38" s="2" t="s">
        <v>312</v>
      </c>
      <c r="D38" s="2" t="s">
        <v>312</v>
      </c>
      <c r="E38" s="2">
        <v>0</v>
      </c>
      <c r="F38" s="2">
        <v>0</v>
      </c>
      <c r="G38" s="2" t="s">
        <v>16</v>
      </c>
      <c r="H38" s="2" t="s">
        <v>16</v>
      </c>
      <c r="I38" s="2" t="s">
        <v>16</v>
      </c>
      <c r="J38" s="2" t="s">
        <v>16</v>
      </c>
    </row>
    <row r="39" spans="1:10" x14ac:dyDescent="0.2">
      <c r="A39" s="2" t="s">
        <v>10</v>
      </c>
      <c r="B39" s="2" t="s">
        <v>314</v>
      </c>
      <c r="C39" s="2" t="s">
        <v>377</v>
      </c>
      <c r="D39" s="2" t="s">
        <v>377</v>
      </c>
      <c r="E39" s="2">
        <v>0</v>
      </c>
      <c r="F39" s="2">
        <v>0</v>
      </c>
      <c r="G39" s="2" t="s">
        <v>16</v>
      </c>
      <c r="H39" s="2" t="s">
        <v>16</v>
      </c>
      <c r="I39" s="2" t="s">
        <v>16</v>
      </c>
      <c r="J39" s="2" t="s">
        <v>16</v>
      </c>
    </row>
    <row r="40" spans="1:10" x14ac:dyDescent="0.2">
      <c r="A40" s="2" t="s">
        <v>10</v>
      </c>
      <c r="B40" s="2" t="s">
        <v>319</v>
      </c>
      <c r="C40" s="2" t="s">
        <v>320</v>
      </c>
      <c r="D40" s="2" t="s">
        <v>320</v>
      </c>
      <c r="E40" s="2">
        <v>0</v>
      </c>
      <c r="F40" s="2">
        <v>0</v>
      </c>
      <c r="G40" s="2" t="s">
        <v>16</v>
      </c>
      <c r="H40" s="2" t="s">
        <v>16</v>
      </c>
      <c r="I40" s="2" t="s">
        <v>16</v>
      </c>
      <c r="J40" s="2" t="s">
        <v>16</v>
      </c>
    </row>
    <row r="41" spans="1:10" x14ac:dyDescent="0.2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7</v>
      </c>
      <c r="I41" s="1" t="s">
        <v>8</v>
      </c>
      <c r="J41" s="1" t="s">
        <v>9</v>
      </c>
    </row>
    <row r="42" spans="1:10" x14ac:dyDescent="0.2">
      <c r="A42" s="2" t="s">
        <v>10</v>
      </c>
      <c r="B42" s="2" t="s">
        <v>291</v>
      </c>
      <c r="C42" s="2" t="s">
        <v>293</v>
      </c>
      <c r="D42" s="2" t="s">
        <v>293</v>
      </c>
      <c r="E42" s="2">
        <v>0</v>
      </c>
      <c r="F42" s="2">
        <v>0</v>
      </c>
      <c r="G42" s="2" t="s">
        <v>16</v>
      </c>
      <c r="H42" s="2" t="s">
        <v>16</v>
      </c>
      <c r="I42" s="2" t="s">
        <v>16</v>
      </c>
      <c r="J42" s="2" t="s">
        <v>16</v>
      </c>
    </row>
    <row r="43" spans="1:10" x14ac:dyDescent="0.2">
      <c r="A43" s="2" t="s">
        <v>10</v>
      </c>
      <c r="B43" s="2" t="s">
        <v>296</v>
      </c>
      <c r="C43" s="2" t="s">
        <v>358</v>
      </c>
      <c r="D43" s="2" t="s">
        <v>358</v>
      </c>
      <c r="E43" s="2">
        <v>0</v>
      </c>
      <c r="F43" s="2">
        <v>0</v>
      </c>
      <c r="G43" s="2" t="s">
        <v>16</v>
      </c>
      <c r="H43" s="2" t="s">
        <v>16</v>
      </c>
      <c r="I43" s="2" t="s">
        <v>16</v>
      </c>
      <c r="J43" s="2" t="s">
        <v>16</v>
      </c>
    </row>
    <row r="44" spans="1:10" x14ac:dyDescent="0.2">
      <c r="A44" s="2" t="s">
        <v>10</v>
      </c>
      <c r="B44" s="2" t="s">
        <v>299</v>
      </c>
      <c r="C44" s="2" t="s">
        <v>307</v>
      </c>
      <c r="D44" s="2" t="s">
        <v>307</v>
      </c>
      <c r="E44" s="2">
        <v>3.19</v>
      </c>
      <c r="F44" s="2">
        <v>3.19</v>
      </c>
      <c r="G44" s="2" t="s">
        <v>16</v>
      </c>
      <c r="H44" s="2" t="s">
        <v>16</v>
      </c>
      <c r="I44" s="2" t="s">
        <v>16</v>
      </c>
      <c r="J44" s="2" t="s">
        <v>16</v>
      </c>
    </row>
    <row r="45" spans="1:10" x14ac:dyDescent="0.2">
      <c r="A45" s="2" t="s">
        <v>10</v>
      </c>
      <c r="B45" s="2" t="s">
        <v>305</v>
      </c>
      <c r="C45" s="2" t="s">
        <v>378</v>
      </c>
      <c r="D45" s="2" t="s">
        <v>378</v>
      </c>
      <c r="E45" s="2">
        <v>4.0999999999999996</v>
      </c>
      <c r="F45" s="2">
        <v>4.0999999999999996</v>
      </c>
      <c r="G45" s="2" t="s">
        <v>16</v>
      </c>
      <c r="H45" s="2" t="s">
        <v>16</v>
      </c>
      <c r="I45" s="2" t="s">
        <v>16</v>
      </c>
      <c r="J45" s="2" t="s">
        <v>16</v>
      </c>
    </row>
    <row r="46" spans="1:10" x14ac:dyDescent="0.2">
      <c r="A46" s="2" t="s">
        <v>10</v>
      </c>
      <c r="B46" s="2" t="s">
        <v>311</v>
      </c>
      <c r="C46" s="2" t="s">
        <v>312</v>
      </c>
      <c r="D46" s="2" t="s">
        <v>312</v>
      </c>
      <c r="E46" s="2">
        <v>0</v>
      </c>
      <c r="F46" s="2">
        <v>0</v>
      </c>
      <c r="G46" s="2" t="s">
        <v>16</v>
      </c>
      <c r="H46" s="2" t="s">
        <v>16</v>
      </c>
      <c r="I46" s="2" t="s">
        <v>16</v>
      </c>
      <c r="J46" s="2" t="s">
        <v>16</v>
      </c>
    </row>
    <row r="47" spans="1:10" x14ac:dyDescent="0.2">
      <c r="A47" s="2" t="s">
        <v>10</v>
      </c>
      <c r="B47" s="2" t="s">
        <v>314</v>
      </c>
      <c r="C47" s="2" t="s">
        <v>379</v>
      </c>
      <c r="D47" s="2" t="s">
        <v>379</v>
      </c>
      <c r="E47" s="2">
        <v>0.15</v>
      </c>
      <c r="F47" s="2">
        <v>0.15</v>
      </c>
      <c r="G47" s="2" t="s">
        <v>16</v>
      </c>
      <c r="H47" s="2" t="s">
        <v>16</v>
      </c>
      <c r="I47" s="2" t="s">
        <v>16</v>
      </c>
      <c r="J47" s="2" t="s">
        <v>16</v>
      </c>
    </row>
    <row r="48" spans="1:10" x14ac:dyDescent="0.2">
      <c r="A48" s="2" t="s">
        <v>10</v>
      </c>
      <c r="B48" s="2" t="s">
        <v>319</v>
      </c>
      <c r="C48" s="2" t="s">
        <v>320</v>
      </c>
      <c r="D48" s="2" t="s">
        <v>320</v>
      </c>
      <c r="E48" s="2">
        <v>0</v>
      </c>
      <c r="F48" s="2">
        <v>0</v>
      </c>
      <c r="G48" s="2" t="s">
        <v>16</v>
      </c>
      <c r="H48" s="2" t="s">
        <v>16</v>
      </c>
      <c r="I48" s="2" t="s">
        <v>16</v>
      </c>
      <c r="J48" s="2" t="s">
        <v>16</v>
      </c>
    </row>
    <row r="49" spans="1:10" x14ac:dyDescent="0.2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</row>
    <row r="50" spans="1:10" x14ac:dyDescent="0.2">
      <c r="A50" s="2" t="s">
        <v>10</v>
      </c>
      <c r="B50" s="2" t="s">
        <v>291</v>
      </c>
      <c r="C50" s="2" t="s">
        <v>293</v>
      </c>
      <c r="D50" s="2" t="s">
        <v>293</v>
      </c>
      <c r="E50" s="2">
        <v>0</v>
      </c>
      <c r="F50" s="2">
        <v>0</v>
      </c>
      <c r="G50" s="2" t="s">
        <v>16</v>
      </c>
      <c r="H50" s="2" t="s">
        <v>16</v>
      </c>
      <c r="I50" s="2" t="s">
        <v>16</v>
      </c>
      <c r="J50" s="2" t="s">
        <v>16</v>
      </c>
    </row>
    <row r="51" spans="1:10" x14ac:dyDescent="0.2">
      <c r="A51" s="2" t="s">
        <v>10</v>
      </c>
      <c r="B51" s="2" t="s">
        <v>296</v>
      </c>
      <c r="C51" s="2" t="s">
        <v>358</v>
      </c>
      <c r="D51" s="2" t="s">
        <v>358</v>
      </c>
      <c r="E51" s="2">
        <v>0</v>
      </c>
      <c r="F51" s="2">
        <v>0</v>
      </c>
      <c r="G51" s="2" t="s">
        <v>16</v>
      </c>
      <c r="H51" s="2" t="s">
        <v>16</v>
      </c>
      <c r="I51" s="2" t="s">
        <v>16</v>
      </c>
      <c r="J51" s="2" t="s">
        <v>16</v>
      </c>
    </row>
    <row r="52" spans="1:10" x14ac:dyDescent="0.2">
      <c r="A52" s="2" t="s">
        <v>10</v>
      </c>
      <c r="B52" s="2" t="s">
        <v>299</v>
      </c>
      <c r="C52" s="2" t="s">
        <v>380</v>
      </c>
      <c r="D52" s="2" t="s">
        <v>380</v>
      </c>
      <c r="E52" s="2">
        <v>3.91</v>
      </c>
      <c r="F52" s="2">
        <v>3.91</v>
      </c>
      <c r="G52" s="2" t="s">
        <v>16</v>
      </c>
      <c r="H52" s="2" t="s">
        <v>16</v>
      </c>
      <c r="I52" s="2" t="s">
        <v>16</v>
      </c>
      <c r="J52" s="2" t="s">
        <v>16</v>
      </c>
    </row>
    <row r="53" spans="1:10" x14ac:dyDescent="0.2">
      <c r="A53" s="2" t="s">
        <v>10</v>
      </c>
      <c r="B53" s="2" t="s">
        <v>305</v>
      </c>
      <c r="C53" s="2" t="s">
        <v>381</v>
      </c>
      <c r="D53" s="2" t="s">
        <v>381</v>
      </c>
      <c r="E53" s="2">
        <v>3.72</v>
      </c>
      <c r="F53" s="2">
        <v>3.72</v>
      </c>
      <c r="G53" s="2" t="s">
        <v>16</v>
      </c>
      <c r="H53" s="2" t="s">
        <v>16</v>
      </c>
      <c r="I53" s="2" t="s">
        <v>16</v>
      </c>
      <c r="J53" s="2" t="s">
        <v>16</v>
      </c>
    </row>
    <row r="54" spans="1:10" x14ac:dyDescent="0.2">
      <c r="A54" s="2" t="s">
        <v>10</v>
      </c>
      <c r="B54" s="2" t="s">
        <v>311</v>
      </c>
      <c r="C54" s="2" t="s">
        <v>312</v>
      </c>
      <c r="D54" s="2" t="s">
        <v>312</v>
      </c>
      <c r="E54" s="2">
        <v>0</v>
      </c>
      <c r="F54" s="2">
        <v>0</v>
      </c>
      <c r="G54" s="2" t="s">
        <v>16</v>
      </c>
      <c r="H54" s="2" t="s">
        <v>16</v>
      </c>
      <c r="I54" s="2" t="s">
        <v>16</v>
      </c>
      <c r="J54" s="2" t="s">
        <v>16</v>
      </c>
    </row>
    <row r="55" spans="1:10" x14ac:dyDescent="0.2">
      <c r="A55" s="2" t="s">
        <v>10</v>
      </c>
      <c r="B55" s="2" t="s">
        <v>314</v>
      </c>
      <c r="C55" s="2" t="s">
        <v>382</v>
      </c>
      <c r="D55" s="2" t="s">
        <v>382</v>
      </c>
      <c r="E55" s="2">
        <v>0.03</v>
      </c>
      <c r="F55" s="2">
        <v>0.03</v>
      </c>
      <c r="G55" s="2" t="s">
        <v>16</v>
      </c>
      <c r="H55" s="2" t="s">
        <v>16</v>
      </c>
      <c r="I55" s="2" t="s">
        <v>16</v>
      </c>
      <c r="J55" s="2" t="s">
        <v>16</v>
      </c>
    </row>
    <row r="56" spans="1:10" x14ac:dyDescent="0.2">
      <c r="A56" s="2" t="s">
        <v>10</v>
      </c>
      <c r="B56" s="2" t="s">
        <v>319</v>
      </c>
      <c r="C56" s="2" t="s">
        <v>320</v>
      </c>
      <c r="D56" s="2" t="s">
        <v>320</v>
      </c>
      <c r="E56" s="2">
        <v>0</v>
      </c>
      <c r="F56" s="2">
        <v>0</v>
      </c>
      <c r="G56" s="2" t="s">
        <v>16</v>
      </c>
      <c r="H56" s="2" t="s">
        <v>16</v>
      </c>
      <c r="I56" s="2" t="s">
        <v>16</v>
      </c>
      <c r="J56" s="2" t="s">
        <v>16</v>
      </c>
    </row>
    <row r="57" spans="1:10" x14ac:dyDescent="0.2">
      <c r="A57" s="1" t="s">
        <v>0</v>
      </c>
      <c r="B57" s="1" t="s">
        <v>1</v>
      </c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 t="s">
        <v>8</v>
      </c>
      <c r="J57" s="1" t="s">
        <v>9</v>
      </c>
    </row>
    <row r="58" spans="1:10" x14ac:dyDescent="0.2">
      <c r="A58" s="2" t="s">
        <v>10</v>
      </c>
      <c r="B58" s="2" t="s">
        <v>291</v>
      </c>
      <c r="C58" s="2" t="s">
        <v>292</v>
      </c>
      <c r="D58" s="2" t="s">
        <v>292</v>
      </c>
      <c r="E58" s="2">
        <v>0</v>
      </c>
      <c r="F58" s="2">
        <v>0</v>
      </c>
      <c r="G58" s="2" t="s">
        <v>16</v>
      </c>
      <c r="H58" s="2" t="s">
        <v>16</v>
      </c>
      <c r="I58" s="2" t="s">
        <v>16</v>
      </c>
      <c r="J58" s="2" t="s">
        <v>16</v>
      </c>
    </row>
    <row r="59" spans="1:10" x14ac:dyDescent="0.2">
      <c r="A59" s="2" t="s">
        <v>10</v>
      </c>
      <c r="B59" s="2" t="s">
        <v>296</v>
      </c>
      <c r="C59" s="2" t="s">
        <v>383</v>
      </c>
      <c r="D59" s="2" t="s">
        <v>383</v>
      </c>
      <c r="E59" s="2">
        <v>0</v>
      </c>
      <c r="F59" s="2">
        <v>0</v>
      </c>
      <c r="G59" s="2" t="s">
        <v>16</v>
      </c>
      <c r="H59" s="2" t="s">
        <v>16</v>
      </c>
      <c r="I59" s="2" t="s">
        <v>16</v>
      </c>
      <c r="J59" s="2" t="s">
        <v>16</v>
      </c>
    </row>
    <row r="60" spans="1:10" x14ac:dyDescent="0.2">
      <c r="A60" s="2" t="s">
        <v>10</v>
      </c>
      <c r="B60" s="2" t="s">
        <v>299</v>
      </c>
      <c r="C60" s="2" t="s">
        <v>384</v>
      </c>
      <c r="D60" s="2" t="s">
        <v>384</v>
      </c>
      <c r="E60" s="2">
        <v>4.91</v>
      </c>
      <c r="F60" s="2">
        <v>4.91</v>
      </c>
      <c r="G60" s="2" t="s">
        <v>16</v>
      </c>
      <c r="H60" s="2" t="s">
        <v>16</v>
      </c>
      <c r="I60" s="2" t="s">
        <v>16</v>
      </c>
      <c r="J60" s="2" t="s">
        <v>16</v>
      </c>
    </row>
    <row r="61" spans="1:10" x14ac:dyDescent="0.2">
      <c r="A61" s="2" t="s">
        <v>10</v>
      </c>
      <c r="B61" s="2" t="s">
        <v>305</v>
      </c>
      <c r="C61" s="2" t="s">
        <v>385</v>
      </c>
      <c r="D61" s="2" t="s">
        <v>385</v>
      </c>
      <c r="E61" s="2">
        <v>3.75</v>
      </c>
      <c r="F61" s="2">
        <v>3.75</v>
      </c>
      <c r="G61" s="2" t="s">
        <v>16</v>
      </c>
      <c r="H61" s="2" t="s">
        <v>16</v>
      </c>
      <c r="I61" s="2" t="s">
        <v>16</v>
      </c>
      <c r="J61" s="2" t="s">
        <v>16</v>
      </c>
    </row>
    <row r="62" spans="1:10" x14ac:dyDescent="0.2">
      <c r="A62" s="2" t="s">
        <v>10</v>
      </c>
      <c r="B62" s="2" t="s">
        <v>311</v>
      </c>
      <c r="C62" s="2" t="s">
        <v>312</v>
      </c>
      <c r="D62" s="2" t="s">
        <v>312</v>
      </c>
      <c r="E62" s="2">
        <v>0</v>
      </c>
      <c r="F62" s="2">
        <v>0</v>
      </c>
      <c r="G62" s="2" t="s">
        <v>16</v>
      </c>
      <c r="H62" s="2" t="s">
        <v>16</v>
      </c>
      <c r="I62" s="2" t="s">
        <v>16</v>
      </c>
      <c r="J62" s="2" t="s">
        <v>16</v>
      </c>
    </row>
    <row r="63" spans="1:10" x14ac:dyDescent="0.2">
      <c r="A63" s="2" t="s">
        <v>10</v>
      </c>
      <c r="B63" s="2" t="s">
        <v>314</v>
      </c>
      <c r="C63" s="2" t="s">
        <v>386</v>
      </c>
      <c r="D63" s="2" t="s">
        <v>386</v>
      </c>
      <c r="E63" s="2">
        <v>0.02</v>
      </c>
      <c r="F63" s="2">
        <v>0.02</v>
      </c>
      <c r="G63" s="2" t="s">
        <v>16</v>
      </c>
      <c r="H63" s="2" t="s">
        <v>16</v>
      </c>
      <c r="I63" s="2" t="s">
        <v>16</v>
      </c>
      <c r="J63" s="2" t="s">
        <v>16</v>
      </c>
    </row>
    <row r="64" spans="1:10" x14ac:dyDescent="0.2">
      <c r="A64" s="2" t="s">
        <v>10</v>
      </c>
      <c r="B64" s="2" t="s">
        <v>319</v>
      </c>
      <c r="C64" s="2" t="s">
        <v>320</v>
      </c>
      <c r="D64" s="2" t="s">
        <v>320</v>
      </c>
      <c r="E64" s="2">
        <v>0</v>
      </c>
      <c r="F64" s="2">
        <v>0</v>
      </c>
      <c r="G64" s="2" t="s">
        <v>16</v>
      </c>
      <c r="H64" s="2" t="s">
        <v>16</v>
      </c>
      <c r="I64" s="2" t="s">
        <v>16</v>
      </c>
      <c r="J64" s="2" t="s">
        <v>16</v>
      </c>
    </row>
    <row r="65" spans="1:10" x14ac:dyDescent="0.2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</row>
    <row r="66" spans="1:10" x14ac:dyDescent="0.2">
      <c r="A66" s="2" t="s">
        <v>10</v>
      </c>
      <c r="B66" s="2" t="s">
        <v>291</v>
      </c>
      <c r="C66" s="2" t="s">
        <v>292</v>
      </c>
      <c r="D66" s="2" t="s">
        <v>292</v>
      </c>
      <c r="E66" s="2">
        <v>0</v>
      </c>
      <c r="F66" s="2">
        <v>0</v>
      </c>
      <c r="G66" s="2" t="s">
        <v>16</v>
      </c>
      <c r="H66" s="2" t="s">
        <v>16</v>
      </c>
      <c r="I66" s="2" t="s">
        <v>16</v>
      </c>
      <c r="J66" s="2" t="s">
        <v>16</v>
      </c>
    </row>
    <row r="67" spans="1:10" x14ac:dyDescent="0.2">
      <c r="A67" s="2" t="s">
        <v>10</v>
      </c>
      <c r="B67" s="2" t="s">
        <v>296</v>
      </c>
      <c r="C67" s="2" t="s">
        <v>383</v>
      </c>
      <c r="D67" s="2" t="s">
        <v>383</v>
      </c>
      <c r="E67" s="2">
        <v>0</v>
      </c>
      <c r="F67" s="2">
        <v>0</v>
      </c>
      <c r="G67" s="2" t="s">
        <v>16</v>
      </c>
      <c r="H67" s="2" t="s">
        <v>16</v>
      </c>
      <c r="I67" s="2" t="s">
        <v>16</v>
      </c>
      <c r="J67" s="2" t="s">
        <v>16</v>
      </c>
    </row>
    <row r="68" spans="1:10" x14ac:dyDescent="0.2">
      <c r="A68" s="2" t="s">
        <v>10</v>
      </c>
      <c r="B68" s="2" t="s">
        <v>299</v>
      </c>
      <c r="C68" s="2" t="s">
        <v>387</v>
      </c>
      <c r="D68" s="2" t="s">
        <v>387</v>
      </c>
      <c r="E68" s="2">
        <v>3.28</v>
      </c>
      <c r="F68" s="2">
        <v>3.28</v>
      </c>
      <c r="G68" s="2" t="s">
        <v>16</v>
      </c>
      <c r="H68" s="2" t="s">
        <v>16</v>
      </c>
      <c r="I68" s="2" t="s">
        <v>16</v>
      </c>
      <c r="J68" s="2" t="s">
        <v>16</v>
      </c>
    </row>
    <row r="69" spans="1:10" x14ac:dyDescent="0.2">
      <c r="A69" s="2" t="s">
        <v>10</v>
      </c>
      <c r="B69" s="2" t="s">
        <v>305</v>
      </c>
      <c r="C69" s="2" t="s">
        <v>388</v>
      </c>
      <c r="D69" s="2" t="s">
        <v>388</v>
      </c>
      <c r="E69" s="2">
        <v>3.38</v>
      </c>
      <c r="F69" s="2">
        <v>3.38</v>
      </c>
      <c r="G69" s="2" t="s">
        <v>16</v>
      </c>
      <c r="H69" s="2" t="s">
        <v>16</v>
      </c>
      <c r="I69" s="2" t="s">
        <v>16</v>
      </c>
      <c r="J69" s="2" t="s">
        <v>16</v>
      </c>
    </row>
    <row r="70" spans="1:10" x14ac:dyDescent="0.2">
      <c r="A70" s="2" t="s">
        <v>10</v>
      </c>
      <c r="B70" s="2" t="s">
        <v>311</v>
      </c>
      <c r="C70" s="2" t="s">
        <v>312</v>
      </c>
      <c r="D70" s="2" t="s">
        <v>312</v>
      </c>
      <c r="E70" s="2">
        <v>0</v>
      </c>
      <c r="F70" s="2">
        <v>0</v>
      </c>
      <c r="G70" s="2" t="s">
        <v>16</v>
      </c>
      <c r="H70" s="2" t="s">
        <v>16</v>
      </c>
      <c r="I70" s="2" t="s">
        <v>16</v>
      </c>
      <c r="J70" s="2" t="s">
        <v>16</v>
      </c>
    </row>
    <row r="71" spans="1:10" x14ac:dyDescent="0.2">
      <c r="A71" s="2" t="s">
        <v>10</v>
      </c>
      <c r="B71" s="2" t="s">
        <v>314</v>
      </c>
      <c r="C71" s="2" t="s">
        <v>389</v>
      </c>
      <c r="D71" s="2" t="s">
        <v>389</v>
      </c>
      <c r="E71" s="2">
        <v>7.0000000000000007E-2</v>
      </c>
      <c r="F71" s="2">
        <v>7.0000000000000007E-2</v>
      </c>
      <c r="G71" s="2" t="s">
        <v>16</v>
      </c>
      <c r="H71" s="2" t="s">
        <v>16</v>
      </c>
      <c r="I71" s="2" t="s">
        <v>16</v>
      </c>
      <c r="J71" s="2" t="s">
        <v>16</v>
      </c>
    </row>
    <row r="72" spans="1:10" x14ac:dyDescent="0.2">
      <c r="A72" s="2" t="s">
        <v>10</v>
      </c>
      <c r="B72" s="2" t="s">
        <v>319</v>
      </c>
      <c r="C72" s="2" t="s">
        <v>320</v>
      </c>
      <c r="D72" s="2" t="s">
        <v>320</v>
      </c>
      <c r="E72" s="2">
        <v>0</v>
      </c>
      <c r="F72" s="2">
        <v>0</v>
      </c>
      <c r="G72" s="2" t="s">
        <v>16</v>
      </c>
      <c r="H72" s="2" t="s">
        <v>16</v>
      </c>
      <c r="I72" s="2" t="s">
        <v>16</v>
      </c>
      <c r="J72" s="2" t="s">
        <v>16</v>
      </c>
    </row>
    <row r="73" spans="1:10" x14ac:dyDescent="0.2">
      <c r="A73" s="1" t="s">
        <v>0</v>
      </c>
      <c r="B73" s="1" t="s">
        <v>1</v>
      </c>
      <c r="C73" s="1" t="s">
        <v>2</v>
      </c>
      <c r="D73" s="1" t="s">
        <v>3</v>
      </c>
      <c r="E73" s="1" t="s">
        <v>4</v>
      </c>
      <c r="F73" s="1" t="s">
        <v>5</v>
      </c>
      <c r="G73" s="1" t="s">
        <v>6</v>
      </c>
      <c r="H73" s="1" t="s">
        <v>7</v>
      </c>
      <c r="I73" s="1" t="s">
        <v>8</v>
      </c>
      <c r="J73" s="1" t="s">
        <v>9</v>
      </c>
    </row>
    <row r="74" spans="1:10" x14ac:dyDescent="0.2">
      <c r="A74" s="2" t="s">
        <v>10</v>
      </c>
      <c r="B74" s="2" t="s">
        <v>291</v>
      </c>
      <c r="C74" s="2" t="s">
        <v>292</v>
      </c>
      <c r="D74" s="2" t="s">
        <v>292</v>
      </c>
      <c r="E74" s="2">
        <v>14.84</v>
      </c>
      <c r="F74" s="2">
        <v>7.42</v>
      </c>
      <c r="G74" s="2" t="s">
        <v>390</v>
      </c>
      <c r="H74" s="2" t="s">
        <v>391</v>
      </c>
      <c r="I74" s="2" t="s">
        <v>16</v>
      </c>
      <c r="J74" s="2" t="s">
        <v>16</v>
      </c>
    </row>
    <row r="75" spans="1:10" x14ac:dyDescent="0.2">
      <c r="A75" s="2" t="s">
        <v>10</v>
      </c>
      <c r="B75" s="2" t="s">
        <v>296</v>
      </c>
      <c r="C75" s="2" t="s">
        <v>383</v>
      </c>
      <c r="D75" s="2" t="s">
        <v>383</v>
      </c>
      <c r="E75" s="2">
        <v>14.38</v>
      </c>
      <c r="F75" s="2">
        <v>7.19</v>
      </c>
      <c r="G75" s="2" t="s">
        <v>392</v>
      </c>
      <c r="H75" s="2" t="s">
        <v>393</v>
      </c>
      <c r="I75" s="2" t="s">
        <v>16</v>
      </c>
      <c r="J75" s="2" t="s">
        <v>16</v>
      </c>
    </row>
    <row r="76" spans="1:10" x14ac:dyDescent="0.2">
      <c r="A76" s="2" t="s">
        <v>10</v>
      </c>
      <c r="B76" s="2" t="s">
        <v>299</v>
      </c>
      <c r="C76" s="2" t="s">
        <v>394</v>
      </c>
      <c r="D76" s="2" t="s">
        <v>395</v>
      </c>
      <c r="E76" s="2">
        <v>71.98</v>
      </c>
      <c r="F76" s="2">
        <v>38.57</v>
      </c>
      <c r="G76" s="2" t="s">
        <v>396</v>
      </c>
      <c r="H76" s="2" t="s">
        <v>397</v>
      </c>
      <c r="I76" s="2" t="s">
        <v>16</v>
      </c>
      <c r="J76" s="2" t="s">
        <v>398</v>
      </c>
    </row>
    <row r="77" spans="1:10" x14ac:dyDescent="0.2">
      <c r="A77" s="2" t="s">
        <v>10</v>
      </c>
      <c r="B77" s="2" t="s">
        <v>305</v>
      </c>
      <c r="C77" s="2" t="s">
        <v>399</v>
      </c>
      <c r="D77" s="2" t="s">
        <v>400</v>
      </c>
      <c r="E77" s="2">
        <v>65.55</v>
      </c>
      <c r="F77" s="2">
        <v>34.770000000000003</v>
      </c>
      <c r="G77" s="2" t="s">
        <v>401</v>
      </c>
      <c r="H77" s="2" t="s">
        <v>402</v>
      </c>
      <c r="I77" s="2" t="s">
        <v>16</v>
      </c>
      <c r="J77" s="2" t="s">
        <v>403</v>
      </c>
    </row>
    <row r="78" spans="1:10" x14ac:dyDescent="0.2">
      <c r="A78" s="2" t="s">
        <v>10</v>
      </c>
      <c r="B78" s="2" t="s">
        <v>311</v>
      </c>
      <c r="C78" s="2" t="s">
        <v>312</v>
      </c>
      <c r="D78" s="2" t="s">
        <v>312</v>
      </c>
      <c r="E78" s="2">
        <v>0</v>
      </c>
      <c r="F78" s="2">
        <v>0</v>
      </c>
      <c r="G78" s="2" t="s">
        <v>16</v>
      </c>
      <c r="H78" s="2" t="s">
        <v>16</v>
      </c>
      <c r="I78" s="2" t="s">
        <v>16</v>
      </c>
      <c r="J78" s="2" t="s">
        <v>16</v>
      </c>
    </row>
    <row r="79" spans="1:10" x14ac:dyDescent="0.2">
      <c r="A79" s="2" t="s">
        <v>10</v>
      </c>
      <c r="B79" s="2" t="s">
        <v>314</v>
      </c>
      <c r="C79" s="2" t="s">
        <v>404</v>
      </c>
      <c r="D79" s="2" t="s">
        <v>405</v>
      </c>
      <c r="E79" s="2">
        <v>15.63</v>
      </c>
      <c r="F79" s="2">
        <v>7.84</v>
      </c>
      <c r="G79" s="2" t="s">
        <v>406</v>
      </c>
      <c r="H79" s="2" t="s">
        <v>407</v>
      </c>
      <c r="I79" s="2" t="s">
        <v>16</v>
      </c>
      <c r="J79" s="2" t="s">
        <v>339</v>
      </c>
    </row>
    <row r="80" spans="1:10" x14ac:dyDescent="0.2">
      <c r="A80" s="2" t="s">
        <v>10</v>
      </c>
      <c r="B80" s="2" t="s">
        <v>319</v>
      </c>
      <c r="C80" s="2" t="s">
        <v>320</v>
      </c>
      <c r="D80" s="2" t="s">
        <v>320</v>
      </c>
      <c r="E80" s="2">
        <v>0</v>
      </c>
      <c r="F80" s="2">
        <v>0</v>
      </c>
      <c r="G80" s="2" t="s">
        <v>16</v>
      </c>
      <c r="H80" s="2" t="s">
        <v>16</v>
      </c>
      <c r="I80" s="2" t="s">
        <v>16</v>
      </c>
      <c r="J80" s="2" t="s">
        <v>16</v>
      </c>
    </row>
    <row r="81" spans="1:10" s="7" customFormat="1" x14ac:dyDescent="0.2"/>
    <row r="82" spans="1:10" x14ac:dyDescent="0.2">
      <c r="A82" s="1" t="s">
        <v>0</v>
      </c>
      <c r="B82" s="1" t="s">
        <v>1</v>
      </c>
      <c r="C82" s="1" t="s">
        <v>2</v>
      </c>
      <c r="D82" s="1" t="s">
        <v>3</v>
      </c>
      <c r="E82" s="1" t="s">
        <v>4</v>
      </c>
      <c r="F82" s="1" t="s">
        <v>5</v>
      </c>
      <c r="G82" s="1" t="s">
        <v>6</v>
      </c>
      <c r="H82" s="1" t="s">
        <v>7</v>
      </c>
      <c r="I82" s="1" t="s">
        <v>8</v>
      </c>
      <c r="J82" s="1" t="s">
        <v>9</v>
      </c>
    </row>
    <row r="83" spans="1:10" x14ac:dyDescent="0.2">
      <c r="A83" s="2" t="s">
        <v>10</v>
      </c>
      <c r="B83" s="2" t="s">
        <v>291</v>
      </c>
      <c r="C83" s="2" t="s">
        <v>292</v>
      </c>
      <c r="D83" s="2" t="s">
        <v>292</v>
      </c>
      <c r="E83" s="2">
        <v>4.46</v>
      </c>
      <c r="F83" s="2">
        <v>2.58</v>
      </c>
      <c r="G83" s="2" t="s">
        <v>408</v>
      </c>
      <c r="H83" s="2" t="s">
        <v>409</v>
      </c>
      <c r="I83" s="2" t="s">
        <v>16</v>
      </c>
      <c r="J83" s="2" t="s">
        <v>16</v>
      </c>
    </row>
    <row r="84" spans="1:10" x14ac:dyDescent="0.2">
      <c r="A84" s="2" t="s">
        <v>10</v>
      </c>
      <c r="B84" s="2" t="s">
        <v>296</v>
      </c>
      <c r="C84" s="2" t="s">
        <v>383</v>
      </c>
      <c r="D84" s="2" t="s">
        <v>383</v>
      </c>
      <c r="E84" s="2">
        <v>5.03</v>
      </c>
      <c r="F84" s="2">
        <v>2.97</v>
      </c>
      <c r="G84" s="2" t="s">
        <v>410</v>
      </c>
      <c r="H84" s="2" t="s">
        <v>411</v>
      </c>
      <c r="I84" s="2" t="s">
        <v>16</v>
      </c>
      <c r="J84" s="2" t="s">
        <v>16</v>
      </c>
    </row>
    <row r="85" spans="1:10" x14ac:dyDescent="0.2">
      <c r="A85" s="2" t="s">
        <v>10</v>
      </c>
      <c r="B85" s="2" t="s">
        <v>299</v>
      </c>
      <c r="C85" s="2" t="s">
        <v>412</v>
      </c>
      <c r="D85" s="2" t="s">
        <v>412</v>
      </c>
      <c r="E85" s="2">
        <v>15.76</v>
      </c>
      <c r="F85" s="2">
        <v>11.1</v>
      </c>
      <c r="G85" s="2" t="s">
        <v>413</v>
      </c>
      <c r="H85" s="2" t="s">
        <v>414</v>
      </c>
      <c r="I85" s="2" t="s">
        <v>16</v>
      </c>
      <c r="J85" s="2" t="s">
        <v>16</v>
      </c>
    </row>
    <row r="86" spans="1:10" x14ac:dyDescent="0.2">
      <c r="A86" s="2" t="s">
        <v>10</v>
      </c>
      <c r="B86" s="2" t="s">
        <v>305</v>
      </c>
      <c r="C86" s="2" t="s">
        <v>415</v>
      </c>
      <c r="D86" s="2" t="s">
        <v>415</v>
      </c>
      <c r="E86" s="2">
        <v>18.36</v>
      </c>
      <c r="F86" s="2">
        <v>13.11</v>
      </c>
      <c r="G86" s="2" t="s">
        <v>416</v>
      </c>
      <c r="H86" s="2" t="s">
        <v>417</v>
      </c>
      <c r="I86" s="2" t="s">
        <v>16</v>
      </c>
      <c r="J86" s="2" t="s">
        <v>16</v>
      </c>
    </row>
    <row r="87" spans="1:10" x14ac:dyDescent="0.2">
      <c r="A87" s="2" t="s">
        <v>10</v>
      </c>
      <c r="B87" s="2" t="s">
        <v>311</v>
      </c>
      <c r="C87" s="2" t="s">
        <v>312</v>
      </c>
      <c r="D87" s="2" t="s">
        <v>312</v>
      </c>
      <c r="E87" s="2">
        <v>0</v>
      </c>
      <c r="F87" s="2">
        <v>0</v>
      </c>
      <c r="G87" s="2" t="s">
        <v>16</v>
      </c>
      <c r="H87" s="2" t="s">
        <v>16</v>
      </c>
      <c r="I87" s="2" t="s">
        <v>16</v>
      </c>
      <c r="J87" s="2" t="s">
        <v>16</v>
      </c>
    </row>
    <row r="88" spans="1:10" x14ac:dyDescent="0.2">
      <c r="A88" s="2" t="s">
        <v>10</v>
      </c>
      <c r="B88" s="2" t="s">
        <v>314</v>
      </c>
      <c r="C88" s="2" t="s">
        <v>404</v>
      </c>
      <c r="D88" s="2" t="s">
        <v>404</v>
      </c>
      <c r="E88" s="2">
        <v>0.03</v>
      </c>
      <c r="F88" s="2">
        <v>0.02</v>
      </c>
      <c r="G88" s="2" t="s">
        <v>16</v>
      </c>
      <c r="H88" s="2" t="s">
        <v>16</v>
      </c>
      <c r="I88" s="2" t="s">
        <v>16</v>
      </c>
      <c r="J88" s="2" t="s">
        <v>16</v>
      </c>
    </row>
    <row r="89" spans="1:10" x14ac:dyDescent="0.2">
      <c r="A89" s="2" t="s">
        <v>10</v>
      </c>
      <c r="B89" s="2" t="s">
        <v>319</v>
      </c>
      <c r="C89" s="2" t="s">
        <v>320</v>
      </c>
      <c r="D89" s="2" t="s">
        <v>320</v>
      </c>
      <c r="E89" s="2">
        <v>0</v>
      </c>
      <c r="F89" s="2">
        <v>0</v>
      </c>
      <c r="G89" s="2" t="s">
        <v>16</v>
      </c>
      <c r="H89" s="2" t="s">
        <v>16</v>
      </c>
      <c r="I89" s="2" t="s">
        <v>16</v>
      </c>
      <c r="J89" s="2" t="s">
        <v>16</v>
      </c>
    </row>
    <row r="90" spans="1:10" x14ac:dyDescent="0.2">
      <c r="A90" s="1" t="s">
        <v>0</v>
      </c>
      <c r="B90" s="1" t="s">
        <v>1</v>
      </c>
      <c r="C90" s="1" t="s">
        <v>2</v>
      </c>
      <c r="D90" s="1" t="s">
        <v>3</v>
      </c>
      <c r="E90" s="1" t="s">
        <v>4</v>
      </c>
      <c r="F90" s="1" t="s">
        <v>5</v>
      </c>
      <c r="G90" s="1" t="s">
        <v>6</v>
      </c>
      <c r="H90" s="1" t="s">
        <v>7</v>
      </c>
      <c r="I90" s="1" t="s">
        <v>8</v>
      </c>
      <c r="J90" s="1" t="s">
        <v>9</v>
      </c>
    </row>
    <row r="91" spans="1:10" x14ac:dyDescent="0.2">
      <c r="A91" s="2" t="s">
        <v>10</v>
      </c>
      <c r="B91" s="2" t="s">
        <v>291</v>
      </c>
      <c r="C91" s="2" t="s">
        <v>292</v>
      </c>
      <c r="D91" s="2" t="s">
        <v>292</v>
      </c>
      <c r="E91" s="2">
        <v>8.42</v>
      </c>
      <c r="F91" s="2">
        <v>4.21</v>
      </c>
      <c r="G91" s="2" t="s">
        <v>418</v>
      </c>
      <c r="H91" s="2" t="s">
        <v>419</v>
      </c>
      <c r="I91" s="2" t="s">
        <v>16</v>
      </c>
      <c r="J91" s="2" t="s">
        <v>16</v>
      </c>
    </row>
    <row r="92" spans="1:10" x14ac:dyDescent="0.2">
      <c r="A92" s="2" t="s">
        <v>10</v>
      </c>
      <c r="B92" s="2" t="s">
        <v>296</v>
      </c>
      <c r="C92" s="2" t="s">
        <v>383</v>
      </c>
      <c r="D92" s="2" t="s">
        <v>383</v>
      </c>
      <c r="E92" s="2">
        <v>9.7799999999999994</v>
      </c>
      <c r="F92" s="2">
        <v>5.05</v>
      </c>
      <c r="G92" s="2" t="s">
        <v>266</v>
      </c>
      <c r="H92" s="2" t="s">
        <v>420</v>
      </c>
      <c r="I92" s="2" t="s">
        <v>16</v>
      </c>
      <c r="J92" s="2" t="s">
        <v>16</v>
      </c>
    </row>
    <row r="93" spans="1:10" x14ac:dyDescent="0.2">
      <c r="A93" s="2" t="s">
        <v>10</v>
      </c>
      <c r="B93" s="2" t="s">
        <v>299</v>
      </c>
      <c r="C93" s="2" t="s">
        <v>421</v>
      </c>
      <c r="D93" s="2" t="s">
        <v>421</v>
      </c>
      <c r="E93" s="2">
        <v>29.58</v>
      </c>
      <c r="F93" s="2">
        <v>17.37</v>
      </c>
      <c r="G93" s="2" t="s">
        <v>422</v>
      </c>
      <c r="H93" s="2" t="s">
        <v>423</v>
      </c>
      <c r="I93" s="2" t="s">
        <v>16</v>
      </c>
      <c r="J93" s="2" t="s">
        <v>16</v>
      </c>
    </row>
    <row r="94" spans="1:10" x14ac:dyDescent="0.2">
      <c r="A94" s="2" t="s">
        <v>10</v>
      </c>
      <c r="B94" s="2" t="s">
        <v>305</v>
      </c>
      <c r="C94" s="2" t="s">
        <v>415</v>
      </c>
      <c r="D94" s="2" t="s">
        <v>415</v>
      </c>
      <c r="E94" s="2">
        <v>31.61</v>
      </c>
      <c r="F94" s="2">
        <v>18.13</v>
      </c>
      <c r="G94" s="2" t="s">
        <v>424</v>
      </c>
      <c r="H94" s="2" t="s">
        <v>425</v>
      </c>
      <c r="I94" s="2" t="s">
        <v>16</v>
      </c>
      <c r="J94" s="2" t="s">
        <v>16</v>
      </c>
    </row>
    <row r="95" spans="1:10" x14ac:dyDescent="0.2">
      <c r="A95" s="2" t="s">
        <v>10</v>
      </c>
      <c r="B95" s="2" t="s">
        <v>311</v>
      </c>
      <c r="C95" s="2" t="s">
        <v>312</v>
      </c>
      <c r="D95" s="2" t="s">
        <v>312</v>
      </c>
      <c r="E95" s="2">
        <v>0</v>
      </c>
      <c r="F95" s="2">
        <v>0</v>
      </c>
      <c r="G95" s="2" t="s">
        <v>16</v>
      </c>
      <c r="H95" s="2" t="s">
        <v>16</v>
      </c>
      <c r="I95" s="2" t="s">
        <v>16</v>
      </c>
      <c r="J95" s="2" t="s">
        <v>16</v>
      </c>
    </row>
    <row r="96" spans="1:10" x14ac:dyDescent="0.2">
      <c r="A96" s="2" t="s">
        <v>10</v>
      </c>
      <c r="B96" s="2" t="s">
        <v>314</v>
      </c>
      <c r="C96" s="2" t="s">
        <v>404</v>
      </c>
      <c r="D96" s="2" t="s">
        <v>404</v>
      </c>
      <c r="E96" s="2">
        <v>0.11</v>
      </c>
      <c r="F96" s="2">
        <v>7.0000000000000007E-2</v>
      </c>
      <c r="G96" s="2" t="s">
        <v>16</v>
      </c>
      <c r="H96" s="2" t="s">
        <v>16</v>
      </c>
      <c r="I96" s="2" t="s">
        <v>16</v>
      </c>
      <c r="J96" s="2" t="s">
        <v>16</v>
      </c>
    </row>
    <row r="97" spans="1:10" x14ac:dyDescent="0.2">
      <c r="A97" s="2" t="s">
        <v>10</v>
      </c>
      <c r="B97" s="2" t="s">
        <v>319</v>
      </c>
      <c r="C97" s="2" t="s">
        <v>320</v>
      </c>
      <c r="D97" s="2" t="s">
        <v>320</v>
      </c>
      <c r="E97" s="2">
        <v>0</v>
      </c>
      <c r="F97" s="2">
        <v>0</v>
      </c>
      <c r="G97" s="2" t="s">
        <v>16</v>
      </c>
      <c r="H97" s="2" t="s">
        <v>16</v>
      </c>
      <c r="I97" s="2" t="s">
        <v>16</v>
      </c>
      <c r="J97" s="2" t="s">
        <v>16</v>
      </c>
    </row>
    <row r="98" spans="1:10" x14ac:dyDescent="0.2">
      <c r="A98" s="1" t="s">
        <v>0</v>
      </c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 t="s">
        <v>6</v>
      </c>
      <c r="H98" s="1" t="s">
        <v>7</v>
      </c>
      <c r="I98" s="1" t="s">
        <v>8</v>
      </c>
      <c r="J98" s="1" t="s">
        <v>9</v>
      </c>
    </row>
    <row r="99" spans="1:10" x14ac:dyDescent="0.2">
      <c r="A99" s="2" t="s">
        <v>10</v>
      </c>
      <c r="B99" s="2" t="s">
        <v>291</v>
      </c>
      <c r="C99" s="2" t="s">
        <v>292</v>
      </c>
      <c r="D99" s="2" t="s">
        <v>292</v>
      </c>
      <c r="E99" s="2">
        <v>3.14</v>
      </c>
      <c r="F99" s="2">
        <v>1.57</v>
      </c>
      <c r="G99" s="2" t="s">
        <v>234</v>
      </c>
      <c r="H99" s="2" t="s">
        <v>426</v>
      </c>
      <c r="I99" s="2" t="s">
        <v>16</v>
      </c>
      <c r="J99" s="2" t="s">
        <v>16</v>
      </c>
    </row>
    <row r="100" spans="1:10" x14ac:dyDescent="0.2">
      <c r="A100" s="2" t="s">
        <v>10</v>
      </c>
      <c r="B100" s="2" t="s">
        <v>296</v>
      </c>
      <c r="C100" s="2" t="s">
        <v>383</v>
      </c>
      <c r="D100" s="2" t="s">
        <v>383</v>
      </c>
      <c r="E100" s="2">
        <v>2.97</v>
      </c>
      <c r="F100" s="2">
        <v>1.48</v>
      </c>
      <c r="G100" s="2" t="s">
        <v>427</v>
      </c>
      <c r="H100" s="2" t="s">
        <v>428</v>
      </c>
      <c r="I100" s="2" t="s">
        <v>16</v>
      </c>
      <c r="J100" s="2" t="s">
        <v>16</v>
      </c>
    </row>
    <row r="101" spans="1:10" x14ac:dyDescent="0.2">
      <c r="A101" s="2" t="s">
        <v>10</v>
      </c>
      <c r="B101" s="2" t="s">
        <v>299</v>
      </c>
      <c r="C101" s="2" t="s">
        <v>421</v>
      </c>
      <c r="D101" s="2" t="s">
        <v>421</v>
      </c>
      <c r="E101" s="2">
        <v>12.93</v>
      </c>
      <c r="F101" s="2">
        <v>8.58</v>
      </c>
      <c r="G101" s="2" t="s">
        <v>429</v>
      </c>
      <c r="H101" s="2" t="s">
        <v>430</v>
      </c>
      <c r="I101" s="2" t="s">
        <v>16</v>
      </c>
      <c r="J101" s="2" t="s">
        <v>16</v>
      </c>
    </row>
    <row r="102" spans="1:10" x14ac:dyDescent="0.2">
      <c r="A102" s="2" t="s">
        <v>10</v>
      </c>
      <c r="B102" s="2" t="s">
        <v>305</v>
      </c>
      <c r="C102" s="2" t="s">
        <v>431</v>
      </c>
      <c r="D102" s="2" t="s">
        <v>431</v>
      </c>
      <c r="E102" s="2">
        <v>12.94</v>
      </c>
      <c r="F102" s="2">
        <v>7.77</v>
      </c>
      <c r="G102" s="2" t="s">
        <v>432</v>
      </c>
      <c r="H102" s="2" t="s">
        <v>433</v>
      </c>
      <c r="I102" s="2" t="s">
        <v>16</v>
      </c>
      <c r="J102" s="2" t="s">
        <v>16</v>
      </c>
    </row>
    <row r="103" spans="1:10" x14ac:dyDescent="0.2">
      <c r="A103" s="2" t="s">
        <v>10</v>
      </c>
      <c r="B103" s="2" t="s">
        <v>311</v>
      </c>
      <c r="C103" s="2" t="s">
        <v>312</v>
      </c>
      <c r="D103" s="2" t="s">
        <v>312</v>
      </c>
      <c r="E103" s="2">
        <v>0</v>
      </c>
      <c r="F103" s="2">
        <v>0</v>
      </c>
      <c r="G103" s="2" t="s">
        <v>16</v>
      </c>
      <c r="H103" s="2" t="s">
        <v>16</v>
      </c>
      <c r="I103" s="2" t="s">
        <v>16</v>
      </c>
      <c r="J103" s="2" t="s">
        <v>16</v>
      </c>
    </row>
    <row r="104" spans="1:10" x14ac:dyDescent="0.2">
      <c r="A104" s="2" t="s">
        <v>10</v>
      </c>
      <c r="B104" s="2" t="s">
        <v>314</v>
      </c>
      <c r="C104" s="2" t="s">
        <v>404</v>
      </c>
      <c r="D104" s="2" t="s">
        <v>404</v>
      </c>
      <c r="E104" s="2">
        <v>0.04</v>
      </c>
      <c r="F104" s="2">
        <v>0.02</v>
      </c>
      <c r="G104" s="2" t="s">
        <v>16</v>
      </c>
      <c r="H104" s="2" t="s">
        <v>16</v>
      </c>
      <c r="I104" s="2" t="s">
        <v>16</v>
      </c>
      <c r="J104" s="2" t="s">
        <v>16</v>
      </c>
    </row>
    <row r="105" spans="1:10" x14ac:dyDescent="0.2">
      <c r="A105" s="2" t="s">
        <v>10</v>
      </c>
      <c r="B105" s="2" t="s">
        <v>319</v>
      </c>
      <c r="C105" s="2" t="s">
        <v>320</v>
      </c>
      <c r="D105" s="2" t="s">
        <v>320</v>
      </c>
      <c r="E105" s="2">
        <v>0</v>
      </c>
      <c r="F105" s="2">
        <v>0</v>
      </c>
      <c r="G105" s="2" t="s">
        <v>16</v>
      </c>
      <c r="H105" s="2" t="s">
        <v>16</v>
      </c>
      <c r="I105" s="2" t="s">
        <v>16</v>
      </c>
      <c r="J105" s="2" t="s">
        <v>16</v>
      </c>
    </row>
    <row r="106" spans="1:10" x14ac:dyDescent="0.2">
      <c r="A106" s="1" t="s">
        <v>0</v>
      </c>
      <c r="B106" s="1" t="s">
        <v>1</v>
      </c>
      <c r="C106" s="1" t="s">
        <v>2</v>
      </c>
      <c r="D106" s="1" t="s">
        <v>3</v>
      </c>
      <c r="E106" s="1" t="s">
        <v>4</v>
      </c>
      <c r="F106" s="1" t="s">
        <v>5</v>
      </c>
      <c r="G106" s="1" t="s">
        <v>6</v>
      </c>
      <c r="H106" s="1" t="s">
        <v>7</v>
      </c>
      <c r="I106" s="1" t="s">
        <v>8</v>
      </c>
      <c r="J106" s="1" t="s">
        <v>9</v>
      </c>
    </row>
    <row r="107" spans="1:10" x14ac:dyDescent="0.2">
      <c r="A107" s="2" t="s">
        <v>10</v>
      </c>
      <c r="B107" s="2" t="s">
        <v>291</v>
      </c>
      <c r="C107" s="2" t="s">
        <v>292</v>
      </c>
      <c r="D107" s="2" t="s">
        <v>292</v>
      </c>
      <c r="E107" s="2">
        <v>7.75</v>
      </c>
      <c r="F107" s="2">
        <v>7.75</v>
      </c>
      <c r="G107" s="2" t="s">
        <v>16</v>
      </c>
      <c r="H107" s="2" t="s">
        <v>16</v>
      </c>
      <c r="I107" s="2" t="s">
        <v>16</v>
      </c>
      <c r="J107" s="2" t="s">
        <v>16</v>
      </c>
    </row>
    <row r="108" spans="1:10" x14ac:dyDescent="0.2">
      <c r="A108" s="2" t="s">
        <v>10</v>
      </c>
      <c r="B108" s="2" t="s">
        <v>296</v>
      </c>
      <c r="C108" s="2" t="s">
        <v>383</v>
      </c>
      <c r="D108" s="2" t="s">
        <v>383</v>
      </c>
      <c r="E108" s="2">
        <v>9.56</v>
      </c>
      <c r="F108" s="2">
        <v>9.56</v>
      </c>
      <c r="G108" s="2" t="s">
        <v>16</v>
      </c>
      <c r="H108" s="2" t="s">
        <v>16</v>
      </c>
      <c r="I108" s="2" t="s">
        <v>16</v>
      </c>
      <c r="J108" s="2" t="s">
        <v>16</v>
      </c>
    </row>
    <row r="109" spans="1:10" x14ac:dyDescent="0.2">
      <c r="A109" s="2" t="s">
        <v>10</v>
      </c>
      <c r="B109" s="2" t="s">
        <v>299</v>
      </c>
      <c r="C109" s="2" t="s">
        <v>434</v>
      </c>
      <c r="D109" s="2" t="s">
        <v>434</v>
      </c>
      <c r="E109" s="2">
        <v>24.77</v>
      </c>
      <c r="F109" s="2">
        <v>24.77</v>
      </c>
      <c r="G109" s="2" t="s">
        <v>16</v>
      </c>
      <c r="H109" s="2" t="s">
        <v>16</v>
      </c>
      <c r="I109" s="2" t="s">
        <v>16</v>
      </c>
      <c r="J109" s="2" t="s">
        <v>16</v>
      </c>
    </row>
    <row r="110" spans="1:10" x14ac:dyDescent="0.2">
      <c r="A110" s="2" t="s">
        <v>10</v>
      </c>
      <c r="B110" s="2" t="s">
        <v>305</v>
      </c>
      <c r="C110" s="2" t="s">
        <v>431</v>
      </c>
      <c r="D110" s="2" t="s">
        <v>431</v>
      </c>
      <c r="E110" s="2">
        <v>27.83</v>
      </c>
      <c r="F110" s="2">
        <v>27.83</v>
      </c>
      <c r="G110" s="2" t="s">
        <v>16</v>
      </c>
      <c r="H110" s="2" t="s">
        <v>16</v>
      </c>
      <c r="I110" s="2" t="s">
        <v>16</v>
      </c>
      <c r="J110" s="2" t="s">
        <v>16</v>
      </c>
    </row>
    <row r="111" spans="1:10" x14ac:dyDescent="0.2">
      <c r="A111" s="2" t="s">
        <v>10</v>
      </c>
      <c r="B111" s="2" t="s">
        <v>311</v>
      </c>
      <c r="C111" s="2" t="s">
        <v>312</v>
      </c>
      <c r="D111" s="2" t="s">
        <v>312</v>
      </c>
      <c r="E111" s="2">
        <v>0</v>
      </c>
      <c r="F111" s="2">
        <v>0</v>
      </c>
      <c r="G111" s="2" t="s">
        <v>16</v>
      </c>
      <c r="H111" s="2" t="s">
        <v>16</v>
      </c>
      <c r="I111" s="2" t="s">
        <v>16</v>
      </c>
      <c r="J111" s="2" t="s">
        <v>16</v>
      </c>
    </row>
    <row r="112" spans="1:10" x14ac:dyDescent="0.2">
      <c r="A112" s="2" t="s">
        <v>10</v>
      </c>
      <c r="B112" s="2" t="s">
        <v>314</v>
      </c>
      <c r="C112" s="2" t="s">
        <v>404</v>
      </c>
      <c r="D112" s="2" t="s">
        <v>404</v>
      </c>
      <c r="E112" s="2">
        <v>0</v>
      </c>
      <c r="F112" s="2">
        <v>0</v>
      </c>
      <c r="G112" s="2" t="s">
        <v>16</v>
      </c>
      <c r="H112" s="2" t="s">
        <v>16</v>
      </c>
      <c r="I112" s="2" t="s">
        <v>16</v>
      </c>
      <c r="J112" s="2" t="s">
        <v>16</v>
      </c>
    </row>
    <row r="113" spans="1:10" x14ac:dyDescent="0.2">
      <c r="A113" s="2" t="s">
        <v>10</v>
      </c>
      <c r="B113" s="2" t="s">
        <v>319</v>
      </c>
      <c r="C113" s="2" t="s">
        <v>320</v>
      </c>
      <c r="D113" s="2" t="s">
        <v>320</v>
      </c>
      <c r="E113" s="2">
        <v>0</v>
      </c>
      <c r="F113" s="2">
        <v>0</v>
      </c>
      <c r="G113" s="2" t="s">
        <v>16</v>
      </c>
      <c r="H113" s="2" t="s">
        <v>16</v>
      </c>
      <c r="I113" s="2" t="s">
        <v>16</v>
      </c>
      <c r="J113" s="2" t="s">
        <v>16</v>
      </c>
    </row>
    <row r="114" spans="1:10" x14ac:dyDescent="0.2">
      <c r="A114" s="1" t="s">
        <v>0</v>
      </c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 t="s">
        <v>6</v>
      </c>
      <c r="H114" s="1" t="s">
        <v>7</v>
      </c>
      <c r="I114" s="1" t="s">
        <v>8</v>
      </c>
      <c r="J114" s="1" t="s">
        <v>9</v>
      </c>
    </row>
    <row r="115" spans="1:10" x14ac:dyDescent="0.2">
      <c r="A115" s="2" t="s">
        <v>10</v>
      </c>
      <c r="B115" s="2" t="s">
        <v>291</v>
      </c>
      <c r="C115" s="2" t="s">
        <v>292</v>
      </c>
      <c r="D115" s="2" t="s">
        <v>292</v>
      </c>
      <c r="E115" s="2">
        <v>0</v>
      </c>
      <c r="F115" s="2">
        <v>0</v>
      </c>
      <c r="G115" s="2" t="s">
        <v>16</v>
      </c>
      <c r="H115" s="2" t="s">
        <v>16</v>
      </c>
      <c r="I115" s="2" t="s">
        <v>16</v>
      </c>
      <c r="J115" s="2" t="s">
        <v>16</v>
      </c>
    </row>
    <row r="116" spans="1:10" x14ac:dyDescent="0.2">
      <c r="A116" s="2" t="s">
        <v>10</v>
      </c>
      <c r="B116" s="2" t="s">
        <v>296</v>
      </c>
      <c r="C116" s="2" t="s">
        <v>383</v>
      </c>
      <c r="D116" s="2" t="s">
        <v>383</v>
      </c>
      <c r="E116" s="2">
        <v>0</v>
      </c>
      <c r="F116" s="2">
        <v>0</v>
      </c>
      <c r="G116" s="2" t="s">
        <v>16</v>
      </c>
      <c r="H116" s="2" t="s">
        <v>16</v>
      </c>
      <c r="I116" s="2" t="s">
        <v>16</v>
      </c>
      <c r="J116" s="2" t="s">
        <v>16</v>
      </c>
    </row>
    <row r="117" spans="1:10" x14ac:dyDescent="0.2">
      <c r="A117" s="2" t="s">
        <v>10</v>
      </c>
      <c r="B117" s="2" t="s">
        <v>299</v>
      </c>
      <c r="C117" s="2" t="s">
        <v>412</v>
      </c>
      <c r="D117" s="2" t="s">
        <v>412</v>
      </c>
      <c r="E117" s="2">
        <v>6.03</v>
      </c>
      <c r="F117" s="2">
        <v>6.03</v>
      </c>
      <c r="G117" s="2" t="s">
        <v>16</v>
      </c>
      <c r="H117" s="2" t="s">
        <v>16</v>
      </c>
      <c r="I117" s="2" t="s">
        <v>16</v>
      </c>
      <c r="J117" s="2" t="s">
        <v>16</v>
      </c>
    </row>
    <row r="118" spans="1:10" x14ac:dyDescent="0.2">
      <c r="A118" s="2" t="s">
        <v>10</v>
      </c>
      <c r="B118" s="2" t="s">
        <v>305</v>
      </c>
      <c r="C118" s="2" t="s">
        <v>431</v>
      </c>
      <c r="D118" s="2" t="s">
        <v>431</v>
      </c>
      <c r="E118" s="2">
        <v>3.24</v>
      </c>
      <c r="F118" s="2">
        <v>3.24</v>
      </c>
      <c r="G118" s="2" t="s">
        <v>16</v>
      </c>
      <c r="H118" s="2" t="s">
        <v>16</v>
      </c>
      <c r="I118" s="2" t="s">
        <v>16</v>
      </c>
      <c r="J118" s="2" t="s">
        <v>16</v>
      </c>
    </row>
    <row r="119" spans="1:10" x14ac:dyDescent="0.2">
      <c r="A119" s="2" t="s">
        <v>10</v>
      </c>
      <c r="B119" s="2" t="s">
        <v>311</v>
      </c>
      <c r="C119" s="2" t="s">
        <v>312</v>
      </c>
      <c r="D119" s="2" t="s">
        <v>312</v>
      </c>
      <c r="E119" s="2">
        <v>0</v>
      </c>
      <c r="F119" s="2">
        <v>0</v>
      </c>
      <c r="G119" s="2" t="s">
        <v>16</v>
      </c>
      <c r="H119" s="2" t="s">
        <v>16</v>
      </c>
      <c r="I119" s="2" t="s">
        <v>16</v>
      </c>
      <c r="J119" s="2" t="s">
        <v>16</v>
      </c>
    </row>
    <row r="120" spans="1:10" x14ac:dyDescent="0.2">
      <c r="A120" s="2" t="s">
        <v>10</v>
      </c>
      <c r="B120" s="2" t="s">
        <v>314</v>
      </c>
      <c r="C120" s="2" t="s">
        <v>404</v>
      </c>
      <c r="D120" s="2" t="s">
        <v>404</v>
      </c>
      <c r="E120" s="2">
        <v>7.0000000000000007E-2</v>
      </c>
      <c r="F120" s="2">
        <v>7.0000000000000007E-2</v>
      </c>
      <c r="G120" s="2" t="s">
        <v>16</v>
      </c>
      <c r="H120" s="2" t="s">
        <v>16</v>
      </c>
      <c r="I120" s="2" t="s">
        <v>16</v>
      </c>
      <c r="J120" s="2" t="s">
        <v>16</v>
      </c>
    </row>
    <row r="121" spans="1:10" x14ac:dyDescent="0.2">
      <c r="A121" s="2" t="s">
        <v>10</v>
      </c>
      <c r="B121" s="2" t="s">
        <v>319</v>
      </c>
      <c r="C121" s="2" t="s">
        <v>320</v>
      </c>
      <c r="D121" s="2" t="s">
        <v>320</v>
      </c>
      <c r="E121" s="2">
        <v>0</v>
      </c>
      <c r="F121" s="2">
        <v>0</v>
      </c>
      <c r="G121" s="2" t="s">
        <v>16</v>
      </c>
      <c r="H121" s="2" t="s">
        <v>16</v>
      </c>
      <c r="I121" s="2" t="s">
        <v>16</v>
      </c>
      <c r="J121" s="2" t="s">
        <v>16</v>
      </c>
    </row>
    <row r="122" spans="1:10" x14ac:dyDescent="0.2">
      <c r="A122" s="1" t="s">
        <v>0</v>
      </c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 t="s">
        <v>6</v>
      </c>
      <c r="H122" s="1" t="s">
        <v>7</v>
      </c>
      <c r="I122" s="1" t="s">
        <v>8</v>
      </c>
      <c r="J122" s="1" t="s">
        <v>9</v>
      </c>
    </row>
    <row r="123" spans="1:10" x14ac:dyDescent="0.2">
      <c r="A123" s="2" t="s">
        <v>10</v>
      </c>
      <c r="B123" s="2" t="s">
        <v>291</v>
      </c>
      <c r="C123" s="2" t="s">
        <v>292</v>
      </c>
      <c r="D123" s="2" t="s">
        <v>292</v>
      </c>
      <c r="E123" s="2">
        <v>0</v>
      </c>
      <c r="F123" s="2">
        <v>0</v>
      </c>
      <c r="G123" s="2" t="s">
        <v>16</v>
      </c>
      <c r="H123" s="2" t="s">
        <v>16</v>
      </c>
      <c r="I123" s="2" t="s">
        <v>16</v>
      </c>
      <c r="J123" s="2" t="s">
        <v>16</v>
      </c>
    </row>
    <row r="124" spans="1:10" x14ac:dyDescent="0.2">
      <c r="A124" s="2" t="s">
        <v>10</v>
      </c>
      <c r="B124" s="2" t="s">
        <v>296</v>
      </c>
      <c r="C124" s="2" t="s">
        <v>383</v>
      </c>
      <c r="D124" s="2" t="s">
        <v>383</v>
      </c>
      <c r="E124" s="2">
        <v>0</v>
      </c>
      <c r="F124" s="2">
        <v>0</v>
      </c>
      <c r="G124" s="2" t="s">
        <v>16</v>
      </c>
      <c r="H124" s="2" t="s">
        <v>16</v>
      </c>
      <c r="I124" s="2" t="s">
        <v>16</v>
      </c>
      <c r="J124" s="2" t="s">
        <v>16</v>
      </c>
    </row>
    <row r="125" spans="1:10" x14ac:dyDescent="0.2">
      <c r="A125" s="2" t="s">
        <v>10</v>
      </c>
      <c r="B125" s="2" t="s">
        <v>299</v>
      </c>
      <c r="C125" s="2" t="s">
        <v>434</v>
      </c>
      <c r="D125" s="2" t="s">
        <v>434</v>
      </c>
      <c r="E125" s="2">
        <v>7.03</v>
      </c>
      <c r="F125" s="2">
        <v>7.03</v>
      </c>
      <c r="G125" s="2" t="s">
        <v>16</v>
      </c>
      <c r="H125" s="2" t="s">
        <v>16</v>
      </c>
      <c r="I125" s="2" t="s">
        <v>16</v>
      </c>
      <c r="J125" s="2" t="s">
        <v>16</v>
      </c>
    </row>
    <row r="126" spans="1:10" x14ac:dyDescent="0.2">
      <c r="A126" s="2" t="s">
        <v>10</v>
      </c>
      <c r="B126" s="2" t="s">
        <v>305</v>
      </c>
      <c r="C126" s="2" t="s">
        <v>399</v>
      </c>
      <c r="D126" s="2" t="s">
        <v>399</v>
      </c>
      <c r="E126" s="2">
        <v>5.12</v>
      </c>
      <c r="F126" s="2">
        <v>5.12</v>
      </c>
      <c r="G126" s="2" t="s">
        <v>16</v>
      </c>
      <c r="H126" s="2" t="s">
        <v>16</v>
      </c>
      <c r="I126" s="2" t="s">
        <v>16</v>
      </c>
      <c r="J126" s="2" t="s">
        <v>16</v>
      </c>
    </row>
    <row r="127" spans="1:10" x14ac:dyDescent="0.2">
      <c r="A127" s="2" t="s">
        <v>10</v>
      </c>
      <c r="B127" s="2" t="s">
        <v>311</v>
      </c>
      <c r="C127" s="2" t="s">
        <v>312</v>
      </c>
      <c r="D127" s="2" t="s">
        <v>312</v>
      </c>
      <c r="E127" s="2">
        <v>0</v>
      </c>
      <c r="F127" s="2">
        <v>0</v>
      </c>
      <c r="G127" s="2" t="s">
        <v>16</v>
      </c>
      <c r="H127" s="2" t="s">
        <v>16</v>
      </c>
      <c r="I127" s="2" t="s">
        <v>16</v>
      </c>
      <c r="J127" s="2" t="s">
        <v>16</v>
      </c>
    </row>
    <row r="128" spans="1:10" x14ac:dyDescent="0.2">
      <c r="A128" s="2" t="s">
        <v>10</v>
      </c>
      <c r="B128" s="2" t="s">
        <v>314</v>
      </c>
      <c r="C128" s="2" t="s">
        <v>404</v>
      </c>
      <c r="D128" s="2" t="s">
        <v>404</v>
      </c>
      <c r="E128" s="2">
        <v>0.05</v>
      </c>
      <c r="F128" s="2">
        <v>0.05</v>
      </c>
      <c r="G128" s="2" t="s">
        <v>16</v>
      </c>
      <c r="H128" s="2" t="s">
        <v>16</v>
      </c>
      <c r="I128" s="2" t="s">
        <v>16</v>
      </c>
      <c r="J128" s="2" t="s">
        <v>16</v>
      </c>
    </row>
    <row r="129" spans="1:10" x14ac:dyDescent="0.2">
      <c r="A129" s="2" t="s">
        <v>10</v>
      </c>
      <c r="B129" s="2" t="s">
        <v>319</v>
      </c>
      <c r="C129" s="2" t="s">
        <v>320</v>
      </c>
      <c r="D129" s="2" t="s">
        <v>320</v>
      </c>
      <c r="E129" s="2">
        <v>0</v>
      </c>
      <c r="F129" s="2">
        <v>0</v>
      </c>
      <c r="G129" s="2" t="s">
        <v>16</v>
      </c>
      <c r="H129" s="2" t="s">
        <v>16</v>
      </c>
      <c r="I129" s="2" t="s">
        <v>16</v>
      </c>
      <c r="J129" s="2" t="s">
        <v>16</v>
      </c>
    </row>
    <row r="130" spans="1:10" x14ac:dyDescent="0.2">
      <c r="A130" s="1" t="s">
        <v>0</v>
      </c>
      <c r="B130" s="1" t="s">
        <v>1</v>
      </c>
      <c r="C130" s="1" t="s">
        <v>2</v>
      </c>
      <c r="D130" s="1" t="s">
        <v>3</v>
      </c>
      <c r="E130" s="1" t="s">
        <v>4</v>
      </c>
      <c r="F130" s="1" t="s">
        <v>5</v>
      </c>
      <c r="G130" s="1" t="s">
        <v>6</v>
      </c>
      <c r="H130" s="1" t="s">
        <v>7</v>
      </c>
      <c r="I130" s="1" t="s">
        <v>8</v>
      </c>
      <c r="J130" s="1" t="s">
        <v>9</v>
      </c>
    </row>
    <row r="131" spans="1:10" x14ac:dyDescent="0.2">
      <c r="A131" s="2" t="s">
        <v>10</v>
      </c>
      <c r="B131" s="2" t="s">
        <v>291</v>
      </c>
      <c r="C131" s="2" t="s">
        <v>292</v>
      </c>
      <c r="D131" s="2" t="s">
        <v>292</v>
      </c>
      <c r="E131" s="2">
        <v>0</v>
      </c>
      <c r="F131" s="2">
        <v>0</v>
      </c>
      <c r="G131" s="2" t="s">
        <v>16</v>
      </c>
      <c r="H131" s="2" t="s">
        <v>16</v>
      </c>
      <c r="I131" s="2" t="s">
        <v>16</v>
      </c>
      <c r="J131" s="2" t="s">
        <v>16</v>
      </c>
    </row>
    <row r="132" spans="1:10" x14ac:dyDescent="0.2">
      <c r="A132" s="2" t="s">
        <v>10</v>
      </c>
      <c r="B132" s="2" t="s">
        <v>296</v>
      </c>
      <c r="C132" s="2" t="s">
        <v>383</v>
      </c>
      <c r="D132" s="2" t="s">
        <v>383</v>
      </c>
      <c r="E132" s="2">
        <v>0</v>
      </c>
      <c r="F132" s="2">
        <v>0</v>
      </c>
      <c r="G132" s="2" t="s">
        <v>16</v>
      </c>
      <c r="H132" s="2" t="s">
        <v>16</v>
      </c>
      <c r="I132" s="2" t="s">
        <v>16</v>
      </c>
      <c r="J132" s="2" t="s">
        <v>16</v>
      </c>
    </row>
    <row r="133" spans="1:10" x14ac:dyDescent="0.2">
      <c r="A133" s="2" t="s">
        <v>10</v>
      </c>
      <c r="B133" s="2" t="s">
        <v>299</v>
      </c>
      <c r="C133" s="2" t="s">
        <v>434</v>
      </c>
      <c r="D133" s="2" t="s">
        <v>434</v>
      </c>
      <c r="E133" s="2">
        <v>5.84</v>
      </c>
      <c r="F133" s="2">
        <v>5.84</v>
      </c>
      <c r="G133" s="2" t="s">
        <v>16</v>
      </c>
      <c r="H133" s="2" t="s">
        <v>16</v>
      </c>
      <c r="I133" s="2" t="s">
        <v>16</v>
      </c>
      <c r="J133" s="2" t="s">
        <v>16</v>
      </c>
    </row>
    <row r="134" spans="1:10" x14ac:dyDescent="0.2">
      <c r="A134" s="2" t="s">
        <v>10</v>
      </c>
      <c r="B134" s="2" t="s">
        <v>305</v>
      </c>
      <c r="C134" s="2" t="s">
        <v>435</v>
      </c>
      <c r="D134" s="2" t="s">
        <v>435</v>
      </c>
      <c r="E134" s="2">
        <v>3.89</v>
      </c>
      <c r="F134" s="2">
        <v>3.89</v>
      </c>
      <c r="G134" s="2" t="s">
        <v>16</v>
      </c>
      <c r="H134" s="2" t="s">
        <v>16</v>
      </c>
      <c r="I134" s="2" t="s">
        <v>16</v>
      </c>
      <c r="J134" s="2" t="s">
        <v>16</v>
      </c>
    </row>
    <row r="135" spans="1:10" x14ac:dyDescent="0.2">
      <c r="A135" s="2" t="s">
        <v>10</v>
      </c>
      <c r="B135" s="2" t="s">
        <v>311</v>
      </c>
      <c r="C135" s="2" t="s">
        <v>312</v>
      </c>
      <c r="D135" s="2" t="s">
        <v>312</v>
      </c>
      <c r="E135" s="2">
        <v>0</v>
      </c>
      <c r="F135" s="2">
        <v>0</v>
      </c>
      <c r="G135" s="2" t="s">
        <v>16</v>
      </c>
      <c r="H135" s="2" t="s">
        <v>16</v>
      </c>
      <c r="I135" s="2" t="s">
        <v>16</v>
      </c>
      <c r="J135" s="2" t="s">
        <v>16</v>
      </c>
    </row>
    <row r="136" spans="1:10" x14ac:dyDescent="0.2">
      <c r="A136" s="2" t="s">
        <v>10</v>
      </c>
      <c r="B136" s="2" t="s">
        <v>314</v>
      </c>
      <c r="C136" s="2" t="s">
        <v>404</v>
      </c>
      <c r="D136" s="2" t="s">
        <v>404</v>
      </c>
      <c r="E136" s="2">
        <v>0.02</v>
      </c>
      <c r="F136" s="2">
        <v>0.02</v>
      </c>
      <c r="G136" s="2" t="s">
        <v>16</v>
      </c>
      <c r="H136" s="2" t="s">
        <v>16</v>
      </c>
      <c r="I136" s="2" t="s">
        <v>16</v>
      </c>
      <c r="J136" s="2" t="s">
        <v>16</v>
      </c>
    </row>
    <row r="137" spans="1:10" x14ac:dyDescent="0.2">
      <c r="A137" s="2" t="s">
        <v>10</v>
      </c>
      <c r="B137" s="2" t="s">
        <v>319</v>
      </c>
      <c r="C137" s="2" t="s">
        <v>320</v>
      </c>
      <c r="D137" s="2" t="s">
        <v>320</v>
      </c>
      <c r="E137" s="2">
        <v>0</v>
      </c>
      <c r="F137" s="2">
        <v>0</v>
      </c>
      <c r="G137" s="2" t="s">
        <v>16</v>
      </c>
      <c r="H137" s="2" t="s">
        <v>16</v>
      </c>
      <c r="I137" s="2" t="s">
        <v>16</v>
      </c>
      <c r="J137" s="2" t="s">
        <v>16</v>
      </c>
    </row>
    <row r="138" spans="1:10" x14ac:dyDescent="0.2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9</v>
      </c>
    </row>
    <row r="139" spans="1:10" x14ac:dyDescent="0.2">
      <c r="A139" s="2" t="s">
        <v>10</v>
      </c>
      <c r="B139" s="2" t="s">
        <v>291</v>
      </c>
      <c r="C139" s="2" t="s">
        <v>292</v>
      </c>
      <c r="D139" s="2" t="s">
        <v>292</v>
      </c>
      <c r="E139" s="2">
        <v>0</v>
      </c>
      <c r="F139" s="2">
        <v>0</v>
      </c>
      <c r="G139" s="2" t="s">
        <v>16</v>
      </c>
      <c r="H139" s="2" t="s">
        <v>16</v>
      </c>
      <c r="I139" s="2" t="s">
        <v>16</v>
      </c>
      <c r="J139" s="2" t="s">
        <v>16</v>
      </c>
    </row>
    <row r="140" spans="1:10" x14ac:dyDescent="0.2">
      <c r="A140" s="2" t="s">
        <v>10</v>
      </c>
      <c r="B140" s="2" t="s">
        <v>296</v>
      </c>
      <c r="C140" s="2" t="s">
        <v>383</v>
      </c>
      <c r="D140" s="2" t="s">
        <v>383</v>
      </c>
      <c r="E140" s="2">
        <v>0</v>
      </c>
      <c r="F140" s="2">
        <v>0</v>
      </c>
      <c r="G140" s="2" t="s">
        <v>16</v>
      </c>
      <c r="H140" s="2" t="s">
        <v>16</v>
      </c>
      <c r="I140" s="2" t="s">
        <v>16</v>
      </c>
      <c r="J140" s="2" t="s">
        <v>16</v>
      </c>
    </row>
    <row r="141" spans="1:10" x14ac:dyDescent="0.2">
      <c r="A141" s="2" t="s">
        <v>10</v>
      </c>
      <c r="B141" s="2" t="s">
        <v>299</v>
      </c>
      <c r="C141" s="2" t="s">
        <v>434</v>
      </c>
      <c r="D141" s="2" t="s">
        <v>434</v>
      </c>
      <c r="E141" s="2">
        <v>6.19</v>
      </c>
      <c r="F141" s="2">
        <v>6.19</v>
      </c>
      <c r="G141" s="2" t="s">
        <v>16</v>
      </c>
      <c r="H141" s="2" t="s">
        <v>16</v>
      </c>
      <c r="I141" s="2" t="s">
        <v>16</v>
      </c>
      <c r="J141" s="2" t="s">
        <v>16</v>
      </c>
    </row>
    <row r="142" spans="1:10" x14ac:dyDescent="0.2">
      <c r="A142" s="2" t="s">
        <v>10</v>
      </c>
      <c r="B142" s="2" t="s">
        <v>305</v>
      </c>
      <c r="C142" s="2" t="s">
        <v>399</v>
      </c>
      <c r="D142" s="2" t="s">
        <v>399</v>
      </c>
      <c r="E142" s="2">
        <v>4.42</v>
      </c>
      <c r="F142" s="2">
        <v>4.42</v>
      </c>
      <c r="G142" s="2" t="s">
        <v>16</v>
      </c>
      <c r="H142" s="2" t="s">
        <v>16</v>
      </c>
      <c r="I142" s="2" t="s">
        <v>16</v>
      </c>
      <c r="J142" s="2" t="s">
        <v>16</v>
      </c>
    </row>
    <row r="143" spans="1:10" x14ac:dyDescent="0.2">
      <c r="A143" s="2" t="s">
        <v>10</v>
      </c>
      <c r="B143" s="2" t="s">
        <v>311</v>
      </c>
      <c r="C143" s="2" t="s">
        <v>312</v>
      </c>
      <c r="D143" s="2" t="s">
        <v>312</v>
      </c>
      <c r="E143" s="2">
        <v>0</v>
      </c>
      <c r="F143" s="2">
        <v>0</v>
      </c>
      <c r="G143" s="2" t="s">
        <v>16</v>
      </c>
      <c r="H143" s="2" t="s">
        <v>16</v>
      </c>
      <c r="I143" s="2" t="s">
        <v>16</v>
      </c>
      <c r="J143" s="2" t="s">
        <v>16</v>
      </c>
    </row>
    <row r="144" spans="1:10" x14ac:dyDescent="0.2">
      <c r="A144" s="2" t="s">
        <v>10</v>
      </c>
      <c r="B144" s="2" t="s">
        <v>314</v>
      </c>
      <c r="C144" s="2" t="s">
        <v>404</v>
      </c>
      <c r="D144" s="2" t="s">
        <v>404</v>
      </c>
      <c r="E144" s="2">
        <v>0.03</v>
      </c>
      <c r="F144" s="2">
        <v>0.03</v>
      </c>
      <c r="G144" s="2" t="s">
        <v>16</v>
      </c>
      <c r="H144" s="2" t="s">
        <v>16</v>
      </c>
      <c r="I144" s="2" t="s">
        <v>16</v>
      </c>
      <c r="J144" s="2" t="s">
        <v>16</v>
      </c>
    </row>
    <row r="145" spans="1:10" x14ac:dyDescent="0.2">
      <c r="A145" s="2" t="s">
        <v>10</v>
      </c>
      <c r="B145" s="2" t="s">
        <v>319</v>
      </c>
      <c r="C145" s="2" t="s">
        <v>320</v>
      </c>
      <c r="D145" s="2" t="s">
        <v>320</v>
      </c>
      <c r="E145" s="2">
        <v>0</v>
      </c>
      <c r="F145" s="2">
        <v>0</v>
      </c>
      <c r="G145" s="2" t="s">
        <v>16</v>
      </c>
      <c r="H145" s="2" t="s">
        <v>16</v>
      </c>
      <c r="I145" s="2" t="s">
        <v>16</v>
      </c>
      <c r="J145" s="2" t="s">
        <v>16</v>
      </c>
    </row>
    <row r="146" spans="1:10" x14ac:dyDescent="0.2">
      <c r="A146" s="1" t="s">
        <v>0</v>
      </c>
      <c r="B146" s="1" t="s">
        <v>1</v>
      </c>
      <c r="C146" s="1" t="s">
        <v>2</v>
      </c>
      <c r="D146" s="1" t="s">
        <v>3</v>
      </c>
      <c r="E146" s="1" t="s">
        <v>4</v>
      </c>
      <c r="F146" s="1" t="s">
        <v>5</v>
      </c>
      <c r="G146" s="1" t="s">
        <v>6</v>
      </c>
      <c r="H146" s="1" t="s">
        <v>7</v>
      </c>
      <c r="I146" s="1" t="s">
        <v>8</v>
      </c>
      <c r="J146" s="1" t="s">
        <v>9</v>
      </c>
    </row>
    <row r="147" spans="1:10" x14ac:dyDescent="0.2">
      <c r="A147" s="2" t="s">
        <v>10</v>
      </c>
      <c r="B147" s="2" t="s">
        <v>291</v>
      </c>
      <c r="C147" s="2" t="s">
        <v>292</v>
      </c>
      <c r="D147" s="2" t="s">
        <v>292</v>
      </c>
      <c r="E147" s="2">
        <v>0</v>
      </c>
      <c r="F147" s="2">
        <v>0</v>
      </c>
      <c r="G147" s="2" t="s">
        <v>16</v>
      </c>
      <c r="H147" s="2" t="s">
        <v>16</v>
      </c>
      <c r="I147" s="2" t="s">
        <v>16</v>
      </c>
      <c r="J147" s="2" t="s">
        <v>16</v>
      </c>
    </row>
    <row r="148" spans="1:10" x14ac:dyDescent="0.2">
      <c r="A148" s="2" t="s">
        <v>10</v>
      </c>
      <c r="B148" s="2" t="s">
        <v>296</v>
      </c>
      <c r="C148" s="2" t="s">
        <v>383</v>
      </c>
      <c r="D148" s="2" t="s">
        <v>383</v>
      </c>
      <c r="E148" s="2">
        <v>0</v>
      </c>
      <c r="F148" s="2">
        <v>0</v>
      </c>
      <c r="G148" s="2" t="s">
        <v>16</v>
      </c>
      <c r="H148" s="2" t="s">
        <v>16</v>
      </c>
      <c r="I148" s="2" t="s">
        <v>16</v>
      </c>
      <c r="J148" s="2" t="s">
        <v>16</v>
      </c>
    </row>
    <row r="149" spans="1:10" x14ac:dyDescent="0.2">
      <c r="A149" s="2" t="s">
        <v>10</v>
      </c>
      <c r="B149" s="2" t="s">
        <v>299</v>
      </c>
      <c r="C149" s="2" t="s">
        <v>436</v>
      </c>
      <c r="D149" s="2" t="s">
        <v>436</v>
      </c>
      <c r="E149" s="2">
        <v>5.35</v>
      </c>
      <c r="F149" s="2">
        <v>5.35</v>
      </c>
      <c r="G149" s="2" t="s">
        <v>16</v>
      </c>
      <c r="H149" s="2" t="s">
        <v>16</v>
      </c>
      <c r="I149" s="2" t="s">
        <v>16</v>
      </c>
      <c r="J149" s="2" t="s">
        <v>16</v>
      </c>
    </row>
    <row r="150" spans="1:10" x14ac:dyDescent="0.2">
      <c r="A150" s="2" t="s">
        <v>10</v>
      </c>
      <c r="B150" s="2" t="s">
        <v>305</v>
      </c>
      <c r="C150" s="2" t="s">
        <v>399</v>
      </c>
      <c r="D150" s="2" t="s">
        <v>399</v>
      </c>
      <c r="E150" s="2">
        <v>4.88</v>
      </c>
      <c r="F150" s="2">
        <v>4.88</v>
      </c>
      <c r="G150" s="2" t="s">
        <v>16</v>
      </c>
      <c r="H150" s="2" t="s">
        <v>16</v>
      </c>
      <c r="I150" s="2" t="s">
        <v>16</v>
      </c>
      <c r="J150" s="2" t="s">
        <v>16</v>
      </c>
    </row>
    <row r="151" spans="1:10" x14ac:dyDescent="0.2">
      <c r="A151" s="2" t="s">
        <v>10</v>
      </c>
      <c r="B151" s="2" t="s">
        <v>311</v>
      </c>
      <c r="C151" s="2" t="s">
        <v>312</v>
      </c>
      <c r="D151" s="2" t="s">
        <v>312</v>
      </c>
      <c r="E151" s="2">
        <v>0</v>
      </c>
      <c r="F151" s="2">
        <v>0</v>
      </c>
      <c r="G151" s="2" t="s">
        <v>16</v>
      </c>
      <c r="H151" s="2" t="s">
        <v>16</v>
      </c>
      <c r="I151" s="2" t="s">
        <v>16</v>
      </c>
      <c r="J151" s="2" t="s">
        <v>16</v>
      </c>
    </row>
    <row r="152" spans="1:10" x14ac:dyDescent="0.2">
      <c r="A152" s="2" t="s">
        <v>10</v>
      </c>
      <c r="B152" s="2" t="s">
        <v>314</v>
      </c>
      <c r="C152" s="2" t="s">
        <v>404</v>
      </c>
      <c r="D152" s="2" t="s">
        <v>404</v>
      </c>
      <c r="E152" s="2">
        <v>0.03</v>
      </c>
      <c r="F152" s="2">
        <v>0.03</v>
      </c>
      <c r="G152" s="2" t="s">
        <v>16</v>
      </c>
      <c r="H152" s="2" t="s">
        <v>16</v>
      </c>
      <c r="I152" s="2" t="s">
        <v>16</v>
      </c>
      <c r="J152" s="2" t="s">
        <v>16</v>
      </c>
    </row>
    <row r="153" spans="1:10" x14ac:dyDescent="0.2">
      <c r="A153" s="2" t="s">
        <v>10</v>
      </c>
      <c r="B153" s="2" t="s">
        <v>319</v>
      </c>
      <c r="C153" s="2" t="s">
        <v>320</v>
      </c>
      <c r="D153" s="2" t="s">
        <v>320</v>
      </c>
      <c r="E153" s="2">
        <v>0</v>
      </c>
      <c r="F153" s="2">
        <v>0</v>
      </c>
      <c r="G153" s="2" t="s">
        <v>16</v>
      </c>
      <c r="H153" s="2" t="s">
        <v>16</v>
      </c>
      <c r="I153" s="2" t="s">
        <v>16</v>
      </c>
      <c r="J153" s="2" t="s">
        <v>16</v>
      </c>
    </row>
    <row r="154" spans="1:10" x14ac:dyDescent="0.2">
      <c r="A154" s="1" t="s">
        <v>0</v>
      </c>
      <c r="B154" s="1" t="s">
        <v>1</v>
      </c>
      <c r="C154" s="1" t="s">
        <v>2</v>
      </c>
      <c r="D154" s="1" t="s">
        <v>3</v>
      </c>
      <c r="E154" s="1" t="s">
        <v>4</v>
      </c>
      <c r="F154" s="1" t="s">
        <v>5</v>
      </c>
      <c r="G154" s="1" t="s">
        <v>6</v>
      </c>
      <c r="H154" s="1" t="s">
        <v>7</v>
      </c>
      <c r="I154" s="1" t="s">
        <v>8</v>
      </c>
      <c r="J154" s="1" t="s">
        <v>9</v>
      </c>
    </row>
    <row r="155" spans="1:10" x14ac:dyDescent="0.2">
      <c r="A155" s="2" t="s">
        <v>10</v>
      </c>
      <c r="B155" s="2" t="s">
        <v>291</v>
      </c>
      <c r="C155" s="2" t="s">
        <v>292</v>
      </c>
      <c r="D155" s="2" t="s">
        <v>292</v>
      </c>
      <c r="E155" s="2">
        <v>0</v>
      </c>
      <c r="F155" s="2">
        <v>0</v>
      </c>
      <c r="G155" s="2" t="s">
        <v>16</v>
      </c>
      <c r="H155" s="2" t="s">
        <v>16</v>
      </c>
      <c r="I155" s="2" t="s">
        <v>16</v>
      </c>
      <c r="J155" s="2" t="s">
        <v>16</v>
      </c>
    </row>
    <row r="156" spans="1:10" x14ac:dyDescent="0.2">
      <c r="A156" s="2" t="s">
        <v>10</v>
      </c>
      <c r="B156" s="2" t="s">
        <v>296</v>
      </c>
      <c r="C156" s="2" t="s">
        <v>383</v>
      </c>
      <c r="D156" s="2" t="s">
        <v>383</v>
      </c>
      <c r="E156" s="2">
        <v>0</v>
      </c>
      <c r="F156" s="2">
        <v>0</v>
      </c>
      <c r="G156" s="2" t="s">
        <v>16</v>
      </c>
      <c r="H156" s="2" t="s">
        <v>16</v>
      </c>
      <c r="I156" s="2" t="s">
        <v>16</v>
      </c>
      <c r="J156" s="2" t="s">
        <v>16</v>
      </c>
    </row>
    <row r="157" spans="1:10" x14ac:dyDescent="0.2">
      <c r="A157" s="2" t="s">
        <v>10</v>
      </c>
      <c r="B157" s="2" t="s">
        <v>299</v>
      </c>
      <c r="C157" s="2" t="s">
        <v>436</v>
      </c>
      <c r="D157" s="2" t="s">
        <v>436</v>
      </c>
      <c r="E157" s="2">
        <v>4.53</v>
      </c>
      <c r="F157" s="2">
        <v>4.53</v>
      </c>
      <c r="G157" s="2" t="s">
        <v>16</v>
      </c>
      <c r="H157" s="2" t="s">
        <v>16</v>
      </c>
      <c r="I157" s="2" t="s">
        <v>16</v>
      </c>
      <c r="J157" s="2" t="s">
        <v>16</v>
      </c>
    </row>
    <row r="158" spans="1:10" x14ac:dyDescent="0.2">
      <c r="A158" s="2" t="s">
        <v>10</v>
      </c>
      <c r="B158" s="2" t="s">
        <v>305</v>
      </c>
      <c r="C158" s="2" t="s">
        <v>399</v>
      </c>
      <c r="D158" s="2" t="s">
        <v>399</v>
      </c>
      <c r="E158" s="2">
        <v>5.56</v>
      </c>
      <c r="F158" s="2">
        <v>5.56</v>
      </c>
      <c r="G158" s="2" t="s">
        <v>16</v>
      </c>
      <c r="H158" s="2" t="s">
        <v>16</v>
      </c>
      <c r="I158" s="2" t="s">
        <v>16</v>
      </c>
      <c r="J158" s="2" t="s">
        <v>16</v>
      </c>
    </row>
    <row r="159" spans="1:10" x14ac:dyDescent="0.2">
      <c r="A159" s="2" t="s">
        <v>10</v>
      </c>
      <c r="B159" s="2" t="s">
        <v>311</v>
      </c>
      <c r="C159" s="2" t="s">
        <v>312</v>
      </c>
      <c r="D159" s="2" t="s">
        <v>312</v>
      </c>
      <c r="E159" s="2">
        <v>0</v>
      </c>
      <c r="F159" s="2">
        <v>0</v>
      </c>
      <c r="G159" s="2" t="s">
        <v>16</v>
      </c>
      <c r="H159" s="2" t="s">
        <v>16</v>
      </c>
      <c r="I159" s="2" t="s">
        <v>16</v>
      </c>
      <c r="J159" s="2" t="s">
        <v>16</v>
      </c>
    </row>
    <row r="160" spans="1:10" x14ac:dyDescent="0.2">
      <c r="A160" s="2" t="s">
        <v>10</v>
      </c>
      <c r="B160" s="2" t="s">
        <v>314</v>
      </c>
      <c r="C160" s="2" t="s">
        <v>404</v>
      </c>
      <c r="D160" s="2" t="s">
        <v>404</v>
      </c>
      <c r="E160" s="2">
        <v>0.01</v>
      </c>
      <c r="F160" s="2">
        <v>0.01</v>
      </c>
      <c r="G160" s="2" t="s">
        <v>16</v>
      </c>
      <c r="H160" s="2" t="s">
        <v>16</v>
      </c>
      <c r="I160" s="2" t="s">
        <v>16</v>
      </c>
      <c r="J160" s="2" t="s">
        <v>16</v>
      </c>
    </row>
    <row r="161" spans="1:10" x14ac:dyDescent="0.2">
      <c r="A161" s="2" t="s">
        <v>10</v>
      </c>
      <c r="B161" s="2" t="s">
        <v>319</v>
      </c>
      <c r="C161" s="2" t="s">
        <v>320</v>
      </c>
      <c r="D161" s="2" t="s">
        <v>320</v>
      </c>
      <c r="E161" s="2">
        <v>0</v>
      </c>
      <c r="F161" s="2">
        <v>0</v>
      </c>
      <c r="G161" s="2" t="s">
        <v>16</v>
      </c>
      <c r="H161" s="2" t="s">
        <v>16</v>
      </c>
      <c r="I161" s="2" t="s">
        <v>16</v>
      </c>
      <c r="J161" s="2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742E3-7765-1E4E-B858-E47B1033CB80}">
  <dimension ref="A1:M160"/>
  <sheetViews>
    <sheetView workbookViewId="0">
      <selection activeCell="L12" sqref="L12:M21"/>
    </sheetView>
  </sheetViews>
  <sheetFormatPr baseColWidth="10" defaultRowHeight="16" x14ac:dyDescent="0.2"/>
  <sheetData>
    <row r="1" spans="1:13" x14ac:dyDescent="0.2">
      <c r="A1" s="1" t="s">
        <v>3</v>
      </c>
      <c r="B1" s="1" t="s">
        <v>5</v>
      </c>
      <c r="D1">
        <f>A2+A3+A4+A5+A6+A7+A8</f>
        <v>263.3</v>
      </c>
      <c r="E1">
        <f>B2+B3+B4+B5+B6+B7+B8</f>
        <v>29.36</v>
      </c>
      <c r="I1">
        <v>263.3</v>
      </c>
      <c r="J1">
        <v>29.36</v>
      </c>
      <c r="L1">
        <v>263.3</v>
      </c>
      <c r="M1">
        <v>29.36</v>
      </c>
    </row>
    <row r="2" spans="1:13" x14ac:dyDescent="0.2">
      <c r="A2" s="2">
        <v>6.5</v>
      </c>
      <c r="B2" s="2">
        <v>1.84</v>
      </c>
      <c r="D2" t="e">
        <f t="shared" ref="D2:D65" si="0">A3+A4+A5+A6+A7+A8+A9</f>
        <v>#VALUE!</v>
      </c>
      <c r="E2" t="e">
        <f t="shared" ref="E2:E65" si="1">B3+B4+B5+B6+B7+B8+B9</f>
        <v>#VALUE!</v>
      </c>
      <c r="I2" t="e">
        <v>#VALUE!</v>
      </c>
      <c r="J2" t="e">
        <v>#VALUE!</v>
      </c>
      <c r="L2">
        <v>285.60000000000002</v>
      </c>
      <c r="M2">
        <v>38.54</v>
      </c>
    </row>
    <row r="3" spans="1:13" x14ac:dyDescent="0.2">
      <c r="A3" s="2">
        <v>5.9</v>
      </c>
      <c r="B3" s="2">
        <v>1.74</v>
      </c>
      <c r="D3" t="e">
        <f t="shared" si="0"/>
        <v>#VALUE!</v>
      </c>
      <c r="E3" t="e">
        <f t="shared" si="1"/>
        <v>#VALUE!</v>
      </c>
      <c r="I3" t="e">
        <v>#VALUE!</v>
      </c>
      <c r="J3" t="e">
        <v>#VALUE!</v>
      </c>
      <c r="L3">
        <v>288.89999999999998</v>
      </c>
      <c r="M3">
        <v>56.29</v>
      </c>
    </row>
    <row r="4" spans="1:13" x14ac:dyDescent="0.2">
      <c r="A4" s="2">
        <v>111.6</v>
      </c>
      <c r="B4" s="2">
        <v>11.44</v>
      </c>
      <c r="D4" t="e">
        <f t="shared" si="0"/>
        <v>#VALUE!</v>
      </c>
      <c r="E4" t="e">
        <f t="shared" si="1"/>
        <v>#VALUE!</v>
      </c>
      <c r="I4" t="e">
        <v>#VALUE!</v>
      </c>
      <c r="J4" t="e">
        <v>#VALUE!</v>
      </c>
      <c r="L4">
        <v>291.09999999999997</v>
      </c>
      <c r="M4">
        <v>70.78</v>
      </c>
    </row>
    <row r="5" spans="1:13" x14ac:dyDescent="0.2">
      <c r="A5" s="2">
        <v>114.7</v>
      </c>
      <c r="B5" s="2">
        <v>10.98</v>
      </c>
      <c r="D5" t="e">
        <f t="shared" si="0"/>
        <v>#VALUE!</v>
      </c>
      <c r="E5" t="e">
        <f t="shared" si="1"/>
        <v>#VALUE!</v>
      </c>
      <c r="I5" t="e">
        <v>#VALUE!</v>
      </c>
      <c r="J5" t="e">
        <v>#VALUE!</v>
      </c>
      <c r="L5">
        <v>292.29999999999995</v>
      </c>
      <c r="M5">
        <v>13.41</v>
      </c>
    </row>
    <row r="6" spans="1:13" x14ac:dyDescent="0.2">
      <c r="A6" s="2">
        <v>7.3</v>
      </c>
      <c r="B6" s="2">
        <v>0</v>
      </c>
      <c r="D6" t="e">
        <f t="shared" si="0"/>
        <v>#VALUE!</v>
      </c>
      <c r="E6" t="e">
        <f t="shared" si="1"/>
        <v>#VALUE!</v>
      </c>
      <c r="I6" t="e">
        <v>#VALUE!</v>
      </c>
      <c r="J6" t="e">
        <v>#VALUE!</v>
      </c>
      <c r="L6">
        <v>294</v>
      </c>
      <c r="M6">
        <v>7.4399999999999995</v>
      </c>
    </row>
    <row r="7" spans="1:13" x14ac:dyDescent="0.2">
      <c r="A7" s="2">
        <v>9.9</v>
      </c>
      <c r="B7" s="2">
        <v>3.36</v>
      </c>
      <c r="D7" t="e">
        <f t="shared" si="0"/>
        <v>#VALUE!</v>
      </c>
      <c r="E7" t="e">
        <f t="shared" si="1"/>
        <v>#VALUE!</v>
      </c>
      <c r="I7" t="e">
        <v>#VALUE!</v>
      </c>
      <c r="J7" t="e">
        <v>#VALUE!</v>
      </c>
      <c r="L7">
        <v>295.5</v>
      </c>
      <c r="M7">
        <v>7.660000000000001</v>
      </c>
    </row>
    <row r="8" spans="1:13" x14ac:dyDescent="0.2">
      <c r="A8" s="2">
        <v>7.4</v>
      </c>
      <c r="B8" s="2">
        <v>0</v>
      </c>
      <c r="D8" t="e">
        <f t="shared" si="0"/>
        <v>#VALUE!</v>
      </c>
      <c r="E8" t="e">
        <f t="shared" si="1"/>
        <v>#VALUE!</v>
      </c>
      <c r="I8" t="e">
        <v>#VALUE!</v>
      </c>
      <c r="J8" t="e">
        <v>#VALUE!</v>
      </c>
      <c r="L8">
        <v>297.5</v>
      </c>
      <c r="M8">
        <v>8.68</v>
      </c>
    </row>
    <row r="9" spans="1:13" x14ac:dyDescent="0.2">
      <c r="A9" s="1" t="s">
        <v>3</v>
      </c>
      <c r="B9" s="1" t="s">
        <v>5</v>
      </c>
      <c r="D9">
        <f t="shared" si="0"/>
        <v>285.60000000000002</v>
      </c>
      <c r="E9">
        <f t="shared" si="1"/>
        <v>38.54</v>
      </c>
      <c r="I9">
        <v>285.60000000000002</v>
      </c>
      <c r="J9">
        <v>38.54</v>
      </c>
      <c r="L9">
        <v>298.89999999999998</v>
      </c>
      <c r="M9">
        <v>6.73</v>
      </c>
    </row>
    <row r="10" spans="1:13" x14ac:dyDescent="0.2">
      <c r="A10" s="2">
        <v>6.4</v>
      </c>
      <c r="B10" s="2">
        <v>3.08</v>
      </c>
      <c r="D10" t="e">
        <f t="shared" si="0"/>
        <v>#VALUE!</v>
      </c>
      <c r="E10" t="e">
        <f t="shared" si="1"/>
        <v>#VALUE!</v>
      </c>
      <c r="I10" t="e">
        <v>#VALUE!</v>
      </c>
      <c r="J10" t="e">
        <v>#VALUE!</v>
      </c>
      <c r="L10">
        <v>302</v>
      </c>
      <c r="M10">
        <v>95.79</v>
      </c>
    </row>
    <row r="11" spans="1:13" x14ac:dyDescent="0.2">
      <c r="A11" s="2">
        <v>5.9</v>
      </c>
      <c r="B11" s="2">
        <v>3.25</v>
      </c>
      <c r="D11" t="e">
        <f t="shared" si="0"/>
        <v>#VALUE!</v>
      </c>
      <c r="E11" t="e">
        <f t="shared" si="1"/>
        <v>#VALUE!</v>
      </c>
      <c r="I11" t="e">
        <v>#VALUE!</v>
      </c>
      <c r="J11" t="e">
        <v>#VALUE!</v>
      </c>
    </row>
    <row r="12" spans="1:13" x14ac:dyDescent="0.2">
      <c r="A12" s="2">
        <v>112.6</v>
      </c>
      <c r="B12" s="2">
        <v>14.08</v>
      </c>
      <c r="D12" t="e">
        <f t="shared" si="0"/>
        <v>#VALUE!</v>
      </c>
      <c r="E12" t="e">
        <f t="shared" si="1"/>
        <v>#VALUE!</v>
      </c>
      <c r="I12" t="e">
        <v>#VALUE!</v>
      </c>
      <c r="J12" t="e">
        <v>#VALUE!</v>
      </c>
      <c r="L12">
        <v>303.7</v>
      </c>
      <c r="M12">
        <v>29.779999999999998</v>
      </c>
    </row>
    <row r="13" spans="1:13" x14ac:dyDescent="0.2">
      <c r="A13" s="2">
        <v>133.9</v>
      </c>
      <c r="B13" s="2">
        <v>14.12</v>
      </c>
      <c r="D13" t="e">
        <f t="shared" si="0"/>
        <v>#VALUE!</v>
      </c>
      <c r="E13" t="e">
        <f t="shared" si="1"/>
        <v>#VALUE!</v>
      </c>
      <c r="I13" t="e">
        <v>#VALUE!</v>
      </c>
      <c r="J13" t="e">
        <v>#VALUE!</v>
      </c>
      <c r="L13">
        <v>303.60000000000002</v>
      </c>
      <c r="M13">
        <v>44.830000000000005</v>
      </c>
    </row>
    <row r="14" spans="1:13" x14ac:dyDescent="0.2">
      <c r="A14" s="2">
        <v>7.3</v>
      </c>
      <c r="B14" s="2">
        <v>0</v>
      </c>
      <c r="D14" t="e">
        <f t="shared" si="0"/>
        <v>#VALUE!</v>
      </c>
      <c r="E14" t="e">
        <f t="shared" si="1"/>
        <v>#VALUE!</v>
      </c>
      <c r="I14" t="e">
        <v>#VALUE!</v>
      </c>
      <c r="J14" t="e">
        <v>#VALUE!</v>
      </c>
      <c r="L14">
        <v>303.7</v>
      </c>
      <c r="M14">
        <v>19.419999999999998</v>
      </c>
    </row>
    <row r="15" spans="1:13" x14ac:dyDescent="0.2">
      <c r="A15" s="2">
        <v>12.1</v>
      </c>
      <c r="B15" s="2">
        <v>4.01</v>
      </c>
      <c r="D15" t="e">
        <f t="shared" si="0"/>
        <v>#VALUE!</v>
      </c>
      <c r="E15" t="e">
        <f t="shared" si="1"/>
        <v>#VALUE!</v>
      </c>
      <c r="I15" t="e">
        <v>#VALUE!</v>
      </c>
      <c r="J15" t="e">
        <v>#VALUE!</v>
      </c>
      <c r="L15">
        <v>303.90000000000003</v>
      </c>
      <c r="M15">
        <v>69.91</v>
      </c>
    </row>
    <row r="16" spans="1:13" x14ac:dyDescent="0.2">
      <c r="A16" s="2">
        <v>7.4</v>
      </c>
      <c r="B16" s="2">
        <v>0</v>
      </c>
      <c r="D16" t="e">
        <f t="shared" si="0"/>
        <v>#VALUE!</v>
      </c>
      <c r="E16" t="e">
        <f t="shared" si="1"/>
        <v>#VALUE!</v>
      </c>
      <c r="I16" t="e">
        <v>#VALUE!</v>
      </c>
      <c r="J16" t="e">
        <v>#VALUE!</v>
      </c>
      <c r="L16">
        <v>303.8</v>
      </c>
      <c r="M16">
        <v>9.34</v>
      </c>
    </row>
    <row r="17" spans="1:13" x14ac:dyDescent="0.2">
      <c r="A17" s="1" t="s">
        <v>3</v>
      </c>
      <c r="B17" s="1" t="s">
        <v>5</v>
      </c>
      <c r="D17">
        <f t="shared" si="0"/>
        <v>288.89999999999998</v>
      </c>
      <c r="E17">
        <f t="shared" si="1"/>
        <v>56.29</v>
      </c>
      <c r="I17">
        <v>288.89999999999998</v>
      </c>
      <c r="J17">
        <v>56.29</v>
      </c>
      <c r="L17">
        <v>304.00000000000006</v>
      </c>
      <c r="M17">
        <v>12.200000000000001</v>
      </c>
    </row>
    <row r="18" spans="1:13" x14ac:dyDescent="0.2">
      <c r="A18" s="2">
        <v>6.5</v>
      </c>
      <c r="B18" s="2">
        <v>4.26</v>
      </c>
      <c r="D18" t="e">
        <f t="shared" si="0"/>
        <v>#VALUE!</v>
      </c>
      <c r="E18" t="e">
        <f t="shared" si="1"/>
        <v>#VALUE!</v>
      </c>
      <c r="I18" t="e">
        <v>#VALUE!</v>
      </c>
      <c r="J18" t="e">
        <v>#VALUE!</v>
      </c>
      <c r="L18">
        <v>304.10000000000002</v>
      </c>
      <c r="M18">
        <v>9.75</v>
      </c>
    </row>
    <row r="19" spans="1:13" x14ac:dyDescent="0.2">
      <c r="A19" s="2">
        <v>5.9</v>
      </c>
      <c r="B19" s="2">
        <v>5</v>
      </c>
      <c r="D19" t="e">
        <f t="shared" si="0"/>
        <v>#VALUE!</v>
      </c>
      <c r="E19" t="e">
        <f t="shared" si="1"/>
        <v>#VALUE!</v>
      </c>
      <c r="I19" t="e">
        <v>#VALUE!</v>
      </c>
      <c r="J19" t="e">
        <v>#VALUE!</v>
      </c>
      <c r="L19">
        <v>304.00000000000006</v>
      </c>
      <c r="M19">
        <v>10.639999999999999</v>
      </c>
    </row>
    <row r="20" spans="1:13" x14ac:dyDescent="0.2">
      <c r="A20" s="2">
        <v>113.1</v>
      </c>
      <c r="B20" s="2">
        <v>21.07</v>
      </c>
      <c r="D20" t="e">
        <f t="shared" si="0"/>
        <v>#VALUE!</v>
      </c>
      <c r="E20" t="e">
        <f t="shared" si="1"/>
        <v>#VALUE!</v>
      </c>
      <c r="I20" t="e">
        <v>#VALUE!</v>
      </c>
      <c r="J20" t="e">
        <v>#VALUE!</v>
      </c>
      <c r="L20">
        <v>304.10000000000002</v>
      </c>
      <c r="M20">
        <v>10.26</v>
      </c>
    </row>
    <row r="21" spans="1:13" x14ac:dyDescent="0.2">
      <c r="A21" s="2">
        <v>136.19999999999999</v>
      </c>
      <c r="B21" s="2">
        <v>19.95</v>
      </c>
      <c r="D21" t="e">
        <f t="shared" si="0"/>
        <v>#VALUE!</v>
      </c>
      <c r="E21" t="e">
        <f t="shared" si="1"/>
        <v>#VALUE!</v>
      </c>
      <c r="I21" t="e">
        <v>#VALUE!</v>
      </c>
      <c r="J21" t="e">
        <v>#VALUE!</v>
      </c>
      <c r="L21">
        <v>304.10000000000002</v>
      </c>
      <c r="M21">
        <v>10.1</v>
      </c>
    </row>
    <row r="22" spans="1:13" x14ac:dyDescent="0.2">
      <c r="A22" s="2">
        <v>7.3</v>
      </c>
      <c r="B22" s="2">
        <v>0</v>
      </c>
      <c r="D22" t="e">
        <f t="shared" si="0"/>
        <v>#VALUE!</v>
      </c>
      <c r="E22" t="e">
        <f t="shared" si="1"/>
        <v>#VALUE!</v>
      </c>
      <c r="I22" t="e">
        <v>#VALUE!</v>
      </c>
      <c r="J22" t="e">
        <v>#VALUE!</v>
      </c>
    </row>
    <row r="23" spans="1:13" x14ac:dyDescent="0.2">
      <c r="A23" s="2">
        <v>12.5</v>
      </c>
      <c r="B23" s="2">
        <v>6.01</v>
      </c>
      <c r="D23" t="e">
        <f t="shared" si="0"/>
        <v>#VALUE!</v>
      </c>
      <c r="E23" t="e">
        <f t="shared" si="1"/>
        <v>#VALUE!</v>
      </c>
      <c r="I23" t="e">
        <v>#VALUE!</v>
      </c>
      <c r="J23" t="e">
        <v>#VALUE!</v>
      </c>
    </row>
    <row r="24" spans="1:13" x14ac:dyDescent="0.2">
      <c r="A24" s="2">
        <v>7.4</v>
      </c>
      <c r="B24" s="2">
        <v>0</v>
      </c>
      <c r="D24" t="e">
        <f t="shared" si="0"/>
        <v>#VALUE!</v>
      </c>
      <c r="E24" t="e">
        <f t="shared" si="1"/>
        <v>#VALUE!</v>
      </c>
      <c r="I24" t="e">
        <v>#VALUE!</v>
      </c>
      <c r="J24" t="e">
        <v>#VALUE!</v>
      </c>
    </row>
    <row r="25" spans="1:13" x14ac:dyDescent="0.2">
      <c r="A25" s="1" t="s">
        <v>3</v>
      </c>
      <c r="B25" s="1" t="s">
        <v>5</v>
      </c>
      <c r="D25">
        <f t="shared" si="0"/>
        <v>291.09999999999997</v>
      </c>
      <c r="E25">
        <f t="shared" si="1"/>
        <v>70.78</v>
      </c>
      <c r="I25">
        <v>291.09999999999997</v>
      </c>
      <c r="J25">
        <v>70.78</v>
      </c>
    </row>
    <row r="26" spans="1:13" x14ac:dyDescent="0.2">
      <c r="A26" s="2">
        <v>6.5</v>
      </c>
      <c r="B26" s="2">
        <v>6.93</v>
      </c>
      <c r="D26" t="e">
        <f t="shared" si="0"/>
        <v>#VALUE!</v>
      </c>
      <c r="E26" t="e">
        <f t="shared" si="1"/>
        <v>#VALUE!</v>
      </c>
      <c r="I26" t="e">
        <v>#VALUE!</v>
      </c>
      <c r="J26" t="e">
        <v>#VALUE!</v>
      </c>
    </row>
    <row r="27" spans="1:13" x14ac:dyDescent="0.2">
      <c r="A27" s="2">
        <v>6</v>
      </c>
      <c r="B27" s="2">
        <v>6.01</v>
      </c>
      <c r="D27" t="e">
        <f t="shared" si="0"/>
        <v>#VALUE!</v>
      </c>
      <c r="E27" t="e">
        <f t="shared" si="1"/>
        <v>#VALUE!</v>
      </c>
      <c r="I27" t="e">
        <v>#VALUE!</v>
      </c>
      <c r="J27" t="e">
        <v>#VALUE!</v>
      </c>
    </row>
    <row r="28" spans="1:13" x14ac:dyDescent="0.2">
      <c r="A28" s="2">
        <v>113.8</v>
      </c>
      <c r="B28" s="2">
        <v>26.12</v>
      </c>
      <c r="D28" t="e">
        <f t="shared" si="0"/>
        <v>#VALUE!</v>
      </c>
      <c r="E28" t="e">
        <f t="shared" si="1"/>
        <v>#VALUE!</v>
      </c>
      <c r="I28" t="e">
        <v>#VALUE!</v>
      </c>
      <c r="J28" t="e">
        <v>#VALUE!</v>
      </c>
    </row>
    <row r="29" spans="1:13" x14ac:dyDescent="0.2">
      <c r="A29" s="2">
        <v>136.9</v>
      </c>
      <c r="B29" s="2">
        <v>23.44</v>
      </c>
      <c r="D29" t="e">
        <f t="shared" si="0"/>
        <v>#VALUE!</v>
      </c>
      <c r="E29" t="e">
        <f t="shared" si="1"/>
        <v>#VALUE!</v>
      </c>
      <c r="I29" t="e">
        <v>#VALUE!</v>
      </c>
      <c r="J29" t="e">
        <v>#VALUE!</v>
      </c>
    </row>
    <row r="30" spans="1:13" x14ac:dyDescent="0.2">
      <c r="A30" s="2">
        <v>7.3</v>
      </c>
      <c r="B30" s="2">
        <v>0</v>
      </c>
      <c r="D30" t="e">
        <f t="shared" si="0"/>
        <v>#VALUE!</v>
      </c>
      <c r="E30" t="e">
        <f t="shared" si="1"/>
        <v>#VALUE!</v>
      </c>
      <c r="I30" t="e">
        <v>#VALUE!</v>
      </c>
      <c r="J30" t="e">
        <v>#VALUE!</v>
      </c>
    </row>
    <row r="31" spans="1:13" x14ac:dyDescent="0.2">
      <c r="A31" s="2">
        <v>13.2</v>
      </c>
      <c r="B31" s="2">
        <v>8.2799999999999994</v>
      </c>
      <c r="D31" t="e">
        <f t="shared" si="0"/>
        <v>#VALUE!</v>
      </c>
      <c r="E31" t="e">
        <f t="shared" si="1"/>
        <v>#VALUE!</v>
      </c>
      <c r="I31" t="e">
        <v>#VALUE!</v>
      </c>
      <c r="J31" t="e">
        <v>#VALUE!</v>
      </c>
    </row>
    <row r="32" spans="1:13" x14ac:dyDescent="0.2">
      <c r="A32" s="2">
        <v>7.4</v>
      </c>
      <c r="B32" s="2">
        <v>0</v>
      </c>
      <c r="D32" t="e">
        <f t="shared" si="0"/>
        <v>#VALUE!</v>
      </c>
      <c r="E32" t="e">
        <f t="shared" si="1"/>
        <v>#VALUE!</v>
      </c>
      <c r="I32" t="e">
        <v>#VALUE!</v>
      </c>
      <c r="J32" t="e">
        <v>#VALUE!</v>
      </c>
    </row>
    <row r="33" spans="1:10" x14ac:dyDescent="0.2">
      <c r="A33" s="1" t="s">
        <v>3</v>
      </c>
      <c r="B33" s="1" t="s">
        <v>5</v>
      </c>
      <c r="D33">
        <f t="shared" si="0"/>
        <v>292.29999999999995</v>
      </c>
      <c r="E33">
        <f t="shared" si="1"/>
        <v>13.41</v>
      </c>
      <c r="I33">
        <v>292.29999999999995</v>
      </c>
      <c r="J33">
        <v>13.41</v>
      </c>
    </row>
    <row r="34" spans="1:10" x14ac:dyDescent="0.2">
      <c r="A34" s="2">
        <v>6.5</v>
      </c>
      <c r="B34" s="2">
        <v>0</v>
      </c>
      <c r="D34" t="e">
        <f t="shared" si="0"/>
        <v>#VALUE!</v>
      </c>
      <c r="E34" t="e">
        <f t="shared" si="1"/>
        <v>#VALUE!</v>
      </c>
      <c r="I34" t="e">
        <v>#VALUE!</v>
      </c>
      <c r="J34" t="e">
        <v>#VALUE!</v>
      </c>
    </row>
    <row r="35" spans="1:10" x14ac:dyDescent="0.2">
      <c r="A35" s="2">
        <v>6.1</v>
      </c>
      <c r="B35" s="2">
        <v>0</v>
      </c>
      <c r="D35" t="e">
        <f t="shared" si="0"/>
        <v>#VALUE!</v>
      </c>
      <c r="E35" t="e">
        <f t="shared" si="1"/>
        <v>#VALUE!</v>
      </c>
      <c r="I35" t="e">
        <v>#VALUE!</v>
      </c>
      <c r="J35" t="e">
        <v>#VALUE!</v>
      </c>
    </row>
    <row r="36" spans="1:10" x14ac:dyDescent="0.2">
      <c r="A36" s="2">
        <v>114.3</v>
      </c>
      <c r="B36" s="2">
        <v>8.66</v>
      </c>
      <c r="D36" t="e">
        <f t="shared" si="0"/>
        <v>#VALUE!</v>
      </c>
      <c r="E36" t="e">
        <f t="shared" si="1"/>
        <v>#VALUE!</v>
      </c>
      <c r="I36" t="e">
        <v>#VALUE!</v>
      </c>
      <c r="J36" t="e">
        <v>#VALUE!</v>
      </c>
    </row>
    <row r="37" spans="1:10" x14ac:dyDescent="0.2">
      <c r="A37" s="2">
        <v>137.30000000000001</v>
      </c>
      <c r="B37" s="2">
        <v>4.75</v>
      </c>
      <c r="D37" t="e">
        <f t="shared" si="0"/>
        <v>#VALUE!</v>
      </c>
      <c r="E37" t="e">
        <f t="shared" si="1"/>
        <v>#VALUE!</v>
      </c>
      <c r="I37" t="e">
        <v>#VALUE!</v>
      </c>
      <c r="J37" t="e">
        <v>#VALUE!</v>
      </c>
    </row>
    <row r="38" spans="1:10" x14ac:dyDescent="0.2">
      <c r="A38" s="2">
        <v>7.3</v>
      </c>
      <c r="B38" s="2">
        <v>0</v>
      </c>
      <c r="D38" t="e">
        <f t="shared" si="0"/>
        <v>#VALUE!</v>
      </c>
      <c r="E38" t="e">
        <f t="shared" si="1"/>
        <v>#VALUE!</v>
      </c>
      <c r="I38" t="e">
        <v>#VALUE!</v>
      </c>
      <c r="J38" t="e">
        <v>#VALUE!</v>
      </c>
    </row>
    <row r="39" spans="1:10" x14ac:dyDescent="0.2">
      <c r="A39" s="2">
        <v>13.4</v>
      </c>
      <c r="B39" s="2">
        <v>0</v>
      </c>
      <c r="D39" t="e">
        <f t="shared" si="0"/>
        <v>#VALUE!</v>
      </c>
      <c r="E39" t="e">
        <f t="shared" si="1"/>
        <v>#VALUE!</v>
      </c>
      <c r="I39" t="e">
        <v>#VALUE!</v>
      </c>
      <c r="J39" t="e">
        <v>#VALUE!</v>
      </c>
    </row>
    <row r="40" spans="1:10" x14ac:dyDescent="0.2">
      <c r="A40" s="2">
        <v>7.4</v>
      </c>
      <c r="B40" s="2">
        <v>0</v>
      </c>
      <c r="D40" t="e">
        <f t="shared" si="0"/>
        <v>#VALUE!</v>
      </c>
      <c r="E40" t="e">
        <f t="shared" si="1"/>
        <v>#VALUE!</v>
      </c>
      <c r="I40" t="e">
        <v>#VALUE!</v>
      </c>
      <c r="J40" t="e">
        <v>#VALUE!</v>
      </c>
    </row>
    <row r="41" spans="1:10" x14ac:dyDescent="0.2">
      <c r="A41" s="1" t="s">
        <v>3</v>
      </c>
      <c r="B41" s="1" t="s">
        <v>5</v>
      </c>
      <c r="D41">
        <f t="shared" si="0"/>
        <v>294</v>
      </c>
      <c r="E41">
        <f t="shared" si="1"/>
        <v>7.4399999999999995</v>
      </c>
      <c r="I41">
        <v>294</v>
      </c>
      <c r="J41">
        <v>7.4399999999999995</v>
      </c>
    </row>
    <row r="42" spans="1:10" x14ac:dyDescent="0.2">
      <c r="A42" s="2">
        <v>6.5</v>
      </c>
      <c r="B42" s="2">
        <v>0</v>
      </c>
      <c r="D42" t="e">
        <f t="shared" si="0"/>
        <v>#VALUE!</v>
      </c>
      <c r="E42" t="e">
        <f t="shared" si="1"/>
        <v>#VALUE!</v>
      </c>
      <c r="I42" t="e">
        <v>#VALUE!</v>
      </c>
      <c r="J42" t="e">
        <v>#VALUE!</v>
      </c>
    </row>
    <row r="43" spans="1:10" x14ac:dyDescent="0.2">
      <c r="A43" s="2">
        <v>6.1</v>
      </c>
      <c r="B43" s="2">
        <v>0</v>
      </c>
      <c r="D43" t="e">
        <f t="shared" si="0"/>
        <v>#VALUE!</v>
      </c>
      <c r="E43" t="e">
        <f t="shared" si="1"/>
        <v>#VALUE!</v>
      </c>
      <c r="I43" t="e">
        <v>#VALUE!</v>
      </c>
      <c r="J43" t="e">
        <v>#VALUE!</v>
      </c>
    </row>
    <row r="44" spans="1:10" x14ac:dyDescent="0.2">
      <c r="A44" s="2">
        <v>114.7</v>
      </c>
      <c r="B44" s="2">
        <v>3.19</v>
      </c>
      <c r="D44" t="e">
        <f t="shared" si="0"/>
        <v>#VALUE!</v>
      </c>
      <c r="E44" t="e">
        <f t="shared" si="1"/>
        <v>#VALUE!</v>
      </c>
      <c r="I44" t="e">
        <v>#VALUE!</v>
      </c>
      <c r="J44" t="e">
        <v>#VALUE!</v>
      </c>
    </row>
    <row r="45" spans="1:10" x14ac:dyDescent="0.2">
      <c r="A45" s="2">
        <v>137.80000000000001</v>
      </c>
      <c r="B45" s="2">
        <v>4.0999999999999996</v>
      </c>
      <c r="D45" t="e">
        <f t="shared" si="0"/>
        <v>#VALUE!</v>
      </c>
      <c r="E45" t="e">
        <f t="shared" si="1"/>
        <v>#VALUE!</v>
      </c>
      <c r="I45" t="e">
        <v>#VALUE!</v>
      </c>
      <c r="J45" t="e">
        <v>#VALUE!</v>
      </c>
    </row>
    <row r="46" spans="1:10" x14ac:dyDescent="0.2">
      <c r="A46" s="2">
        <v>7.3</v>
      </c>
      <c r="B46" s="2">
        <v>0</v>
      </c>
      <c r="D46" t="e">
        <f t="shared" si="0"/>
        <v>#VALUE!</v>
      </c>
      <c r="E46" t="e">
        <f t="shared" si="1"/>
        <v>#VALUE!</v>
      </c>
      <c r="I46" t="e">
        <v>#VALUE!</v>
      </c>
      <c r="J46" t="e">
        <v>#VALUE!</v>
      </c>
    </row>
    <row r="47" spans="1:10" x14ac:dyDescent="0.2">
      <c r="A47" s="2">
        <v>14.2</v>
      </c>
      <c r="B47" s="2">
        <v>0.15</v>
      </c>
      <c r="D47" t="e">
        <f t="shared" si="0"/>
        <v>#VALUE!</v>
      </c>
      <c r="E47" t="e">
        <f t="shared" si="1"/>
        <v>#VALUE!</v>
      </c>
      <c r="I47" t="e">
        <v>#VALUE!</v>
      </c>
      <c r="J47" t="e">
        <v>#VALUE!</v>
      </c>
    </row>
    <row r="48" spans="1:10" x14ac:dyDescent="0.2">
      <c r="A48" s="2">
        <v>7.4</v>
      </c>
      <c r="B48" s="2">
        <v>0</v>
      </c>
      <c r="D48" t="e">
        <f t="shared" si="0"/>
        <v>#VALUE!</v>
      </c>
      <c r="E48" t="e">
        <f t="shared" si="1"/>
        <v>#VALUE!</v>
      </c>
      <c r="I48" t="e">
        <v>#VALUE!</v>
      </c>
      <c r="J48" t="e">
        <v>#VALUE!</v>
      </c>
    </row>
    <row r="49" spans="1:10" x14ac:dyDescent="0.2">
      <c r="A49" s="1" t="s">
        <v>3</v>
      </c>
      <c r="B49" s="1" t="s">
        <v>5</v>
      </c>
      <c r="D49">
        <f t="shared" si="0"/>
        <v>295.5</v>
      </c>
      <c r="E49">
        <f t="shared" si="1"/>
        <v>7.660000000000001</v>
      </c>
      <c r="I49">
        <v>295.5</v>
      </c>
      <c r="J49">
        <v>7.660000000000001</v>
      </c>
    </row>
    <row r="50" spans="1:10" x14ac:dyDescent="0.2">
      <c r="A50" s="2">
        <v>6.5</v>
      </c>
      <c r="B50" s="2">
        <v>0</v>
      </c>
      <c r="D50" t="e">
        <f t="shared" si="0"/>
        <v>#VALUE!</v>
      </c>
      <c r="E50" t="e">
        <f t="shared" si="1"/>
        <v>#VALUE!</v>
      </c>
      <c r="I50" t="e">
        <v>#VALUE!</v>
      </c>
      <c r="J50" t="e">
        <v>#VALUE!</v>
      </c>
    </row>
    <row r="51" spans="1:10" x14ac:dyDescent="0.2">
      <c r="A51" s="2">
        <v>6.1</v>
      </c>
      <c r="B51" s="2">
        <v>0</v>
      </c>
      <c r="D51" t="e">
        <f t="shared" si="0"/>
        <v>#VALUE!</v>
      </c>
      <c r="E51" t="e">
        <f t="shared" si="1"/>
        <v>#VALUE!</v>
      </c>
      <c r="I51" t="e">
        <v>#VALUE!</v>
      </c>
      <c r="J51" t="e">
        <v>#VALUE!</v>
      </c>
    </row>
    <row r="52" spans="1:10" x14ac:dyDescent="0.2">
      <c r="A52" s="2">
        <v>115.2</v>
      </c>
      <c r="B52" s="2">
        <v>3.91</v>
      </c>
      <c r="D52" t="e">
        <f t="shared" si="0"/>
        <v>#VALUE!</v>
      </c>
      <c r="E52" t="e">
        <f t="shared" si="1"/>
        <v>#VALUE!</v>
      </c>
      <c r="I52" t="e">
        <v>#VALUE!</v>
      </c>
      <c r="J52" t="e">
        <v>#VALUE!</v>
      </c>
    </row>
    <row r="53" spans="1:10" x14ac:dyDescent="0.2">
      <c r="A53" s="2">
        <v>138.4</v>
      </c>
      <c r="B53" s="2">
        <v>3.72</v>
      </c>
      <c r="D53" t="e">
        <f t="shared" si="0"/>
        <v>#VALUE!</v>
      </c>
      <c r="E53" t="e">
        <f t="shared" si="1"/>
        <v>#VALUE!</v>
      </c>
      <c r="I53" t="e">
        <v>#VALUE!</v>
      </c>
      <c r="J53" t="e">
        <v>#VALUE!</v>
      </c>
    </row>
    <row r="54" spans="1:10" x14ac:dyDescent="0.2">
      <c r="A54" s="2">
        <v>7.3</v>
      </c>
      <c r="B54" s="2">
        <v>0</v>
      </c>
      <c r="D54" t="e">
        <f t="shared" si="0"/>
        <v>#VALUE!</v>
      </c>
      <c r="E54" t="e">
        <f t="shared" si="1"/>
        <v>#VALUE!</v>
      </c>
      <c r="I54" t="e">
        <v>#VALUE!</v>
      </c>
      <c r="J54" t="e">
        <v>#VALUE!</v>
      </c>
    </row>
    <row r="55" spans="1:10" x14ac:dyDescent="0.2">
      <c r="A55" s="2">
        <v>14.6</v>
      </c>
      <c r="B55" s="2">
        <v>0.03</v>
      </c>
      <c r="D55" t="e">
        <f t="shared" si="0"/>
        <v>#VALUE!</v>
      </c>
      <c r="E55" t="e">
        <f t="shared" si="1"/>
        <v>#VALUE!</v>
      </c>
      <c r="I55" t="e">
        <v>#VALUE!</v>
      </c>
      <c r="J55" t="e">
        <v>#VALUE!</v>
      </c>
    </row>
    <row r="56" spans="1:10" x14ac:dyDescent="0.2">
      <c r="A56" s="2">
        <v>7.4</v>
      </c>
      <c r="B56" s="2">
        <v>0</v>
      </c>
      <c r="D56" t="e">
        <f t="shared" si="0"/>
        <v>#VALUE!</v>
      </c>
      <c r="E56" t="e">
        <f t="shared" si="1"/>
        <v>#VALUE!</v>
      </c>
      <c r="I56" t="e">
        <v>#VALUE!</v>
      </c>
      <c r="J56" t="e">
        <v>#VALUE!</v>
      </c>
    </row>
    <row r="57" spans="1:10" x14ac:dyDescent="0.2">
      <c r="A57" s="1" t="s">
        <v>3</v>
      </c>
      <c r="B57" s="1" t="s">
        <v>5</v>
      </c>
      <c r="D57">
        <f t="shared" si="0"/>
        <v>297.5</v>
      </c>
      <c r="E57">
        <f t="shared" si="1"/>
        <v>8.68</v>
      </c>
      <c r="I57">
        <v>297.5</v>
      </c>
      <c r="J57">
        <v>8.68</v>
      </c>
    </row>
    <row r="58" spans="1:10" x14ac:dyDescent="0.2">
      <c r="A58" s="2">
        <v>6.6</v>
      </c>
      <c r="B58" s="2">
        <v>0</v>
      </c>
      <c r="D58" t="e">
        <f t="shared" si="0"/>
        <v>#VALUE!</v>
      </c>
      <c r="E58" t="e">
        <f t="shared" si="1"/>
        <v>#VALUE!</v>
      </c>
      <c r="I58" t="e">
        <v>#VALUE!</v>
      </c>
      <c r="J58" t="e">
        <v>#VALUE!</v>
      </c>
    </row>
    <row r="59" spans="1:10" x14ac:dyDescent="0.2">
      <c r="A59" s="2">
        <v>6.2</v>
      </c>
      <c r="B59" s="2">
        <v>0</v>
      </c>
      <c r="D59" t="e">
        <f t="shared" si="0"/>
        <v>#VALUE!</v>
      </c>
      <c r="E59" t="e">
        <f t="shared" si="1"/>
        <v>#VALUE!</v>
      </c>
      <c r="I59" t="e">
        <v>#VALUE!</v>
      </c>
      <c r="J59" t="e">
        <v>#VALUE!</v>
      </c>
    </row>
    <row r="60" spans="1:10" x14ac:dyDescent="0.2">
      <c r="A60" s="2">
        <v>115.7</v>
      </c>
      <c r="B60" s="2">
        <v>4.91</v>
      </c>
      <c r="D60" t="e">
        <f t="shared" si="0"/>
        <v>#VALUE!</v>
      </c>
      <c r="E60" t="e">
        <f t="shared" si="1"/>
        <v>#VALUE!</v>
      </c>
      <c r="I60" t="e">
        <v>#VALUE!</v>
      </c>
      <c r="J60" t="e">
        <v>#VALUE!</v>
      </c>
    </row>
    <row r="61" spans="1:10" x14ac:dyDescent="0.2">
      <c r="A61" s="2">
        <v>138.80000000000001</v>
      </c>
      <c r="B61" s="2">
        <v>3.75</v>
      </c>
      <c r="D61" t="e">
        <f t="shared" si="0"/>
        <v>#VALUE!</v>
      </c>
      <c r="E61" t="e">
        <f t="shared" si="1"/>
        <v>#VALUE!</v>
      </c>
      <c r="I61" t="e">
        <v>#VALUE!</v>
      </c>
      <c r="J61" t="e">
        <v>#VALUE!</v>
      </c>
    </row>
    <row r="62" spans="1:10" x14ac:dyDescent="0.2">
      <c r="A62" s="2">
        <v>7.3</v>
      </c>
      <c r="B62" s="2">
        <v>0</v>
      </c>
      <c r="D62" t="e">
        <f t="shared" si="0"/>
        <v>#VALUE!</v>
      </c>
      <c r="E62" t="e">
        <f t="shared" si="1"/>
        <v>#VALUE!</v>
      </c>
      <c r="I62" t="e">
        <v>#VALUE!</v>
      </c>
      <c r="J62" t="e">
        <v>#VALUE!</v>
      </c>
    </row>
    <row r="63" spans="1:10" x14ac:dyDescent="0.2">
      <c r="A63" s="2">
        <v>15.5</v>
      </c>
      <c r="B63" s="2">
        <v>0.02</v>
      </c>
      <c r="D63" t="e">
        <f t="shared" si="0"/>
        <v>#VALUE!</v>
      </c>
      <c r="E63" t="e">
        <f t="shared" si="1"/>
        <v>#VALUE!</v>
      </c>
      <c r="I63" t="e">
        <v>#VALUE!</v>
      </c>
      <c r="J63" t="e">
        <v>#VALUE!</v>
      </c>
    </row>
    <row r="64" spans="1:10" x14ac:dyDescent="0.2">
      <c r="A64" s="2">
        <v>7.4</v>
      </c>
      <c r="B64" s="2">
        <v>0</v>
      </c>
      <c r="D64" t="e">
        <f t="shared" si="0"/>
        <v>#VALUE!</v>
      </c>
      <c r="E64" t="e">
        <f t="shared" si="1"/>
        <v>#VALUE!</v>
      </c>
      <c r="I64" t="e">
        <v>#VALUE!</v>
      </c>
      <c r="J64" t="e">
        <v>#VALUE!</v>
      </c>
    </row>
    <row r="65" spans="1:10" x14ac:dyDescent="0.2">
      <c r="A65" s="1" t="s">
        <v>3</v>
      </c>
      <c r="B65" s="1" t="s">
        <v>5</v>
      </c>
      <c r="D65">
        <f t="shared" si="0"/>
        <v>298.89999999999998</v>
      </c>
      <c r="E65">
        <f t="shared" si="1"/>
        <v>6.73</v>
      </c>
      <c r="I65">
        <v>298.89999999999998</v>
      </c>
      <c r="J65">
        <v>6.73</v>
      </c>
    </row>
    <row r="66" spans="1:10" x14ac:dyDescent="0.2">
      <c r="A66" s="2">
        <v>6.6</v>
      </c>
      <c r="B66" s="2">
        <v>0</v>
      </c>
      <c r="D66" t="e">
        <f t="shared" ref="D66:D128" si="2">A67+A68+A69+A70+A71+A72+A73</f>
        <v>#VALUE!</v>
      </c>
      <c r="E66" t="e">
        <f t="shared" ref="E66:E128" si="3">B67+B68+B69+B70+B71+B72+B73</f>
        <v>#VALUE!</v>
      </c>
      <c r="I66" t="e">
        <v>#VALUE!</v>
      </c>
      <c r="J66" t="e">
        <v>#VALUE!</v>
      </c>
    </row>
    <row r="67" spans="1:10" x14ac:dyDescent="0.2">
      <c r="A67" s="2">
        <v>6.2</v>
      </c>
      <c r="B67" s="2">
        <v>0</v>
      </c>
      <c r="D67" t="e">
        <f t="shared" si="2"/>
        <v>#VALUE!</v>
      </c>
      <c r="E67" t="e">
        <f t="shared" si="3"/>
        <v>#VALUE!</v>
      </c>
      <c r="I67" t="e">
        <v>#VALUE!</v>
      </c>
      <c r="J67" t="e">
        <v>#VALUE!</v>
      </c>
    </row>
    <row r="68" spans="1:10" x14ac:dyDescent="0.2">
      <c r="A68" s="2">
        <v>116.2</v>
      </c>
      <c r="B68" s="2">
        <v>3.28</v>
      </c>
      <c r="D68" t="e">
        <f t="shared" si="2"/>
        <v>#VALUE!</v>
      </c>
      <c r="E68" t="e">
        <f t="shared" si="3"/>
        <v>#VALUE!</v>
      </c>
      <c r="I68" t="e">
        <v>#VALUE!</v>
      </c>
      <c r="J68" t="e">
        <v>#VALUE!</v>
      </c>
    </row>
    <row r="69" spans="1:10" x14ac:dyDescent="0.2">
      <c r="A69" s="2">
        <v>139.30000000000001</v>
      </c>
      <c r="B69" s="2">
        <v>3.38</v>
      </c>
      <c r="D69" t="e">
        <f t="shared" si="2"/>
        <v>#VALUE!</v>
      </c>
      <c r="E69" t="e">
        <f t="shared" si="3"/>
        <v>#VALUE!</v>
      </c>
      <c r="I69" t="e">
        <v>#VALUE!</v>
      </c>
      <c r="J69" t="e">
        <v>#VALUE!</v>
      </c>
    </row>
    <row r="70" spans="1:10" x14ac:dyDescent="0.2">
      <c r="A70" s="2">
        <v>7.3</v>
      </c>
      <c r="B70" s="2">
        <v>0</v>
      </c>
      <c r="D70" t="e">
        <f t="shared" si="2"/>
        <v>#VALUE!</v>
      </c>
      <c r="E70" t="e">
        <f t="shared" si="3"/>
        <v>#VALUE!</v>
      </c>
      <c r="I70" t="e">
        <v>#VALUE!</v>
      </c>
      <c r="J70" t="e">
        <v>#VALUE!</v>
      </c>
    </row>
    <row r="71" spans="1:10" x14ac:dyDescent="0.2">
      <c r="A71" s="2">
        <v>15.9</v>
      </c>
      <c r="B71" s="2">
        <v>7.0000000000000007E-2</v>
      </c>
      <c r="D71" t="e">
        <f t="shared" si="2"/>
        <v>#VALUE!</v>
      </c>
      <c r="E71" t="e">
        <f t="shared" si="3"/>
        <v>#VALUE!</v>
      </c>
      <c r="I71" t="e">
        <v>#VALUE!</v>
      </c>
      <c r="J71" t="e">
        <v>#VALUE!</v>
      </c>
    </row>
    <row r="72" spans="1:10" x14ac:dyDescent="0.2">
      <c r="A72" s="2">
        <v>7.4</v>
      </c>
      <c r="B72" s="2">
        <v>0</v>
      </c>
      <c r="D72" t="e">
        <f t="shared" si="2"/>
        <v>#VALUE!</v>
      </c>
      <c r="E72" t="e">
        <f t="shared" si="3"/>
        <v>#VALUE!</v>
      </c>
      <c r="I72" t="e">
        <v>#VALUE!</v>
      </c>
      <c r="J72" t="e">
        <v>#VALUE!</v>
      </c>
    </row>
    <row r="73" spans="1:10" x14ac:dyDescent="0.2">
      <c r="A73" s="1" t="s">
        <v>3</v>
      </c>
      <c r="B73" s="1" t="s">
        <v>5</v>
      </c>
      <c r="D73">
        <f t="shared" si="2"/>
        <v>302</v>
      </c>
      <c r="E73">
        <f t="shared" si="3"/>
        <v>95.79</v>
      </c>
      <c r="I73">
        <v>302</v>
      </c>
      <c r="J73">
        <v>95.79</v>
      </c>
    </row>
    <row r="74" spans="1:10" x14ac:dyDescent="0.2">
      <c r="A74" s="2">
        <v>6.6</v>
      </c>
      <c r="B74" s="2">
        <v>7.42</v>
      </c>
      <c r="D74" t="e">
        <f>A75+A76+A77+A78+A79+A80+#REF!</f>
        <v>#REF!</v>
      </c>
      <c r="E74" t="e">
        <f>B75+B76+B77+B78+B79+B80+#REF!</f>
        <v>#REF!</v>
      </c>
      <c r="I74" t="e">
        <v>#VALUE!</v>
      </c>
      <c r="J74" t="e">
        <v>#VALUE!</v>
      </c>
    </row>
    <row r="75" spans="1:10" x14ac:dyDescent="0.2">
      <c r="A75" s="2">
        <v>6.2</v>
      </c>
      <c r="B75" s="2">
        <v>7.19</v>
      </c>
      <c r="D75" t="e">
        <f>A76+A77+A78+A79+A80+#REF!+A81</f>
        <v>#REF!</v>
      </c>
      <c r="E75" t="e">
        <f>B76+B77+B78+B79+B80+#REF!+B81</f>
        <v>#REF!</v>
      </c>
      <c r="I75" t="e">
        <v>#VALUE!</v>
      </c>
      <c r="J75" t="e">
        <v>#VALUE!</v>
      </c>
    </row>
    <row r="76" spans="1:10" x14ac:dyDescent="0.2">
      <c r="A76" s="2">
        <v>116.9</v>
      </c>
      <c r="B76" s="2">
        <v>38.57</v>
      </c>
      <c r="D76" t="e">
        <f>A77+A78+A79+A80+#REF!+A81+A82</f>
        <v>#REF!</v>
      </c>
      <c r="E76" t="e">
        <f>B77+B78+B79+B80+#REF!+B81+B82</f>
        <v>#REF!</v>
      </c>
      <c r="I76" t="e">
        <v>#VALUE!</v>
      </c>
      <c r="J76" t="e">
        <v>#VALUE!</v>
      </c>
    </row>
    <row r="77" spans="1:10" x14ac:dyDescent="0.2">
      <c r="A77" s="2">
        <v>140.1</v>
      </c>
      <c r="B77" s="2">
        <v>34.770000000000003</v>
      </c>
      <c r="D77" t="e">
        <f>A78+A79+A80+#REF!+A81+A82+A83</f>
        <v>#REF!</v>
      </c>
      <c r="E77" t="e">
        <f>B78+B79+B80+#REF!+B81+B82+B83</f>
        <v>#REF!</v>
      </c>
      <c r="I77" t="e">
        <v>#VALUE!</v>
      </c>
      <c r="J77" t="e">
        <v>#VALUE!</v>
      </c>
    </row>
    <row r="78" spans="1:10" x14ac:dyDescent="0.2">
      <c r="A78" s="2">
        <v>7.3</v>
      </c>
      <c r="B78" s="2">
        <v>0</v>
      </c>
      <c r="D78" t="e">
        <f>A79+A80+#REF!+A81+A82+A83+A84</f>
        <v>#REF!</v>
      </c>
      <c r="E78" t="e">
        <f>B79+B80+#REF!+B81+B82+B83+B84</f>
        <v>#REF!</v>
      </c>
      <c r="I78" t="e">
        <v>#VALUE!</v>
      </c>
      <c r="J78" t="e">
        <v>#VALUE!</v>
      </c>
    </row>
    <row r="79" spans="1:10" x14ac:dyDescent="0.2">
      <c r="A79" s="2">
        <v>17.5</v>
      </c>
      <c r="B79" s="2">
        <v>7.84</v>
      </c>
      <c r="D79" t="e">
        <f>A80+#REF!+A81+A82+A83+A84+A85</f>
        <v>#REF!</v>
      </c>
      <c r="E79" t="e">
        <f>B80+#REF!+B81+B82+B83+B84+B85</f>
        <v>#REF!</v>
      </c>
      <c r="I79" t="e">
        <v>#VALUE!</v>
      </c>
      <c r="J79" t="e">
        <v>#VALUE!</v>
      </c>
    </row>
    <row r="80" spans="1:10" x14ac:dyDescent="0.2">
      <c r="A80" s="2">
        <v>7.4</v>
      </c>
      <c r="B80" s="2">
        <v>0</v>
      </c>
      <c r="D80" t="e">
        <f>#REF!+A81+A82+A83+A84+A85+A86</f>
        <v>#REF!</v>
      </c>
      <c r="E80" t="e">
        <f>#REF!+B81+B82+B83+B84+B85+B86</f>
        <v>#REF!</v>
      </c>
      <c r="I80">
        <v>303.7</v>
      </c>
      <c r="J80">
        <v>29.779999999999998</v>
      </c>
    </row>
    <row r="81" spans="1:10" x14ac:dyDescent="0.2">
      <c r="A81" s="1" t="s">
        <v>3</v>
      </c>
      <c r="B81" s="1" t="s">
        <v>5</v>
      </c>
      <c r="D81">
        <f t="shared" si="2"/>
        <v>303.7</v>
      </c>
      <c r="E81">
        <f t="shared" si="3"/>
        <v>29.779999999999998</v>
      </c>
      <c r="I81" t="e">
        <v>#VALUE!</v>
      </c>
      <c r="J81" t="e">
        <v>#VALUE!</v>
      </c>
    </row>
    <row r="82" spans="1:10" x14ac:dyDescent="0.2">
      <c r="A82" s="2">
        <v>6.6</v>
      </c>
      <c r="B82" s="2">
        <v>2.58</v>
      </c>
      <c r="D82" t="e">
        <f t="shared" si="2"/>
        <v>#VALUE!</v>
      </c>
      <c r="E82" t="e">
        <f t="shared" si="3"/>
        <v>#VALUE!</v>
      </c>
      <c r="I82" t="e">
        <v>#VALUE!</v>
      </c>
      <c r="J82" t="e">
        <v>#VALUE!</v>
      </c>
    </row>
    <row r="83" spans="1:10" x14ac:dyDescent="0.2">
      <c r="A83" s="2">
        <v>6.2</v>
      </c>
      <c r="B83" s="2">
        <v>2.97</v>
      </c>
      <c r="D83" t="e">
        <f t="shared" si="2"/>
        <v>#VALUE!</v>
      </c>
      <c r="E83" t="e">
        <f t="shared" si="3"/>
        <v>#VALUE!</v>
      </c>
      <c r="I83" t="e">
        <v>#VALUE!</v>
      </c>
      <c r="J83" t="e">
        <v>#VALUE!</v>
      </c>
    </row>
    <row r="84" spans="1:10" x14ac:dyDescent="0.2">
      <c r="A84" s="2">
        <v>117.3</v>
      </c>
      <c r="B84" s="2">
        <v>11.1</v>
      </c>
      <c r="D84" t="e">
        <f t="shared" si="2"/>
        <v>#VALUE!</v>
      </c>
      <c r="E84" t="e">
        <f t="shared" si="3"/>
        <v>#VALUE!</v>
      </c>
      <c r="I84" t="e">
        <v>#VALUE!</v>
      </c>
      <c r="J84" t="e">
        <v>#VALUE!</v>
      </c>
    </row>
    <row r="85" spans="1:10" x14ac:dyDescent="0.2">
      <c r="A85" s="2">
        <v>140.30000000000001</v>
      </c>
      <c r="B85" s="2">
        <v>13.11</v>
      </c>
      <c r="D85" t="e">
        <f t="shared" si="2"/>
        <v>#VALUE!</v>
      </c>
      <c r="E85" t="e">
        <f t="shared" si="3"/>
        <v>#VALUE!</v>
      </c>
      <c r="I85" t="e">
        <v>#VALUE!</v>
      </c>
      <c r="J85" t="e">
        <v>#VALUE!</v>
      </c>
    </row>
    <row r="86" spans="1:10" x14ac:dyDescent="0.2">
      <c r="A86" s="2">
        <v>7.3</v>
      </c>
      <c r="B86" s="2">
        <v>0</v>
      </c>
      <c r="D86" t="e">
        <f t="shared" si="2"/>
        <v>#VALUE!</v>
      </c>
      <c r="E86" t="e">
        <f t="shared" si="3"/>
        <v>#VALUE!</v>
      </c>
      <c r="I86" t="e">
        <v>#VALUE!</v>
      </c>
      <c r="J86" t="e">
        <v>#VALUE!</v>
      </c>
    </row>
    <row r="87" spans="1:10" x14ac:dyDescent="0.2">
      <c r="A87" s="2">
        <v>18.600000000000001</v>
      </c>
      <c r="B87" s="2">
        <v>0.02</v>
      </c>
      <c r="D87" t="e">
        <f t="shared" si="2"/>
        <v>#VALUE!</v>
      </c>
      <c r="E87" t="e">
        <f t="shared" si="3"/>
        <v>#VALUE!</v>
      </c>
      <c r="I87" t="e">
        <v>#VALUE!</v>
      </c>
      <c r="J87" t="e">
        <v>#VALUE!</v>
      </c>
    </row>
    <row r="88" spans="1:10" x14ac:dyDescent="0.2">
      <c r="A88" s="2">
        <v>7.4</v>
      </c>
      <c r="B88" s="2">
        <v>0</v>
      </c>
      <c r="D88" t="e">
        <f t="shared" si="2"/>
        <v>#VALUE!</v>
      </c>
      <c r="E88" t="e">
        <f t="shared" si="3"/>
        <v>#VALUE!</v>
      </c>
      <c r="I88">
        <v>303.60000000000002</v>
      </c>
      <c r="J88">
        <v>44.830000000000005</v>
      </c>
    </row>
    <row r="89" spans="1:10" x14ac:dyDescent="0.2">
      <c r="A89" s="1" t="s">
        <v>3</v>
      </c>
      <c r="B89" s="1" t="s">
        <v>5</v>
      </c>
      <c r="D89">
        <f t="shared" si="2"/>
        <v>303.60000000000002</v>
      </c>
      <c r="E89">
        <f t="shared" si="3"/>
        <v>44.830000000000005</v>
      </c>
      <c r="I89" t="e">
        <v>#VALUE!</v>
      </c>
      <c r="J89" t="e">
        <v>#VALUE!</v>
      </c>
    </row>
    <row r="90" spans="1:10" x14ac:dyDescent="0.2">
      <c r="A90" s="2">
        <v>6.6</v>
      </c>
      <c r="B90" s="2">
        <v>4.21</v>
      </c>
      <c r="D90" t="e">
        <f t="shared" si="2"/>
        <v>#VALUE!</v>
      </c>
      <c r="E90" t="e">
        <f t="shared" si="3"/>
        <v>#VALUE!</v>
      </c>
      <c r="I90" t="e">
        <v>#VALUE!</v>
      </c>
      <c r="J90" t="e">
        <v>#VALUE!</v>
      </c>
    </row>
    <row r="91" spans="1:10" x14ac:dyDescent="0.2">
      <c r="A91" s="2">
        <v>6.2</v>
      </c>
      <c r="B91" s="2">
        <v>5.05</v>
      </c>
      <c r="D91" t="e">
        <f t="shared" si="2"/>
        <v>#VALUE!</v>
      </c>
      <c r="E91" t="e">
        <f t="shared" si="3"/>
        <v>#VALUE!</v>
      </c>
      <c r="I91" t="e">
        <v>#VALUE!</v>
      </c>
      <c r="J91" t="e">
        <v>#VALUE!</v>
      </c>
    </row>
    <row r="92" spans="1:10" x14ac:dyDescent="0.2">
      <c r="A92" s="2">
        <v>117.2</v>
      </c>
      <c r="B92" s="2">
        <v>17.37</v>
      </c>
      <c r="D92" t="e">
        <f t="shared" si="2"/>
        <v>#VALUE!</v>
      </c>
      <c r="E92" t="e">
        <f t="shared" si="3"/>
        <v>#VALUE!</v>
      </c>
      <c r="I92" t="e">
        <v>#VALUE!</v>
      </c>
      <c r="J92" t="e">
        <v>#VALUE!</v>
      </c>
    </row>
    <row r="93" spans="1:10" x14ac:dyDescent="0.2">
      <c r="A93" s="2">
        <v>140.30000000000001</v>
      </c>
      <c r="B93" s="2">
        <v>18.13</v>
      </c>
      <c r="D93" t="e">
        <f t="shared" si="2"/>
        <v>#VALUE!</v>
      </c>
      <c r="E93" t="e">
        <f t="shared" si="3"/>
        <v>#VALUE!</v>
      </c>
      <c r="I93" t="e">
        <v>#VALUE!</v>
      </c>
      <c r="J93" t="e">
        <v>#VALUE!</v>
      </c>
    </row>
    <row r="94" spans="1:10" x14ac:dyDescent="0.2">
      <c r="A94" s="2">
        <v>7.3</v>
      </c>
      <c r="B94" s="2">
        <v>0</v>
      </c>
      <c r="D94" t="e">
        <f t="shared" si="2"/>
        <v>#VALUE!</v>
      </c>
      <c r="E94" t="e">
        <f t="shared" si="3"/>
        <v>#VALUE!</v>
      </c>
      <c r="I94" t="e">
        <v>#VALUE!</v>
      </c>
      <c r="J94" t="e">
        <v>#VALUE!</v>
      </c>
    </row>
    <row r="95" spans="1:10" x14ac:dyDescent="0.2">
      <c r="A95" s="2">
        <v>18.600000000000001</v>
      </c>
      <c r="B95" s="2">
        <v>7.0000000000000007E-2</v>
      </c>
      <c r="D95" t="e">
        <f t="shared" si="2"/>
        <v>#VALUE!</v>
      </c>
      <c r="E95" t="e">
        <f t="shared" si="3"/>
        <v>#VALUE!</v>
      </c>
      <c r="I95" t="e">
        <v>#VALUE!</v>
      </c>
      <c r="J95" t="e">
        <v>#VALUE!</v>
      </c>
    </row>
    <row r="96" spans="1:10" x14ac:dyDescent="0.2">
      <c r="A96" s="2">
        <v>7.4</v>
      </c>
      <c r="B96" s="2">
        <v>0</v>
      </c>
      <c r="D96" t="e">
        <f t="shared" si="2"/>
        <v>#VALUE!</v>
      </c>
      <c r="E96" t="e">
        <f t="shared" si="3"/>
        <v>#VALUE!</v>
      </c>
      <c r="I96">
        <v>303.7</v>
      </c>
      <c r="J96">
        <v>19.419999999999998</v>
      </c>
    </row>
    <row r="97" spans="1:10" x14ac:dyDescent="0.2">
      <c r="A97" s="1" t="s">
        <v>3</v>
      </c>
      <c r="B97" s="1" t="s">
        <v>5</v>
      </c>
      <c r="D97">
        <f t="shared" si="2"/>
        <v>303.7</v>
      </c>
      <c r="E97">
        <f t="shared" si="3"/>
        <v>19.419999999999998</v>
      </c>
      <c r="I97" t="e">
        <v>#VALUE!</v>
      </c>
      <c r="J97" t="e">
        <v>#VALUE!</v>
      </c>
    </row>
    <row r="98" spans="1:10" x14ac:dyDescent="0.2">
      <c r="A98" s="2">
        <v>6.6</v>
      </c>
      <c r="B98" s="2">
        <v>1.57</v>
      </c>
      <c r="D98" t="e">
        <f t="shared" si="2"/>
        <v>#VALUE!</v>
      </c>
      <c r="E98" t="e">
        <f t="shared" si="3"/>
        <v>#VALUE!</v>
      </c>
      <c r="I98" t="e">
        <v>#VALUE!</v>
      </c>
      <c r="J98" t="e">
        <v>#VALUE!</v>
      </c>
    </row>
    <row r="99" spans="1:10" x14ac:dyDescent="0.2">
      <c r="A99" s="2">
        <v>6.2</v>
      </c>
      <c r="B99" s="2">
        <v>1.48</v>
      </c>
      <c r="D99" t="e">
        <f t="shared" si="2"/>
        <v>#VALUE!</v>
      </c>
      <c r="E99" t="e">
        <f t="shared" si="3"/>
        <v>#VALUE!</v>
      </c>
      <c r="I99" t="e">
        <v>#VALUE!</v>
      </c>
      <c r="J99" t="e">
        <v>#VALUE!</v>
      </c>
    </row>
    <row r="100" spans="1:10" x14ac:dyDescent="0.2">
      <c r="A100" s="2">
        <v>117.2</v>
      </c>
      <c r="B100" s="2">
        <v>8.58</v>
      </c>
      <c r="D100" t="e">
        <f t="shared" si="2"/>
        <v>#VALUE!</v>
      </c>
      <c r="E100" t="e">
        <f t="shared" si="3"/>
        <v>#VALUE!</v>
      </c>
      <c r="I100" t="e">
        <v>#VALUE!</v>
      </c>
      <c r="J100" t="e">
        <v>#VALUE!</v>
      </c>
    </row>
    <row r="101" spans="1:10" x14ac:dyDescent="0.2">
      <c r="A101" s="2">
        <v>140.4</v>
      </c>
      <c r="B101" s="2">
        <v>7.77</v>
      </c>
      <c r="D101" t="e">
        <f t="shared" si="2"/>
        <v>#VALUE!</v>
      </c>
      <c r="E101" t="e">
        <f t="shared" si="3"/>
        <v>#VALUE!</v>
      </c>
      <c r="I101" t="e">
        <v>#VALUE!</v>
      </c>
      <c r="J101" t="e">
        <v>#VALUE!</v>
      </c>
    </row>
    <row r="102" spans="1:10" x14ac:dyDescent="0.2">
      <c r="A102" s="2">
        <v>7.3</v>
      </c>
      <c r="B102" s="2">
        <v>0</v>
      </c>
      <c r="D102" t="e">
        <f t="shared" si="2"/>
        <v>#VALUE!</v>
      </c>
      <c r="E102" t="e">
        <f t="shared" si="3"/>
        <v>#VALUE!</v>
      </c>
      <c r="I102" t="e">
        <v>#VALUE!</v>
      </c>
      <c r="J102" t="e">
        <v>#VALUE!</v>
      </c>
    </row>
    <row r="103" spans="1:10" x14ac:dyDescent="0.2">
      <c r="A103" s="2">
        <v>18.600000000000001</v>
      </c>
      <c r="B103" s="2">
        <v>0.02</v>
      </c>
      <c r="D103" t="e">
        <f t="shared" si="2"/>
        <v>#VALUE!</v>
      </c>
      <c r="E103" t="e">
        <f t="shared" si="3"/>
        <v>#VALUE!</v>
      </c>
      <c r="I103" t="e">
        <v>#VALUE!</v>
      </c>
      <c r="J103" t="e">
        <v>#VALUE!</v>
      </c>
    </row>
    <row r="104" spans="1:10" x14ac:dyDescent="0.2">
      <c r="A104" s="2">
        <v>7.4</v>
      </c>
      <c r="B104" s="2">
        <v>0</v>
      </c>
      <c r="D104" t="e">
        <f t="shared" si="2"/>
        <v>#VALUE!</v>
      </c>
      <c r="E104" t="e">
        <f t="shared" si="3"/>
        <v>#VALUE!</v>
      </c>
      <c r="I104">
        <v>303.90000000000003</v>
      </c>
      <c r="J104">
        <v>69.91</v>
      </c>
    </row>
    <row r="105" spans="1:10" x14ac:dyDescent="0.2">
      <c r="A105" s="1" t="s">
        <v>3</v>
      </c>
      <c r="B105" s="1" t="s">
        <v>5</v>
      </c>
      <c r="D105">
        <f t="shared" si="2"/>
        <v>303.90000000000003</v>
      </c>
      <c r="E105">
        <f t="shared" si="3"/>
        <v>69.91</v>
      </c>
      <c r="I105" t="e">
        <v>#VALUE!</v>
      </c>
      <c r="J105" t="e">
        <v>#VALUE!</v>
      </c>
    </row>
    <row r="106" spans="1:10" x14ac:dyDescent="0.2">
      <c r="A106" s="2">
        <v>6.6</v>
      </c>
      <c r="B106" s="2">
        <v>7.75</v>
      </c>
      <c r="D106" t="e">
        <f t="shared" si="2"/>
        <v>#VALUE!</v>
      </c>
      <c r="E106" t="e">
        <f t="shared" si="3"/>
        <v>#VALUE!</v>
      </c>
      <c r="I106" t="e">
        <v>#VALUE!</v>
      </c>
      <c r="J106" t="e">
        <v>#VALUE!</v>
      </c>
    </row>
    <row r="107" spans="1:10" x14ac:dyDescent="0.2">
      <c r="A107" s="2">
        <v>6.2</v>
      </c>
      <c r="B107" s="2">
        <v>9.56</v>
      </c>
      <c r="D107" t="e">
        <f t="shared" si="2"/>
        <v>#VALUE!</v>
      </c>
      <c r="E107" t="e">
        <f t="shared" si="3"/>
        <v>#VALUE!</v>
      </c>
      <c r="I107" t="e">
        <v>#VALUE!</v>
      </c>
      <c r="J107" t="e">
        <v>#VALUE!</v>
      </c>
    </row>
    <row r="108" spans="1:10" x14ac:dyDescent="0.2">
      <c r="A108" s="2">
        <v>117.4</v>
      </c>
      <c r="B108" s="2">
        <v>24.77</v>
      </c>
      <c r="D108" t="e">
        <f t="shared" si="2"/>
        <v>#VALUE!</v>
      </c>
      <c r="E108" t="e">
        <f t="shared" si="3"/>
        <v>#VALUE!</v>
      </c>
      <c r="I108" t="e">
        <v>#VALUE!</v>
      </c>
      <c r="J108" t="e">
        <v>#VALUE!</v>
      </c>
    </row>
    <row r="109" spans="1:10" x14ac:dyDescent="0.2">
      <c r="A109" s="2">
        <v>140.4</v>
      </c>
      <c r="B109" s="2">
        <v>27.83</v>
      </c>
      <c r="D109" t="e">
        <f t="shared" si="2"/>
        <v>#VALUE!</v>
      </c>
      <c r="E109" t="e">
        <f t="shared" si="3"/>
        <v>#VALUE!</v>
      </c>
      <c r="I109" t="e">
        <v>#VALUE!</v>
      </c>
      <c r="J109" t="e">
        <v>#VALUE!</v>
      </c>
    </row>
    <row r="110" spans="1:10" x14ac:dyDescent="0.2">
      <c r="A110" s="2">
        <v>7.3</v>
      </c>
      <c r="B110" s="2">
        <v>0</v>
      </c>
      <c r="D110" t="e">
        <f t="shared" si="2"/>
        <v>#VALUE!</v>
      </c>
      <c r="E110" t="e">
        <f t="shared" si="3"/>
        <v>#VALUE!</v>
      </c>
      <c r="I110" t="e">
        <v>#VALUE!</v>
      </c>
      <c r="J110" t="e">
        <v>#VALUE!</v>
      </c>
    </row>
    <row r="111" spans="1:10" x14ac:dyDescent="0.2">
      <c r="A111" s="2">
        <v>18.600000000000001</v>
      </c>
      <c r="B111" s="2">
        <v>0</v>
      </c>
      <c r="D111" t="e">
        <f t="shared" si="2"/>
        <v>#VALUE!</v>
      </c>
      <c r="E111" t="e">
        <f t="shared" si="3"/>
        <v>#VALUE!</v>
      </c>
      <c r="I111" t="e">
        <v>#VALUE!</v>
      </c>
      <c r="J111" t="e">
        <v>#VALUE!</v>
      </c>
    </row>
    <row r="112" spans="1:10" x14ac:dyDescent="0.2">
      <c r="A112" s="2">
        <v>7.4</v>
      </c>
      <c r="B112" s="2">
        <v>0</v>
      </c>
      <c r="D112" t="e">
        <f t="shared" si="2"/>
        <v>#VALUE!</v>
      </c>
      <c r="E112" t="e">
        <f t="shared" si="3"/>
        <v>#VALUE!</v>
      </c>
      <c r="I112">
        <v>303.8</v>
      </c>
      <c r="J112">
        <v>9.34</v>
      </c>
    </row>
    <row r="113" spans="1:10" x14ac:dyDescent="0.2">
      <c r="A113" s="1" t="s">
        <v>3</v>
      </c>
      <c r="B113" s="1" t="s">
        <v>5</v>
      </c>
      <c r="D113">
        <f t="shared" si="2"/>
        <v>303.8</v>
      </c>
      <c r="E113">
        <f t="shared" si="3"/>
        <v>9.34</v>
      </c>
      <c r="I113" t="e">
        <v>#VALUE!</v>
      </c>
      <c r="J113" t="e">
        <v>#VALUE!</v>
      </c>
    </row>
    <row r="114" spans="1:10" x14ac:dyDescent="0.2">
      <c r="A114" s="2">
        <v>6.6</v>
      </c>
      <c r="B114" s="2">
        <v>0</v>
      </c>
      <c r="D114" t="e">
        <f t="shared" si="2"/>
        <v>#VALUE!</v>
      </c>
      <c r="E114" t="e">
        <f t="shared" si="3"/>
        <v>#VALUE!</v>
      </c>
      <c r="I114" t="e">
        <v>#VALUE!</v>
      </c>
      <c r="J114" t="e">
        <v>#VALUE!</v>
      </c>
    </row>
    <row r="115" spans="1:10" x14ac:dyDescent="0.2">
      <c r="A115" s="2">
        <v>6.2</v>
      </c>
      <c r="B115" s="2">
        <v>0</v>
      </c>
      <c r="D115" t="e">
        <f t="shared" si="2"/>
        <v>#VALUE!</v>
      </c>
      <c r="E115" t="e">
        <f t="shared" si="3"/>
        <v>#VALUE!</v>
      </c>
      <c r="I115" t="e">
        <v>#VALUE!</v>
      </c>
      <c r="J115" t="e">
        <v>#VALUE!</v>
      </c>
    </row>
    <row r="116" spans="1:10" x14ac:dyDescent="0.2">
      <c r="A116" s="2">
        <v>117.3</v>
      </c>
      <c r="B116" s="2">
        <v>6.03</v>
      </c>
      <c r="D116" t="e">
        <f t="shared" si="2"/>
        <v>#VALUE!</v>
      </c>
      <c r="E116" t="e">
        <f t="shared" si="3"/>
        <v>#VALUE!</v>
      </c>
      <c r="I116" t="e">
        <v>#VALUE!</v>
      </c>
      <c r="J116" t="e">
        <v>#VALUE!</v>
      </c>
    </row>
    <row r="117" spans="1:10" x14ac:dyDescent="0.2">
      <c r="A117" s="2">
        <v>140.4</v>
      </c>
      <c r="B117" s="2">
        <v>3.24</v>
      </c>
      <c r="D117" t="e">
        <f t="shared" si="2"/>
        <v>#VALUE!</v>
      </c>
      <c r="E117" t="e">
        <f t="shared" si="3"/>
        <v>#VALUE!</v>
      </c>
      <c r="I117" t="e">
        <v>#VALUE!</v>
      </c>
      <c r="J117" t="e">
        <v>#VALUE!</v>
      </c>
    </row>
    <row r="118" spans="1:10" x14ac:dyDescent="0.2">
      <c r="A118" s="2">
        <v>7.3</v>
      </c>
      <c r="B118" s="2">
        <v>0</v>
      </c>
      <c r="D118" t="e">
        <f t="shared" si="2"/>
        <v>#VALUE!</v>
      </c>
      <c r="E118" t="e">
        <f t="shared" si="3"/>
        <v>#VALUE!</v>
      </c>
      <c r="I118" t="e">
        <v>#VALUE!</v>
      </c>
      <c r="J118" t="e">
        <v>#VALUE!</v>
      </c>
    </row>
    <row r="119" spans="1:10" x14ac:dyDescent="0.2">
      <c r="A119" s="2">
        <v>18.600000000000001</v>
      </c>
      <c r="B119" s="2">
        <v>7.0000000000000007E-2</v>
      </c>
      <c r="D119" t="e">
        <f t="shared" si="2"/>
        <v>#VALUE!</v>
      </c>
      <c r="E119" t="e">
        <f t="shared" si="3"/>
        <v>#VALUE!</v>
      </c>
      <c r="I119" t="e">
        <v>#VALUE!</v>
      </c>
      <c r="J119" t="e">
        <v>#VALUE!</v>
      </c>
    </row>
    <row r="120" spans="1:10" x14ac:dyDescent="0.2">
      <c r="A120" s="2">
        <v>7.4</v>
      </c>
      <c r="B120" s="2">
        <v>0</v>
      </c>
      <c r="D120" t="e">
        <f t="shared" si="2"/>
        <v>#VALUE!</v>
      </c>
      <c r="E120" t="e">
        <f t="shared" si="3"/>
        <v>#VALUE!</v>
      </c>
      <c r="I120">
        <v>304.00000000000006</v>
      </c>
      <c r="J120">
        <v>12.200000000000001</v>
      </c>
    </row>
    <row r="121" spans="1:10" x14ac:dyDescent="0.2">
      <c r="A121" s="1" t="s">
        <v>3</v>
      </c>
      <c r="B121" s="1" t="s">
        <v>5</v>
      </c>
      <c r="D121">
        <f t="shared" si="2"/>
        <v>304.00000000000006</v>
      </c>
      <c r="E121">
        <f t="shared" si="3"/>
        <v>12.200000000000001</v>
      </c>
      <c r="I121" t="e">
        <v>#VALUE!</v>
      </c>
      <c r="J121" t="e">
        <v>#VALUE!</v>
      </c>
    </row>
    <row r="122" spans="1:10" x14ac:dyDescent="0.2">
      <c r="A122" s="2">
        <v>6.6</v>
      </c>
      <c r="B122" s="2">
        <v>0</v>
      </c>
      <c r="D122" t="e">
        <f t="shared" si="2"/>
        <v>#VALUE!</v>
      </c>
      <c r="E122" t="e">
        <f t="shared" si="3"/>
        <v>#VALUE!</v>
      </c>
      <c r="I122" t="e">
        <v>#VALUE!</v>
      </c>
      <c r="J122" t="e">
        <v>#VALUE!</v>
      </c>
    </row>
    <row r="123" spans="1:10" x14ac:dyDescent="0.2">
      <c r="A123" s="2">
        <v>6.2</v>
      </c>
      <c r="B123" s="2">
        <v>0</v>
      </c>
      <c r="D123" t="e">
        <f t="shared" si="2"/>
        <v>#VALUE!</v>
      </c>
      <c r="E123" t="e">
        <f t="shared" si="3"/>
        <v>#VALUE!</v>
      </c>
      <c r="I123" t="e">
        <v>#VALUE!</v>
      </c>
      <c r="J123" t="e">
        <v>#VALUE!</v>
      </c>
    </row>
    <row r="124" spans="1:10" x14ac:dyDescent="0.2">
      <c r="A124" s="2">
        <v>117.4</v>
      </c>
      <c r="B124" s="2">
        <v>7.03</v>
      </c>
      <c r="D124" t="e">
        <f t="shared" si="2"/>
        <v>#VALUE!</v>
      </c>
      <c r="E124" t="e">
        <f t="shared" si="3"/>
        <v>#VALUE!</v>
      </c>
      <c r="I124" t="e">
        <v>#VALUE!</v>
      </c>
      <c r="J124" t="e">
        <v>#VALUE!</v>
      </c>
    </row>
    <row r="125" spans="1:10" x14ac:dyDescent="0.2">
      <c r="A125" s="2">
        <v>140.5</v>
      </c>
      <c r="B125" s="2">
        <v>5.12</v>
      </c>
      <c r="D125" t="e">
        <f t="shared" si="2"/>
        <v>#VALUE!</v>
      </c>
      <c r="E125" t="e">
        <f t="shared" si="3"/>
        <v>#VALUE!</v>
      </c>
      <c r="I125" t="e">
        <v>#VALUE!</v>
      </c>
      <c r="J125" t="e">
        <v>#VALUE!</v>
      </c>
    </row>
    <row r="126" spans="1:10" x14ac:dyDescent="0.2">
      <c r="A126" s="2">
        <v>7.3</v>
      </c>
      <c r="B126" s="2">
        <v>0</v>
      </c>
      <c r="D126" t="e">
        <f t="shared" si="2"/>
        <v>#VALUE!</v>
      </c>
      <c r="E126" t="e">
        <f t="shared" si="3"/>
        <v>#VALUE!</v>
      </c>
      <c r="I126" t="e">
        <v>#VALUE!</v>
      </c>
      <c r="J126" t="e">
        <v>#VALUE!</v>
      </c>
    </row>
    <row r="127" spans="1:10" x14ac:dyDescent="0.2">
      <c r="A127" s="2">
        <v>18.600000000000001</v>
      </c>
      <c r="B127" s="2">
        <v>0.05</v>
      </c>
      <c r="D127" t="e">
        <f t="shared" si="2"/>
        <v>#VALUE!</v>
      </c>
      <c r="E127" t="e">
        <f t="shared" si="3"/>
        <v>#VALUE!</v>
      </c>
      <c r="I127" t="e">
        <v>#VALUE!</v>
      </c>
      <c r="J127" t="e">
        <v>#VALUE!</v>
      </c>
    </row>
    <row r="128" spans="1:10" x14ac:dyDescent="0.2">
      <c r="A128" s="2">
        <v>7.4</v>
      </c>
      <c r="B128" s="2">
        <v>0</v>
      </c>
      <c r="D128" t="e">
        <f t="shared" si="2"/>
        <v>#VALUE!</v>
      </c>
      <c r="E128" t="e">
        <f t="shared" si="3"/>
        <v>#VALUE!</v>
      </c>
      <c r="I128">
        <v>304.10000000000002</v>
      </c>
      <c r="J128">
        <v>9.75</v>
      </c>
    </row>
    <row r="129" spans="1:10" x14ac:dyDescent="0.2">
      <c r="A129" s="1" t="s">
        <v>3</v>
      </c>
      <c r="B129" s="1" t="s">
        <v>5</v>
      </c>
      <c r="D129">
        <f t="shared" ref="D129:D153" si="4">A130+A131+A132+A133+A134+A135+A136</f>
        <v>304.10000000000002</v>
      </c>
      <c r="E129">
        <f t="shared" ref="E129:E153" si="5">B130+B131+B132+B133+B134+B135+B136</f>
        <v>9.75</v>
      </c>
      <c r="I129" t="e">
        <v>#VALUE!</v>
      </c>
      <c r="J129" t="e">
        <v>#VALUE!</v>
      </c>
    </row>
    <row r="130" spans="1:10" x14ac:dyDescent="0.2">
      <c r="A130" s="2">
        <v>6.6</v>
      </c>
      <c r="B130" s="2">
        <v>0</v>
      </c>
      <c r="D130" t="e">
        <f t="shared" si="4"/>
        <v>#VALUE!</v>
      </c>
      <c r="E130" t="e">
        <f t="shared" si="5"/>
        <v>#VALUE!</v>
      </c>
      <c r="I130" t="e">
        <v>#VALUE!</v>
      </c>
      <c r="J130" t="e">
        <v>#VALUE!</v>
      </c>
    </row>
    <row r="131" spans="1:10" x14ac:dyDescent="0.2">
      <c r="A131" s="2">
        <v>6.2</v>
      </c>
      <c r="B131" s="2">
        <v>0</v>
      </c>
      <c r="D131" t="e">
        <f t="shared" si="4"/>
        <v>#VALUE!</v>
      </c>
      <c r="E131" t="e">
        <f t="shared" si="5"/>
        <v>#VALUE!</v>
      </c>
      <c r="I131" t="e">
        <v>#VALUE!</v>
      </c>
      <c r="J131" t="e">
        <v>#VALUE!</v>
      </c>
    </row>
    <row r="132" spans="1:10" x14ac:dyDescent="0.2">
      <c r="A132" s="2">
        <v>117.4</v>
      </c>
      <c r="B132" s="2">
        <v>5.84</v>
      </c>
      <c r="D132" t="e">
        <f t="shared" si="4"/>
        <v>#VALUE!</v>
      </c>
      <c r="E132" t="e">
        <f t="shared" si="5"/>
        <v>#VALUE!</v>
      </c>
      <c r="I132" t="e">
        <v>#VALUE!</v>
      </c>
      <c r="J132" t="e">
        <v>#VALUE!</v>
      </c>
    </row>
    <row r="133" spans="1:10" x14ac:dyDescent="0.2">
      <c r="A133" s="2">
        <v>140.6</v>
      </c>
      <c r="B133" s="2">
        <v>3.89</v>
      </c>
      <c r="D133" t="e">
        <f t="shared" si="4"/>
        <v>#VALUE!</v>
      </c>
      <c r="E133" t="e">
        <f t="shared" si="5"/>
        <v>#VALUE!</v>
      </c>
      <c r="I133" t="e">
        <v>#VALUE!</v>
      </c>
      <c r="J133" t="e">
        <v>#VALUE!</v>
      </c>
    </row>
    <row r="134" spans="1:10" x14ac:dyDescent="0.2">
      <c r="A134" s="2">
        <v>7.3</v>
      </c>
      <c r="B134" s="2">
        <v>0</v>
      </c>
      <c r="D134" t="e">
        <f t="shared" si="4"/>
        <v>#VALUE!</v>
      </c>
      <c r="E134" t="e">
        <f t="shared" si="5"/>
        <v>#VALUE!</v>
      </c>
      <c r="I134" t="e">
        <v>#VALUE!</v>
      </c>
      <c r="J134" t="e">
        <v>#VALUE!</v>
      </c>
    </row>
    <row r="135" spans="1:10" x14ac:dyDescent="0.2">
      <c r="A135" s="2">
        <v>18.600000000000001</v>
      </c>
      <c r="B135" s="2">
        <v>0.02</v>
      </c>
      <c r="D135" t="e">
        <f t="shared" si="4"/>
        <v>#VALUE!</v>
      </c>
      <c r="E135" t="e">
        <f t="shared" si="5"/>
        <v>#VALUE!</v>
      </c>
      <c r="I135" t="e">
        <v>#VALUE!</v>
      </c>
      <c r="J135" t="e">
        <v>#VALUE!</v>
      </c>
    </row>
    <row r="136" spans="1:10" x14ac:dyDescent="0.2">
      <c r="A136" s="2">
        <v>7.4</v>
      </c>
      <c r="B136" s="2">
        <v>0</v>
      </c>
      <c r="D136" t="e">
        <f t="shared" si="4"/>
        <v>#VALUE!</v>
      </c>
      <c r="E136" t="e">
        <f t="shared" si="5"/>
        <v>#VALUE!</v>
      </c>
      <c r="I136">
        <v>304.00000000000006</v>
      </c>
      <c r="J136">
        <v>10.639999999999999</v>
      </c>
    </row>
    <row r="137" spans="1:10" x14ac:dyDescent="0.2">
      <c r="A137" s="1" t="s">
        <v>3</v>
      </c>
      <c r="B137" s="1" t="s">
        <v>5</v>
      </c>
      <c r="D137">
        <f t="shared" si="4"/>
        <v>304.00000000000006</v>
      </c>
      <c r="E137">
        <f t="shared" si="5"/>
        <v>10.639999999999999</v>
      </c>
      <c r="I137" t="e">
        <v>#VALUE!</v>
      </c>
      <c r="J137" t="e">
        <v>#VALUE!</v>
      </c>
    </row>
    <row r="138" spans="1:10" x14ac:dyDescent="0.2">
      <c r="A138" s="2">
        <v>6.6</v>
      </c>
      <c r="B138" s="2">
        <v>0</v>
      </c>
      <c r="D138" t="e">
        <f t="shared" si="4"/>
        <v>#VALUE!</v>
      </c>
      <c r="E138" t="e">
        <f t="shared" si="5"/>
        <v>#VALUE!</v>
      </c>
      <c r="I138" t="e">
        <v>#VALUE!</v>
      </c>
      <c r="J138" t="e">
        <v>#VALUE!</v>
      </c>
    </row>
    <row r="139" spans="1:10" x14ac:dyDescent="0.2">
      <c r="A139" s="2">
        <v>6.2</v>
      </c>
      <c r="B139" s="2">
        <v>0</v>
      </c>
      <c r="D139" t="e">
        <f t="shared" si="4"/>
        <v>#VALUE!</v>
      </c>
      <c r="E139" t="e">
        <f t="shared" si="5"/>
        <v>#VALUE!</v>
      </c>
      <c r="I139" t="e">
        <v>#VALUE!</v>
      </c>
      <c r="J139" t="e">
        <v>#VALUE!</v>
      </c>
    </row>
    <row r="140" spans="1:10" x14ac:dyDescent="0.2">
      <c r="A140" s="2">
        <v>117.4</v>
      </c>
      <c r="B140" s="2">
        <v>6.19</v>
      </c>
      <c r="D140" t="e">
        <f t="shared" si="4"/>
        <v>#VALUE!</v>
      </c>
      <c r="E140" t="e">
        <f t="shared" si="5"/>
        <v>#VALUE!</v>
      </c>
      <c r="I140" t="e">
        <v>#VALUE!</v>
      </c>
      <c r="J140" t="e">
        <v>#VALUE!</v>
      </c>
    </row>
    <row r="141" spans="1:10" x14ac:dyDescent="0.2">
      <c r="A141" s="2">
        <v>140.5</v>
      </c>
      <c r="B141" s="2">
        <v>4.42</v>
      </c>
      <c r="D141" t="e">
        <f t="shared" si="4"/>
        <v>#VALUE!</v>
      </c>
      <c r="E141" t="e">
        <f t="shared" si="5"/>
        <v>#VALUE!</v>
      </c>
      <c r="I141" t="e">
        <v>#VALUE!</v>
      </c>
      <c r="J141" t="e">
        <v>#VALUE!</v>
      </c>
    </row>
    <row r="142" spans="1:10" x14ac:dyDescent="0.2">
      <c r="A142" s="2">
        <v>7.3</v>
      </c>
      <c r="B142" s="2">
        <v>0</v>
      </c>
      <c r="D142" t="e">
        <f t="shared" si="4"/>
        <v>#VALUE!</v>
      </c>
      <c r="E142" t="e">
        <f t="shared" si="5"/>
        <v>#VALUE!</v>
      </c>
      <c r="I142" t="e">
        <v>#VALUE!</v>
      </c>
      <c r="J142" t="e">
        <v>#VALUE!</v>
      </c>
    </row>
    <row r="143" spans="1:10" x14ac:dyDescent="0.2">
      <c r="A143" s="2">
        <v>18.600000000000001</v>
      </c>
      <c r="B143" s="2">
        <v>0.03</v>
      </c>
      <c r="D143" t="e">
        <f t="shared" si="4"/>
        <v>#VALUE!</v>
      </c>
      <c r="E143" t="e">
        <f t="shared" si="5"/>
        <v>#VALUE!</v>
      </c>
      <c r="I143" t="e">
        <v>#VALUE!</v>
      </c>
      <c r="J143" t="e">
        <v>#VALUE!</v>
      </c>
    </row>
    <row r="144" spans="1:10" x14ac:dyDescent="0.2">
      <c r="A144" s="2">
        <v>7.4</v>
      </c>
      <c r="B144" s="2">
        <v>0</v>
      </c>
      <c r="D144" t="e">
        <f t="shared" si="4"/>
        <v>#VALUE!</v>
      </c>
      <c r="E144" t="e">
        <f t="shared" si="5"/>
        <v>#VALUE!</v>
      </c>
      <c r="I144">
        <v>304.10000000000002</v>
      </c>
      <c r="J144">
        <v>10.26</v>
      </c>
    </row>
    <row r="145" spans="1:10" x14ac:dyDescent="0.2">
      <c r="A145" s="1" t="s">
        <v>3</v>
      </c>
      <c r="B145" s="1" t="s">
        <v>5</v>
      </c>
      <c r="D145">
        <f t="shared" si="4"/>
        <v>304.10000000000002</v>
      </c>
      <c r="E145">
        <f t="shared" si="5"/>
        <v>10.26</v>
      </c>
      <c r="I145" t="e">
        <v>#VALUE!</v>
      </c>
      <c r="J145" t="e">
        <v>#VALUE!</v>
      </c>
    </row>
    <row r="146" spans="1:10" x14ac:dyDescent="0.2">
      <c r="A146" s="2">
        <v>6.6</v>
      </c>
      <c r="B146" s="2">
        <v>0</v>
      </c>
      <c r="D146" t="e">
        <f t="shared" si="4"/>
        <v>#VALUE!</v>
      </c>
      <c r="E146" t="e">
        <f t="shared" si="5"/>
        <v>#VALUE!</v>
      </c>
      <c r="I146" t="e">
        <v>#VALUE!</v>
      </c>
      <c r="J146" t="e">
        <v>#VALUE!</v>
      </c>
    </row>
    <row r="147" spans="1:10" x14ac:dyDescent="0.2">
      <c r="A147" s="2">
        <v>6.2</v>
      </c>
      <c r="B147" s="2">
        <v>0</v>
      </c>
      <c r="D147" t="e">
        <f t="shared" si="4"/>
        <v>#VALUE!</v>
      </c>
      <c r="E147" t="e">
        <f t="shared" si="5"/>
        <v>#VALUE!</v>
      </c>
      <c r="I147" t="e">
        <v>#VALUE!</v>
      </c>
      <c r="J147" t="e">
        <v>#VALUE!</v>
      </c>
    </row>
    <row r="148" spans="1:10" x14ac:dyDescent="0.2">
      <c r="A148" s="2">
        <v>117.5</v>
      </c>
      <c r="B148" s="2">
        <v>5.35</v>
      </c>
      <c r="D148" t="e">
        <f t="shared" si="4"/>
        <v>#VALUE!</v>
      </c>
      <c r="E148" t="e">
        <f t="shared" si="5"/>
        <v>#VALUE!</v>
      </c>
      <c r="I148" t="e">
        <v>#VALUE!</v>
      </c>
      <c r="J148" t="e">
        <v>#VALUE!</v>
      </c>
    </row>
    <row r="149" spans="1:10" x14ac:dyDescent="0.2">
      <c r="A149" s="2">
        <v>140.5</v>
      </c>
      <c r="B149" s="2">
        <v>4.88</v>
      </c>
      <c r="D149" t="e">
        <f t="shared" si="4"/>
        <v>#VALUE!</v>
      </c>
      <c r="E149" t="e">
        <f t="shared" si="5"/>
        <v>#VALUE!</v>
      </c>
      <c r="I149" t="e">
        <v>#VALUE!</v>
      </c>
      <c r="J149" t="e">
        <v>#VALUE!</v>
      </c>
    </row>
    <row r="150" spans="1:10" x14ac:dyDescent="0.2">
      <c r="A150" s="2">
        <v>7.3</v>
      </c>
      <c r="B150" s="2">
        <v>0</v>
      </c>
      <c r="D150" t="e">
        <f t="shared" si="4"/>
        <v>#VALUE!</v>
      </c>
      <c r="E150" t="e">
        <f t="shared" si="5"/>
        <v>#VALUE!</v>
      </c>
      <c r="I150" t="e">
        <v>#VALUE!</v>
      </c>
      <c r="J150" t="e">
        <v>#VALUE!</v>
      </c>
    </row>
    <row r="151" spans="1:10" x14ac:dyDescent="0.2">
      <c r="A151" s="2">
        <v>18.600000000000001</v>
      </c>
      <c r="B151" s="2">
        <v>0.03</v>
      </c>
      <c r="D151" t="e">
        <f t="shared" si="4"/>
        <v>#VALUE!</v>
      </c>
      <c r="E151" t="e">
        <f t="shared" si="5"/>
        <v>#VALUE!</v>
      </c>
      <c r="I151" t="e">
        <v>#VALUE!</v>
      </c>
      <c r="J151" t="e">
        <v>#VALUE!</v>
      </c>
    </row>
    <row r="152" spans="1:10" x14ac:dyDescent="0.2">
      <c r="A152" s="2">
        <v>7.4</v>
      </c>
      <c r="B152" s="2">
        <v>0</v>
      </c>
      <c r="D152" t="e">
        <f t="shared" si="4"/>
        <v>#VALUE!</v>
      </c>
      <c r="E152" t="e">
        <f t="shared" si="5"/>
        <v>#VALUE!</v>
      </c>
      <c r="I152">
        <v>304.10000000000002</v>
      </c>
      <c r="J152">
        <v>10.1</v>
      </c>
    </row>
    <row r="153" spans="1:10" x14ac:dyDescent="0.2">
      <c r="A153" s="1" t="s">
        <v>3</v>
      </c>
      <c r="B153" s="1" t="s">
        <v>5</v>
      </c>
      <c r="D153">
        <f t="shared" si="4"/>
        <v>304.10000000000002</v>
      </c>
      <c r="E153">
        <f t="shared" si="5"/>
        <v>10.1</v>
      </c>
    </row>
    <row r="154" spans="1:10" x14ac:dyDescent="0.2">
      <c r="A154" s="2">
        <v>6.6</v>
      </c>
      <c r="B154" s="2">
        <v>0</v>
      </c>
    </row>
    <row r="155" spans="1:10" x14ac:dyDescent="0.2">
      <c r="A155" s="2">
        <v>6.2</v>
      </c>
      <c r="B155" s="2">
        <v>0</v>
      </c>
    </row>
    <row r="156" spans="1:10" x14ac:dyDescent="0.2">
      <c r="A156" s="2">
        <v>117.5</v>
      </c>
      <c r="B156" s="2">
        <v>4.53</v>
      </c>
    </row>
    <row r="157" spans="1:10" x14ac:dyDescent="0.2">
      <c r="A157" s="2">
        <v>140.5</v>
      </c>
      <c r="B157" s="2">
        <v>5.56</v>
      </c>
    </row>
    <row r="158" spans="1:10" x14ac:dyDescent="0.2">
      <c r="A158" s="2">
        <v>7.3</v>
      </c>
      <c r="B158" s="2">
        <v>0</v>
      </c>
    </row>
    <row r="159" spans="1:10" x14ac:dyDescent="0.2">
      <c r="A159" s="2">
        <v>18.600000000000001</v>
      </c>
      <c r="B159" s="2">
        <v>0.01</v>
      </c>
    </row>
    <row r="160" spans="1:10" x14ac:dyDescent="0.2">
      <c r="A160" s="2">
        <v>7.4</v>
      </c>
      <c r="B160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F5BCE-5992-C842-9B68-1665F3E86847}">
  <dimension ref="A1:S51"/>
  <sheetViews>
    <sheetView tabSelected="1" workbookViewId="0">
      <selection activeCell="L18" sqref="L18"/>
    </sheetView>
  </sheetViews>
  <sheetFormatPr baseColWidth="10" defaultRowHeight="16" x14ac:dyDescent="0.2"/>
  <sheetData>
    <row r="1" spans="1:19" x14ac:dyDescent="0.2">
      <c r="A1" t="s">
        <v>441</v>
      </c>
      <c r="D1" t="s">
        <v>442</v>
      </c>
    </row>
    <row r="2" spans="1:19" x14ac:dyDescent="0.2">
      <c r="A2" t="s">
        <v>3</v>
      </c>
      <c r="B2" t="s">
        <v>5</v>
      </c>
      <c r="D2" t="s">
        <v>3</v>
      </c>
      <c r="E2" t="s">
        <v>5</v>
      </c>
    </row>
    <row r="3" spans="1:19" x14ac:dyDescent="0.2">
      <c r="A3">
        <v>390</v>
      </c>
      <c r="B3">
        <v>76.599999999999994</v>
      </c>
      <c r="D3">
        <v>449.3</v>
      </c>
      <c r="E3">
        <v>12.31</v>
      </c>
    </row>
    <row r="4" spans="1:19" x14ac:dyDescent="0.2">
      <c r="A4">
        <v>422.5</v>
      </c>
      <c r="B4">
        <v>56.77</v>
      </c>
      <c r="D4">
        <v>449.4</v>
      </c>
      <c r="E4">
        <v>25.91</v>
      </c>
    </row>
    <row r="5" spans="1:19" x14ac:dyDescent="0.2">
      <c r="A5">
        <v>430.8</v>
      </c>
      <c r="B5">
        <v>47.04</v>
      </c>
      <c r="D5">
        <v>449.4</v>
      </c>
      <c r="E5">
        <v>0.61</v>
      </c>
      <c r="J5" t="s">
        <v>445</v>
      </c>
      <c r="K5" t="s">
        <v>437</v>
      </c>
      <c r="L5" t="s">
        <v>439</v>
      </c>
      <c r="M5" t="s">
        <v>441</v>
      </c>
      <c r="N5" t="s">
        <v>443</v>
      </c>
      <c r="P5" t="s">
        <v>438</v>
      </c>
      <c r="Q5" t="s">
        <v>440</v>
      </c>
      <c r="R5" t="s">
        <v>442</v>
      </c>
      <c r="S5" t="s">
        <v>444</v>
      </c>
    </row>
    <row r="6" spans="1:19" x14ac:dyDescent="0.2">
      <c r="A6">
        <v>436.1</v>
      </c>
      <c r="B6">
        <v>65.91</v>
      </c>
      <c r="D6">
        <v>449.6</v>
      </c>
      <c r="E6">
        <v>1.0900000000000001</v>
      </c>
      <c r="K6">
        <v>226.3</v>
      </c>
      <c r="L6">
        <v>805.3</v>
      </c>
      <c r="M6">
        <v>390</v>
      </c>
      <c r="N6">
        <v>263.3</v>
      </c>
      <c r="P6">
        <v>282.2</v>
      </c>
      <c r="Q6">
        <v>1433.6</v>
      </c>
      <c r="R6">
        <v>449.3</v>
      </c>
      <c r="S6">
        <v>303.7</v>
      </c>
    </row>
    <row r="7" spans="1:19" x14ac:dyDescent="0.2">
      <c r="A7">
        <v>439.7</v>
      </c>
      <c r="B7">
        <v>49.06</v>
      </c>
      <c r="D7">
        <v>449.7</v>
      </c>
      <c r="E7">
        <v>0.31</v>
      </c>
      <c r="K7">
        <v>238</v>
      </c>
      <c r="L7">
        <v>957.9</v>
      </c>
      <c r="M7">
        <v>422.5</v>
      </c>
      <c r="N7">
        <v>285.60000000000002</v>
      </c>
      <c r="P7">
        <v>281.89999999999998</v>
      </c>
      <c r="Q7">
        <v>1536</v>
      </c>
      <c r="R7">
        <v>449.4</v>
      </c>
      <c r="S7">
        <v>303.60000000000002</v>
      </c>
    </row>
    <row r="8" spans="1:19" x14ac:dyDescent="0.2">
      <c r="A8">
        <v>446</v>
      </c>
      <c r="B8">
        <v>136.85</v>
      </c>
      <c r="D8">
        <v>449.8</v>
      </c>
      <c r="E8">
        <v>0.35</v>
      </c>
      <c r="K8">
        <v>246.5</v>
      </c>
      <c r="L8">
        <v>1012.4</v>
      </c>
      <c r="M8">
        <v>430.8</v>
      </c>
      <c r="N8">
        <v>288.89999999999998</v>
      </c>
      <c r="P8">
        <v>282</v>
      </c>
      <c r="Q8">
        <v>1536</v>
      </c>
      <c r="R8">
        <v>449.4</v>
      </c>
      <c r="S8">
        <v>303.7</v>
      </c>
    </row>
    <row r="9" spans="1:19" x14ac:dyDescent="0.2">
      <c r="A9">
        <v>446.9</v>
      </c>
      <c r="B9">
        <v>59.46</v>
      </c>
      <c r="D9">
        <v>456.1</v>
      </c>
      <c r="E9">
        <v>1.71</v>
      </c>
      <c r="K9">
        <v>255.7</v>
      </c>
      <c r="L9">
        <v>1012.8</v>
      </c>
      <c r="M9">
        <v>436.1</v>
      </c>
      <c r="N9">
        <v>291.09999999999997</v>
      </c>
      <c r="P9">
        <v>281.8</v>
      </c>
      <c r="Q9">
        <v>1536</v>
      </c>
      <c r="R9">
        <v>449.6</v>
      </c>
      <c r="S9">
        <v>303.90000000000003</v>
      </c>
    </row>
    <row r="10" spans="1:19" x14ac:dyDescent="0.2">
      <c r="A10">
        <v>447.9</v>
      </c>
      <c r="B10">
        <v>30.59</v>
      </c>
      <c r="D10">
        <v>456.2</v>
      </c>
      <c r="E10">
        <v>0.22</v>
      </c>
      <c r="K10">
        <v>263.79999999999995</v>
      </c>
      <c r="L10">
        <v>1126.4000000000001</v>
      </c>
      <c r="M10">
        <v>439.7</v>
      </c>
      <c r="N10">
        <v>292.29999999999995</v>
      </c>
      <c r="P10">
        <v>281.89999999999998</v>
      </c>
      <c r="Q10">
        <v>1536</v>
      </c>
      <c r="R10">
        <v>449.7</v>
      </c>
      <c r="S10">
        <v>303.8</v>
      </c>
    </row>
    <row r="11" spans="1:19" x14ac:dyDescent="0.2">
      <c r="A11">
        <v>448.4</v>
      </c>
      <c r="B11">
        <v>37.68</v>
      </c>
      <c r="D11">
        <v>456.6</v>
      </c>
      <c r="E11">
        <v>0.45</v>
      </c>
      <c r="K11">
        <v>272.3</v>
      </c>
      <c r="L11">
        <v>1228.8</v>
      </c>
      <c r="M11">
        <v>446</v>
      </c>
      <c r="N11">
        <v>294</v>
      </c>
      <c r="P11">
        <v>281.8</v>
      </c>
      <c r="Q11">
        <v>1536</v>
      </c>
      <c r="R11">
        <v>449.8</v>
      </c>
      <c r="S11">
        <v>304.00000000000006</v>
      </c>
    </row>
    <row r="12" spans="1:19" x14ac:dyDescent="0.2">
      <c r="A12">
        <v>448.8</v>
      </c>
      <c r="B12">
        <v>19.05</v>
      </c>
      <c r="D12">
        <v>456.5</v>
      </c>
      <c r="E12">
        <v>0.37</v>
      </c>
      <c r="K12">
        <v>277</v>
      </c>
      <c r="L12">
        <v>1228.8</v>
      </c>
      <c r="M12">
        <v>446.9</v>
      </c>
      <c r="N12">
        <v>295.5</v>
      </c>
      <c r="P12">
        <v>281.8</v>
      </c>
      <c r="Q12">
        <v>1536</v>
      </c>
      <c r="R12">
        <v>456.1</v>
      </c>
      <c r="S12">
        <v>304.10000000000002</v>
      </c>
    </row>
    <row r="13" spans="1:19" x14ac:dyDescent="0.2">
      <c r="K13">
        <v>279.39999999999998</v>
      </c>
      <c r="L13">
        <v>1228.8</v>
      </c>
      <c r="M13">
        <v>447.9</v>
      </c>
      <c r="N13">
        <v>297.5</v>
      </c>
      <c r="P13">
        <v>281.7</v>
      </c>
      <c r="Q13">
        <v>1536</v>
      </c>
      <c r="R13">
        <v>456.2</v>
      </c>
      <c r="S13">
        <v>304.00000000000006</v>
      </c>
    </row>
    <row r="14" spans="1:19" x14ac:dyDescent="0.2">
      <c r="A14" t="s">
        <v>437</v>
      </c>
      <c r="D14" t="s">
        <v>438</v>
      </c>
      <c r="K14">
        <v>280.3</v>
      </c>
      <c r="L14">
        <v>1433.6</v>
      </c>
      <c r="M14">
        <v>448.4</v>
      </c>
      <c r="N14">
        <v>298.89999999999998</v>
      </c>
      <c r="P14">
        <v>282.39999999999998</v>
      </c>
      <c r="Q14">
        <v>1536</v>
      </c>
      <c r="R14">
        <v>456.6</v>
      </c>
      <c r="S14">
        <v>304.10000000000002</v>
      </c>
    </row>
    <row r="15" spans="1:19" x14ac:dyDescent="0.2">
      <c r="A15" t="s">
        <v>3</v>
      </c>
      <c r="B15" t="s">
        <v>5</v>
      </c>
      <c r="D15" t="s">
        <v>3</v>
      </c>
      <c r="E15" t="s">
        <v>5</v>
      </c>
      <c r="K15">
        <v>284.3</v>
      </c>
      <c r="L15">
        <v>1433.6</v>
      </c>
      <c r="M15">
        <v>448.8</v>
      </c>
      <c r="N15">
        <v>302</v>
      </c>
      <c r="P15">
        <v>282.2</v>
      </c>
      <c r="Q15">
        <v>1536</v>
      </c>
      <c r="R15">
        <v>456.5</v>
      </c>
      <c r="S15">
        <v>304.10000000000002</v>
      </c>
    </row>
    <row r="16" spans="1:19" x14ac:dyDescent="0.2">
      <c r="A16">
        <v>226.3</v>
      </c>
      <c r="B16">
        <v>23.009999999999998</v>
      </c>
      <c r="D16">
        <v>282.2</v>
      </c>
      <c r="E16">
        <v>5.87</v>
      </c>
    </row>
    <row r="17" spans="1:19" x14ac:dyDescent="0.2">
      <c r="A17">
        <v>238</v>
      </c>
      <c r="B17">
        <v>25.64</v>
      </c>
      <c r="D17">
        <v>281.89999999999998</v>
      </c>
      <c r="E17">
        <v>7.92</v>
      </c>
    </row>
    <row r="18" spans="1:19" x14ac:dyDescent="0.2">
      <c r="A18">
        <v>246.5</v>
      </c>
      <c r="B18">
        <v>28.97</v>
      </c>
      <c r="D18">
        <v>282</v>
      </c>
      <c r="E18">
        <v>11.180000000000001</v>
      </c>
    </row>
    <row r="19" spans="1:19" x14ac:dyDescent="0.2">
      <c r="A19">
        <v>255.7</v>
      </c>
      <c r="B19">
        <v>16.29</v>
      </c>
      <c r="D19">
        <v>281.8</v>
      </c>
      <c r="E19">
        <v>0.05</v>
      </c>
    </row>
    <row r="20" spans="1:19" x14ac:dyDescent="0.2">
      <c r="A20">
        <v>263.79999999999995</v>
      </c>
      <c r="B20">
        <v>19.900000000000002</v>
      </c>
      <c r="D20">
        <v>281.89999999999998</v>
      </c>
      <c r="E20">
        <v>0.03</v>
      </c>
      <c r="J20" t="s">
        <v>446</v>
      </c>
      <c r="K20" t="s">
        <v>437</v>
      </c>
      <c r="L20" t="s">
        <v>439</v>
      </c>
      <c r="M20" t="s">
        <v>441</v>
      </c>
      <c r="N20" t="s">
        <v>443</v>
      </c>
      <c r="P20" t="s">
        <v>438</v>
      </c>
      <c r="Q20" t="s">
        <v>440</v>
      </c>
      <c r="R20" t="s">
        <v>442</v>
      </c>
      <c r="S20" t="s">
        <v>444</v>
      </c>
    </row>
    <row r="21" spans="1:19" x14ac:dyDescent="0.2">
      <c r="A21">
        <v>272.3</v>
      </c>
      <c r="B21">
        <v>24.939999999999998</v>
      </c>
      <c r="D21">
        <v>281.8</v>
      </c>
      <c r="E21">
        <v>6.9999999999999993E-2</v>
      </c>
      <c r="K21">
        <v>23.009999999999998</v>
      </c>
      <c r="L21">
        <v>10.45</v>
      </c>
      <c r="M21">
        <v>76.599999999999994</v>
      </c>
      <c r="N21">
        <v>29.36</v>
      </c>
      <c r="P21">
        <v>5.87</v>
      </c>
      <c r="Q21">
        <v>14.44</v>
      </c>
      <c r="R21">
        <v>12.31</v>
      </c>
      <c r="S21">
        <v>29.779999999999998</v>
      </c>
    </row>
    <row r="22" spans="1:19" x14ac:dyDescent="0.2">
      <c r="A22">
        <v>277</v>
      </c>
      <c r="B22">
        <v>8.49</v>
      </c>
      <c r="D22">
        <v>281.8</v>
      </c>
      <c r="E22">
        <v>34.94</v>
      </c>
      <c r="K22">
        <v>25.64</v>
      </c>
      <c r="L22">
        <v>17.739999999999998</v>
      </c>
      <c r="M22">
        <v>56.77</v>
      </c>
      <c r="N22">
        <v>38.54</v>
      </c>
      <c r="P22">
        <v>7.92</v>
      </c>
      <c r="Q22">
        <v>22.16</v>
      </c>
      <c r="R22">
        <v>25.91</v>
      </c>
      <c r="S22">
        <v>44.830000000000005</v>
      </c>
    </row>
    <row r="23" spans="1:19" x14ac:dyDescent="0.2">
      <c r="A23">
        <v>279.39999999999998</v>
      </c>
      <c r="B23">
        <v>8.86</v>
      </c>
      <c r="D23">
        <v>281.7</v>
      </c>
      <c r="E23">
        <v>12.420000000000002</v>
      </c>
      <c r="K23">
        <v>28.97</v>
      </c>
      <c r="L23">
        <v>34.99</v>
      </c>
      <c r="M23">
        <v>47.04</v>
      </c>
      <c r="N23">
        <v>56.29</v>
      </c>
      <c r="P23">
        <v>11.180000000000001</v>
      </c>
      <c r="Q23">
        <v>20.32</v>
      </c>
      <c r="R23">
        <v>0.61</v>
      </c>
      <c r="S23">
        <v>19.419999999999998</v>
      </c>
    </row>
    <row r="24" spans="1:19" x14ac:dyDescent="0.2">
      <c r="A24">
        <v>280.3</v>
      </c>
      <c r="B24">
        <v>13.18</v>
      </c>
      <c r="D24">
        <v>282.39999999999998</v>
      </c>
      <c r="E24">
        <v>1.59</v>
      </c>
      <c r="K24">
        <v>16.29</v>
      </c>
      <c r="L24">
        <v>21.14</v>
      </c>
      <c r="M24">
        <v>65.91</v>
      </c>
      <c r="N24">
        <v>70.78</v>
      </c>
      <c r="P24">
        <v>0.05</v>
      </c>
      <c r="Q24">
        <v>42.72</v>
      </c>
      <c r="R24">
        <v>1.0900000000000001</v>
      </c>
      <c r="S24">
        <v>69.91</v>
      </c>
    </row>
    <row r="25" spans="1:19" x14ac:dyDescent="0.2">
      <c r="A25">
        <v>284.3</v>
      </c>
      <c r="B25">
        <v>13.73</v>
      </c>
      <c r="D25">
        <v>282.2</v>
      </c>
      <c r="E25">
        <v>1.8200000000000003</v>
      </c>
      <c r="K25">
        <v>19.900000000000002</v>
      </c>
      <c r="L25">
        <v>16.3</v>
      </c>
      <c r="M25">
        <v>49.06</v>
      </c>
      <c r="N25">
        <v>13.41</v>
      </c>
      <c r="P25">
        <v>0.03</v>
      </c>
      <c r="Q25">
        <v>39.65</v>
      </c>
      <c r="R25">
        <v>0.31</v>
      </c>
      <c r="S25">
        <v>9.34</v>
      </c>
    </row>
    <row r="26" spans="1:19" x14ac:dyDescent="0.2">
      <c r="K26">
        <v>24.939999999999998</v>
      </c>
      <c r="L26">
        <v>23.75</v>
      </c>
      <c r="M26">
        <v>136.85</v>
      </c>
      <c r="N26">
        <v>7.4399999999999995</v>
      </c>
      <c r="P26">
        <v>6.9999999999999993E-2</v>
      </c>
      <c r="Q26">
        <v>61.72</v>
      </c>
      <c r="R26">
        <v>0.35</v>
      </c>
      <c r="S26">
        <v>12.200000000000001</v>
      </c>
    </row>
    <row r="27" spans="1:19" x14ac:dyDescent="0.2">
      <c r="A27" t="s">
        <v>439</v>
      </c>
      <c r="D27" t="s">
        <v>440</v>
      </c>
      <c r="K27">
        <v>8.49</v>
      </c>
      <c r="L27">
        <v>13.36</v>
      </c>
      <c r="M27">
        <v>59.46</v>
      </c>
      <c r="N27">
        <v>7.660000000000001</v>
      </c>
      <c r="P27">
        <v>34.94</v>
      </c>
      <c r="Q27">
        <v>71.88</v>
      </c>
      <c r="R27">
        <v>1.71</v>
      </c>
      <c r="S27">
        <v>9.75</v>
      </c>
    </row>
    <row r="28" spans="1:19" x14ac:dyDescent="0.2">
      <c r="A28" t="s">
        <v>3</v>
      </c>
      <c r="B28" t="s">
        <v>5</v>
      </c>
      <c r="D28" t="s">
        <v>3</v>
      </c>
      <c r="E28" t="s">
        <v>5</v>
      </c>
      <c r="K28">
        <v>8.86</v>
      </c>
      <c r="L28">
        <v>30.24</v>
      </c>
      <c r="M28">
        <v>30.59</v>
      </c>
      <c r="N28">
        <v>8.68</v>
      </c>
      <c r="P28">
        <v>12.420000000000002</v>
      </c>
      <c r="Q28">
        <v>71.67</v>
      </c>
      <c r="R28">
        <v>0.22</v>
      </c>
      <c r="S28">
        <v>10.639999999999999</v>
      </c>
    </row>
    <row r="29" spans="1:19" x14ac:dyDescent="0.2">
      <c r="A29">
        <v>805.3</v>
      </c>
      <c r="B29">
        <v>10.45</v>
      </c>
      <c r="D29">
        <v>1433.6</v>
      </c>
      <c r="E29">
        <v>14.44</v>
      </c>
      <c r="K29">
        <v>13.18</v>
      </c>
      <c r="L29">
        <v>13.41</v>
      </c>
      <c r="M29">
        <v>37.68</v>
      </c>
      <c r="N29">
        <v>6.73</v>
      </c>
      <c r="P29">
        <v>1.59</v>
      </c>
      <c r="Q29">
        <v>0.46</v>
      </c>
      <c r="R29">
        <v>0.45</v>
      </c>
      <c r="S29">
        <v>10.26</v>
      </c>
    </row>
    <row r="30" spans="1:19" x14ac:dyDescent="0.2">
      <c r="A30">
        <v>957.9</v>
      </c>
      <c r="B30">
        <v>17.739999999999998</v>
      </c>
      <c r="D30">
        <v>1536</v>
      </c>
      <c r="E30">
        <v>22.16</v>
      </c>
      <c r="K30">
        <v>13.73</v>
      </c>
      <c r="L30">
        <v>30.96</v>
      </c>
      <c r="M30">
        <v>19.05</v>
      </c>
      <c r="N30">
        <v>95.79</v>
      </c>
      <c r="P30">
        <v>1.8200000000000003</v>
      </c>
      <c r="Q30">
        <v>0.39</v>
      </c>
      <c r="R30">
        <v>0.37</v>
      </c>
      <c r="S30">
        <v>10.1</v>
      </c>
    </row>
    <row r="31" spans="1:19" x14ac:dyDescent="0.2">
      <c r="A31">
        <v>1012.4</v>
      </c>
      <c r="B31">
        <v>34.99</v>
      </c>
      <c r="D31">
        <v>1536</v>
      </c>
      <c r="E31">
        <v>20.32</v>
      </c>
    </row>
    <row r="32" spans="1:19" x14ac:dyDescent="0.2">
      <c r="A32">
        <v>1012.8</v>
      </c>
      <c r="B32">
        <v>21.14</v>
      </c>
      <c r="D32">
        <v>1536</v>
      </c>
      <c r="E32">
        <v>42.72</v>
      </c>
    </row>
    <row r="33" spans="1:5" x14ac:dyDescent="0.2">
      <c r="A33">
        <v>1126.4000000000001</v>
      </c>
      <c r="B33">
        <v>16.3</v>
      </c>
      <c r="D33">
        <v>1536</v>
      </c>
      <c r="E33">
        <v>39.65</v>
      </c>
    </row>
    <row r="34" spans="1:5" x14ac:dyDescent="0.2">
      <c r="A34">
        <v>1228.8</v>
      </c>
      <c r="B34">
        <v>23.75</v>
      </c>
      <c r="D34">
        <v>1536</v>
      </c>
      <c r="E34">
        <v>61.72</v>
      </c>
    </row>
    <row r="35" spans="1:5" x14ac:dyDescent="0.2">
      <c r="A35">
        <v>1228.8</v>
      </c>
      <c r="B35">
        <v>13.36</v>
      </c>
      <c r="D35">
        <v>1536</v>
      </c>
      <c r="E35">
        <v>71.88</v>
      </c>
    </row>
    <row r="36" spans="1:5" x14ac:dyDescent="0.2">
      <c r="A36">
        <v>1228.8</v>
      </c>
      <c r="B36">
        <v>30.24</v>
      </c>
      <c r="D36">
        <v>1536</v>
      </c>
      <c r="E36">
        <v>71.67</v>
      </c>
    </row>
    <row r="37" spans="1:5" x14ac:dyDescent="0.2">
      <c r="A37">
        <v>1433.6</v>
      </c>
      <c r="B37">
        <v>13.41</v>
      </c>
      <c r="D37">
        <v>1536</v>
      </c>
      <c r="E37">
        <v>0.46</v>
      </c>
    </row>
    <row r="38" spans="1:5" x14ac:dyDescent="0.2">
      <c r="A38">
        <v>1433.6</v>
      </c>
      <c r="B38">
        <v>30.96</v>
      </c>
      <c r="D38">
        <v>1536</v>
      </c>
      <c r="E38">
        <v>0.39</v>
      </c>
    </row>
    <row r="40" spans="1:5" x14ac:dyDescent="0.2">
      <c r="A40" t="s">
        <v>443</v>
      </c>
      <c r="D40" t="s">
        <v>444</v>
      </c>
    </row>
    <row r="41" spans="1:5" x14ac:dyDescent="0.2">
      <c r="A41" t="s">
        <v>3</v>
      </c>
      <c r="B41" t="s">
        <v>5</v>
      </c>
      <c r="D41" t="s">
        <v>3</v>
      </c>
      <c r="E41" t="s">
        <v>5</v>
      </c>
    </row>
    <row r="42" spans="1:5" x14ac:dyDescent="0.2">
      <c r="A42">
        <v>263.3</v>
      </c>
      <c r="B42">
        <v>29.36</v>
      </c>
      <c r="D42">
        <v>303.7</v>
      </c>
      <c r="E42">
        <v>29.779999999999998</v>
      </c>
    </row>
    <row r="43" spans="1:5" x14ac:dyDescent="0.2">
      <c r="A43">
        <v>285.60000000000002</v>
      </c>
      <c r="B43">
        <v>38.54</v>
      </c>
      <c r="D43">
        <v>303.60000000000002</v>
      </c>
      <c r="E43">
        <v>44.830000000000005</v>
      </c>
    </row>
    <row r="44" spans="1:5" x14ac:dyDescent="0.2">
      <c r="A44">
        <v>288.89999999999998</v>
      </c>
      <c r="B44">
        <v>56.29</v>
      </c>
      <c r="D44">
        <v>303.7</v>
      </c>
      <c r="E44">
        <v>19.419999999999998</v>
      </c>
    </row>
    <row r="45" spans="1:5" x14ac:dyDescent="0.2">
      <c r="A45">
        <v>291.09999999999997</v>
      </c>
      <c r="B45">
        <v>70.78</v>
      </c>
      <c r="D45">
        <v>303.90000000000003</v>
      </c>
      <c r="E45">
        <v>69.91</v>
      </c>
    </row>
    <row r="46" spans="1:5" x14ac:dyDescent="0.2">
      <c r="A46">
        <v>292.29999999999995</v>
      </c>
      <c r="B46">
        <v>13.41</v>
      </c>
      <c r="D46">
        <v>303.8</v>
      </c>
      <c r="E46">
        <v>9.34</v>
      </c>
    </row>
    <row r="47" spans="1:5" x14ac:dyDescent="0.2">
      <c r="A47">
        <v>294</v>
      </c>
      <c r="B47">
        <v>7.4399999999999995</v>
      </c>
      <c r="D47">
        <v>304.00000000000006</v>
      </c>
      <c r="E47">
        <v>12.200000000000001</v>
      </c>
    </row>
    <row r="48" spans="1:5" x14ac:dyDescent="0.2">
      <c r="A48">
        <v>295.5</v>
      </c>
      <c r="B48">
        <v>7.660000000000001</v>
      </c>
      <c r="D48">
        <v>304.10000000000002</v>
      </c>
      <c r="E48">
        <v>9.75</v>
      </c>
    </row>
    <row r="49" spans="1:5" x14ac:dyDescent="0.2">
      <c r="A49">
        <v>297.5</v>
      </c>
      <c r="B49">
        <v>8.68</v>
      </c>
      <c r="D49">
        <v>304.00000000000006</v>
      </c>
      <c r="E49">
        <v>10.639999999999999</v>
      </c>
    </row>
    <row r="50" spans="1:5" x14ac:dyDescent="0.2">
      <c r="A50">
        <v>298.89999999999998</v>
      </c>
      <c r="B50">
        <v>6.73</v>
      </c>
      <c r="D50">
        <v>304.10000000000002</v>
      </c>
      <c r="E50">
        <v>10.26</v>
      </c>
    </row>
    <row r="51" spans="1:5" x14ac:dyDescent="0.2">
      <c r="A51">
        <v>302</v>
      </c>
      <c r="B51">
        <v>95.79</v>
      </c>
      <c r="D51">
        <v>304.10000000000002</v>
      </c>
      <c r="E51">
        <v>10.1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Sawtooth</vt:lpstr>
      <vt:lpstr>Iroha</vt:lpstr>
      <vt:lpstr>Sheet7</vt:lpstr>
      <vt:lpstr>Ethereum</vt:lpstr>
      <vt:lpstr>Sheet8</vt:lpstr>
      <vt:lpstr>Besu</vt:lpstr>
      <vt:lpstr>Fabric</vt:lpstr>
      <vt:lpstr>Sheet9</vt:lpstr>
      <vt:lpstr>Result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2020-03-12T23:16:19Z</dcterms:created>
  <dcterms:modified xsi:type="dcterms:W3CDTF">2020-03-28T14:44:01Z</dcterms:modified>
</cp:coreProperties>
</file>