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definedNames>
    <definedName function="false" hidden="false" localSheetId="0" name="_xlnm.Print_Area" vbProcedure="false">Plan1!$A$1:$G$90</definedName>
    <definedName function="false" hidden="false" localSheetId="0" name="_xlnm.Print_Area" vbProcedure="false">Plan1!$A$1:$G$90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<sst xmlns="http://schemas.openxmlformats.org/spreadsheetml/2006/main" count="137" uniqueCount="101">
  <si>
    <t xml:space="preserve">Passo 1: Cálculo do UAW (Unadjusted Actor Weight)</t>
  </si>
  <si>
    <t xml:space="preserve">Tipo</t>
  </si>
  <si>
    <t xml:space="preserve">Descrição</t>
  </si>
  <si>
    <t xml:space="preserve">Peso</t>
  </si>
  <si>
    <t xml:space="preserve">Número de atores</t>
  </si>
  <si>
    <t xml:space="preserve">Resultado</t>
  </si>
  <si>
    <t xml:space="preserve">Simples</t>
  </si>
  <si>
    <t xml:space="preserve">Outro sistema acessado por meio de uma API de programação.</t>
  </si>
  <si>
    <t xml:space="preserve">Média</t>
  </si>
  <si>
    <t xml:space="preserve">Outro sistema acessado por meio de uma rede.</t>
  </si>
  <si>
    <t xml:space="preserve">Complexo</t>
  </si>
  <si>
    <t xml:space="preserve">Usuário interagindo por meio de uma interface gráfica.</t>
  </si>
  <si>
    <t xml:space="preserve">Total UAW</t>
  </si>
  <si>
    <t xml:space="preserve">Passo 2: Cálculo do UUCW (Unadjusted Use Case Weight)
</t>
  </si>
  <si>
    <t xml:space="preserve">Tem até 3 transações, incluindo os passos alternativos, e envolve menos de 5 entidades.</t>
  </si>
  <si>
    <t xml:space="preserve">Médio</t>
  </si>
  <si>
    <t xml:space="preserve">Tem de 4 a 7 transações, incluindo os passos alternativos, e envolve de 5 a 10 entidades.</t>
  </si>
  <si>
    <t xml:space="preserve">Tem acima de 7 transações, incluindo os passos alternativos, e envolve pelo menos de 10 entidades.</t>
  </si>
  <si>
    <t xml:space="preserve">Total UUCW</t>
  </si>
  <si>
    <t xml:space="preserve">Passo 3: Cálculo do UUCP (Unadjusted Use Case Points)</t>
  </si>
  <si>
    <t xml:space="preserve">Fórmula:</t>
  </si>
  <si>
    <t xml:space="preserve">UUCP = UAW + UUCW</t>
  </si>
  <si>
    <t xml:space="preserve">UAW</t>
  </si>
  <si>
    <t xml:space="preserve">=&gt;</t>
  </si>
  <si>
    <t xml:space="preserve">+</t>
  </si>
  <si>
    <t xml:space="preserve">UUCW</t>
  </si>
  <si>
    <t xml:space="preserve">=</t>
  </si>
  <si>
    <t xml:space="preserve">UUCP</t>
  </si>
  <si>
    <t xml:space="preserve">Passo 4: Cálculo do Tfactor</t>
  </si>
  <si>
    <t xml:space="preserve">Fator</t>
  </si>
  <si>
    <t xml:space="preserve">Requisito</t>
  </si>
  <si>
    <t xml:space="preserve">Influência</t>
  </si>
  <si>
    <t xml:space="preserve">T1</t>
  </si>
  <si>
    <t xml:space="preserve">Sistema distribuído</t>
  </si>
  <si>
    <t xml:space="preserve">T2</t>
  </si>
  <si>
    <t xml:space="preserve">Tempo de resposta</t>
  </si>
  <si>
    <t xml:space="preserve">T3</t>
  </si>
  <si>
    <t xml:space="preserve">Eficiência</t>
  </si>
  <si>
    <t xml:space="preserve">T4</t>
  </si>
  <si>
    <t xml:space="preserve">Processamento complexo</t>
  </si>
  <si>
    <t xml:space="preserve">T5</t>
  </si>
  <si>
    <t xml:space="preserve">Código reusável</t>
  </si>
  <si>
    <t xml:space="preserve">T6</t>
  </si>
  <si>
    <t xml:space="preserve">Facilidade de instalação</t>
  </si>
  <si>
    <t xml:space="preserve">T7</t>
  </si>
  <si>
    <t xml:space="preserve">Facilidade de uso</t>
  </si>
  <si>
    <t xml:space="preserve">T8</t>
  </si>
  <si>
    <t xml:space="preserve">Portabilidade</t>
  </si>
  <si>
    <t xml:space="preserve">T9</t>
  </si>
  <si>
    <t xml:space="preserve">Facilidade de mudança</t>
  </si>
  <si>
    <t xml:space="preserve">T10</t>
  </si>
  <si>
    <t xml:space="preserve">Concorrência</t>
  </si>
  <si>
    <t xml:space="preserve">T11</t>
  </si>
  <si>
    <t xml:space="preserve">Recursos de segurança</t>
  </si>
  <si>
    <t xml:space="preserve">T12</t>
  </si>
  <si>
    <t xml:space="preserve">Acessível por terceiros</t>
  </si>
  <si>
    <t xml:space="preserve">T13</t>
  </si>
  <si>
    <t xml:space="preserve">Treinamento especial</t>
  </si>
  <si>
    <t xml:space="preserve"> Tfactor</t>
  </si>
  <si>
    <t xml:space="preserve">Passo 5: Cálculo do TCF (Technical Complexity Factor)</t>
  </si>
  <si>
    <t xml:space="preserve">TCF = 0,6 + (0,01 * Tfactor)</t>
  </si>
  <si>
    <t xml:space="preserve">TCP</t>
  </si>
  <si>
    <t xml:space="preserve">Passo 6: Cálculo do Efactor</t>
  </si>
  <si>
    <t xml:space="preserve">E1</t>
  </si>
  <si>
    <t xml:space="preserve">Familiaridade com RUP ou outro processo formal</t>
  </si>
  <si>
    <t xml:space="preserve">E2</t>
  </si>
  <si>
    <t xml:space="preserve">Experiência com a aplicação em desenvolvimento</t>
  </si>
  <si>
    <t xml:space="preserve">E3</t>
  </si>
  <si>
    <t xml:space="preserve">Experiência em Orientação a Objetos</t>
  </si>
  <si>
    <t xml:space="preserve">E4</t>
  </si>
  <si>
    <t xml:space="preserve">Presença de analista experiente</t>
  </si>
  <si>
    <t xml:space="preserve">E5</t>
  </si>
  <si>
    <t xml:space="preserve">Motivação</t>
  </si>
  <si>
    <t xml:space="preserve">E6</t>
  </si>
  <si>
    <t xml:space="preserve">Requisitos estáveis</t>
  </si>
  <si>
    <t xml:space="preserve">E7</t>
  </si>
  <si>
    <t xml:space="preserve">Desenvolvedores em meio-expediente</t>
  </si>
  <si>
    <t xml:space="preserve">E8</t>
  </si>
  <si>
    <t xml:space="preserve">Linguagem de programação difícil</t>
  </si>
  <si>
    <t xml:space="preserve">Efactor</t>
  </si>
  <si>
    <t xml:space="preserve">Passo 7: Cálculo do ECF (Environmental Complexity Factor)</t>
  </si>
  <si>
    <t xml:space="preserve">ECF = 1,4 + (-0,03 * Efactor)</t>
  </si>
  <si>
    <t xml:space="preserve">ECF</t>
  </si>
  <si>
    <t xml:space="preserve">Passo 8: Cálculo dos UCP (Use Case Points)</t>
  </si>
  <si>
    <t xml:space="preserve">UCP = UUCP * TCF * ECF</t>
  </si>
  <si>
    <t xml:space="preserve">*</t>
  </si>
  <si>
    <t xml:space="preserve">TCF</t>
  </si>
  <si>
    <t xml:space="preserve">UCP</t>
  </si>
  <si>
    <t xml:space="preserve">Passo 9: Cálculo do tempo de trabalho estimado</t>
  </si>
  <si>
    <t xml:space="preserve">Tempo estimado = UCP * media de horas por UCP</t>
  </si>
  <si>
    <t xml:space="preserve">Média de Horas / UCP</t>
  </si>
  <si>
    <t xml:space="preserve">Tempo estimado</t>
  </si>
  <si>
    <t xml:space="preserve">Distribuição das horas por fase</t>
  </si>
  <si>
    <t xml:space="preserve">Etapa</t>
  </si>
  <si>
    <t xml:space="preserve">%</t>
  </si>
  <si>
    <t xml:space="preserve">Horas</t>
  </si>
  <si>
    <t xml:space="preserve">Análise</t>
  </si>
  <si>
    <t xml:space="preserve">Projeto</t>
  </si>
  <si>
    <t xml:space="preserve">Desenvolvimento</t>
  </si>
  <si>
    <t xml:space="preserve">Testes</t>
  </si>
  <si>
    <t xml:space="preserve">Implantação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</si>
</sst>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rgb="FFE7E6E6"/>
        <bgColor rgb="FFD9D9D9"/>
      </patternFill>
    </fill>
    <fill>
      <patternFill patternType="solid">
        <fgColor rgb="FFA6A6A6"/>
        <bgColor rgb="FFC0C0C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3" borderId="7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4" borderId="8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5" borderId="8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3" borderId="11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4" borderId="12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5" borderId="12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3" borderId="15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4" borderId="16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5" borderId="16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7" fillId="2" borderId="4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5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4" borderId="8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5" borderId="8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3" borderId="9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4" borderId="12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5" borderId="12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3" borderId="13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4" borderId="18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6" fillId="4" borderId="19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4" fillId="6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6" borderId="4" xfId="0" applyFont="true" applyBorder="true" applyAlignment="true" applyProtection="false">
      <alignment horizontal="right" vertical="center" textRotation="0" wrapText="true" indent="1" shrinkToFit="false" readingOrder="1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6" borderId="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7"/>
  <sheetViews>
    <sheetView showFormulas="false" showGridLines="true" showRowColHeaders="true" showZeros="true" rightToLeft="false" tabSelected="true" showOutlineSymbols="true" defaultGridColor="true" view="pageBreakPreview" topLeftCell="A4" colorId="64" zoomScale="100" zoomScaleNormal="10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4.11"/>
    <col collapsed="false" customWidth="true" hidden="false" outlineLevel="0" max="3" min="3" style="0" width="85.56"/>
    <col collapsed="false" customWidth="true" hidden="false" outlineLevel="0" max="4" min="4" style="0" width="14.01"/>
    <col collapsed="false" customWidth="true" hidden="false" outlineLevel="0" max="5" min="5" style="0" width="13.55"/>
    <col collapsed="false" customWidth="true" hidden="false" outlineLevel="0" max="6" min="6" style="0" width="13.44"/>
    <col collapsed="false" customWidth="true" hidden="false" outlineLevel="0" max="7" min="7" style="0" width="1.89"/>
    <col collapsed="false" customWidth="true" hidden="false" outlineLevel="0" max="8" min="8" style="0" width="15"/>
    <col collapsed="false" customWidth="true" hidden="false" outlineLevel="0" max="9" min="9" style="0" width="54.89"/>
    <col collapsed="false" customWidth="true" hidden="false" outlineLevel="0" max="10" min="10" style="0" width="8.67"/>
    <col collapsed="false" customWidth="true" hidden="false" outlineLevel="0" max="11" min="11" style="0" width="25.56"/>
    <col collapsed="false" customWidth="true" hidden="false" outlineLevel="0" max="12" min="12" style="0" width="23.11"/>
    <col collapsed="false" customWidth="true" hidden="false" outlineLevel="0" max="1025" min="13" style="0" width="8.67"/>
  </cols>
  <sheetData>
    <row r="1" customFormat="false" ht="21.6" hidden="false" customHeight="false" outlineLevel="0" collapsed="false">
      <c r="B1" s="1" t="s">
        <v>0</v>
      </c>
      <c r="C1" s="2"/>
      <c r="D1" s="2"/>
      <c r="E1" s="2"/>
      <c r="F1" s="3"/>
    </row>
    <row r="2" customFormat="false" ht="18.6" hidden="false" customHeight="false" outlineLevel="0" collapsed="false">
      <c r="B2" s="4"/>
      <c r="C2" s="5"/>
      <c r="D2" s="5"/>
      <c r="E2" s="5"/>
      <c r="F2" s="5"/>
    </row>
    <row r="3" customFormat="false" ht="42.6" hidden="false" customHeight="false" outlineLevel="0" collapsed="false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customFormat="false" ht="21" hidden="false" customHeight="false" outlineLevel="0" collapsed="false">
      <c r="B4" s="7" t="s">
        <v>6</v>
      </c>
      <c r="C4" s="8" t="s">
        <v>7</v>
      </c>
      <c r="D4" s="9" t="n">
        <v>1</v>
      </c>
      <c r="E4" s="10"/>
      <c r="F4" s="11"/>
    </row>
    <row r="5" customFormat="false" ht="21" hidden="false" customHeight="false" outlineLevel="0" collapsed="false">
      <c r="B5" s="12" t="s">
        <v>8</v>
      </c>
      <c r="C5" s="13" t="s">
        <v>9</v>
      </c>
      <c r="D5" s="14" t="n">
        <v>2</v>
      </c>
      <c r="E5" s="15"/>
      <c r="F5" s="16"/>
    </row>
    <row r="6" customFormat="false" ht="19.7" hidden="false" customHeight="false" outlineLevel="0" collapsed="false">
      <c r="B6" s="17" t="s">
        <v>10</v>
      </c>
      <c r="C6" s="18" t="s">
        <v>11</v>
      </c>
      <c r="D6" s="19" t="n">
        <v>3</v>
      </c>
      <c r="E6" s="20" t="n">
        <v>2</v>
      </c>
      <c r="F6" s="21"/>
    </row>
    <row r="7" customFormat="false" ht="42.6" hidden="false" customHeight="false" outlineLevel="0" collapsed="false">
      <c r="E7" s="6" t="s">
        <v>12</v>
      </c>
      <c r="F7" s="22"/>
    </row>
    <row r="8" customFormat="false" ht="15" hidden="false" customHeight="false" outlineLevel="0" collapsed="false"/>
    <row r="9" customFormat="false" ht="33" hidden="false" customHeight="false" outlineLevel="0" collapsed="false">
      <c r="B9" s="23" t="s">
        <v>13</v>
      </c>
      <c r="C9" s="2"/>
      <c r="D9" s="2"/>
      <c r="E9" s="2"/>
      <c r="F9" s="3"/>
    </row>
    <row r="10" customFormat="false" ht="18.6" hidden="false" customHeight="false" outlineLevel="0" collapsed="false">
      <c r="B10" s="4"/>
      <c r="C10" s="5"/>
      <c r="D10" s="5"/>
      <c r="E10" s="5"/>
      <c r="F10" s="5"/>
    </row>
    <row r="11" customFormat="false" ht="42.6" hidden="false" customHeight="false" outlineLevel="0" collapsed="false"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</row>
    <row r="12" customFormat="false" ht="42" hidden="false" customHeight="false" outlineLevel="0" collapsed="false">
      <c r="B12" s="7" t="s">
        <v>6</v>
      </c>
      <c r="C12" s="8" t="s">
        <v>14</v>
      </c>
      <c r="D12" s="9" t="n">
        <v>5</v>
      </c>
      <c r="E12" s="10"/>
      <c r="F12" s="11"/>
    </row>
    <row r="13" customFormat="false" ht="42" hidden="false" customHeight="false" outlineLevel="0" collapsed="false">
      <c r="B13" s="12" t="s">
        <v>15</v>
      </c>
      <c r="C13" s="13" t="s">
        <v>16</v>
      </c>
      <c r="D13" s="14" t="n">
        <v>10</v>
      </c>
      <c r="E13" s="15"/>
      <c r="F13" s="16"/>
    </row>
    <row r="14" customFormat="false" ht="42.6" hidden="false" customHeight="false" outlineLevel="0" collapsed="false">
      <c r="B14" s="17" t="s">
        <v>10</v>
      </c>
      <c r="C14" s="18" t="s">
        <v>17</v>
      </c>
      <c r="D14" s="19" t="n">
        <v>15</v>
      </c>
      <c r="E14" s="20"/>
      <c r="F14" s="21"/>
    </row>
    <row r="15" customFormat="false" ht="42.6" hidden="false" customHeight="false" outlineLevel="0" collapsed="false">
      <c r="E15" s="6" t="s">
        <v>18</v>
      </c>
      <c r="F15" s="22"/>
    </row>
    <row r="16" customFormat="false" ht="15" hidden="false" customHeight="false" outlineLevel="0" collapsed="false"/>
    <row r="17" customFormat="false" ht="21.6" hidden="false" customHeight="false" outlineLevel="0" collapsed="false">
      <c r="B17" s="1" t="s">
        <v>19</v>
      </c>
      <c r="C17" s="2"/>
      <c r="D17" s="2"/>
      <c r="E17" s="2"/>
      <c r="F17" s="3"/>
    </row>
    <row r="18" customFormat="false" ht="21.6" hidden="false" customHeight="false" outlineLevel="0" collapsed="false">
      <c r="B18" s="24" t="s">
        <v>20</v>
      </c>
      <c r="C18" s="25" t="s">
        <v>21</v>
      </c>
      <c r="D18" s="26" t="s">
        <v>22</v>
      </c>
      <c r="E18" s="27" t="s">
        <v>23</v>
      </c>
      <c r="F18" s="28" t="n">
        <f aca="false">F7</f>
        <v>0</v>
      </c>
    </row>
    <row r="19" customFormat="false" ht="13.05" hidden="false" customHeight="true" outlineLevel="0" collapsed="false">
      <c r="B19" s="29"/>
      <c r="E19" s="29"/>
      <c r="F19" s="27" t="s">
        <v>24</v>
      </c>
    </row>
    <row r="20" customFormat="false" ht="21.6" hidden="false" customHeight="false" outlineLevel="0" collapsed="false">
      <c r="B20" s="29"/>
      <c r="C20" s="29"/>
      <c r="D20" s="30" t="s">
        <v>25</v>
      </c>
      <c r="E20" s="27" t="s">
        <v>23</v>
      </c>
      <c r="F20" s="31" t="n">
        <f aca="false">F15</f>
        <v>0</v>
      </c>
    </row>
    <row r="21" customFormat="false" ht="13.05" hidden="false" customHeight="true" outlineLevel="0" collapsed="false">
      <c r="B21" s="29"/>
      <c r="C21" s="29"/>
      <c r="E21" s="29"/>
      <c r="F21" s="27" t="s">
        <v>26</v>
      </c>
    </row>
    <row r="22" customFormat="false" ht="21.6" hidden="false" customHeight="false" outlineLevel="0" collapsed="false">
      <c r="B22" s="29"/>
      <c r="C22" s="29"/>
      <c r="D22" s="32" t="s">
        <v>27</v>
      </c>
      <c r="E22" s="33" t="s">
        <v>23</v>
      </c>
      <c r="F22" s="31" t="n">
        <f aca="false">F18+F20</f>
        <v>0</v>
      </c>
    </row>
    <row r="23" customFormat="false" ht="16.2" hidden="false" customHeight="false" outlineLevel="0" collapsed="false">
      <c r="B23" s="29"/>
      <c r="C23" s="29"/>
      <c r="D23" s="29"/>
      <c r="E23" s="29"/>
      <c r="F23" s="29"/>
    </row>
    <row r="24" customFormat="false" ht="21.6" hidden="false" customHeight="false" outlineLevel="0" collapsed="false">
      <c r="B24" s="1" t="s">
        <v>28</v>
      </c>
      <c r="C24" s="2"/>
      <c r="D24" s="2"/>
      <c r="E24" s="2"/>
      <c r="F24" s="3"/>
    </row>
    <row r="25" customFormat="false" ht="15" hidden="false" customHeight="false" outlineLevel="0" collapsed="false"/>
    <row r="26" customFormat="false" ht="42.6" hidden="false" customHeight="false" outlineLevel="0" collapsed="false">
      <c r="B26" s="34" t="s">
        <v>29</v>
      </c>
      <c r="C26" s="34" t="s">
        <v>30</v>
      </c>
      <c r="D26" s="35" t="s">
        <v>3</v>
      </c>
      <c r="E26" s="35" t="s">
        <v>31</v>
      </c>
      <c r="F26" s="35" t="s">
        <v>5</v>
      </c>
    </row>
    <row r="27" customFormat="false" ht="19.7" hidden="false" customHeight="false" outlineLevel="0" collapsed="false">
      <c r="B27" s="36" t="s">
        <v>32</v>
      </c>
      <c r="C27" s="8" t="s">
        <v>33</v>
      </c>
      <c r="D27" s="9" t="n">
        <v>2</v>
      </c>
      <c r="E27" s="37" t="n">
        <v>5</v>
      </c>
      <c r="F27" s="38" t="n">
        <f aca="false">D27*E27</f>
        <v>10</v>
      </c>
    </row>
    <row r="28" customFormat="false" ht="21" hidden="false" customHeight="false" outlineLevel="0" collapsed="false">
      <c r="B28" s="39" t="s">
        <v>34</v>
      </c>
      <c r="C28" s="13" t="s">
        <v>35</v>
      </c>
      <c r="D28" s="14" t="n">
        <v>2</v>
      </c>
      <c r="E28" s="40"/>
      <c r="F28" s="41" t="n">
        <f aca="false">D28*E28</f>
        <v>0</v>
      </c>
    </row>
    <row r="29" customFormat="false" ht="21" hidden="false" customHeight="false" outlineLevel="0" collapsed="false">
      <c r="B29" s="39" t="s">
        <v>36</v>
      </c>
      <c r="C29" s="13" t="s">
        <v>37</v>
      </c>
      <c r="D29" s="14" t="n">
        <v>1</v>
      </c>
      <c r="E29" s="40"/>
      <c r="F29" s="41" t="n">
        <f aca="false">D29*E29</f>
        <v>0</v>
      </c>
    </row>
    <row r="30" customFormat="false" ht="21" hidden="false" customHeight="false" outlineLevel="0" collapsed="false">
      <c r="B30" s="39" t="s">
        <v>38</v>
      </c>
      <c r="C30" s="13" t="s">
        <v>39</v>
      </c>
      <c r="D30" s="14" t="n">
        <v>1</v>
      </c>
      <c r="E30" s="40"/>
      <c r="F30" s="41" t="n">
        <f aca="false">D30*E30</f>
        <v>0</v>
      </c>
    </row>
    <row r="31" customFormat="false" ht="21" hidden="false" customHeight="false" outlineLevel="0" collapsed="false">
      <c r="B31" s="39" t="s">
        <v>40</v>
      </c>
      <c r="C31" s="13" t="s">
        <v>41</v>
      </c>
      <c r="D31" s="14" t="n">
        <v>1</v>
      </c>
      <c r="E31" s="40"/>
      <c r="F31" s="41" t="n">
        <f aca="false">D31*E31</f>
        <v>0</v>
      </c>
    </row>
    <row r="32" customFormat="false" ht="21" hidden="false" customHeight="false" outlineLevel="0" collapsed="false">
      <c r="B32" s="39" t="s">
        <v>42</v>
      </c>
      <c r="C32" s="13" t="s">
        <v>43</v>
      </c>
      <c r="D32" s="14" t="n">
        <v>0.5</v>
      </c>
      <c r="E32" s="40"/>
      <c r="F32" s="41" t="n">
        <f aca="false">D32*E32</f>
        <v>0</v>
      </c>
    </row>
    <row r="33" customFormat="false" ht="21" hidden="false" customHeight="false" outlineLevel="0" collapsed="false">
      <c r="B33" s="39" t="s">
        <v>44</v>
      </c>
      <c r="C33" s="13" t="s">
        <v>45</v>
      </c>
      <c r="D33" s="14" t="n">
        <v>0.5</v>
      </c>
      <c r="E33" s="40"/>
      <c r="F33" s="41" t="n">
        <f aca="false">D33*E33</f>
        <v>0</v>
      </c>
    </row>
    <row r="34" customFormat="false" ht="21" hidden="false" customHeight="false" outlineLevel="0" collapsed="false">
      <c r="B34" s="39" t="s">
        <v>46</v>
      </c>
      <c r="C34" s="13" t="s">
        <v>47</v>
      </c>
      <c r="D34" s="14" t="n">
        <v>2</v>
      </c>
      <c r="E34" s="40"/>
      <c r="F34" s="41" t="n">
        <f aca="false">D34*E34</f>
        <v>0</v>
      </c>
    </row>
    <row r="35" customFormat="false" ht="21" hidden="false" customHeight="false" outlineLevel="0" collapsed="false">
      <c r="B35" s="39" t="s">
        <v>48</v>
      </c>
      <c r="C35" s="13" t="s">
        <v>49</v>
      </c>
      <c r="D35" s="14" t="n">
        <v>1</v>
      </c>
      <c r="E35" s="40"/>
      <c r="F35" s="41" t="n">
        <f aca="false">D35*E35</f>
        <v>0</v>
      </c>
    </row>
    <row r="36" customFormat="false" ht="21" hidden="false" customHeight="false" outlineLevel="0" collapsed="false">
      <c r="B36" s="39" t="s">
        <v>50</v>
      </c>
      <c r="C36" s="13" t="s">
        <v>51</v>
      </c>
      <c r="D36" s="14" t="n">
        <v>1</v>
      </c>
      <c r="E36" s="40"/>
      <c r="F36" s="41" t="n">
        <f aca="false">D36*E36</f>
        <v>0</v>
      </c>
    </row>
    <row r="37" customFormat="false" ht="21" hidden="false" customHeight="false" outlineLevel="0" collapsed="false">
      <c r="B37" s="39" t="s">
        <v>52</v>
      </c>
      <c r="C37" s="13" t="s">
        <v>53</v>
      </c>
      <c r="D37" s="14" t="n">
        <v>1</v>
      </c>
      <c r="E37" s="40"/>
      <c r="F37" s="41" t="n">
        <f aca="false">D37*E37</f>
        <v>0</v>
      </c>
    </row>
    <row r="38" customFormat="false" ht="21" hidden="false" customHeight="false" outlineLevel="0" collapsed="false">
      <c r="B38" s="39" t="s">
        <v>54</v>
      </c>
      <c r="C38" s="13" t="s">
        <v>55</v>
      </c>
      <c r="D38" s="14" t="n">
        <v>1</v>
      </c>
      <c r="E38" s="40"/>
      <c r="F38" s="41" t="n">
        <f aca="false">D38*E38</f>
        <v>0</v>
      </c>
    </row>
    <row r="39" customFormat="false" ht="21.6" hidden="false" customHeight="false" outlineLevel="0" collapsed="false">
      <c r="B39" s="42" t="s">
        <v>56</v>
      </c>
      <c r="C39" s="18" t="s">
        <v>57</v>
      </c>
      <c r="D39" s="19" t="n">
        <v>1</v>
      </c>
      <c r="E39" s="43"/>
      <c r="F39" s="41" t="n">
        <f aca="false">D39*E39</f>
        <v>0</v>
      </c>
    </row>
    <row r="40" customFormat="false" ht="21.6" hidden="false" customHeight="true" outlineLevel="0" collapsed="false">
      <c r="C40" s="44"/>
      <c r="D40" s="45" t="s">
        <v>58</v>
      </c>
      <c r="E40" s="45"/>
      <c r="F40" s="46" t="n">
        <f aca="false">SUM(F27:F39)</f>
        <v>10</v>
      </c>
    </row>
    <row r="41" customFormat="false" ht="15" hidden="false" customHeight="false" outlineLevel="0" collapsed="false"/>
    <row r="42" customFormat="false" ht="21.6" hidden="false" customHeight="false" outlineLevel="0" collapsed="false">
      <c r="B42" s="47" t="s">
        <v>59</v>
      </c>
      <c r="C42" s="48"/>
      <c r="D42" s="48"/>
      <c r="E42" s="48"/>
      <c r="F42" s="49"/>
    </row>
    <row r="43" customFormat="false" ht="21.6" hidden="false" customHeight="false" outlineLevel="0" collapsed="false">
      <c r="B43" s="25" t="s">
        <v>20</v>
      </c>
      <c r="C43" s="24" t="s">
        <v>60</v>
      </c>
    </row>
    <row r="44" customFormat="false" ht="18.6" hidden="false" customHeight="false" outlineLevel="0" collapsed="false">
      <c r="B44" s="29"/>
      <c r="C44" s="29"/>
      <c r="D44" s="50" t="s">
        <v>61</v>
      </c>
      <c r="E44" s="33" t="s">
        <v>23</v>
      </c>
      <c r="F44" s="51" t="n">
        <f aca="false">0.6+(0.01*F40)</f>
        <v>0.7</v>
      </c>
    </row>
    <row r="45" customFormat="false" ht="15" hidden="false" customHeight="false" outlineLevel="0" collapsed="false"/>
    <row r="46" customFormat="false" ht="21.6" hidden="false" customHeight="false" outlineLevel="0" collapsed="false">
      <c r="B46" s="47" t="s">
        <v>62</v>
      </c>
      <c r="C46" s="48"/>
      <c r="D46" s="48"/>
      <c r="E46" s="48"/>
      <c r="F46" s="49"/>
    </row>
    <row r="47" customFormat="false" ht="18.6" hidden="false" customHeight="false" outlineLevel="0" collapsed="false">
      <c r="B47" s="52" t="s">
        <v>29</v>
      </c>
      <c r="C47" s="53" t="s">
        <v>30</v>
      </c>
      <c r="D47" s="52" t="s">
        <v>3</v>
      </c>
      <c r="E47" s="52" t="s">
        <v>31</v>
      </c>
      <c r="F47" s="52" t="s">
        <v>5</v>
      </c>
    </row>
    <row r="48" customFormat="false" ht="21" hidden="false" customHeight="false" outlineLevel="0" collapsed="false">
      <c r="B48" s="36" t="s">
        <v>63</v>
      </c>
      <c r="C48" s="8" t="s">
        <v>64</v>
      </c>
      <c r="D48" s="9" t="n">
        <v>1.5</v>
      </c>
      <c r="E48" s="37"/>
      <c r="F48" s="38" t="n">
        <f aca="false">D48*E48</f>
        <v>0</v>
      </c>
    </row>
    <row r="49" customFormat="false" ht="21" hidden="false" customHeight="false" outlineLevel="0" collapsed="false">
      <c r="B49" s="39" t="s">
        <v>65</v>
      </c>
      <c r="C49" s="13" t="s">
        <v>66</v>
      </c>
      <c r="D49" s="14" t="n">
        <v>0.5</v>
      </c>
      <c r="E49" s="40"/>
      <c r="F49" s="41" t="n">
        <f aca="false">D49*E49</f>
        <v>0</v>
      </c>
    </row>
    <row r="50" customFormat="false" ht="21" hidden="false" customHeight="false" outlineLevel="0" collapsed="false">
      <c r="B50" s="39" t="s">
        <v>67</v>
      </c>
      <c r="C50" s="13" t="s">
        <v>68</v>
      </c>
      <c r="D50" s="14" t="n">
        <v>1</v>
      </c>
      <c r="E50" s="40"/>
      <c r="F50" s="41" t="n">
        <f aca="false">D50*E50</f>
        <v>0</v>
      </c>
    </row>
    <row r="51" customFormat="false" ht="21" hidden="false" customHeight="false" outlineLevel="0" collapsed="false">
      <c r="B51" s="39" t="s">
        <v>69</v>
      </c>
      <c r="C51" s="13" t="s">
        <v>70</v>
      </c>
      <c r="D51" s="14" t="n">
        <v>0.5</v>
      </c>
      <c r="E51" s="40"/>
      <c r="F51" s="41" t="n">
        <f aca="false">D51*E51</f>
        <v>0</v>
      </c>
    </row>
    <row r="52" customFormat="false" ht="21" hidden="false" customHeight="false" outlineLevel="0" collapsed="false">
      <c r="B52" s="39" t="s">
        <v>71</v>
      </c>
      <c r="C52" s="13" t="s">
        <v>72</v>
      </c>
      <c r="D52" s="14" t="n">
        <v>1</v>
      </c>
      <c r="E52" s="40"/>
      <c r="F52" s="41" t="n">
        <f aca="false">D52*E52</f>
        <v>0</v>
      </c>
    </row>
    <row r="53" customFormat="false" ht="21" hidden="false" customHeight="false" outlineLevel="0" collapsed="false">
      <c r="B53" s="39" t="s">
        <v>73</v>
      </c>
      <c r="C53" s="13" t="s">
        <v>74</v>
      </c>
      <c r="D53" s="14" t="n">
        <v>2</v>
      </c>
      <c r="E53" s="40"/>
      <c r="F53" s="41" t="n">
        <f aca="false">D53*E53</f>
        <v>0</v>
      </c>
    </row>
    <row r="54" customFormat="false" ht="21" hidden="false" customHeight="false" outlineLevel="0" collapsed="false">
      <c r="B54" s="39" t="s">
        <v>75</v>
      </c>
      <c r="C54" s="13" t="s">
        <v>76</v>
      </c>
      <c r="D54" s="14" t="n">
        <v>-1</v>
      </c>
      <c r="E54" s="40"/>
      <c r="F54" s="41" t="n">
        <f aca="false">D54*E54</f>
        <v>-0</v>
      </c>
    </row>
    <row r="55" customFormat="false" ht="21.6" hidden="false" customHeight="false" outlineLevel="0" collapsed="false">
      <c r="B55" s="42" t="s">
        <v>77</v>
      </c>
      <c r="C55" s="18" t="s">
        <v>78</v>
      </c>
      <c r="D55" s="19" t="n">
        <v>-1</v>
      </c>
      <c r="E55" s="43"/>
      <c r="F55" s="41" t="n">
        <f aca="false">D55*E55</f>
        <v>-0</v>
      </c>
    </row>
    <row r="56" customFormat="false" ht="21.6" hidden="false" customHeight="true" outlineLevel="0" collapsed="false">
      <c r="C56" s="44"/>
      <c r="D56" s="45" t="s">
        <v>79</v>
      </c>
      <c r="E56" s="45"/>
      <c r="F56" s="46" t="n">
        <f aca="false">SUM(F48:F55)</f>
        <v>0</v>
      </c>
    </row>
    <row r="57" customFormat="false" ht="15" hidden="false" customHeight="false" outlineLevel="0" collapsed="false"/>
    <row r="58" customFormat="false" ht="21.6" hidden="false" customHeight="false" outlineLevel="0" collapsed="false">
      <c r="B58" s="54" t="s">
        <v>80</v>
      </c>
      <c r="C58" s="55"/>
      <c r="D58" s="2"/>
      <c r="E58" s="2"/>
      <c r="F58" s="3"/>
    </row>
    <row r="59" customFormat="false" ht="21.6" hidden="false" customHeight="false" outlineLevel="0" collapsed="false">
      <c r="B59" s="24" t="s">
        <v>20</v>
      </c>
      <c r="C59" s="29"/>
    </row>
    <row r="60" customFormat="false" ht="21.6" hidden="false" customHeight="false" outlineLevel="0" collapsed="false">
      <c r="B60" s="29"/>
      <c r="C60" s="24" t="s">
        <v>81</v>
      </c>
      <c r="D60" s="56" t="s">
        <v>82</v>
      </c>
      <c r="E60" s="33" t="s">
        <v>23</v>
      </c>
      <c r="F60" s="57" t="n">
        <f aca="false">1.4-(0.03*F56)</f>
        <v>1.4</v>
      </c>
    </row>
    <row r="61" customFormat="false" ht="16.2" hidden="false" customHeight="false" outlineLevel="0" collapsed="false">
      <c r="B61" s="29"/>
      <c r="C61" s="29"/>
    </row>
    <row r="62" customFormat="false" ht="21.6" hidden="false" customHeight="false" outlineLevel="0" collapsed="false">
      <c r="B62" s="54" t="s">
        <v>83</v>
      </c>
      <c r="C62" s="55"/>
      <c r="D62" s="2"/>
      <c r="E62" s="2"/>
      <c r="F62" s="3"/>
    </row>
    <row r="63" customFormat="false" ht="21.6" hidden="false" customHeight="false" outlineLevel="0" collapsed="false">
      <c r="B63" s="24" t="s">
        <v>20</v>
      </c>
      <c r="C63" s="25" t="s">
        <v>84</v>
      </c>
      <c r="D63" s="58" t="s">
        <v>27</v>
      </c>
      <c r="E63" s="33" t="s">
        <v>23</v>
      </c>
      <c r="F63" s="59" t="n">
        <f aca="false">F22</f>
        <v>0</v>
      </c>
    </row>
    <row r="64" customFormat="false" ht="13.05" hidden="false" customHeight="true" outlineLevel="0" collapsed="false">
      <c r="F64" s="60" t="s">
        <v>85</v>
      </c>
    </row>
    <row r="65" customFormat="false" ht="21.6" hidden="false" customHeight="false" outlineLevel="0" collapsed="false">
      <c r="D65" s="56" t="s">
        <v>86</v>
      </c>
      <c r="E65" s="33" t="s">
        <v>23</v>
      </c>
      <c r="F65" s="57" t="n">
        <f aca="false">F44</f>
        <v>0.7</v>
      </c>
    </row>
    <row r="66" customFormat="false" ht="13.05" hidden="false" customHeight="true" outlineLevel="0" collapsed="false">
      <c r="F66" s="60" t="s">
        <v>85</v>
      </c>
    </row>
    <row r="67" customFormat="false" ht="21.6" hidden="false" customHeight="false" outlineLevel="0" collapsed="false">
      <c r="D67" s="56" t="s">
        <v>82</v>
      </c>
      <c r="E67" s="33" t="s">
        <v>23</v>
      </c>
      <c r="F67" s="57" t="n">
        <f aca="false">F60</f>
        <v>1.4</v>
      </c>
    </row>
    <row r="68" customFormat="false" ht="13.05" hidden="false" customHeight="true" outlineLevel="0" collapsed="false">
      <c r="F68" s="60" t="s">
        <v>26</v>
      </c>
    </row>
    <row r="69" customFormat="false" ht="21.6" hidden="false" customHeight="false" outlineLevel="0" collapsed="false">
      <c r="D69" s="56" t="s">
        <v>87</v>
      </c>
      <c r="E69" s="33" t="s">
        <v>23</v>
      </c>
      <c r="F69" s="57" t="n">
        <f aca="false">F63*F65*F67</f>
        <v>0</v>
      </c>
    </row>
    <row r="70" customFormat="false" ht="15" hidden="false" customHeight="false" outlineLevel="0" collapsed="false"/>
    <row r="71" customFormat="false" ht="21.6" hidden="false" customHeight="false" outlineLevel="0" collapsed="false">
      <c r="B71" s="54" t="s">
        <v>88</v>
      </c>
      <c r="C71" s="55"/>
      <c r="D71" s="2"/>
      <c r="E71" s="2"/>
      <c r="F71" s="3"/>
    </row>
    <row r="72" customFormat="false" ht="21.6" hidden="false" customHeight="false" outlineLevel="0" collapsed="false">
      <c r="B72" s="24" t="s">
        <v>20</v>
      </c>
    </row>
    <row r="73" customFormat="false" ht="21.6" hidden="false" customHeight="false" outlineLevel="0" collapsed="false">
      <c r="C73" s="24" t="s">
        <v>89</v>
      </c>
      <c r="D73" s="56" t="s">
        <v>87</v>
      </c>
      <c r="E73" s="33" t="s">
        <v>23</v>
      </c>
      <c r="F73" s="57" t="n">
        <f aca="false">F69</f>
        <v>0</v>
      </c>
    </row>
    <row r="74" customFormat="false" ht="13.05" hidden="false" customHeight="true" outlineLevel="0" collapsed="false">
      <c r="F74" s="60" t="s">
        <v>85</v>
      </c>
    </row>
    <row r="75" customFormat="false" ht="63.6" hidden="false" customHeight="false" outlineLevel="0" collapsed="false">
      <c r="D75" s="61" t="s">
        <v>90</v>
      </c>
      <c r="E75" s="33" t="s">
        <v>23</v>
      </c>
      <c r="F75" s="62"/>
    </row>
    <row r="76" customFormat="false" ht="13.05" hidden="false" customHeight="true" outlineLevel="0" collapsed="false">
      <c r="F76" s="60" t="s">
        <v>26</v>
      </c>
    </row>
    <row r="77" customFormat="false" ht="42.6" hidden="false" customHeight="false" outlineLevel="0" collapsed="false">
      <c r="D77" s="61" t="s">
        <v>91</v>
      </c>
      <c r="E77" s="33" t="s">
        <v>23</v>
      </c>
      <c r="F77" s="57" t="n">
        <f aca="false">F73*F75</f>
        <v>0</v>
      </c>
    </row>
    <row r="79" customFormat="false" ht="15" hidden="false" customHeight="false" outlineLevel="0" collapsed="false"/>
    <row r="80" customFormat="false" ht="21.6" hidden="false" customHeight="false" outlineLevel="0" collapsed="false">
      <c r="B80" s="1" t="s">
        <v>92</v>
      </c>
      <c r="C80" s="2"/>
      <c r="D80" s="2"/>
      <c r="E80" s="2"/>
      <c r="F80" s="3"/>
    </row>
    <row r="81" customFormat="false" ht="18.6" hidden="false" customHeight="false" outlineLevel="0" collapsed="false">
      <c r="B81" s="4"/>
      <c r="C81" s="5"/>
      <c r="D81" s="5"/>
      <c r="E81" s="5"/>
      <c r="F81" s="5"/>
    </row>
    <row r="82" customFormat="false" ht="21.6" hidden="false" customHeight="false" outlineLevel="0" collapsed="false">
      <c r="C82" s="63" t="s">
        <v>93</v>
      </c>
      <c r="D82" s="56" t="s">
        <v>94</v>
      </c>
      <c r="E82" s="56" t="s">
        <v>95</v>
      </c>
    </row>
    <row r="83" customFormat="false" ht="21" hidden="false" customHeight="false" outlineLevel="0" collapsed="false">
      <c r="C83" s="64" t="s">
        <v>96</v>
      </c>
      <c r="D83" s="65"/>
      <c r="E83" s="66" t="n">
        <f aca="false">F77*D83/100</f>
        <v>0</v>
      </c>
    </row>
    <row r="84" customFormat="false" ht="21" hidden="false" customHeight="false" outlineLevel="0" collapsed="false">
      <c r="C84" s="67" t="s">
        <v>97</v>
      </c>
      <c r="D84" s="68"/>
      <c r="E84" s="69" t="n">
        <f aca="false">F77*D84/100</f>
        <v>0</v>
      </c>
    </row>
    <row r="85" customFormat="false" ht="21" hidden="false" customHeight="false" outlineLevel="0" collapsed="false">
      <c r="C85" s="67" t="s">
        <v>98</v>
      </c>
      <c r="D85" s="68"/>
      <c r="E85" s="69" t="n">
        <f aca="false">F77*D85/100</f>
        <v>0</v>
      </c>
    </row>
    <row r="86" customFormat="false" ht="21" hidden="false" customHeight="false" outlineLevel="0" collapsed="false">
      <c r="C86" s="67" t="s">
        <v>99</v>
      </c>
      <c r="D86" s="68"/>
      <c r="E86" s="69" t="n">
        <f aca="false">F77*D86/100</f>
        <v>0</v>
      </c>
    </row>
    <row r="87" customFormat="false" ht="21.6" hidden="false" customHeight="false" outlineLevel="0" collapsed="false">
      <c r="C87" s="70" t="s">
        <v>100</v>
      </c>
      <c r="D87" s="71"/>
      <c r="E87" s="72" t="n">
        <f aca="false">F77*D87/100</f>
        <v>0</v>
      </c>
    </row>
  </sheetData>
  <mergeCells count="2">
    <mergeCell ref="D40:E40"/>
    <mergeCell ref="D56:E56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1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2017-09-12T18:29:53Z</dcterms:created>
  <dc:creator>Adriano</dc:creator>
  <dc:description/>
  <dc:language>pt-BR</dc:language>
  <cp:lastModifiedBy/>
  <cp:lastPrinted>2017-09-12T19:51:39Z</cp:lastPrinted>
  <dcterms:modified xsi:type="dcterms:W3CDTF">2017-11-21T21:32:43Z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