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trlProps/ctrlProp1.xml" ContentType="application/vnd.ms-excel.controlproperti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ourses\Excel\Trump Excel\Basic-Advanced\Files\"/>
    </mc:Choice>
  </mc:AlternateContent>
  <xr:revisionPtr revIDLastSave="0" documentId="13_ncr:1_{AC9E548E-C976-407B-A51A-B839F237CC2C}" xr6:coauthVersionLast="46" xr6:coauthVersionMax="46" xr10:uidLastSave="{00000000-0000-0000-0000-000000000000}"/>
  <bookViews>
    <workbookView xWindow="-108" yWindow="-108" windowWidth="23256" windowHeight="12576" firstSheet="8" activeTab="9" xr2:uid="{1DB7E4E7-1394-45AF-A9D5-8111E6F2E83A}"/>
  </bookViews>
  <sheets>
    <sheet name="Multi-Category Chart" sheetId="1" r:id="rId1"/>
    <sheet name="Gauge Chart" sheetId="2" r:id="rId2"/>
    <sheet name="Thermometer Chart" sheetId="3" r:id="rId3"/>
    <sheet name="Milestone chart" sheetId="4" r:id="rId4"/>
    <sheet name="Waterfall Chart" sheetId="5" r:id="rId5"/>
    <sheet name="Gantt Chart" sheetId="6" r:id="rId6"/>
    <sheet name="Trend Arrows in data labels" sheetId="7" r:id="rId7"/>
    <sheet name="Actual vs target" sheetId="8" r:id="rId8"/>
    <sheet name="Spot Data in scatter" sheetId="9" r:id="rId9"/>
    <sheet name="Dynamic Targe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0" l="1"/>
  <c r="C3" i="10" s="1"/>
  <c r="F4" i="9"/>
  <c r="G4" i="9"/>
  <c r="C5" i="5"/>
  <c r="D3" i="5"/>
  <c r="D4" i="5"/>
  <c r="D5" i="5"/>
  <c r="D2" i="5"/>
  <c r="C3" i="5"/>
  <c r="C4" i="5"/>
  <c r="C2" i="5"/>
  <c r="E4" i="4"/>
  <c r="F4" i="4" s="1"/>
  <c r="G4" i="4" s="1"/>
  <c r="F6" i="4"/>
  <c r="G6" i="4" s="1"/>
  <c r="E3" i="4"/>
  <c r="G10" i="4"/>
  <c r="G8" i="4"/>
  <c r="G7" i="4"/>
  <c r="G9" i="4"/>
  <c r="G5" i="4"/>
  <c r="F5" i="4"/>
  <c r="F7" i="4"/>
  <c r="F8" i="4"/>
  <c r="F9" i="4"/>
  <c r="F10" i="4"/>
  <c r="F3" i="4"/>
  <c r="G3" i="4" s="1"/>
  <c r="E5" i="4"/>
  <c r="E6" i="4"/>
  <c r="E7" i="4"/>
  <c r="E8" i="4"/>
  <c r="E9" i="4"/>
  <c r="E10" i="4"/>
  <c r="A8" i="2"/>
  <c r="C8" i="2" s="1"/>
  <c r="C11" i="10" l="1"/>
  <c r="C10" i="10"/>
  <c r="C8" i="10"/>
  <c r="C5" i="10"/>
  <c r="C2" i="10"/>
  <c r="C13" i="10"/>
  <c r="C9" i="10"/>
  <c r="C6" i="10"/>
  <c r="C7" i="10"/>
  <c r="C12" i="10"/>
  <c r="C4" i="10"/>
</calcChain>
</file>

<file path=xl/sharedStrings.xml><?xml version="1.0" encoding="utf-8"?>
<sst xmlns="http://schemas.openxmlformats.org/spreadsheetml/2006/main" count="106" uniqueCount="100">
  <si>
    <t xml:space="preserve">Main Category </t>
  </si>
  <si>
    <t>Sub Category</t>
  </si>
  <si>
    <t>Spent</t>
  </si>
  <si>
    <t>Fruits</t>
  </si>
  <si>
    <t xml:space="preserve">Apple </t>
  </si>
  <si>
    <t>Banana</t>
  </si>
  <si>
    <t>Orange</t>
  </si>
  <si>
    <t>Vegetable</t>
  </si>
  <si>
    <t>Tomato</t>
  </si>
  <si>
    <t>Potato</t>
  </si>
  <si>
    <t>Onion</t>
  </si>
  <si>
    <t>Packaged Food</t>
  </si>
  <si>
    <t>Sauce</t>
  </si>
  <si>
    <t>Noodles</t>
  </si>
  <si>
    <t>Milk</t>
  </si>
  <si>
    <t>Low</t>
  </si>
  <si>
    <t>Medium</t>
  </si>
  <si>
    <t>High</t>
  </si>
  <si>
    <t>Data for Donut Chart</t>
  </si>
  <si>
    <t>Data for Pie Chart</t>
  </si>
  <si>
    <t>Actual Value</t>
  </si>
  <si>
    <t>Max Value</t>
  </si>
  <si>
    <t>Date</t>
  </si>
  <si>
    <t>Activity</t>
  </si>
  <si>
    <t>Kick-off Call</t>
  </si>
  <si>
    <t>Data Gathering</t>
  </si>
  <si>
    <t>Check point 1</t>
  </si>
  <si>
    <t>Check point 2</t>
  </si>
  <si>
    <t>Check point 3</t>
  </si>
  <si>
    <t>Project wrap up</t>
  </si>
  <si>
    <t>Release 3.0</t>
  </si>
  <si>
    <t>Text Placement</t>
  </si>
  <si>
    <t>Release 1.0</t>
  </si>
  <si>
    <t>Days Inventory Outstanding</t>
  </si>
  <si>
    <t>Days Sales Outstanding</t>
  </si>
  <si>
    <t>Days Payable Outstanding</t>
  </si>
  <si>
    <t>Cash Conversion Cycle</t>
  </si>
  <si>
    <t xml:space="preserve">Top </t>
  </si>
  <si>
    <t>Bottom</t>
  </si>
  <si>
    <t>Kick Off Call</t>
  </si>
  <si>
    <t>Requirement Gatehering</t>
  </si>
  <si>
    <t>Phase 1</t>
  </si>
  <si>
    <t>Interim Deliverable</t>
  </si>
  <si>
    <t>Phase 2</t>
  </si>
  <si>
    <t>Check Point Call</t>
  </si>
  <si>
    <t>Final Deliverable</t>
  </si>
  <si>
    <t>Start Date</t>
  </si>
  <si>
    <t>Duration</t>
  </si>
  <si>
    <t xml:space="preserve"> 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</si>
  <si>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</si>
  <si>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</si>
  <si>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</si>
  <si>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</si>
  <si>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</si>
  <si>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</si>
  <si>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</si>
  <si>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</si>
  <si>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Sales(Yoy Change)</t>
  </si>
  <si>
    <t>˄˅</t>
  </si>
  <si>
    <t>Chart Data</t>
  </si>
  <si>
    <t>Target</t>
  </si>
  <si>
    <t>Actual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</si>
  <si>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</si>
  <si>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</si>
  <si>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</si>
  <si>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</si>
  <si>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</si>
  <si>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</si>
  <si>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</si>
  <si>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</si>
  <si>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</si>
  <si>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</si>
  <si>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</si>
  <si>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</si>
  <si>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</si>
  <si>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</si>
  <si>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</si>
  <si>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</si>
  <si>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</si>
  <si>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</si>
  <si>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</si>
  <si>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</si>
  <si>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Revenue</t>
  </si>
  <si>
    <t>Profit Margin</t>
  </si>
  <si>
    <t>Spot the Company</t>
  </si>
  <si>
    <t>Months</t>
  </si>
  <si>
    <t>Sales</t>
  </si>
  <si>
    <t>Above Target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</si>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</sst>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Continuous"/>
    </xf>
    <xf numFmtId="164" fontId="0" fillId="0" borderId="1" xfId="0" applyNumberFormat="1" applyBorder="1"/>
    <xf numFmtId="0" fontId="0" fillId="0" borderId="1" xfId="0" applyFill="1" applyBorder="1"/>
    <xf numFmtId="14" fontId="0" fillId="0" borderId="1" xfId="0" applyNumberFormat="1" applyBorder="1"/>
    <xf numFmtId="0" fontId="0" fillId="0" borderId="0" xfId="0" applyAlignment="1">
      <alignment vertical="center"/>
    </xf>
    <xf numFmtId="165" fontId="0" fillId="0" borderId="0" xfId="0" applyNumberFormat="1"/>
    <xf numFmtId="0" fontId="0" fillId="0" borderId="1" xfId="0" applyBorder="1" applyAlignment="1">
      <alignment vertical="center"/>
    </xf>
    <xf numFmtId="165" fontId="0" fillId="0" borderId="1" xfId="0" applyNumberFormat="1" applyBorder="1"/>
    <xf numFmtId="0" fontId="2" fillId="0" borderId="0" xfId="0" applyFont="1"/>
    <xf numFmtId="0" fontId="0" fillId="0" borderId="2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'Multi-Category Chart'!$C$1</c:f>
              <c:strCache>
                <c:ptCount val="1"/>
                <c:pt idx="0">
                  <c:v>Spent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'Multi-Category Chart'!$A$2:$B$10</c:f>
              <c:multiLvlStrCache>
                <c:ptCount val="9"/>
                <c:lvl>
                  <c:pt idx="0">
                    <c:v>Apple </c:v>
                  </c:pt>
                  <c:pt idx="1">
                    <c:v>Banana</c:v>
                  </c:pt>
                  <c:pt idx="2">
                    <c:v>Orange</c:v>
                  </c:pt>
                  <c:pt idx="3">
                    <c:v>Tomato</c:v>
                  </c:pt>
                  <c:pt idx="4">
                    <c:v>Potato</c:v>
                  </c:pt>
                  <c:pt idx="5">
                    <c:v>Onion</c:v>
                  </c:pt>
                  <c:pt idx="6">
                    <c:v>Sauce</c:v>
                  </c:pt>
                  <c:pt idx="7">
                    <c:v>Noodles</c:v>
                  </c:pt>
                  <c:pt idx="8">
                    <c:v>Milk</c:v>
                  </c:pt>
                </c:lvl>
                <c:lvl>
                  <c:pt idx="0">
                    <c:v>Fruits</c:v>
                  </c:pt>
                  <c:pt idx="3">
                    <c:v>Vegetable</c:v>
                  </c:pt>
                  <c:pt idx="6">
                    <c:v>Packaged Food</c:v>
                  </c:pt>
                </c:lvl>
              </c:multiLvlStrCache>
            </c:multiLvlStrRef>
          </c:cat>
          <c:val>
            <c:numRef>
              <c:f>'Multi-Category Chart'!$C$2:$C$10</c:f>
              <c:numCache>
                <c:formatCode>General</c:formatCode>
                <c:ptCount val="9"/>
                <c:pt idx="0">
                  <c:v>68</c:v>
                </c:pt>
                <c:pt idx="1">
                  <c:v>87</c:v>
                </c:pt>
                <c:pt idx="2">
                  <c:v>108</c:v>
                </c:pt>
                <c:pt idx="3">
                  <c:v>124</c:v>
                </c:pt>
                <c:pt idx="4">
                  <c:v>183</c:v>
                </c:pt>
                <c:pt idx="5">
                  <c:v>181</c:v>
                </c:pt>
                <c:pt idx="6">
                  <c:v>71</c:v>
                </c:pt>
                <c:pt idx="7">
                  <c:v>127</c:v>
                </c:pt>
                <c:pt idx="8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98-48C3-AFCA-07728F370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606656"/>
        <c:axId val="456597800"/>
      </c:barChart>
      <c:catAx>
        <c:axId val="45660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597800"/>
        <c:crosses val="autoZero"/>
        <c:auto val="1"/>
        <c:lblAlgn val="ctr"/>
        <c:lblOffset val="100"/>
        <c:noMultiLvlLbl val="0"/>
      </c:catAx>
      <c:valAx>
        <c:axId val="45659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0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081-4117-BEB8-6D2BD110D5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081-4117-BEB8-6D2BD110D546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081-4117-BEB8-6D2BD110D546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081-4117-BEB8-6D2BD110D546}"/>
              </c:ext>
            </c:extLst>
          </c:dPt>
          <c:val>
            <c:numRef>
              <c:f>'Gauge Chart'!$A$5:$D$5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1-4117-BEB8-6D2BD110D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2ED-452E-9139-C48E8FB1B9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2ED-452E-9139-C48E8FB1B9DA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ED-452E-9139-C48E8FB1B9DA}"/>
              </c:ext>
            </c:extLst>
          </c:dPt>
          <c:val>
            <c:numRef>
              <c:f>'Gauge Chart'!$A$8:$C$8</c:f>
              <c:numCache>
                <c:formatCode>General</c:formatCode>
                <c:ptCount val="3"/>
                <c:pt idx="0">
                  <c:v>58</c:v>
                </c:pt>
                <c:pt idx="1">
                  <c:v>2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D-452E-9139-C48E8FB1B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'Thermometer Chart'!$A$3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6-4393-B75E-B9EFCBE369C1}"/>
            </c:ext>
          </c:extLst>
        </c:ser>
        <c:ser>
          <c:idx val="1"/>
          <c:order val="1"/>
          <c:spPr>
            <a:noFill/>
            <a:ln w="15875">
              <a:solidFill>
                <a:srgbClr val="C00000"/>
              </a:solidFill>
            </a:ln>
            <a:effectLst/>
          </c:spPr>
          <c:invertIfNegative val="0"/>
          <c:val>
            <c:numRef>
              <c:f>'Thermometer Chart'!$B$3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76-4393-B75E-B9EFCBE36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04778192"/>
        <c:axId val="504778520"/>
      </c:barChart>
      <c:catAx>
        <c:axId val="504778192"/>
        <c:scaling>
          <c:orientation val="minMax"/>
        </c:scaling>
        <c:delete val="1"/>
        <c:axPos val="b"/>
        <c:majorTickMark val="none"/>
        <c:minorTickMark val="none"/>
        <c:tickLblPos val="nextTo"/>
        <c:crossAx val="504778520"/>
        <c:crosses val="autoZero"/>
        <c:auto val="1"/>
        <c:lblAlgn val="ctr"/>
        <c:lblOffset val="100"/>
        <c:noMultiLvlLbl val="0"/>
      </c:catAx>
      <c:valAx>
        <c:axId val="504778520"/>
        <c:scaling>
          <c:orientation val="minMax"/>
          <c:max val="100"/>
          <c:min val="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0477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Activity</c:v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1851851851851852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C6-4A44-A10C-00CD153699F4}"/>
                </c:ext>
              </c:extLst>
            </c:dLbl>
            <c:dLbl>
              <c:idx val="1"/>
              <c:layout>
                <c:manualLayout>
                  <c:x val="0"/>
                  <c:y val="-0.1759259259259259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5C6-4A44-A10C-00CD153699F4}"/>
                </c:ext>
              </c:extLst>
            </c:dLbl>
            <c:dLbl>
              <c:idx val="2"/>
              <c:layout>
                <c:manualLayout>
                  <c:x val="-5.0925337632079971E-17"/>
                  <c:y val="-0.1805555555555556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C6-4A44-A10C-00CD153699F4}"/>
                </c:ext>
              </c:extLst>
            </c:dLbl>
            <c:dLbl>
              <c:idx val="3"/>
              <c:layout>
                <c:manualLayout>
                  <c:x val="0"/>
                  <c:y val="-0.18055555555555555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5C6-4A44-A10C-00CD153699F4}"/>
                </c:ext>
              </c:extLst>
            </c:dLbl>
            <c:dLbl>
              <c:idx val="4"/>
              <c:layout>
                <c:manualLayout>
                  <c:x val="-5.5555555555555558E-3"/>
                  <c:y val="-0.1805555555555556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5C6-4A44-A10C-00CD153699F4}"/>
                </c:ext>
              </c:extLst>
            </c:dLbl>
            <c:dLbl>
              <c:idx val="5"/>
              <c:layout>
                <c:manualLayout>
                  <c:x val="0"/>
                  <c:y val="-0.18055555555555555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5C6-4A44-A10C-00CD153699F4}"/>
                </c:ext>
              </c:extLst>
            </c:dLbl>
            <c:dLbl>
              <c:idx val="6"/>
              <c:layout>
                <c:manualLayout>
                  <c:x val="2.7777777777777779E-3"/>
                  <c:y val="-0.1805555555555556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5C6-4A44-A10C-00CD153699F4}"/>
                </c:ext>
              </c:extLst>
            </c:dLbl>
            <c:dLbl>
              <c:idx val="7"/>
              <c:layout>
                <c:manualLayout>
                  <c:x val="0"/>
                  <c:y val="-0.17592592592592593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5C6-4A44-A10C-00CD153699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'Milestone chart'!$F$3:$F$10</c:f>
              <c:strCache>
                <c:ptCount val="8"/>
                <c:pt idx="0">
                  <c:v>Kick-off Call</c:v>
                </c:pt>
                <c:pt idx="1">
                  <c:v>Data Gathering</c:v>
                </c:pt>
                <c:pt idx="2">
                  <c:v>Check point 1</c:v>
                </c:pt>
                <c:pt idx="3">
                  <c:v>Release 1.0</c:v>
                </c:pt>
                <c:pt idx="4">
                  <c:v>Check point 2</c:v>
                </c:pt>
                <c:pt idx="5">
                  <c:v>Release 3.0</c:v>
                </c:pt>
                <c:pt idx="6">
                  <c:v>Check point 3</c:v>
                </c:pt>
                <c:pt idx="7">
                  <c:v>Project wrap up</c:v>
                </c:pt>
              </c:strCache>
            </c:strRef>
          </c:cat>
          <c:val>
            <c:numRef>
              <c:f>'Milestone chart'!$G$3:$G$10</c:f>
              <c:numCache>
                <c:formatCode>General</c:formatCode>
                <c:ptCount val="8"/>
                <c:pt idx="0">
                  <c:v>10</c:v>
                </c:pt>
                <c:pt idx="1">
                  <c:v>-10</c:v>
                </c:pt>
                <c:pt idx="2">
                  <c:v>10</c:v>
                </c:pt>
                <c:pt idx="3">
                  <c:v>-10</c:v>
                </c:pt>
                <c:pt idx="4">
                  <c:v>10</c:v>
                </c:pt>
                <c:pt idx="5">
                  <c:v>-10</c:v>
                </c:pt>
                <c:pt idx="6">
                  <c:v>10</c:v>
                </c:pt>
                <c:pt idx="7">
                  <c:v>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C6-4A44-A10C-00CD15369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61624776"/>
        <c:axId val="561624120"/>
      </c:barChart>
      <c:lineChart>
        <c:grouping val="standard"/>
        <c:varyColors val="0"/>
        <c:ser>
          <c:idx val="0"/>
          <c:order val="0"/>
          <c:tx>
            <c:v>Date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'Milestone chart'!$E$3:$E$10</c:f>
              <c:numCache>
                <c:formatCode>mmm\ yyyy</c:formatCode>
                <c:ptCount val="8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</c:numCache>
            </c:numRef>
          </c:cat>
          <c:val>
            <c:numRef>
              <c:f>'Milestone chart'!$F$3:$F$10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C6-4A44-A10C-00CD15369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02960"/>
        <c:axId val="556508864"/>
      </c:lineChart>
      <c:dateAx>
        <c:axId val="556502960"/>
        <c:scaling>
          <c:orientation val="minMax"/>
        </c:scaling>
        <c:delete val="0"/>
        <c:axPos val="b"/>
        <c:numFmt formatCode="mmm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08864"/>
        <c:crosses val="autoZero"/>
        <c:auto val="1"/>
        <c:lblOffset val="100"/>
        <c:baseTimeUnit val="months"/>
      </c:dateAx>
      <c:valAx>
        <c:axId val="55650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02960"/>
        <c:crosses val="autoZero"/>
        <c:crossBetween val="between"/>
      </c:valAx>
      <c:valAx>
        <c:axId val="5616241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61624776"/>
        <c:crosses val="max"/>
        <c:crossBetween val="between"/>
      </c:valAx>
      <c:catAx>
        <c:axId val="561624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1624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'Waterfall Chart'!$A$2:$A$5</c:f>
              <c:strCache>
                <c:ptCount val="4"/>
                <c:pt idx="0">
                  <c:v>Days Inventory Outstanding</c:v>
                </c:pt>
                <c:pt idx="1">
                  <c:v>Days Sales Outstanding</c:v>
                </c:pt>
                <c:pt idx="2">
                  <c:v>Days Payable Outstanding</c:v>
                </c:pt>
                <c:pt idx="3">
                  <c:v>Cash Conversion Cycle</c:v>
                </c:pt>
              </c:strCache>
            </c:strRef>
          </c:cat>
          <c:val>
            <c:numRef>
              <c:f>'Waterfall Chart'!$C$2:$C$5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90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2-44EB-81A1-2B00AE9EB70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'Waterfall Chart'!$A$2:$A$5</c:f>
              <c:strCache>
                <c:ptCount val="4"/>
                <c:pt idx="0">
                  <c:v>Days Inventory Outstanding</c:v>
                </c:pt>
                <c:pt idx="1">
                  <c:v>Days Sales Outstanding</c:v>
                </c:pt>
                <c:pt idx="2">
                  <c:v>Days Payable Outstanding</c:v>
                </c:pt>
                <c:pt idx="3">
                  <c:v>Cash Conversion Cycle</c:v>
                </c:pt>
              </c:strCache>
            </c:strRef>
          </c:cat>
          <c:val>
            <c:numRef>
              <c:f>'Waterfall Chart'!$D$2:$D$5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120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A2-44EB-81A1-2B00AE9EB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C00000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accent1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561635600"/>
        <c:axId val="561638880"/>
      </c:lineChart>
      <c:catAx>
        <c:axId val="56163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38880"/>
        <c:crosses val="autoZero"/>
        <c:auto val="1"/>
        <c:lblAlgn val="ctr"/>
        <c:lblOffset val="100"/>
        <c:noMultiLvlLbl val="0"/>
      </c:catAx>
      <c:valAx>
        <c:axId val="5616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3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Gantt</a:t>
            </a:r>
            <a:r>
              <a:rPr lang="en-IN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'Gantt Chart'!$B$1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Chart'!$A$2:$A$9</c:f>
              <c:strCache>
                <c:ptCount val="8"/>
                <c:pt idx="0">
                  <c:v>Kick Off Call</c:v>
                </c:pt>
                <c:pt idx="1">
                  <c:v>Requirement Gatehering</c:v>
                </c:pt>
                <c:pt idx="2">
                  <c:v>Phase 1</c:v>
                </c:pt>
                <c:pt idx="3">
                  <c:v>Check Point Call</c:v>
                </c:pt>
                <c:pt idx="4">
                  <c:v>Interim Deliverable</c:v>
                </c:pt>
                <c:pt idx="5">
                  <c:v>Phase 2</c:v>
                </c:pt>
                <c:pt idx="6">
                  <c:v>Check Point Call</c:v>
                </c:pt>
                <c:pt idx="7">
                  <c:v>Final Deliverable</c:v>
                </c:pt>
              </c:strCache>
            </c:strRef>
          </c:cat>
          <c:val>
            <c:numRef>
              <c:f>'Gantt Chart'!$B$2:$B$9</c:f>
              <c:numCache>
                <c:formatCode>m/d/yyyy</c:formatCode>
                <c:ptCount val="8"/>
                <c:pt idx="0">
                  <c:v>41909</c:v>
                </c:pt>
                <c:pt idx="1">
                  <c:v>41912</c:v>
                </c:pt>
                <c:pt idx="2">
                  <c:v>41919</c:v>
                </c:pt>
                <c:pt idx="3">
                  <c:v>41932</c:v>
                </c:pt>
                <c:pt idx="4">
                  <c:v>41938</c:v>
                </c:pt>
                <c:pt idx="5">
                  <c:v>41941</c:v>
                </c:pt>
                <c:pt idx="6">
                  <c:v>41961</c:v>
                </c:pt>
                <c:pt idx="7">
                  <c:v>41964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B-43BF-8A45-B8279A3B42F5}"/>
            </c:ext>
          </c:extLst>
        </c:ser>
        <c:ser>
          <c:idx val="1"/>
          <c:order val="1"/>
          <c:tx>
            <c:strRef>
              <c:f>'Gantt Chart'!$C$1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 Chart'!$A$2:$A$9</c:f>
              <c:strCache>
                <c:ptCount val="8"/>
                <c:pt idx="0">
                  <c:v>Kick Off Call</c:v>
                </c:pt>
                <c:pt idx="1">
                  <c:v>Requirement Gatehering</c:v>
                </c:pt>
                <c:pt idx="2">
                  <c:v>Phase 1</c:v>
                </c:pt>
                <c:pt idx="3">
                  <c:v>Check Point Call</c:v>
                </c:pt>
                <c:pt idx="4">
                  <c:v>Interim Deliverable</c:v>
                </c:pt>
                <c:pt idx="5">
                  <c:v>Phase 2</c:v>
                </c:pt>
                <c:pt idx="6">
                  <c:v>Check Point Call</c:v>
                </c:pt>
                <c:pt idx="7">
                  <c:v>Final Deliverable</c:v>
                </c:pt>
              </c:strCache>
            </c:strRef>
          </c:cat>
          <c:val>
            <c:numRef>
              <c:f>'Gantt Chart'!$C$2:$C$9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1</c:v>
                </c:pt>
                <c:pt idx="4">
                  <c:v>7</c:v>
                </c:pt>
                <c:pt idx="5">
                  <c:v>20</c:v>
                </c:pt>
                <c:pt idx="6">
                  <c:v>1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3B-43BF-8A45-B8279A3B4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1612968"/>
        <c:axId val="561616248"/>
      </c:barChart>
      <c:catAx>
        <c:axId val="5616129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16248"/>
        <c:crosses val="autoZero"/>
        <c:auto val="1"/>
        <c:lblAlgn val="ctr"/>
        <c:lblOffset val="100"/>
        <c:noMultiLvlLbl val="0"/>
      </c:catAx>
      <c:valAx>
        <c:axId val="561616248"/>
        <c:scaling>
          <c:orientation val="minMax"/>
          <c:min val="41909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12968"/>
        <c:crosses val="max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'Trend Arrows in data labels'!$B$1</c:f>
              <c:strCache>
                <c:ptCount val="1"/>
                <c:pt idx="0">
                  <c:v>Sales(Yoy Change)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˄&quot;0.0%;[Red]&quot;˅&quot;\-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'Trend Arrows in data labels'!$A$2:$A$8</c:f>
              <c:strCache>
                <c:ptCount val="7"/>
                <c:pt idx="0">
                  <c:v>Product 1</c:v>
                </c:pt>
                <c:pt idx="1">
                  <c:v>Product 2</c:v>
                </c:pt>
                <c:pt idx="2">
                  <c:v>Product 3</c:v>
                </c:pt>
                <c:pt idx="3">
                  <c:v>Product 4</c:v>
                </c:pt>
                <c:pt idx="4">
                  <c:v>Product 5</c:v>
                </c:pt>
                <c:pt idx="5">
                  <c:v>Product 6</c:v>
                </c:pt>
                <c:pt idx="6">
                  <c:v>Product 7</c:v>
                </c:pt>
              </c:strCache>
            </c:strRef>
          </c:cat>
          <c:val>
            <c:numRef>
              <c:f>'Trend Arrows in data labels'!$B$2:$B$8</c:f>
              <c:numCache>
                <c:formatCode>0.0%</c:formatCode>
                <c:ptCount val="7"/>
                <c:pt idx="0">
                  <c:v>0.19</c:v>
                </c:pt>
                <c:pt idx="1">
                  <c:v>-0.01</c:v>
                </c:pt>
                <c:pt idx="2">
                  <c:v>-0.03</c:v>
                </c:pt>
                <c:pt idx="3">
                  <c:v>0.08</c:v>
                </c:pt>
                <c:pt idx="4">
                  <c:v>-0.08</c:v>
                </c:pt>
                <c:pt idx="5">
                  <c:v>0.04</c:v>
                </c:pt>
                <c:pt idx="6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0-45FE-97A4-4A5F09FB0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627072"/>
        <c:axId val="561629040"/>
      </c:barChart>
      <c:catAx>
        <c:axId val="56162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29040"/>
        <c:crosses val="autoZero"/>
        <c:auto val="1"/>
        <c:lblAlgn val="ctr"/>
        <c:lblOffset val="100"/>
        <c:noMultiLvlLbl val="0"/>
      </c:catAx>
      <c:valAx>
        <c:axId val="56162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2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</a:t>
            </a:r>
            <a:r>
              <a:rPr lang="en-IN" baseline="0"/>
              <a:t>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'Actual vs target'!$B$2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'Actual vs target'!$A$3:$A$7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'Actual vs target'!$B$3:$B$7</c:f>
              <c:numCache>
                <c:formatCode>0.0%</c:formatCode>
                <c:ptCount val="5"/>
                <c:pt idx="0">
                  <c:v>0.03</c:v>
                </c:pt>
                <c:pt idx="1">
                  <c:v>0.17</c:v>
                </c:pt>
                <c:pt idx="2">
                  <c:v>0.18</c:v>
                </c:pt>
                <c:pt idx="3">
                  <c:v>0.03</c:v>
                </c:pt>
                <c:pt idx="4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B-4A4D-9161-3DCCCF93F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6738712"/>
        <c:axId val="566731496"/>
      </c:barChart>
      <c:barChart>
        <c:barDir val="col"/>
        <c:grouping val="clustered"/>
        <c:varyColors val="0"/>
        <c:ser>
          <c:idx val="1"/>
          <c:order val="1"/>
          <c:tx>
            <c:strRef>
              <c:f>'Actual vs target'!$C$2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'Actual vs target'!$A$3:$A$7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'Actual vs target'!$C$3:$C$7</c:f>
              <c:numCache>
                <c:formatCode>0.0%</c:formatCode>
                <c:ptCount val="5"/>
                <c:pt idx="0">
                  <c:v>0.12</c:v>
                </c:pt>
                <c:pt idx="1">
                  <c:v>0.04</c:v>
                </c:pt>
                <c:pt idx="2">
                  <c:v>0.1</c:v>
                </c:pt>
                <c:pt idx="3">
                  <c:v>0.04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B-4A4D-9161-3DCCCF93F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9"/>
        <c:overlap val="-27"/>
        <c:axId val="566737400"/>
        <c:axId val="566733792"/>
      </c:barChart>
      <c:catAx>
        <c:axId val="56673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31496"/>
        <c:crosses val="autoZero"/>
        <c:auto val="1"/>
        <c:lblAlgn val="ctr"/>
        <c:lblOffset val="100"/>
        <c:noMultiLvlLbl val="0"/>
      </c:catAx>
      <c:valAx>
        <c:axId val="566731496"/>
        <c:scaling>
          <c:orientation val="minMax"/>
          <c:max val="0.2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38712"/>
        <c:crosses val="autoZero"/>
        <c:crossBetween val="between"/>
        <c:minorUnit val="4.0000000000000008E-2"/>
      </c:valAx>
      <c:valAx>
        <c:axId val="566733792"/>
        <c:scaling>
          <c:orientation val="minMax"/>
          <c:max val="0.2"/>
        </c:scaling>
        <c:delete val="1"/>
        <c:axPos val="r"/>
        <c:numFmt formatCode="0.0%" sourceLinked="1"/>
        <c:majorTickMark val="out"/>
        <c:minorTickMark val="none"/>
        <c:tickLblPos val="nextTo"/>
        <c:crossAx val="566737400"/>
        <c:crosses val="max"/>
        <c:crossBetween val="between"/>
      </c:valAx>
      <c:catAx>
        <c:axId val="566737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6733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'Spot Data in scatter'!$B$2:$B$21</c:f>
              <c:numCache>
                <c:formatCode>General</c:formatCode>
                <c:ptCount val="20"/>
                <c:pt idx="0">
                  <c:v>2592</c:v>
                </c:pt>
                <c:pt idx="1">
                  <c:v>2422</c:v>
                </c:pt>
                <c:pt idx="2">
                  <c:v>3122</c:v>
                </c:pt>
                <c:pt idx="3">
                  <c:v>4301</c:v>
                </c:pt>
                <c:pt idx="4">
                  <c:v>3791</c:v>
                </c:pt>
                <c:pt idx="5">
                  <c:v>5294</c:v>
                </c:pt>
                <c:pt idx="6">
                  <c:v>3674</c:v>
                </c:pt>
                <c:pt idx="7">
                  <c:v>2550</c:v>
                </c:pt>
                <c:pt idx="8">
                  <c:v>4213</c:v>
                </c:pt>
                <c:pt idx="9">
                  <c:v>2116</c:v>
                </c:pt>
                <c:pt idx="10">
                  <c:v>4583</c:v>
                </c:pt>
                <c:pt idx="11">
                  <c:v>2119</c:v>
                </c:pt>
                <c:pt idx="12">
                  <c:v>4698</c:v>
                </c:pt>
                <c:pt idx="13">
                  <c:v>2619</c:v>
                </c:pt>
                <c:pt idx="14">
                  <c:v>2096</c:v>
                </c:pt>
                <c:pt idx="15">
                  <c:v>3077</c:v>
                </c:pt>
                <c:pt idx="16">
                  <c:v>3173</c:v>
                </c:pt>
                <c:pt idx="17">
                  <c:v>3003</c:v>
                </c:pt>
                <c:pt idx="18">
                  <c:v>5057</c:v>
                </c:pt>
                <c:pt idx="19">
                  <c:v>5438</c:v>
                </c:pt>
              </c:numCache>
            </c:numRef>
          </c:xVal>
          <c:yVal>
            <c:numRef>
              <c:f>'Spot Data in scatter'!$C$2:$C$21</c:f>
              <c:numCache>
                <c:formatCode>0.0%</c:formatCode>
                <c:ptCount val="20"/>
                <c:pt idx="0">
                  <c:v>1.8264624206925678E-2</c:v>
                </c:pt>
                <c:pt idx="1">
                  <c:v>8.8259656980541806E-2</c:v>
                </c:pt>
                <c:pt idx="2">
                  <c:v>0.23507249967526259</c:v>
                </c:pt>
                <c:pt idx="3">
                  <c:v>5.2864461871006574E-2</c:v>
                </c:pt>
                <c:pt idx="4">
                  <c:v>0.10599341014949709</c:v>
                </c:pt>
                <c:pt idx="5">
                  <c:v>2.6770897364919805E-2</c:v>
                </c:pt>
                <c:pt idx="6">
                  <c:v>3.7231533691040403E-2</c:v>
                </c:pt>
                <c:pt idx="7">
                  <c:v>0.19894118627486881</c:v>
                </c:pt>
                <c:pt idx="8">
                  <c:v>5.573546602081686E-2</c:v>
                </c:pt>
                <c:pt idx="9">
                  <c:v>0.12214018289027015</c:v>
                </c:pt>
                <c:pt idx="10">
                  <c:v>5.2087327323370736E-3</c:v>
                </c:pt>
                <c:pt idx="11">
                  <c:v>6.2386389973050682E-2</c:v>
                </c:pt>
                <c:pt idx="12">
                  <c:v>2.9189134933895605E-2</c:v>
                </c:pt>
                <c:pt idx="13">
                  <c:v>0.15826181638018091</c:v>
                </c:pt>
                <c:pt idx="14">
                  <c:v>8.0503458935722749E-2</c:v>
                </c:pt>
                <c:pt idx="15">
                  <c:v>0.15841622630780661</c:v>
                </c:pt>
                <c:pt idx="16">
                  <c:v>0.21146105741170182</c:v>
                </c:pt>
                <c:pt idx="17">
                  <c:v>0.17776579092262373</c:v>
                </c:pt>
                <c:pt idx="18">
                  <c:v>0.14852453448443215</c:v>
                </c:pt>
                <c:pt idx="19">
                  <c:v>0.13291309223464232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7-4F69-B3F4-B6E33C94C099}"/>
            </c:ext>
          </c:extLst>
        </c:ser>
        <c:ser>
          <c:idx val="1"/>
          <c:order val="1"/>
          <c:tx>
            <c:v>Spot the Company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'Spot Data in scatter'!$F$4</c:f>
              <c:numCache>
                <c:formatCode>General</c:formatCode>
                <c:ptCount val="1"/>
                <c:pt idx="0">
                  <c:v>2592</c:v>
                </c:pt>
              </c:numCache>
            </c:numRef>
          </c:xVal>
          <c:yVal>
            <c:numRef>
              <c:f>'Spot Data in scatter'!$G$4</c:f>
              <c:numCache>
                <c:formatCode>0.0%</c:formatCode>
                <c:ptCount val="1"/>
                <c:pt idx="0">
                  <c:v>1.8264624206925678E-2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57-4F69-B3F4-B6E33C94C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88336"/>
        <c:axId val="460988664"/>
      </c:scatterChart>
      <c:valAx>
        <c:axId val="46098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8664"/>
        <c:crosses val="autoZero"/>
        <c:crossBetween val="midCat"/>
      </c:valAx>
      <c:valAx>
        <c:axId val="46098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8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Target'!$B$1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'Dynamic Target'!$A$2:$A$13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Target'!$B$2:$B$13</c:f>
              <c:numCache>
                <c:formatCode>General</c:formatCode>
                <c:ptCount val="12"/>
                <c:pt idx="0">
                  <c:v>196</c:v>
                </c:pt>
                <c:pt idx="1">
                  <c:v>124</c:v>
                </c:pt>
                <c:pt idx="2">
                  <c:v>94</c:v>
                </c:pt>
                <c:pt idx="3">
                  <c:v>292</c:v>
                </c:pt>
                <c:pt idx="4">
                  <c:v>66</c:v>
                </c:pt>
                <c:pt idx="5">
                  <c:v>73</c:v>
                </c:pt>
                <c:pt idx="6">
                  <c:v>109</c:v>
                </c:pt>
                <c:pt idx="7">
                  <c:v>97</c:v>
                </c:pt>
                <c:pt idx="8">
                  <c:v>284</c:v>
                </c:pt>
                <c:pt idx="9">
                  <c:v>78</c:v>
                </c:pt>
                <c:pt idx="10">
                  <c:v>240</c:v>
                </c:pt>
                <c:pt idx="11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1-4210-AA36-0F7CAEADB87F}"/>
            </c:ext>
          </c:extLst>
        </c:ser>
        <c:ser>
          <c:idx val="1"/>
          <c:order val="1"/>
          <c:tx>
            <c:strRef>
              <c:f>'Dynamic Target'!$C$1</c:f>
              <c:strCache>
                <c:ptCount val="1"/>
                <c:pt idx="0">
                  <c:v>Above Target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'Dynamic Target'!$A$2:$A$13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Target'!$C$2:$C$13</c:f>
              <c:numCache>
                <c:formatCode>General</c:formatCode>
                <c:ptCount val="12"/>
                <c:pt idx="0">
                  <c:v>196</c:v>
                </c:pt>
                <c:pt idx="1">
                  <c:v>#N/A</c:v>
                </c:pt>
                <c:pt idx="2">
                  <c:v>#N/A</c:v>
                </c:pt>
                <c:pt idx="3">
                  <c:v>292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284</c:v>
                </c:pt>
                <c:pt idx="9">
                  <c:v>#N/A</c:v>
                </c:pt>
                <c:pt idx="10">
                  <c:v>240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51-4210-AA36-0F7CAEADB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5407968"/>
        <c:axId val="186622128"/>
      </c:barChart>
      <c:scatterChart>
        <c:scatterStyle val="lineMarker"/>
        <c:varyColors val="0"/>
        <c:ser>
          <c:idx val="2"/>
          <c:order val="2"/>
          <c:tx>
            <c:v>Target Line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11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11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15875" cap="flat" cmpd="sng" algn="ctr">
                <a:solidFill>
                  <a:srgbClr val="C00000"/>
                </a:solidFill>
                <a:prstDash val="dash"/>
                <a:round/>
              </a:ln>
              <a:effectLst/>
            </c:spPr>
          </c:errBars>
          <c:yVal>
            <c:numRef>
              <c:f>'Dynamic Target'!$F$2</c:f>
              <c:numCache>
                <c:formatCode>General</c:formatCode>
                <c:ptCount val="1"/>
                <c:pt idx="0">
                  <c:v>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51-4210-AA36-0F7CAEADB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07968"/>
        <c:axId val="186622128"/>
      </c:scatterChart>
      <c:catAx>
        <c:axId val="6540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22128"/>
        <c:crosses val="autoZero"/>
        <c:auto val="1"/>
        <c:lblAlgn val="ctr"/>
        <c:lblOffset val="100"/>
        <c:noMultiLvlLbl val="0"/>
      </c:catAx>
      <c:valAx>
        <c:axId val="186622128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07968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G$2" inc="10" max="350" page="50" val="16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544830</xdr:colOff>
      <xdr:row>10</xdr:row>
      <xdr:rowOff>175260</xdr:rowOff>
    </xdr:from>
    <xdr:to>
      <xdr:col>7</xdr:col>
      <xdr:colOff>346710</xdr:colOff>
      <xdr:row>25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11</xdr:row>
      <xdr:rowOff>175260</xdr:rowOff>
    </xdr:from>
    <xdr:to>
      <xdr:col>7</xdr:col>
      <xdr:colOff>281940</xdr:colOff>
      <xdr:row>21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11</xdr:row>
      <xdr:rowOff>175260</xdr:rowOff>
    </xdr:from>
    <xdr:to>
      <xdr:col>6</xdr:col>
      <xdr:colOff>544830</xdr:colOff>
      <xdr:row>22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3</xdr:row>
      <xdr:rowOff>38100</xdr:rowOff>
    </xdr:from>
    <xdr:to>
      <xdr:col>5</xdr:col>
      <xdr:colOff>365760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</xdr:colOff>
      <xdr:row>19</xdr:row>
      <xdr:rowOff>22860</xdr:rowOff>
    </xdr:from>
    <xdr:to>
      <xdr:col>5</xdr:col>
      <xdr:colOff>68580</xdr:colOff>
      <xdr:row>22</xdr:row>
      <xdr:rowOff>167640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606040" y="3497580"/>
          <a:ext cx="662940" cy="69342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9</xdr:row>
      <xdr:rowOff>144780</xdr:rowOff>
    </xdr:from>
    <xdr:to>
      <xdr:col>16</xdr:col>
      <xdr:colOff>175260</xdr:colOff>
      <xdr:row>24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7</xdr:row>
      <xdr:rowOff>7620</xdr:rowOff>
    </xdr:from>
    <xdr:to>
      <xdr:col>7</xdr:col>
      <xdr:colOff>175260</xdr:colOff>
      <xdr:row>26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9</xdr:row>
      <xdr:rowOff>160020</xdr:rowOff>
    </xdr:from>
    <xdr:to>
      <xdr:col>9</xdr:col>
      <xdr:colOff>91440</xdr:colOff>
      <xdr:row>24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22860</xdr:rowOff>
    </xdr:from>
    <xdr:to>
      <xdr:col>11</xdr:col>
      <xdr:colOff>38100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</xdr:colOff>
      <xdr:row>8</xdr:row>
      <xdr:rowOff>175260</xdr:rowOff>
    </xdr:from>
    <xdr:to>
      <xdr:col>9</xdr:col>
      <xdr:colOff>308610</xdr:colOff>
      <xdr:row>23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13</xdr:row>
      <xdr:rowOff>22860</xdr:rowOff>
    </xdr:from>
    <xdr:to>
      <xdr:col>10</xdr:col>
      <xdr:colOff>407670</xdr:colOff>
      <xdr:row>25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5</xdr:row>
      <xdr:rowOff>7620</xdr:rowOff>
    </xdr:from>
    <xdr:to>
      <xdr:col>14</xdr:col>
      <xdr:colOff>350520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373380</xdr:colOff>
          <xdr:row>6</xdr:row>
          <xdr:rowOff>22860</xdr:rowOff>
        </xdr:from>
        <xdr:to>
          <xdr:col>14</xdr:col>
          <xdr:colOff>579120</xdr:colOff>
          <xdr:row>20</xdr:row>
          <xdr:rowOff>91440</xdr:rowOff>
        </xdr:to>
        <xdr:sp macro="" textlink="">
          <xdr:nvSpPr>
            <xdr:cNvPr id="10241" name="Scroll Ba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77A4-30D7-423C-BECD-447EF755C5AF}">
  <dimension ref="A1:C10"/>
  <sheetViews>
    <sheetView workbookViewId="0">
      <selection sqref="A1:C10"/>
    </sheetView>
  </sheetViews>
  <sheetFormatPr defaultRowHeight="14.4" x14ac:dyDescent="0.3"/>
  <cols>
    <col min="1" max="1" width="13.44140625" bestFit="1" customWidth="1"/>
    <col min="2" max="2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68</v>
      </c>
    </row>
    <row r="3" spans="1:3" x14ac:dyDescent="0.3">
      <c r="B3" t="s">
        <v>5</v>
      </c>
      <c r="C3">
        <v>87</v>
      </c>
    </row>
    <row r="4" spans="1:3" x14ac:dyDescent="0.3">
      <c r="B4" t="s">
        <v>6</v>
      </c>
      <c r="C4">
        <v>108</v>
      </c>
    </row>
    <row r="5" spans="1:3" x14ac:dyDescent="0.3">
      <c r="A5" t="s">
        <v>7</v>
      </c>
      <c r="B5" t="s">
        <v>8</v>
      </c>
      <c r="C5">
        <v>124</v>
      </c>
    </row>
    <row r="6" spans="1:3" x14ac:dyDescent="0.3">
      <c r="B6" t="s">
        <v>9</v>
      </c>
      <c r="C6">
        <v>183</v>
      </c>
    </row>
    <row r="7" spans="1:3" x14ac:dyDescent="0.3">
      <c r="B7" t="s">
        <v>10</v>
      </c>
      <c r="C7">
        <v>181</v>
      </c>
    </row>
    <row r="8" spans="1:3" x14ac:dyDescent="0.3">
      <c r="A8" t="s">
        <v>11</v>
      </c>
      <c r="B8" t="s">
        <v>12</v>
      </c>
      <c r="C8">
        <v>71</v>
      </c>
    </row>
    <row r="9" spans="1:3" x14ac:dyDescent="0.3">
      <c r="B9" t="s">
        <v>13</v>
      </c>
      <c r="C9">
        <v>127</v>
      </c>
    </row>
    <row r="10" spans="1:3" x14ac:dyDescent="0.3">
      <c r="B10" t="s">
        <v>14</v>
      </c>
      <c r="C10">
        <v>178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66FE-3C23-4982-9D83-4E4CDA265F82}">
  <dimension ref="A1:F8"/>
  <sheetViews>
    <sheetView workbookViewId="0">
      <selection activeCell="K15" sqref="K15"/>
    </sheetView>
  </sheetViews>
  <sheetFormatPr defaultRowHeight="14.4" x14ac:dyDescent="0.3"/>
  <cols>
    <col min="6" max="6" width="11.109375" bestFit="1" customWidth="1"/>
  </cols>
  <sheetData>
    <row r="1" spans="1:6" x14ac:dyDescent="0.3">
      <c r="A1" s="2" t="s">
        <v>15</v>
      </c>
      <c r="B1" s="3" t="s">
        <v>16</v>
      </c>
      <c r="C1" s="4" t="s">
        <v>17</v>
      </c>
      <c r="F1" s="1" t="s">
        <v>20</v>
      </c>
    </row>
    <row r="2" spans="1:6" x14ac:dyDescent="0.3">
      <c r="A2" s="1">
        <v>20</v>
      </c>
      <c r="B2" s="1">
        <v>50</v>
      </c>
      <c r="C2" s="1">
        <v>100</v>
      </c>
      <c r="F2" s="1">
        <v>60</v>
      </c>
    </row>
    <row r="4" spans="1:6" x14ac:dyDescent="0.3">
      <c r="A4" s="5" t="s">
        <v>18</v>
      </c>
      <c r="B4" s="5"/>
      <c r="C4" s="5"/>
      <c r="D4" s="5"/>
    </row>
    <row r="5" spans="1:6" x14ac:dyDescent="0.3">
      <c r="A5" s="1">
        <v>20</v>
      </c>
      <c r="B5" s="1">
        <v>30</v>
      </c>
      <c r="C5" s="1">
        <v>50</v>
      </c>
      <c r="D5" s="1">
        <v>100</v>
      </c>
    </row>
    <row r="7" spans="1:6" x14ac:dyDescent="0.3">
      <c r="A7" s="5" t="s">
        <v>19</v>
      </c>
      <c r="B7" s="5"/>
      <c r="C7" s="5"/>
      <c r="D7" s="5"/>
    </row>
    <row r="8" spans="1:6" x14ac:dyDescent="0.3">
      <c r="A8" s="1">
        <f>F2-2</f>
        <v>58</v>
      </c>
      <c r="B8" s="1">
        <v>2</v>
      </c>
      <c r="C8" s="1">
        <f>D5*2-B8-A8</f>
        <v>140</v>
      </c>
      <c r="D8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604F-53DD-4DB9-B9EC-BFF6CDCE7CF0}">
  <dimension ref="A2:B3"/>
  <sheetViews>
    <sheetView showGridLines="0" workbookViewId="0">
      <selection activeCell="N18" sqref="N18"/>
    </sheetView>
  </sheetViews>
  <sheetFormatPr defaultRowHeight="14.4" x14ac:dyDescent="0.3"/>
  <cols>
    <col min="1" max="1" width="11.109375" bestFit="1" customWidth="1"/>
  </cols>
  <sheetData>
    <row r="2" spans="1:2" x14ac:dyDescent="0.3">
      <c r="A2" t="s">
        <v>20</v>
      </c>
      <c r="B2" t="s">
        <v>21</v>
      </c>
    </row>
    <row r="3" spans="1:2" x14ac:dyDescent="0.3">
      <c r="A3">
        <v>40</v>
      </c>
      <c r="B3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8A5C-6B74-4E9B-B281-704094936D48}">
  <dimension ref="B2:G10"/>
  <sheetViews>
    <sheetView topLeftCell="B1" workbookViewId="0">
      <selection activeCell="J8" sqref="J8"/>
    </sheetView>
  </sheetViews>
  <sheetFormatPr defaultRowHeight="14.4" x14ac:dyDescent="0.3"/>
  <cols>
    <col min="2" max="2" width="10.33203125" bestFit="1" customWidth="1"/>
    <col min="3" max="3" width="13.33203125" bestFit="1" customWidth="1"/>
    <col min="5" max="5" width="8.88671875" customWidth="1"/>
    <col min="6" max="6" width="13.88671875" customWidth="1"/>
    <col min="7" max="7" width="13.6640625" customWidth="1"/>
  </cols>
  <sheetData>
    <row r="2" spans="2:7" x14ac:dyDescent="0.3">
      <c r="B2" s="1" t="s">
        <v>22</v>
      </c>
      <c r="C2" s="1" t="s">
        <v>23</v>
      </c>
      <c r="E2" s="1" t="s">
        <v>22</v>
      </c>
      <c r="F2" s="1" t="s">
        <v>23</v>
      </c>
      <c r="G2" s="7" t="s">
        <v>31</v>
      </c>
    </row>
    <row r="3" spans="2:7" x14ac:dyDescent="0.3">
      <c r="B3" s="6">
        <v>41640</v>
      </c>
      <c r="C3" s="1" t="s">
        <v>24</v>
      </c>
      <c r="E3" s="6">
        <f>IF(B3&lt;&gt;"",B3,"")</f>
        <v>41640</v>
      </c>
      <c r="F3" s="1" t="str">
        <f>IF(AND(C3&lt;&gt;"",E3&lt;&gt;""),C3,NA())</f>
        <v>Kick-off Call</v>
      </c>
      <c r="G3" s="1">
        <f>IF(F3&lt;&gt;"",10,"")</f>
        <v>10</v>
      </c>
    </row>
    <row r="4" spans="2:7" x14ac:dyDescent="0.3">
      <c r="B4" s="6">
        <v>41671</v>
      </c>
      <c r="C4" s="1" t="s">
        <v>25</v>
      </c>
      <c r="E4" s="6">
        <f t="shared" ref="E4:E10" si="0">IF(B4&lt;&gt;"",B4,"")</f>
        <v>41671</v>
      </c>
      <c r="F4" s="1" t="str">
        <f t="shared" ref="F4:F10" si="1">IF(AND(C4&lt;&gt;"",E4&lt;&gt;""),C4,NA())</f>
        <v>Data Gathering</v>
      </c>
      <c r="G4" s="1">
        <f>IF(F4&lt;&gt;"",-10,"")</f>
        <v>-10</v>
      </c>
    </row>
    <row r="5" spans="2:7" x14ac:dyDescent="0.3">
      <c r="B5" s="6">
        <v>41699</v>
      </c>
      <c r="C5" s="1" t="s">
        <v>26</v>
      </c>
      <c r="E5" s="6">
        <f t="shared" si="0"/>
        <v>41699</v>
      </c>
      <c r="F5" s="1" t="str">
        <f t="shared" si="1"/>
        <v>Check point 1</v>
      </c>
      <c r="G5" s="1">
        <f>IF(F5&lt;&gt;"",10,"")</f>
        <v>10</v>
      </c>
    </row>
    <row r="6" spans="2:7" x14ac:dyDescent="0.3">
      <c r="B6" s="6">
        <v>41730</v>
      </c>
      <c r="C6" s="1" t="s">
        <v>32</v>
      </c>
      <c r="E6" s="6">
        <f t="shared" si="0"/>
        <v>41730</v>
      </c>
      <c r="F6" s="1" t="str">
        <f>IF(AND(C6&lt;&gt;"",E6&lt;&gt;""),C6,NA())</f>
        <v>Release 1.0</v>
      </c>
      <c r="G6" s="1">
        <f>IF(F6&lt;&gt;"",-10,"")</f>
        <v>-10</v>
      </c>
    </row>
    <row r="7" spans="2:7" x14ac:dyDescent="0.3">
      <c r="B7" s="6">
        <v>41760</v>
      </c>
      <c r="C7" s="1" t="s">
        <v>27</v>
      </c>
      <c r="E7" s="6">
        <f t="shared" si="0"/>
        <v>41760</v>
      </c>
      <c r="F7" s="1" t="str">
        <f t="shared" si="1"/>
        <v>Check point 2</v>
      </c>
      <c r="G7" s="1">
        <f>IF(F7&lt;&gt;"",10,"")</f>
        <v>10</v>
      </c>
    </row>
    <row r="8" spans="2:7" x14ac:dyDescent="0.3">
      <c r="B8" s="6">
        <v>41791</v>
      </c>
      <c r="C8" s="1" t="s">
        <v>30</v>
      </c>
      <c r="E8" s="6">
        <f t="shared" si="0"/>
        <v>41791</v>
      </c>
      <c r="F8" s="1" t="str">
        <f t="shared" si="1"/>
        <v>Release 3.0</v>
      </c>
      <c r="G8" s="1">
        <f>IF(F8&lt;&gt;"",-10,"")</f>
        <v>-10</v>
      </c>
    </row>
    <row r="9" spans="2:7" x14ac:dyDescent="0.3">
      <c r="B9" s="6">
        <v>41821</v>
      </c>
      <c r="C9" s="1" t="s">
        <v>28</v>
      </c>
      <c r="E9" s="6">
        <f t="shared" si="0"/>
        <v>41821</v>
      </c>
      <c r="F9" s="1" t="str">
        <f t="shared" si="1"/>
        <v>Check point 3</v>
      </c>
      <c r="G9" s="1">
        <f>IF(F9&lt;&gt;"",10,"")</f>
        <v>10</v>
      </c>
    </row>
    <row r="10" spans="2:7" x14ac:dyDescent="0.3">
      <c r="B10" s="6">
        <v>41852</v>
      </c>
      <c r="C10" s="1" t="s">
        <v>29</v>
      </c>
      <c r="E10" s="6">
        <f t="shared" si="0"/>
        <v>41852</v>
      </c>
      <c r="F10" s="1" t="str">
        <f t="shared" si="1"/>
        <v>Project wrap up</v>
      </c>
      <c r="G10" s="1">
        <f>IF(F10&lt;&gt;"",-10,"")</f>
        <v>-10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9D41-E5B1-4A79-A6DB-99232A7910EA}">
  <dimension ref="A1:D5"/>
  <sheetViews>
    <sheetView workbookViewId="0">
      <selection activeCell="J18" sqref="J18"/>
    </sheetView>
  </sheetViews>
  <sheetFormatPr defaultRowHeight="14.4" x14ac:dyDescent="0.3"/>
  <cols>
    <col min="1" max="1" width="23.6640625" bestFit="1" customWidth="1"/>
  </cols>
  <sheetData>
    <row r="1" spans="1:4" x14ac:dyDescent="0.3">
      <c r="C1" s="1" t="s">
        <v>37</v>
      </c>
      <c r="D1" s="1" t="s">
        <v>38</v>
      </c>
    </row>
    <row r="2" spans="1:4" x14ac:dyDescent="0.3">
      <c r="A2" s="1" t="s">
        <v>33</v>
      </c>
      <c r="B2" s="1">
        <v>100</v>
      </c>
      <c r="C2" s="1">
        <f>SUM($B$2:B2)</f>
        <v>100</v>
      </c>
      <c r="D2" s="1">
        <f>SUM(C2,-B2)</f>
        <v>0</v>
      </c>
    </row>
    <row r="3" spans="1:4" x14ac:dyDescent="0.3">
      <c r="A3" s="1" t="s">
        <v>34</v>
      </c>
      <c r="B3" s="1">
        <v>20</v>
      </c>
      <c r="C3" s="1">
        <f>SUM($B$2:B3)</f>
        <v>120</v>
      </c>
      <c r="D3" s="1">
        <f t="shared" ref="D3:D5" si="0">SUM(C3,-B3)</f>
        <v>100</v>
      </c>
    </row>
    <row r="4" spans="1:4" x14ac:dyDescent="0.3">
      <c r="A4" s="1" t="s">
        <v>35</v>
      </c>
      <c r="B4" s="1">
        <v>-30</v>
      </c>
      <c r="C4" s="1">
        <f>SUM($B$2:B4)</f>
        <v>90</v>
      </c>
      <c r="D4" s="1">
        <f t="shared" si="0"/>
        <v>120</v>
      </c>
    </row>
    <row r="5" spans="1:4" x14ac:dyDescent="0.3">
      <c r="A5" s="1" t="s">
        <v>36</v>
      </c>
      <c r="B5" s="1">
        <v>90</v>
      </c>
      <c r="C5" s="1">
        <f>B5</f>
        <v>90</v>
      </c>
      <c r="D5" s="1">
        <f t="shared" si="0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A7C1-B5B8-4B6D-8250-714FD0B7111A}">
  <dimension ref="A1:C10"/>
  <sheetViews>
    <sheetView workbookViewId="0">
      <selection activeCell="J17" sqref="J17"/>
    </sheetView>
  </sheetViews>
  <sheetFormatPr defaultRowHeight="14.4" x14ac:dyDescent="0.3"/>
  <cols>
    <col min="1" max="1" width="21" bestFit="1" customWidth="1"/>
    <col min="2" max="2" width="10.33203125" bestFit="1" customWidth="1"/>
  </cols>
  <sheetData>
    <row r="1" spans="1:3" x14ac:dyDescent="0.3">
      <c r="B1" s="1" t="s">
        <v>46</v>
      </c>
      <c r="C1" s="1" t="s">
        <v>47</v>
      </c>
    </row>
    <row r="2" spans="1:3" x14ac:dyDescent="0.3">
      <c r="A2" s="1" t="s">
        <v>39</v>
      </c>
      <c r="B2" s="8">
        <v>41909</v>
      </c>
      <c r="C2" s="1">
        <v>1</v>
      </c>
    </row>
    <row r="3" spans="1:3" x14ac:dyDescent="0.3">
      <c r="A3" s="1" t="s">
        <v>40</v>
      </c>
      <c r="B3" s="8">
        <v>41912</v>
      </c>
      <c r="C3" s="1">
        <v>5</v>
      </c>
    </row>
    <row r="4" spans="1:3" x14ac:dyDescent="0.3">
      <c r="A4" s="1" t="s">
        <v>41</v>
      </c>
      <c r="B4" s="8">
        <v>41919</v>
      </c>
      <c r="C4" s="1">
        <v>15</v>
      </c>
    </row>
    <row r="5" spans="1:3" x14ac:dyDescent="0.3">
      <c r="A5" s="1" t="s">
        <v>44</v>
      </c>
      <c r="B5" s="8">
        <v>41932</v>
      </c>
      <c r="C5" s="1">
        <v>1</v>
      </c>
    </row>
    <row r="6" spans="1:3" x14ac:dyDescent="0.3">
      <c r="A6" s="1" t="s">
        <v>42</v>
      </c>
      <c r="B6" s="8">
        <v>41938</v>
      </c>
      <c r="C6" s="1">
        <v>7</v>
      </c>
    </row>
    <row r="7" spans="1:3" x14ac:dyDescent="0.3">
      <c r="A7" s="1" t="s">
        <v>43</v>
      </c>
      <c r="B7" s="8">
        <v>41941</v>
      </c>
      <c r="C7" s="1">
        <v>20</v>
      </c>
    </row>
    <row r="8" spans="1:3" x14ac:dyDescent="0.3">
      <c r="A8" s="1" t="s">
        <v>44</v>
      </c>
      <c r="B8" s="8">
        <v>41961</v>
      </c>
      <c r="C8" s="1">
        <v>1</v>
      </c>
    </row>
    <row r="9" spans="1:3" x14ac:dyDescent="0.3">
      <c r="A9" s="1" t="s">
        <v>45</v>
      </c>
      <c r="B9" s="8">
        <v>41964</v>
      </c>
      <c r="C9" s="1">
        <v>12</v>
      </c>
    </row>
    <row r="10" spans="1:3" x14ac:dyDescent="0.3">
      <c r="C10" t="s">
        <v>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5E1C-A4BC-432F-B8B7-FBBAC541EEE4}">
  <dimension ref="A1:C10"/>
  <sheetViews>
    <sheetView workbookViewId="0">
      <selection activeCell="B7" sqref="B7"/>
    </sheetView>
  </sheetViews>
  <sheetFormatPr defaultRowHeight="14.4" x14ac:dyDescent="0.3"/>
  <cols>
    <col min="2" max="2" width="15.77734375" bestFit="1" customWidth="1"/>
  </cols>
  <sheetData>
    <row r="1" spans="1:3" ht="34.799999999999997" customHeight="1" x14ac:dyDescent="0.3">
      <c r="A1" s="1" t="s">
        <v>49</v>
      </c>
      <c r="B1" s="11" t="s">
        <v>57</v>
      </c>
      <c r="C1" s="9"/>
    </row>
    <row r="2" spans="1:3" x14ac:dyDescent="0.3">
      <c r="A2" s="1" t="s">
        <v>50</v>
      </c>
      <c r="B2" s="12">
        <v>0.19</v>
      </c>
    </row>
    <row r="3" spans="1:3" x14ac:dyDescent="0.3">
      <c r="A3" s="1" t="s">
        <v>51</v>
      </c>
      <c r="B3" s="12">
        <v>-0.01</v>
      </c>
    </row>
    <row r="4" spans="1:3" x14ac:dyDescent="0.3">
      <c r="A4" s="1" t="s">
        <v>52</v>
      </c>
      <c r="B4" s="12">
        <v>-0.03</v>
      </c>
    </row>
    <row r="5" spans="1:3" x14ac:dyDescent="0.3">
      <c r="A5" s="1" t="s">
        <v>53</v>
      </c>
      <c r="B5" s="12">
        <v>0.08</v>
      </c>
    </row>
    <row r="6" spans="1:3" x14ac:dyDescent="0.3">
      <c r="A6" s="1" t="s">
        <v>54</v>
      </c>
      <c r="B6" s="12">
        <v>-0.08</v>
      </c>
    </row>
    <row r="7" spans="1:3" x14ac:dyDescent="0.3">
      <c r="A7" s="1" t="s">
        <v>55</v>
      </c>
      <c r="B7" s="12">
        <v>0.04</v>
      </c>
    </row>
    <row r="8" spans="1:3" x14ac:dyDescent="0.3">
      <c r="A8" s="1" t="s">
        <v>56</v>
      </c>
      <c r="B8" s="12">
        <v>0.11</v>
      </c>
    </row>
    <row r="10" spans="1:3" x14ac:dyDescent="0.3">
      <c r="B10" s="13" t="s">
        <v>58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7295-4B0B-4998-B2DD-7266A6642F21}">
  <dimension ref="A1:C7"/>
  <sheetViews>
    <sheetView workbookViewId="0">
      <selection activeCell="F27" sqref="F27"/>
    </sheetView>
  </sheetViews>
  <sheetFormatPr defaultRowHeight="14.4" x14ac:dyDescent="0.3"/>
  <sheetData>
    <row r="1" spans="1:3" x14ac:dyDescent="0.3">
      <c r="A1" t="s">
        <v>59</v>
      </c>
    </row>
    <row r="2" spans="1:3" x14ac:dyDescent="0.3">
      <c r="A2" s="15"/>
      <c r="B2" s="1" t="s">
        <v>60</v>
      </c>
      <c r="C2" s="1" t="s">
        <v>61</v>
      </c>
    </row>
    <row r="3" spans="1:3" x14ac:dyDescent="0.3">
      <c r="A3" s="14">
        <v>2009</v>
      </c>
      <c r="B3" s="12">
        <v>0.03</v>
      </c>
      <c r="C3" s="12">
        <v>0.12</v>
      </c>
    </row>
    <row r="4" spans="1:3" x14ac:dyDescent="0.3">
      <c r="A4" s="1">
        <v>2010</v>
      </c>
      <c r="B4" s="12">
        <v>0.17</v>
      </c>
      <c r="C4" s="12">
        <v>0.04</v>
      </c>
    </row>
    <row r="5" spans="1:3" x14ac:dyDescent="0.3">
      <c r="A5" s="1">
        <v>2011</v>
      </c>
      <c r="B5" s="12">
        <v>0.18</v>
      </c>
      <c r="C5" s="12">
        <v>0.1</v>
      </c>
    </row>
    <row r="6" spans="1:3" x14ac:dyDescent="0.3">
      <c r="A6" s="1">
        <v>2012</v>
      </c>
      <c r="B6" s="12">
        <v>0.03</v>
      </c>
      <c r="C6" s="12">
        <v>0.04</v>
      </c>
    </row>
    <row r="7" spans="1:3" x14ac:dyDescent="0.3">
      <c r="A7" s="1">
        <v>2013</v>
      </c>
      <c r="B7" s="12">
        <v>0.1</v>
      </c>
      <c r="C7" s="12">
        <v>0.02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4917-E7D9-4020-B9CA-DFFBDA3CC6DE}">
  <dimension ref="A1:G21"/>
  <sheetViews>
    <sheetView workbookViewId="0">
      <selection activeCell="G10" sqref="G10"/>
    </sheetView>
  </sheetViews>
  <sheetFormatPr defaultRowHeight="14.4" x14ac:dyDescent="0.3"/>
  <cols>
    <col min="1" max="1" width="11.109375" bestFit="1" customWidth="1"/>
    <col min="3" max="3" width="11.6640625" bestFit="1" customWidth="1"/>
    <col min="5" max="5" width="16" bestFit="1" customWidth="1"/>
  </cols>
  <sheetData>
    <row r="1" spans="1:7" x14ac:dyDescent="0.3">
      <c r="B1" t="s">
        <v>82</v>
      </c>
      <c r="C1" t="s">
        <v>83</v>
      </c>
    </row>
    <row r="2" spans="1:7" x14ac:dyDescent="0.3">
      <c r="A2" t="s">
        <v>62</v>
      </c>
      <c r="B2">
        <v>2592</v>
      </c>
      <c r="C2" s="10">
        <v>1.8264624206925678E-2</v>
      </c>
    </row>
    <row r="3" spans="1:7" x14ac:dyDescent="0.3">
      <c r="A3" t="s">
        <v>63</v>
      </c>
      <c r="B3">
        <v>2422</v>
      </c>
      <c r="C3" s="10">
        <v>8.8259656980541806E-2</v>
      </c>
      <c r="E3" s="1" t="s">
        <v>84</v>
      </c>
    </row>
    <row r="4" spans="1:7" x14ac:dyDescent="0.3">
      <c r="A4" t="s">
        <v>64</v>
      </c>
      <c r="B4">
        <v>3122</v>
      </c>
      <c r="C4" s="10">
        <v>0.23507249967526259</v>
      </c>
      <c r="E4" s="1" t="s">
        <v>62</v>
      </c>
      <c r="F4">
        <f>VLOOKUP($E$4,$A$2:$C$21,2)</f>
        <v>2592</v>
      </c>
      <c r="G4" s="10">
        <f>VLOOKUP($E$4,$A$2:$D$21,3)</f>
        <v>1.8264624206925678E-2</v>
      </c>
    </row>
    <row r="5" spans="1:7" x14ac:dyDescent="0.3">
      <c r="A5" t="s">
        <v>65</v>
      </c>
      <c r="B5">
        <v>4301</v>
      </c>
      <c r="C5" s="10">
        <v>5.2864461871006574E-2</v>
      </c>
    </row>
    <row r="6" spans="1:7" x14ac:dyDescent="0.3">
      <c r="A6" t="s">
        <v>66</v>
      </c>
      <c r="B6">
        <v>3791</v>
      </c>
      <c r="C6" s="10">
        <v>0.10599341014949709</v>
      </c>
    </row>
    <row r="7" spans="1:7" x14ac:dyDescent="0.3">
      <c r="A7" t="s">
        <v>67</v>
      </c>
      <c r="B7">
        <v>5294</v>
      </c>
      <c r="C7" s="10">
        <v>2.6770897364919805E-2</v>
      </c>
    </row>
    <row r="8" spans="1:7" x14ac:dyDescent="0.3">
      <c r="A8" t="s">
        <v>68</v>
      </c>
      <c r="B8">
        <v>3674</v>
      </c>
      <c r="C8" s="10">
        <v>3.7231533691040403E-2</v>
      </c>
    </row>
    <row r="9" spans="1:7" x14ac:dyDescent="0.3">
      <c r="A9" t="s">
        <v>69</v>
      </c>
      <c r="B9">
        <v>2550</v>
      </c>
      <c r="C9" s="10">
        <v>0.19894118627486881</v>
      </c>
    </row>
    <row r="10" spans="1:7" x14ac:dyDescent="0.3">
      <c r="A10" t="s">
        <v>70</v>
      </c>
      <c r="B10">
        <v>4213</v>
      </c>
      <c r="C10" s="10">
        <v>5.573546602081686E-2</v>
      </c>
    </row>
    <row r="11" spans="1:7" x14ac:dyDescent="0.3">
      <c r="A11" t="s">
        <v>71</v>
      </c>
      <c r="B11">
        <v>2116</v>
      </c>
      <c r="C11" s="10">
        <v>0.12214018289027015</v>
      </c>
    </row>
    <row r="12" spans="1:7" x14ac:dyDescent="0.3">
      <c r="A12" t="s">
        <v>72</v>
      </c>
      <c r="B12">
        <v>4583</v>
      </c>
      <c r="C12" s="10">
        <v>5.2087327323370736E-3</v>
      </c>
    </row>
    <row r="13" spans="1:7" x14ac:dyDescent="0.3">
      <c r="A13" t="s">
        <v>73</v>
      </c>
      <c r="B13">
        <v>2119</v>
      </c>
      <c r="C13" s="10">
        <v>6.2386389973050682E-2</v>
      </c>
    </row>
    <row r="14" spans="1:7" x14ac:dyDescent="0.3">
      <c r="A14" t="s">
        <v>74</v>
      </c>
      <c r="B14">
        <v>4698</v>
      </c>
      <c r="C14" s="10">
        <v>2.9189134933895605E-2</v>
      </c>
    </row>
    <row r="15" spans="1:7" x14ac:dyDescent="0.3">
      <c r="A15" t="s">
        <v>75</v>
      </c>
      <c r="B15">
        <v>2619</v>
      </c>
      <c r="C15" s="10">
        <v>0.15826181638018091</v>
      </c>
    </row>
    <row r="16" spans="1:7" x14ac:dyDescent="0.3">
      <c r="A16" t="s">
        <v>76</v>
      </c>
      <c r="B16">
        <v>2096</v>
      </c>
      <c r="C16" s="10">
        <v>8.0503458935722749E-2</v>
      </c>
    </row>
    <row r="17" spans="1:3" x14ac:dyDescent="0.3">
      <c r="A17" t="s">
        <v>77</v>
      </c>
      <c r="B17">
        <v>3077</v>
      </c>
      <c r="C17" s="10">
        <v>0.15841622630780661</v>
      </c>
    </row>
    <row r="18" spans="1:3" x14ac:dyDescent="0.3">
      <c r="A18" t="s">
        <v>78</v>
      </c>
      <c r="B18">
        <v>3173</v>
      </c>
      <c r="C18" s="10">
        <v>0.21146105741170182</v>
      </c>
    </row>
    <row r="19" spans="1:3" x14ac:dyDescent="0.3">
      <c r="A19" t="s">
        <v>79</v>
      </c>
      <c r="B19">
        <v>3003</v>
      </c>
      <c r="C19" s="10">
        <v>0.17776579092262373</v>
      </c>
    </row>
    <row r="20" spans="1:3" x14ac:dyDescent="0.3">
      <c r="A20" t="s">
        <v>80</v>
      </c>
      <c r="B20">
        <v>5057</v>
      </c>
      <c r="C20" s="10">
        <v>0.14852453448443215</v>
      </c>
    </row>
    <row r="21" spans="1:3" x14ac:dyDescent="0.3">
      <c r="A21" t="s">
        <v>81</v>
      </c>
      <c r="B21">
        <v>5438</v>
      </c>
      <c r="C21" s="10">
        <v>0.13291309223464232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178A-FA13-4BEB-B3C2-F2E2D855F0B9}">
  <dimension ref="A1:G13"/>
  <sheetViews>
    <sheetView tabSelected="1" topLeftCell="B1" workbookViewId="0">
      <selection activeCell="Q13" sqref="Q13"/>
    </sheetView>
  </sheetViews>
  <sheetFormatPr defaultRowHeight="14.4" x14ac:dyDescent="0.3"/>
  <cols>
    <col min="3" max="3" width="11.77734375" bestFit="1" customWidth="1"/>
  </cols>
  <sheetData>
    <row r="1" spans="1:7" x14ac:dyDescent="0.3">
      <c r="A1" s="1" t="s">
        <v>85</v>
      </c>
      <c r="B1" s="1" t="s">
        <v>86</v>
      </c>
      <c r="C1" s="1" t="s">
        <v>87</v>
      </c>
    </row>
    <row r="2" spans="1:7" x14ac:dyDescent="0.3">
      <c r="A2" s="1" t="s">
        <v>88</v>
      </c>
      <c r="B2" s="1">
        <v>196</v>
      </c>
      <c r="C2" s="1">
        <f>IF(B2&gt;$F$2,B2,NA())</f>
        <v>196</v>
      </c>
      <c r="E2" t="s">
        <v>60</v>
      </c>
      <c r="F2">
        <f>350-G2</f>
        <v>189</v>
      </c>
      <c r="G2">
        <v>161</v>
      </c>
    </row>
    <row r="3" spans="1:7" x14ac:dyDescent="0.3">
      <c r="A3" s="1" t="s">
        <v>89</v>
      </c>
      <c r="B3" s="1">
        <v>124</v>
      </c>
      <c r="C3" s="1" t="e">
        <f t="shared" ref="C3:C13" si="0">IF(B3&gt;$F$2,B3,NA())</f>
        <v>#N/A</v>
      </c>
    </row>
    <row r="4" spans="1:7" x14ac:dyDescent="0.3">
      <c r="A4" s="1" t="s">
        <v>90</v>
      </c>
      <c r="B4" s="1">
        <v>94</v>
      </c>
      <c r="C4" s="1" t="e">
        <f t="shared" si="0"/>
        <v>#N/A</v>
      </c>
    </row>
    <row r="5" spans="1:7" x14ac:dyDescent="0.3">
      <c r="A5" s="1" t="s">
        <v>91</v>
      </c>
      <c r="B5" s="1">
        <v>292</v>
      </c>
      <c r="C5" s="1">
        <f t="shared" si="0"/>
        <v>292</v>
      </c>
    </row>
    <row r="6" spans="1:7" x14ac:dyDescent="0.3">
      <c r="A6" s="1" t="s">
        <v>92</v>
      </c>
      <c r="B6" s="1">
        <v>66</v>
      </c>
      <c r="C6" s="1" t="e">
        <f t="shared" si="0"/>
        <v>#N/A</v>
      </c>
    </row>
    <row r="7" spans="1:7" x14ac:dyDescent="0.3">
      <c r="A7" s="1" t="s">
        <v>93</v>
      </c>
      <c r="B7" s="1">
        <v>73</v>
      </c>
      <c r="C7" s="1" t="e">
        <f t="shared" si="0"/>
        <v>#N/A</v>
      </c>
    </row>
    <row r="8" spans="1:7" x14ac:dyDescent="0.3">
      <c r="A8" s="1" t="s">
        <v>94</v>
      </c>
      <c r="B8" s="1">
        <v>109</v>
      </c>
      <c r="C8" s="1" t="e">
        <f t="shared" si="0"/>
        <v>#N/A</v>
      </c>
    </row>
    <row r="9" spans="1:7" x14ac:dyDescent="0.3">
      <c r="A9" s="1" t="s">
        <v>95</v>
      </c>
      <c r="B9" s="1">
        <v>97</v>
      </c>
      <c r="C9" s="1" t="e">
        <f t="shared" si="0"/>
        <v>#N/A</v>
      </c>
    </row>
    <row r="10" spans="1:7" x14ac:dyDescent="0.3">
      <c r="A10" s="1" t="s">
        <v>96</v>
      </c>
      <c r="B10" s="1">
        <v>284</v>
      </c>
      <c r="C10" s="1">
        <f t="shared" si="0"/>
        <v>284</v>
      </c>
    </row>
    <row r="11" spans="1:7" x14ac:dyDescent="0.3">
      <c r="A11" s="1" t="s">
        <v>97</v>
      </c>
      <c r="B11" s="1">
        <v>78</v>
      </c>
      <c r="C11" s="1" t="e">
        <f t="shared" si="0"/>
        <v>#N/A</v>
      </c>
    </row>
    <row r="12" spans="1:7" x14ac:dyDescent="0.3">
      <c r="A12" s="1" t="s">
        <v>98</v>
      </c>
      <c r="B12" s="1">
        <v>240</v>
      </c>
      <c r="C12" s="1">
        <f t="shared" si="0"/>
        <v>240</v>
      </c>
    </row>
    <row r="13" spans="1:7" x14ac:dyDescent="0.3">
      <c r="A13" s="1" t="s">
        <v>99</v>
      </c>
      <c r="B13" s="1">
        <v>137</v>
      </c>
      <c r="C13" s="1" t="e">
        <f t="shared" si="0"/>
        <v>#N/A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croll Bar 1">
              <controlPr defaultSize="0" autoPict="0">
                <anchor moveWithCells="1">
                  <from>
                    <xdr:col>14</xdr:col>
                    <xdr:colOff>373380</xdr:colOff>
                    <xdr:row>6</xdr:row>
                    <xdr:rowOff>22860</xdr:rowOff>
                  </from>
                  <to>
                    <xdr:col>14</xdr:col>
                    <xdr:colOff>579120</xdr:colOff>
                    <xdr:row>20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Multi-Category Chart</vt:lpstr>
      <vt:lpstr>Gauge Chart</vt:lpstr>
      <vt:lpstr>Thermometer Chart</vt:lpstr>
      <vt:lpstr>Milestone chart</vt:lpstr>
      <vt:lpstr>Waterfall Chart</vt:lpstr>
      <vt:lpstr>Gantt Chart</vt:lpstr>
      <vt:lpstr>Trend Arrows in data labels</vt:lpstr>
      <vt:lpstr>Actual vs target</vt:lpstr>
      <vt:lpstr>Spot Data in scatter</vt:lpstr>
      <vt:lpstr>Dynamic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2021-03-11T14:05:18Z</dcterms:created>
  <dcterms:modified xsi:type="dcterms:W3CDTF">2021-03-12T11:02:33Z</dcterms:modified>
</cp:coreProperties>
</file>