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天\Desktop\RDate\"/>
    </mc:Choice>
  </mc:AlternateContent>
  <xr:revisionPtr revIDLastSave="0" documentId="13_ncr:1_{28BCDCF2-3F8F-46F4-B0F7-188A588E663E}" xr6:coauthVersionLast="47" xr6:coauthVersionMax="47" xr10:uidLastSave="{00000000-0000-0000-0000-000000000000}"/>
  <bookViews>
    <workbookView xWindow="-108" yWindow="-108" windowWidth="23256" windowHeight="12576" firstSheet="3" activeTab="3" xr2:uid="{EA731021-30B8-40B9-A81A-7DF10E1596A7}"/>
  </bookViews>
  <sheets>
    <sheet name="Amazon degraded forest" sheetId="1" r:id="rId1"/>
    <sheet name="Borneo degraded forest" sheetId="7" r:id="rId2"/>
    <sheet name="Central Africa degraded forest" sheetId="8" r:id="rId3"/>
    <sheet name="Amazon secondary forest" sheetId="9" r:id="rId4"/>
    <sheet name="Borneo secondary forest" sheetId="11" r:id="rId5"/>
    <sheet name="Central Africa secondary forest" sheetId="1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9" l="1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" i="9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2" i="11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" i="12"/>
  <c r="C31" i="12"/>
  <c r="C32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3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2" i="11"/>
  <c r="C34" i="9"/>
  <c r="C32" i="9"/>
  <c r="C2" i="9"/>
  <c r="C33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32" i="8"/>
  <c r="C33" i="8"/>
  <c r="C34" i="8"/>
  <c r="C35" i="8"/>
  <c r="D32" i="8"/>
  <c r="D33" i="8"/>
  <c r="D34" i="8"/>
  <c r="D35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D3" i="7"/>
  <c r="C3" i="7"/>
  <c r="D2" i="7"/>
  <c r="C2" i="7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32" i="1"/>
  <c r="D33" i="1"/>
  <c r="D34" i="1"/>
  <c r="D3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<sst xmlns="http://schemas.openxmlformats.org/spreadsheetml/2006/main" count="261" uniqueCount="14">
  <si>
    <t>Yt</t>
  </si>
  <si>
    <t>t</t>
  </si>
  <si>
    <t>A</t>
  </si>
  <si>
    <t>k</t>
  </si>
  <si>
    <t>c</t>
  </si>
  <si>
    <t>lower CI</t>
  </si>
  <si>
    <t>upper CI</t>
  </si>
  <si>
    <t>weighted_median_AGB</t>
  </si>
  <si>
    <t>AGC</t>
    <phoneticPr fontId="3" type="noConversion"/>
  </si>
  <si>
    <t>Recovering degraded forest</t>
  </si>
  <si>
    <t>Year</t>
    <phoneticPr fontId="3" type="noConversion"/>
  </si>
  <si>
    <t>Recovering secondary forest</t>
  </si>
  <si>
    <t>Recovering secondary forest</t>
    <phoneticPr fontId="3" type="noConversion"/>
  </si>
  <si>
    <t>Recovering degraded forest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</si>
</sst>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FAE5-79EF-41F9-A0AD-17075276A8AC}">
  <dimension ref="A1:J35"/>
  <sheetViews>
    <sheetView workbookViewId="0">
      <selection activeCell="L6" sqref="L6"/>
    </sheetView>
  </sheetViews>
  <sheetFormatPr defaultRowHeight="13.8" x14ac:dyDescent="0.25"/>
  <cols>
    <col min="2" max="3" width="20.109375" bestFit="1" customWidth="1"/>
  </cols>
  <sheetData>
    <row r="1" spans="1:10" x14ac:dyDescent="0.25">
      <c r="A1" t="s">
        <v>1</v>
      </c>
      <c r="B1" t="s">
        <v>7</v>
      </c>
      <c r="C1" t="s">
        <v>8</v>
      </c>
      <c r="D1" t="s">
        <v>0</v>
      </c>
      <c r="E1" t="s">
        <v>5</v>
      </c>
      <c r="F1" t="s">
        <v>6</v>
      </c>
      <c r="G1" t="s">
        <v>10</v>
      </c>
    </row>
    <row r="2" spans="1:10" x14ac:dyDescent="0.25">
      <c r="A2">
        <v>1</v>
      </c>
      <c r="B2">
        <v>150</v>
      </c>
      <c r="C2">
        <f>B2*0.456</f>
        <v>68.400000000000006</v>
      </c>
      <c r="D2">
        <f>$H$3*(1-EXP(-$I$3*A2))^$J$3</f>
        <v>60.031041562483942</v>
      </c>
      <c r="E2">
        <v>45.746229999999997</v>
      </c>
      <c r="F2">
        <v>74.315870000000004</v>
      </c>
      <c r="G2" t="s">
        <v>9</v>
      </c>
      <c r="H2" t="s">
        <v>2</v>
      </c>
      <c r="I2" t="s">
        <v>3</v>
      </c>
      <c r="J2" t="s">
        <v>4</v>
      </c>
    </row>
    <row r="3" spans="1:10" x14ac:dyDescent="0.25">
      <c r="A3">
        <v>2</v>
      </c>
      <c r="B3">
        <v>156</v>
      </c>
      <c r="C3">
        <f t="shared" ref="C3:C35" si="0">B3*0.456</f>
        <v>71.135999999999996</v>
      </c>
      <c r="D3">
        <f>$H$3*(1-EXP(-$I$3*A3))^$J$3</f>
        <v>66.540139777730317</v>
      </c>
      <c r="E3">
        <v>54.697200000000002</v>
      </c>
      <c r="F3">
        <v>78.383089999999996</v>
      </c>
      <c r="G3" t="s">
        <v>9</v>
      </c>
      <c r="H3">
        <v>121.0104</v>
      </c>
      <c r="I3" s="3">
        <v>9.2409111566972204E-3</v>
      </c>
      <c r="J3" s="3">
        <v>0.14951051830310599</v>
      </c>
    </row>
    <row r="4" spans="1:10" x14ac:dyDescent="0.25">
      <c r="A4">
        <v>3</v>
      </c>
      <c r="B4">
        <v>163</v>
      </c>
      <c r="C4">
        <f t="shared" si="0"/>
        <v>74.328000000000003</v>
      </c>
      <c r="D4">
        <f>$H$3*(1-EXP(-$I$3*A4))^$J$3</f>
        <v>70.650029229114722</v>
      </c>
      <c r="E4">
        <v>60.446379999999998</v>
      </c>
      <c r="F4">
        <v>80.85369</v>
      </c>
      <c r="G4" t="s">
        <v>9</v>
      </c>
    </row>
    <row r="5" spans="1:10" x14ac:dyDescent="0.25">
      <c r="A5">
        <v>4</v>
      </c>
      <c r="B5">
        <v>147</v>
      </c>
      <c r="C5">
        <f t="shared" si="0"/>
        <v>67.031999999999996</v>
      </c>
      <c r="D5">
        <f>$H$3*(1-EXP(-$I$3*A5))^$J$3</f>
        <v>73.704432189766251</v>
      </c>
      <c r="E5">
        <v>64.727059999999994</v>
      </c>
      <c r="F5">
        <v>82.681809999999999</v>
      </c>
      <c r="G5" t="s">
        <v>9</v>
      </c>
    </row>
    <row r="6" spans="1:10" x14ac:dyDescent="0.25">
      <c r="A6">
        <v>5</v>
      </c>
      <c r="B6">
        <v>148</v>
      </c>
      <c r="C6">
        <f t="shared" si="0"/>
        <v>67.488</v>
      </c>
      <c r="D6">
        <f>$H$3*(1-EXP(-$I$3*A6))^$J$3</f>
        <v>76.152600203922489</v>
      </c>
      <c r="E6">
        <v>68.134929999999997</v>
      </c>
      <c r="F6">
        <v>84.170280000000005</v>
      </c>
      <c r="G6" t="s">
        <v>9</v>
      </c>
    </row>
    <row r="7" spans="1:10" x14ac:dyDescent="0.25">
      <c r="A7">
        <v>6</v>
      </c>
      <c r="B7">
        <v>148</v>
      </c>
      <c r="C7">
        <f t="shared" si="0"/>
        <v>67.488</v>
      </c>
      <c r="D7">
        <f>$H$3*(1-EXP(-$I$3*A7))^$J$3</f>
        <v>78.203410550363415</v>
      </c>
      <c r="E7">
        <v>70.951319999999996</v>
      </c>
      <c r="F7">
        <v>85.455510000000004</v>
      </c>
      <c r="G7" t="s">
        <v>9</v>
      </c>
    </row>
    <row r="8" spans="1:10" x14ac:dyDescent="0.25">
      <c r="A8">
        <v>7</v>
      </c>
      <c r="B8">
        <v>168</v>
      </c>
      <c r="C8">
        <f t="shared" si="0"/>
        <v>76.608000000000004</v>
      </c>
      <c r="D8">
        <f>$H$3*(1-EXP(-$I$3*A8))^$J$3</f>
        <v>79.971995436385924</v>
      </c>
      <c r="E8">
        <v>73.332949999999997</v>
      </c>
      <c r="F8">
        <v>86.611050000000006</v>
      </c>
      <c r="G8" t="s">
        <v>9</v>
      </c>
    </row>
    <row r="9" spans="1:10" x14ac:dyDescent="0.25">
      <c r="A9">
        <v>8</v>
      </c>
      <c r="B9">
        <v>177</v>
      </c>
      <c r="C9">
        <f t="shared" si="0"/>
        <v>80.712000000000003</v>
      </c>
      <c r="D9">
        <f>$H$3*(1-EXP(-$I$3*A9))^$J$3</f>
        <v>81.528938946542183</v>
      </c>
      <c r="E9">
        <v>75.376930000000002</v>
      </c>
      <c r="F9">
        <v>87.680959999999999</v>
      </c>
      <c r="G9" t="s">
        <v>9</v>
      </c>
    </row>
    <row r="10" spans="1:10" x14ac:dyDescent="0.25">
      <c r="A10">
        <v>9</v>
      </c>
      <c r="B10">
        <v>181</v>
      </c>
      <c r="C10">
        <f t="shared" si="0"/>
        <v>82.536000000000001</v>
      </c>
      <c r="D10">
        <f>$H$3*(1-EXP(-$I$3*A10))^$J$3</f>
        <v>82.920811572751987</v>
      </c>
      <c r="E10">
        <v>77.148430000000005</v>
      </c>
      <c r="F10">
        <v>88.693200000000004</v>
      </c>
      <c r="G10" t="s">
        <v>9</v>
      </c>
    </row>
    <row r="11" spans="1:10" x14ac:dyDescent="0.25">
      <c r="A11">
        <v>10</v>
      </c>
      <c r="B11">
        <v>183</v>
      </c>
      <c r="C11">
        <f t="shared" si="0"/>
        <v>83.448000000000008</v>
      </c>
      <c r="D11">
        <f>$H$3*(1-EXP(-$I$3*A11))^$J$3</f>
        <v>84.180043469666984</v>
      </c>
      <c r="E11">
        <v>78.694270000000003</v>
      </c>
      <c r="F11">
        <v>89.66583</v>
      </c>
      <c r="G11" t="s">
        <v>9</v>
      </c>
    </row>
    <row r="12" spans="1:10" x14ac:dyDescent="0.25">
      <c r="A12">
        <v>11</v>
      </c>
      <c r="B12">
        <v>183</v>
      </c>
      <c r="C12">
        <f t="shared" si="0"/>
        <v>83.448000000000008</v>
      </c>
      <c r="D12">
        <f>$H$3*(1-EXP(-$I$3*A12))^$J$3</f>
        <v>85.330172754731223</v>
      </c>
      <c r="E12">
        <v>80.050150000000002</v>
      </c>
      <c r="F12">
        <v>90.610200000000006</v>
      </c>
      <c r="G12" t="s">
        <v>9</v>
      </c>
    </row>
    <row r="13" spans="1:10" x14ac:dyDescent="0.25">
      <c r="A13">
        <v>12</v>
      </c>
      <c r="B13">
        <v>191</v>
      </c>
      <c r="C13">
        <f t="shared" si="0"/>
        <v>87.096000000000004</v>
      </c>
      <c r="D13">
        <f>$H$3*(1-EXP(-$I$3*A13))^$J$3</f>
        <v>86.388853713762302</v>
      </c>
      <c r="E13">
        <v>81.244739999999993</v>
      </c>
      <c r="F13">
        <v>91.532979999999995</v>
      </c>
      <c r="G13" t="s">
        <v>9</v>
      </c>
    </row>
    <row r="14" spans="1:10" x14ac:dyDescent="0.25">
      <c r="A14">
        <v>13</v>
      </c>
      <c r="B14">
        <v>193</v>
      </c>
      <c r="C14">
        <f t="shared" si="0"/>
        <v>88.00800000000001</v>
      </c>
      <c r="D14">
        <f>$H$3*(1-EXP(-$I$3*A14))^$J$3</f>
        <v>87.369685609815008</v>
      </c>
      <c r="E14">
        <v>82.301900000000003</v>
      </c>
      <c r="F14">
        <v>92.437479999999994</v>
      </c>
      <c r="G14" t="s">
        <v>9</v>
      </c>
    </row>
    <row r="15" spans="1:10" x14ac:dyDescent="0.25">
      <c r="A15">
        <v>14</v>
      </c>
      <c r="B15">
        <v>190</v>
      </c>
      <c r="C15">
        <f t="shared" si="0"/>
        <v>86.64</v>
      </c>
      <c r="D15">
        <f>$H$3*(1-EXP(-$I$3*A15))^$J$3</f>
        <v>88.283378426827099</v>
      </c>
      <c r="E15">
        <v>83.241979999999998</v>
      </c>
      <c r="F15">
        <v>93.324789999999993</v>
      </c>
      <c r="G15" t="s">
        <v>9</v>
      </c>
    </row>
    <row r="16" spans="1:10" x14ac:dyDescent="0.25">
      <c r="A16">
        <v>15</v>
      </c>
      <c r="B16">
        <v>206</v>
      </c>
      <c r="C16">
        <f t="shared" si="0"/>
        <v>93.936000000000007</v>
      </c>
      <c r="D16">
        <f>$H$3*(1-EXP(-$I$3*A16))^$J$3</f>
        <v>89.138525499973667</v>
      </c>
      <c r="E16">
        <v>84.082440000000005</v>
      </c>
      <c r="F16">
        <v>94.19462</v>
      </c>
      <c r="G16" t="s">
        <v>9</v>
      </c>
    </row>
    <row r="17" spans="1:7" x14ac:dyDescent="0.25">
      <c r="A17">
        <v>16</v>
      </c>
      <c r="B17">
        <v>208</v>
      </c>
      <c r="C17">
        <f t="shared" si="0"/>
        <v>94.847999999999999</v>
      </c>
      <c r="D17">
        <f>$H$3*(1-EXP(-$I$3*A17))^$J$3</f>
        <v>89.94213261248504</v>
      </c>
      <c r="E17">
        <v>84.838269999999994</v>
      </c>
      <c r="F17">
        <v>95.046009999999995</v>
      </c>
      <c r="G17" t="s">
        <v>9</v>
      </c>
    </row>
    <row r="18" spans="1:7" x14ac:dyDescent="0.25">
      <c r="A18">
        <v>17</v>
      </c>
      <c r="B18">
        <v>193</v>
      </c>
      <c r="C18">
        <f t="shared" si="0"/>
        <v>88.00800000000001</v>
      </c>
      <c r="D18">
        <f>$H$3*(1-EXP(-$I$3*A18))^$J$3</f>
        <v>90.699990538939034</v>
      </c>
      <c r="E18">
        <v>85.522199999999998</v>
      </c>
      <c r="F18">
        <v>95.877790000000005</v>
      </c>
      <c r="G18" t="s">
        <v>9</v>
      </c>
    </row>
    <row r="19" spans="1:7" x14ac:dyDescent="0.25">
      <c r="A19">
        <v>18</v>
      </c>
      <c r="B19">
        <v>197</v>
      </c>
      <c r="C19">
        <f t="shared" si="0"/>
        <v>89.832000000000008</v>
      </c>
      <c r="D19">
        <f>$H$3*(1-EXP(-$I$3*A19))^$J$3</f>
        <v>91.416943719205918</v>
      </c>
      <c r="E19">
        <v>86.145020000000002</v>
      </c>
      <c r="F19">
        <v>96.688869999999994</v>
      </c>
      <c r="G19" t="s">
        <v>9</v>
      </c>
    </row>
    <row r="20" spans="1:7" x14ac:dyDescent="0.25">
      <c r="A20">
        <v>19</v>
      </c>
      <c r="B20">
        <v>195</v>
      </c>
      <c r="C20">
        <f t="shared" si="0"/>
        <v>88.92</v>
      </c>
      <c r="D20">
        <f>$H$3*(1-EXP(-$I$3*A20))^$J$3</f>
        <v>92.097088109375278</v>
      </c>
      <c r="E20">
        <v>86.715779999999995</v>
      </c>
      <c r="F20">
        <v>97.478409999999997</v>
      </c>
      <c r="G20" t="s">
        <v>9</v>
      </c>
    </row>
    <row r="21" spans="1:7" x14ac:dyDescent="0.25">
      <c r="A21">
        <v>20</v>
      </c>
      <c r="B21">
        <v>228</v>
      </c>
      <c r="C21">
        <f t="shared" si="0"/>
        <v>103.968</v>
      </c>
      <c r="D21">
        <f>$H$3*(1-EXP(-$I$3*A21))^$J$3</f>
        <v>92.743919576115161</v>
      </c>
      <c r="E21">
        <v>87.242019999999997</v>
      </c>
      <c r="F21">
        <v>98.245829999999998</v>
      </c>
      <c r="G21" t="s">
        <v>9</v>
      </c>
    </row>
    <row r="22" spans="1:7" x14ac:dyDescent="0.25">
      <c r="A22">
        <v>21</v>
      </c>
      <c r="B22">
        <v>220</v>
      </c>
      <c r="C22">
        <f t="shared" si="0"/>
        <v>100.32000000000001</v>
      </c>
      <c r="D22">
        <f>$H$3*(1-EXP(-$I$3*A22))^$J$3</f>
        <v>93.360447020930152</v>
      </c>
      <c r="E22">
        <v>87.730050000000006</v>
      </c>
      <c r="F22">
        <v>98.990859999999998</v>
      </c>
      <c r="G22" t="s">
        <v>9</v>
      </c>
    </row>
    <row r="23" spans="1:7" x14ac:dyDescent="0.25">
      <c r="A23">
        <v>22</v>
      </c>
      <c r="B23">
        <v>201</v>
      </c>
      <c r="C23">
        <f t="shared" si="0"/>
        <v>91.656000000000006</v>
      </c>
      <c r="D23">
        <f>$H$3*(1-EXP(-$I$3*A23))^$J$3</f>
        <v>93.949279877174675</v>
      </c>
      <c r="E23">
        <v>88.185090000000002</v>
      </c>
      <c r="F23">
        <v>99.713480000000004</v>
      </c>
      <c r="G23" t="s">
        <v>9</v>
      </c>
    </row>
    <row r="24" spans="1:7" x14ac:dyDescent="0.25">
      <c r="A24">
        <v>23</v>
      </c>
      <c r="B24">
        <v>185</v>
      </c>
      <c r="C24">
        <f t="shared" si="0"/>
        <v>84.36</v>
      </c>
      <c r="D24">
        <f>$H$3*(1-EXP(-$I$3*A24))^$J$3</f>
        <v>94.512696672626575</v>
      </c>
      <c r="E24">
        <v>88.611509999999996</v>
      </c>
      <c r="F24">
        <v>100.41388999999999</v>
      </c>
      <c r="G24" t="s">
        <v>9</v>
      </c>
    </row>
    <row r="25" spans="1:7" x14ac:dyDescent="0.25">
      <c r="A25">
        <v>24</v>
      </c>
      <c r="B25">
        <v>219</v>
      </c>
      <c r="C25">
        <f t="shared" si="0"/>
        <v>99.864000000000004</v>
      </c>
      <c r="D25">
        <f>$H$3*(1-EXP(-$I$3*A25))^$J$3</f>
        <v>95.052699390655661</v>
      </c>
      <c r="E25">
        <v>89.012960000000007</v>
      </c>
      <c r="F25">
        <v>101.09245</v>
      </c>
      <c r="G25" t="s">
        <v>9</v>
      </c>
    </row>
    <row r="26" spans="1:7" x14ac:dyDescent="0.25">
      <c r="A26">
        <v>25</v>
      </c>
      <c r="B26">
        <v>235</v>
      </c>
      <c r="C26">
        <f t="shared" si="0"/>
        <v>107.16000000000001</v>
      </c>
      <c r="D26">
        <f>$H$3*(1-EXP(-$I$3*A26))^$J$3</f>
        <v>95.571057034065902</v>
      </c>
      <c r="E26">
        <v>89.392489999999995</v>
      </c>
      <c r="F26">
        <v>101.74963</v>
      </c>
      <c r="G26" t="s">
        <v>9</v>
      </c>
    </row>
    <row r="27" spans="1:7" x14ac:dyDescent="0.25">
      <c r="A27">
        <v>26</v>
      </c>
      <c r="B27">
        <v>216</v>
      </c>
      <c r="C27">
        <f t="shared" si="0"/>
        <v>98.496000000000009</v>
      </c>
      <c r="D27">
        <f>$H$3*(1-EXP(-$I$3*A27))^$J$3</f>
        <v>96.069340877605683</v>
      </c>
      <c r="E27">
        <v>89.752690000000001</v>
      </c>
      <c r="F27">
        <v>102.38601</v>
      </c>
      <c r="G27" t="s">
        <v>9</v>
      </c>
    </row>
    <row r="28" spans="1:7" x14ac:dyDescent="0.25">
      <c r="A28">
        <v>27</v>
      </c>
      <c r="B28">
        <v>227</v>
      </c>
      <c r="C28">
        <f t="shared" si="0"/>
        <v>103.512</v>
      </c>
      <c r="D28">
        <f>$H$3*(1-EXP(-$I$3*A28))^$J$3</f>
        <v>96.548953250123432</v>
      </c>
      <c r="E28">
        <v>90.09572</v>
      </c>
      <c r="F28">
        <v>103.0022</v>
      </c>
      <c r="G28" t="s">
        <v>9</v>
      </c>
    </row>
    <row r="29" spans="1:7" x14ac:dyDescent="0.25">
      <c r="A29">
        <v>28</v>
      </c>
      <c r="B29">
        <v>217</v>
      </c>
      <c r="C29">
        <f t="shared" si="0"/>
        <v>98.951999999999998</v>
      </c>
      <c r="D29">
        <f>$H$3*(1-EXP(-$I$3*A29))^$J$3</f>
        <v>97.011151227153718</v>
      </c>
      <c r="E29">
        <v>90.423439999999999</v>
      </c>
      <c r="F29">
        <v>103.59887000000001</v>
      </c>
      <c r="G29" t="s">
        <v>9</v>
      </c>
    </row>
    <row r="30" spans="1:7" x14ac:dyDescent="0.25">
      <c r="A30">
        <v>29</v>
      </c>
      <c r="B30">
        <v>211</v>
      </c>
      <c r="C30">
        <f t="shared" si="0"/>
        <v>96.216000000000008</v>
      </c>
      <c r="D30">
        <f>$H$3*(1-EXP(-$I$3*A30))^$J$3</f>
        <v>97.45706628174122</v>
      </c>
      <c r="E30">
        <v>90.737430000000003</v>
      </c>
      <c r="F30">
        <v>104.17671</v>
      </c>
      <c r="G30" t="s">
        <v>9</v>
      </c>
    </row>
    <row r="31" spans="1:7" x14ac:dyDescent="0.25">
      <c r="A31">
        <v>30</v>
      </c>
      <c r="B31">
        <v>212</v>
      </c>
      <c r="C31">
        <f t="shared" si="0"/>
        <v>96.671999999999997</v>
      </c>
      <c r="D31">
        <f>$H$3*(1-EXP(-$I$3*A31))^$J$3</f>
        <v>97.887720697240553</v>
      </c>
      <c r="E31">
        <v>91.039069999999995</v>
      </c>
      <c r="F31">
        <v>104.73639</v>
      </c>
      <c r="G31" t="s">
        <v>9</v>
      </c>
    </row>
    <row r="32" spans="1:7" x14ac:dyDescent="0.25">
      <c r="A32">
        <v>31</v>
      </c>
      <c r="B32">
        <v>205</v>
      </c>
      <c r="C32">
        <f t="shared" si="0"/>
        <v>93.48</v>
      </c>
      <c r="D32">
        <f>$H$3*(1-EXP(-$I$3*A32))^$J$3</f>
        <v>98.304041364781639</v>
      </c>
      <c r="E32">
        <v>91.329509999999999</v>
      </c>
      <c r="F32">
        <v>105.27858999999999</v>
      </c>
      <c r="G32" t="s">
        <v>9</v>
      </c>
    </row>
    <row r="33" spans="1:7" x14ac:dyDescent="0.25">
      <c r="A33">
        <v>32</v>
      </c>
      <c r="B33">
        <v>212</v>
      </c>
      <c r="C33">
        <f t="shared" si="0"/>
        <v>96.671999999999997</v>
      </c>
      <c r="D33">
        <f>$H$3*(1-EXP(-$I$3*A33))^$J$3</f>
        <v>98.706871452299637</v>
      </c>
      <c r="E33">
        <v>91.609780000000001</v>
      </c>
      <c r="F33">
        <v>105.80398</v>
      </c>
      <c r="G33" t="s">
        <v>9</v>
      </c>
    </row>
    <row r="34" spans="1:7" x14ac:dyDescent="0.25">
      <c r="A34">
        <v>33</v>
      </c>
      <c r="B34">
        <v>188</v>
      </c>
      <c r="C34">
        <f t="shared" si="0"/>
        <v>85.728000000000009</v>
      </c>
      <c r="D34">
        <f>$H$3*(1-EXP(-$I$3*A34))^$J$3</f>
        <v>99.096980329132094</v>
      </c>
      <c r="E34">
        <v>91.880769999999998</v>
      </c>
      <c r="F34">
        <v>106.31319999999999</v>
      </c>
      <c r="G34" t="s">
        <v>9</v>
      </c>
    </row>
    <row r="35" spans="1:7" x14ac:dyDescent="0.25">
      <c r="A35">
        <v>34</v>
      </c>
      <c r="B35">
        <v>228</v>
      </c>
      <c r="C35">
        <f t="shared" si="0"/>
        <v>103.968</v>
      </c>
      <c r="D35">
        <f>$H$3*(1-EXP(-$I$3*A35))^$J$3</f>
        <v>99.475072051468175</v>
      </c>
      <c r="E35">
        <v>92.143259999999998</v>
      </c>
      <c r="F35">
        <v>106.80689</v>
      </c>
      <c r="G35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4173-6B3B-4254-8D0F-40887A1A9E59}">
  <dimension ref="A1:J35"/>
  <sheetViews>
    <sheetView workbookViewId="0">
      <selection activeCell="J3" sqref="J3"/>
    </sheetView>
  </sheetViews>
  <sheetFormatPr defaultRowHeight="13.8" x14ac:dyDescent="0.25"/>
  <cols>
    <col min="2" max="3" width="20.109375" bestFit="1" customWidth="1"/>
  </cols>
  <sheetData>
    <row r="1" spans="1:10" x14ac:dyDescent="0.25">
      <c r="A1" t="s">
        <v>1</v>
      </c>
      <c r="B1" t="s">
        <v>7</v>
      </c>
      <c r="C1" t="s">
        <v>8</v>
      </c>
      <c r="D1" t="s">
        <v>0</v>
      </c>
      <c r="E1" t="s">
        <v>5</v>
      </c>
      <c r="F1" t="s">
        <v>6</v>
      </c>
      <c r="G1" t="s">
        <v>10</v>
      </c>
    </row>
    <row r="2" spans="1:10" x14ac:dyDescent="0.25">
      <c r="A2">
        <v>1</v>
      </c>
      <c r="B2">
        <v>59</v>
      </c>
      <c r="C2">
        <f>B2*0.456</f>
        <v>26.904</v>
      </c>
      <c r="D2">
        <f>$H$3*(1-EXP(-$I$3*A2))^$J$3</f>
        <v>15.839265395269134</v>
      </c>
      <c r="E2">
        <v>8.5373699999999992</v>
      </c>
      <c r="F2">
        <v>23.141169999999999</v>
      </c>
      <c r="G2" t="s">
        <v>9</v>
      </c>
      <c r="H2" t="s">
        <v>2</v>
      </c>
      <c r="I2" t="s">
        <v>3</v>
      </c>
      <c r="J2" t="s">
        <v>4</v>
      </c>
    </row>
    <row r="3" spans="1:10" x14ac:dyDescent="0.25">
      <c r="A3">
        <v>2</v>
      </c>
      <c r="B3">
        <v>54</v>
      </c>
      <c r="C3">
        <f t="shared" ref="C3:C31" si="0">B3*0.456</f>
        <v>24.624000000000002</v>
      </c>
      <c r="D3">
        <f t="shared" ref="D3:D31" si="1">$H$3*(1-EXP(-$I$3*A3))^$J$3</f>
        <v>25.018286262436217</v>
      </c>
      <c r="E3">
        <v>17.008050000000001</v>
      </c>
      <c r="F3">
        <v>33.028530000000003</v>
      </c>
      <c r="G3" t="s">
        <v>9</v>
      </c>
      <c r="H3">
        <v>121.1739</v>
      </c>
      <c r="I3" s="3">
        <v>5.2684417529544503E-2</v>
      </c>
      <c r="J3" s="3">
        <v>0.68517380778370596</v>
      </c>
    </row>
    <row r="4" spans="1:10" x14ac:dyDescent="0.25">
      <c r="A4">
        <v>3</v>
      </c>
      <c r="B4">
        <v>57</v>
      </c>
      <c r="C4">
        <f t="shared" si="0"/>
        <v>25.992000000000001</v>
      </c>
      <c r="D4">
        <f t="shared" si="1"/>
        <v>32.45219807186681</v>
      </c>
      <c r="E4">
        <v>24.55322</v>
      </c>
      <c r="F4">
        <v>40.351190000000003</v>
      </c>
      <c r="G4" t="s">
        <v>9</v>
      </c>
    </row>
    <row r="5" spans="1:10" x14ac:dyDescent="0.25">
      <c r="A5">
        <v>4</v>
      </c>
      <c r="B5">
        <v>69</v>
      </c>
      <c r="C5">
        <f t="shared" si="0"/>
        <v>31.464000000000002</v>
      </c>
      <c r="D5">
        <f t="shared" si="1"/>
        <v>38.837480751776653</v>
      </c>
      <c r="E5">
        <v>31.34545</v>
      </c>
      <c r="F5">
        <v>46.329529999999998</v>
      </c>
      <c r="G5" t="s">
        <v>9</v>
      </c>
    </row>
    <row r="6" spans="1:10" x14ac:dyDescent="0.25">
      <c r="A6">
        <v>5</v>
      </c>
      <c r="B6">
        <v>86</v>
      </c>
      <c r="C6">
        <f t="shared" si="0"/>
        <v>39.216000000000001</v>
      </c>
      <c r="D6">
        <f t="shared" si="1"/>
        <v>44.475630253210369</v>
      </c>
      <c r="E6">
        <v>37.498069999999998</v>
      </c>
      <c r="F6">
        <v>51.453209999999999</v>
      </c>
      <c r="G6" t="s">
        <v>9</v>
      </c>
    </row>
    <row r="7" spans="1:10" x14ac:dyDescent="0.25">
      <c r="A7">
        <v>6</v>
      </c>
      <c r="B7">
        <v>111</v>
      </c>
      <c r="C7">
        <f t="shared" si="0"/>
        <v>50.616</v>
      </c>
      <c r="D7">
        <f t="shared" si="1"/>
        <v>49.535262997962349</v>
      </c>
      <c r="E7">
        <v>43.090380000000003</v>
      </c>
      <c r="F7">
        <v>55.980170000000001</v>
      </c>
      <c r="G7" t="s">
        <v>9</v>
      </c>
    </row>
    <row r="8" spans="1:10" x14ac:dyDescent="0.25">
      <c r="A8">
        <v>7</v>
      </c>
      <c r="B8">
        <v>110</v>
      </c>
      <c r="C8">
        <f t="shared" si="0"/>
        <v>50.160000000000004</v>
      </c>
      <c r="D8">
        <f t="shared" si="1"/>
        <v>54.124337129723955</v>
      </c>
      <c r="E8">
        <v>48.1815</v>
      </c>
      <c r="F8">
        <v>60.0672</v>
      </c>
      <c r="G8" t="s">
        <v>9</v>
      </c>
    </row>
    <row r="9" spans="1:10" x14ac:dyDescent="0.25">
      <c r="A9">
        <v>8</v>
      </c>
      <c r="B9">
        <v>153</v>
      </c>
      <c r="C9">
        <f t="shared" si="0"/>
        <v>69.768000000000001</v>
      </c>
      <c r="D9">
        <f t="shared" si="1"/>
        <v>58.318110661099794</v>
      </c>
      <c r="E9">
        <v>52.81803</v>
      </c>
      <c r="F9">
        <v>63.818219999999997</v>
      </c>
      <c r="G9" t="s">
        <v>9</v>
      </c>
    </row>
    <row r="10" spans="1:10" x14ac:dyDescent="0.25">
      <c r="A10">
        <v>9</v>
      </c>
      <c r="B10">
        <v>143</v>
      </c>
      <c r="C10">
        <f t="shared" si="0"/>
        <v>65.207999999999998</v>
      </c>
      <c r="D10">
        <f t="shared" si="1"/>
        <v>62.172212987735676</v>
      </c>
      <c r="E10">
        <v>57.039070000000002</v>
      </c>
      <c r="F10">
        <v>67.30538</v>
      </c>
      <c r="G10" t="s">
        <v>9</v>
      </c>
    </row>
    <row r="11" spans="1:10" x14ac:dyDescent="0.25">
      <c r="A11">
        <v>10</v>
      </c>
      <c r="B11">
        <v>151</v>
      </c>
      <c r="C11">
        <f t="shared" si="0"/>
        <v>68.856000000000009</v>
      </c>
      <c r="D11">
        <f t="shared" si="1"/>
        <v>65.729561072607794</v>
      </c>
      <c r="E11">
        <v>60.879829999999998</v>
      </c>
      <c r="F11">
        <v>70.579329999999999</v>
      </c>
      <c r="G11" t="s">
        <v>9</v>
      </c>
    </row>
    <row r="12" spans="1:10" x14ac:dyDescent="0.25">
      <c r="A12">
        <v>11</v>
      </c>
      <c r="B12">
        <v>144</v>
      </c>
      <c r="C12">
        <f t="shared" si="0"/>
        <v>65.664000000000001</v>
      </c>
      <c r="D12">
        <f t="shared" si="1"/>
        <v>69.024357067372563</v>
      </c>
      <c r="E12">
        <v>64.374110000000002</v>
      </c>
      <c r="F12">
        <v>73.674639999999997</v>
      </c>
      <c r="G12" t="s">
        <v>9</v>
      </c>
    </row>
    <row r="13" spans="1:10" x14ac:dyDescent="0.25">
      <c r="A13">
        <v>12</v>
      </c>
      <c r="B13">
        <v>136</v>
      </c>
      <c r="C13">
        <f t="shared" si="0"/>
        <v>62.016000000000005</v>
      </c>
      <c r="D13">
        <f t="shared" si="1"/>
        <v>72.084558495738747</v>
      </c>
      <c r="E13">
        <v>67.555769999999995</v>
      </c>
      <c r="F13">
        <v>76.613380000000006</v>
      </c>
      <c r="G13" t="s">
        <v>9</v>
      </c>
    </row>
    <row r="14" spans="1:10" x14ac:dyDescent="0.25">
      <c r="A14">
        <v>13</v>
      </c>
      <c r="B14">
        <v>177</v>
      </c>
      <c r="C14">
        <f t="shared" si="0"/>
        <v>80.712000000000003</v>
      </c>
      <c r="D14">
        <f t="shared" si="1"/>
        <v>74.933486724053097</v>
      </c>
      <c r="E14">
        <v>70.458680000000001</v>
      </c>
      <c r="F14">
        <v>79.408330000000007</v>
      </c>
      <c r="G14" t="s">
        <v>9</v>
      </c>
    </row>
    <row r="15" spans="1:10" x14ac:dyDescent="0.25">
      <c r="A15">
        <v>14</v>
      </c>
      <c r="B15">
        <v>179</v>
      </c>
      <c r="C15">
        <f t="shared" si="0"/>
        <v>81.624000000000009</v>
      </c>
      <c r="D15">
        <f t="shared" si="1"/>
        <v>77.590919615556388</v>
      </c>
      <c r="E15">
        <v>73.115840000000006</v>
      </c>
      <c r="F15">
        <v>82.066029999999998</v>
      </c>
      <c r="G15" t="s">
        <v>9</v>
      </c>
    </row>
    <row r="16" spans="1:10" x14ac:dyDescent="0.25">
      <c r="A16">
        <v>15</v>
      </c>
      <c r="B16">
        <v>168</v>
      </c>
      <c r="C16">
        <f t="shared" si="0"/>
        <v>76.608000000000004</v>
      </c>
      <c r="D16">
        <f t="shared" si="1"/>
        <v>80.073860209864634</v>
      </c>
      <c r="E16">
        <v>75.558070000000001</v>
      </c>
      <c r="F16">
        <v>84.589680000000001</v>
      </c>
      <c r="G16" t="s">
        <v>9</v>
      </c>
    </row>
    <row r="17" spans="1:7" x14ac:dyDescent="0.25">
      <c r="A17">
        <v>16</v>
      </c>
      <c r="B17">
        <v>183</v>
      </c>
      <c r="C17">
        <f t="shared" si="0"/>
        <v>83.448000000000008</v>
      </c>
      <c r="D17">
        <f t="shared" si="1"/>
        <v>82.397093640965466</v>
      </c>
      <c r="E17">
        <v>77.812989999999999</v>
      </c>
      <c r="F17">
        <v>86.98124</v>
      </c>
      <c r="G17" t="s">
        <v>9</v>
      </c>
    </row>
    <row r="18" spans="1:7" x14ac:dyDescent="0.25">
      <c r="A18">
        <v>17</v>
      </c>
      <c r="B18">
        <v>195</v>
      </c>
      <c r="C18">
        <f t="shared" si="0"/>
        <v>88.92</v>
      </c>
      <c r="D18">
        <f t="shared" si="1"/>
        <v>84.573600902241608</v>
      </c>
      <c r="E18">
        <v>79.904520000000005</v>
      </c>
      <c r="F18">
        <v>89.242720000000006</v>
      </c>
      <c r="G18" t="s">
        <v>9</v>
      </c>
    </row>
    <row r="19" spans="1:7" x14ac:dyDescent="0.25">
      <c r="A19">
        <v>18</v>
      </c>
      <c r="B19">
        <v>203</v>
      </c>
      <c r="C19">
        <f t="shared" si="0"/>
        <v>92.567999999999998</v>
      </c>
      <c r="D19">
        <f t="shared" si="1"/>
        <v>86.614873008918053</v>
      </c>
      <c r="E19">
        <v>81.852930000000001</v>
      </c>
      <c r="F19">
        <v>91.376859999999994</v>
      </c>
      <c r="G19" t="s">
        <v>9</v>
      </c>
    </row>
    <row r="20" spans="1:7" x14ac:dyDescent="0.25">
      <c r="A20">
        <v>19</v>
      </c>
      <c r="B20">
        <v>190</v>
      </c>
      <c r="C20">
        <f t="shared" si="0"/>
        <v>86.64</v>
      </c>
      <c r="D20">
        <f t="shared" si="1"/>
        <v>88.531154106284518</v>
      </c>
      <c r="E20">
        <v>83.675169999999994</v>
      </c>
      <c r="F20">
        <v>93.387180000000001</v>
      </c>
      <c r="G20" t="s">
        <v>9</v>
      </c>
    </row>
    <row r="21" spans="1:7" x14ac:dyDescent="0.25">
      <c r="A21">
        <v>20</v>
      </c>
      <c r="B21">
        <v>195</v>
      </c>
      <c r="C21">
        <f t="shared" si="0"/>
        <v>88.92</v>
      </c>
      <c r="D21">
        <f t="shared" si="1"/>
        <v>90.33163276820008</v>
      </c>
      <c r="E21">
        <v>85.385339999999999</v>
      </c>
      <c r="F21">
        <v>95.277969999999996</v>
      </c>
      <c r="G21" t="s">
        <v>9</v>
      </c>
    </row>
    <row r="22" spans="1:7" x14ac:dyDescent="0.25">
      <c r="A22">
        <v>21</v>
      </c>
      <c r="B22">
        <v>182</v>
      </c>
      <c r="C22">
        <f t="shared" si="0"/>
        <v>82.992000000000004</v>
      </c>
      <c r="D22">
        <f t="shared" si="1"/>
        <v>92.02459478060247</v>
      </c>
      <c r="E22">
        <v>86.995199999999997</v>
      </c>
      <c r="F22">
        <v>97.054040000000001</v>
      </c>
      <c r="G22" t="s">
        <v>9</v>
      </c>
    </row>
    <row r="23" spans="1:7" x14ac:dyDescent="0.25">
      <c r="A23">
        <v>22</v>
      </c>
      <c r="B23">
        <v>232</v>
      </c>
      <c r="C23">
        <f t="shared" si="0"/>
        <v>105.792</v>
      </c>
      <c r="D23">
        <f t="shared" si="1"/>
        <v>93.617546795849435</v>
      </c>
      <c r="E23">
        <v>88.514570000000006</v>
      </c>
      <c r="F23">
        <v>98.720569999999995</v>
      </c>
      <c r="G23" t="s">
        <v>9</v>
      </c>
    </row>
    <row r="24" spans="1:7" x14ac:dyDescent="0.25">
      <c r="A24">
        <v>23</v>
      </c>
      <c r="B24">
        <v>212</v>
      </c>
      <c r="C24">
        <f t="shared" si="0"/>
        <v>96.671999999999997</v>
      </c>
      <c r="D24">
        <f t="shared" si="1"/>
        <v>95.117317613519475</v>
      </c>
      <c r="E24">
        <v>89.951740000000001</v>
      </c>
      <c r="F24">
        <v>100.28294</v>
      </c>
      <c r="G24" t="s">
        <v>9</v>
      </c>
    </row>
    <row r="25" spans="1:7" x14ac:dyDescent="0.25">
      <c r="A25">
        <v>24</v>
      </c>
      <c r="B25">
        <v>209</v>
      </c>
      <c r="C25">
        <f t="shared" si="0"/>
        <v>95.304000000000002</v>
      </c>
      <c r="D25">
        <f t="shared" si="1"/>
        <v>96.530142035317098</v>
      </c>
      <c r="E25">
        <v>91.313770000000005</v>
      </c>
      <c r="F25">
        <v>101.74656</v>
      </c>
      <c r="G25" t="s">
        <v>9</v>
      </c>
    </row>
    <row r="26" spans="1:7" x14ac:dyDescent="0.25">
      <c r="A26">
        <v>25</v>
      </c>
      <c r="B26">
        <v>235</v>
      </c>
      <c r="C26">
        <f t="shared" si="0"/>
        <v>107.16000000000001</v>
      </c>
      <c r="D26">
        <f t="shared" si="1"/>
        <v>97.861730974865495</v>
      </c>
      <c r="E26">
        <v>92.606710000000007</v>
      </c>
      <c r="F26">
        <v>103.1168</v>
      </c>
      <c r="G26" t="s">
        <v>9</v>
      </c>
    </row>
    <row r="27" spans="1:7" x14ac:dyDescent="0.25">
      <c r="A27">
        <v>26</v>
      </c>
      <c r="B27">
        <v>197</v>
      </c>
      <c r="C27">
        <f t="shared" si="0"/>
        <v>89.832000000000008</v>
      </c>
      <c r="D27">
        <f t="shared" si="1"/>
        <v>99.117330599946882</v>
      </c>
      <c r="E27">
        <v>93.835790000000003</v>
      </c>
      <c r="F27">
        <v>104.39892</v>
      </c>
      <c r="G27" t="s">
        <v>9</v>
      </c>
    </row>
    <row r="28" spans="1:7" x14ac:dyDescent="0.25">
      <c r="A28">
        <v>27</v>
      </c>
      <c r="B28">
        <v>233</v>
      </c>
      <c r="C28">
        <f t="shared" si="0"/>
        <v>106.248</v>
      </c>
      <c r="D28">
        <f t="shared" si="1"/>
        <v>100.30177263056477</v>
      </c>
      <c r="E28">
        <v>95.005579999999995</v>
      </c>
      <c r="F28">
        <v>105.59802000000001</v>
      </c>
      <c r="G28" t="s">
        <v>9</v>
      </c>
    </row>
    <row r="29" spans="1:7" x14ac:dyDescent="0.25">
      <c r="A29">
        <v>28</v>
      </c>
      <c r="B29">
        <v>198</v>
      </c>
      <c r="C29">
        <f t="shared" si="0"/>
        <v>90.287999999999997</v>
      </c>
      <c r="D29">
        <f t="shared" si="1"/>
        <v>101.41951743552588</v>
      </c>
      <c r="E29">
        <v>96.120109999999997</v>
      </c>
      <c r="F29">
        <v>106.71898</v>
      </c>
      <c r="G29" t="s">
        <v>9</v>
      </c>
    </row>
    <row r="30" spans="1:7" x14ac:dyDescent="0.25">
      <c r="A30">
        <v>29</v>
      </c>
      <c r="B30">
        <v>219</v>
      </c>
      <c r="C30">
        <f t="shared" si="0"/>
        <v>99.864000000000004</v>
      </c>
      <c r="D30">
        <f t="shared" si="1"/>
        <v>102.47469121236705</v>
      </c>
      <c r="E30">
        <v>97.182950000000005</v>
      </c>
      <c r="F30">
        <v>107.76648</v>
      </c>
      <c r="G30" t="s">
        <v>9</v>
      </c>
    </row>
    <row r="31" spans="1:7" x14ac:dyDescent="0.25">
      <c r="A31">
        <v>30</v>
      </c>
      <c r="B31">
        <v>221</v>
      </c>
      <c r="C31">
        <f t="shared" si="0"/>
        <v>100.77600000000001</v>
      </c>
      <c r="D31">
        <f t="shared" si="1"/>
        <v>103.47111826575676</v>
      </c>
      <c r="E31">
        <v>98.197310000000002</v>
      </c>
      <c r="F31">
        <v>108.74498</v>
      </c>
      <c r="G31" t="s">
        <v>9</v>
      </c>
    </row>
    <row r="32" spans="1:7" x14ac:dyDescent="0.25">
      <c r="G32" t="s">
        <v>9</v>
      </c>
    </row>
    <row r="33" spans="7:7" x14ac:dyDescent="0.25">
      <c r="G33" t="s">
        <v>9</v>
      </c>
    </row>
    <row r="34" spans="7:7" x14ac:dyDescent="0.25">
      <c r="G34" t="s">
        <v>9</v>
      </c>
    </row>
    <row r="35" spans="7:7" x14ac:dyDescent="0.25">
      <c r="G35" t="s">
        <v>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5BB9-F440-4C56-9F30-3A41D2CDC6AB}">
  <dimension ref="A1:J35"/>
  <sheetViews>
    <sheetView topLeftCell="A7" workbookViewId="0">
      <selection activeCell="G2" sqref="G2"/>
    </sheetView>
  </sheetViews>
  <sheetFormatPr defaultRowHeight="13.8" x14ac:dyDescent="0.25"/>
  <cols>
    <col min="2" max="3" width="20.109375" bestFit="1" customWidth="1"/>
  </cols>
  <sheetData>
    <row r="1" spans="1:10" x14ac:dyDescent="0.25">
      <c r="A1" t="s">
        <v>1</v>
      </c>
      <c r="B1" t="s">
        <v>7</v>
      </c>
      <c r="C1" t="s">
        <v>8</v>
      </c>
      <c r="D1" t="s">
        <v>0</v>
      </c>
      <c r="E1" t="s">
        <v>5</v>
      </c>
      <c r="F1" t="s">
        <v>6</v>
      </c>
      <c r="G1" t="s">
        <v>10</v>
      </c>
    </row>
    <row r="2" spans="1:10" x14ac:dyDescent="0.25">
      <c r="A2">
        <v>1</v>
      </c>
      <c r="B2">
        <v>147</v>
      </c>
      <c r="C2">
        <f>B2*0.456</f>
        <v>67.031999999999996</v>
      </c>
      <c r="D2">
        <f>$H$3*(1-EXP(-$I$3*A2))^$J$3</f>
        <v>57.25710817406285</v>
      </c>
      <c r="E2">
        <v>43.85483</v>
      </c>
      <c r="F2">
        <v>70.659400000000005</v>
      </c>
      <c r="G2" t="s">
        <v>13</v>
      </c>
      <c r="H2" t="s">
        <v>2</v>
      </c>
      <c r="I2" t="s">
        <v>3</v>
      </c>
      <c r="J2" t="s">
        <v>4</v>
      </c>
    </row>
    <row r="3" spans="1:10" x14ac:dyDescent="0.25">
      <c r="A3">
        <v>2</v>
      </c>
      <c r="B3">
        <v>143</v>
      </c>
      <c r="C3">
        <f t="shared" ref="C3:C35" si="0">B3*0.456</f>
        <v>65.207999999999998</v>
      </c>
      <c r="D3">
        <f t="shared" ref="D3:D35" si="1">$H$3*(1-EXP(-$I$3*A3))^$J$3</f>
        <v>66.057767368722637</v>
      </c>
      <c r="E3">
        <v>55.08202</v>
      </c>
      <c r="F3">
        <v>77.033540000000002</v>
      </c>
      <c r="G3" t="s">
        <v>9</v>
      </c>
      <c r="H3">
        <v>116.6176</v>
      </c>
      <c r="I3" s="3">
        <v>3.52975463625462E-2</v>
      </c>
      <c r="J3" s="3">
        <v>0.21161392962265699</v>
      </c>
    </row>
    <row r="4" spans="1:10" x14ac:dyDescent="0.25">
      <c r="A4">
        <v>3</v>
      </c>
      <c r="B4">
        <v>155</v>
      </c>
      <c r="C4">
        <f t="shared" si="0"/>
        <v>70.680000000000007</v>
      </c>
      <c r="D4">
        <f t="shared" si="1"/>
        <v>71.711554219849063</v>
      </c>
      <c r="E4">
        <v>62.429160000000003</v>
      </c>
      <c r="F4">
        <v>80.993979999999993</v>
      </c>
      <c r="G4" t="s">
        <v>9</v>
      </c>
    </row>
    <row r="5" spans="1:10" x14ac:dyDescent="0.25">
      <c r="A5">
        <v>4</v>
      </c>
      <c r="B5">
        <v>166</v>
      </c>
      <c r="C5">
        <f t="shared" si="0"/>
        <v>75.695999999999998</v>
      </c>
      <c r="D5">
        <f t="shared" si="1"/>
        <v>75.934533509057943</v>
      </c>
      <c r="E5">
        <v>67.912980000000005</v>
      </c>
      <c r="F5">
        <v>83.956109999999995</v>
      </c>
      <c r="G5" t="s">
        <v>9</v>
      </c>
    </row>
    <row r="6" spans="1:10" x14ac:dyDescent="0.25">
      <c r="A6">
        <v>5</v>
      </c>
      <c r="B6">
        <v>170</v>
      </c>
      <c r="C6">
        <f t="shared" si="0"/>
        <v>77.52</v>
      </c>
      <c r="D6">
        <f t="shared" si="1"/>
        <v>79.317275379364077</v>
      </c>
      <c r="E6">
        <v>72.255790000000005</v>
      </c>
      <c r="F6">
        <v>86.378789999999995</v>
      </c>
      <c r="G6" t="s">
        <v>9</v>
      </c>
    </row>
    <row r="7" spans="1:10" x14ac:dyDescent="0.25">
      <c r="A7">
        <v>6</v>
      </c>
      <c r="B7">
        <v>154</v>
      </c>
      <c r="C7">
        <f t="shared" si="0"/>
        <v>70.224000000000004</v>
      </c>
      <c r="D7">
        <f t="shared" si="1"/>
        <v>82.13989028549274</v>
      </c>
      <c r="E7">
        <v>75.810010000000005</v>
      </c>
      <c r="F7">
        <v>88.469809999999995</v>
      </c>
      <c r="G7" t="s">
        <v>9</v>
      </c>
    </row>
    <row r="8" spans="1:10" x14ac:dyDescent="0.25">
      <c r="A8">
        <v>7</v>
      </c>
      <c r="B8">
        <v>188</v>
      </c>
      <c r="C8">
        <f t="shared" si="0"/>
        <v>85.728000000000009</v>
      </c>
      <c r="D8">
        <f t="shared" si="1"/>
        <v>84.559223952815145</v>
      </c>
      <c r="E8">
        <v>78.778869999999998</v>
      </c>
      <c r="F8">
        <v>90.339609999999993</v>
      </c>
      <c r="G8" t="s">
        <v>9</v>
      </c>
    </row>
    <row r="9" spans="1:10" x14ac:dyDescent="0.25">
      <c r="A9">
        <v>8</v>
      </c>
      <c r="B9">
        <v>191</v>
      </c>
      <c r="C9">
        <f t="shared" si="0"/>
        <v>87.096000000000004</v>
      </c>
      <c r="D9">
        <f t="shared" si="1"/>
        <v>86.672715215278757</v>
      </c>
      <c r="E9">
        <v>81.293819999999997</v>
      </c>
      <c r="F9">
        <v>92.051640000000006</v>
      </c>
      <c r="G9" t="s">
        <v>9</v>
      </c>
    </row>
    <row r="10" spans="1:10" x14ac:dyDescent="0.25">
      <c r="A10">
        <v>9</v>
      </c>
      <c r="B10">
        <v>194</v>
      </c>
      <c r="C10">
        <f t="shared" si="0"/>
        <v>88.463999999999999</v>
      </c>
      <c r="D10">
        <f t="shared" si="1"/>
        <v>88.545399531236797</v>
      </c>
      <c r="E10">
        <v>83.447580000000002</v>
      </c>
      <c r="F10">
        <v>93.643249999999995</v>
      </c>
      <c r="G10" t="s">
        <v>9</v>
      </c>
    </row>
    <row r="11" spans="1:10" x14ac:dyDescent="0.25">
      <c r="A11">
        <v>10</v>
      </c>
      <c r="B11">
        <v>205</v>
      </c>
      <c r="C11">
        <f t="shared" si="0"/>
        <v>93.48</v>
      </c>
      <c r="D11">
        <f t="shared" si="1"/>
        <v>90.22303490955322</v>
      </c>
      <c r="E11">
        <v>85.309939999999997</v>
      </c>
      <c r="F11">
        <v>95.136160000000004</v>
      </c>
      <c r="G11" t="s">
        <v>9</v>
      </c>
    </row>
    <row r="12" spans="1:10" x14ac:dyDescent="0.25">
      <c r="A12">
        <v>11</v>
      </c>
      <c r="B12">
        <v>181</v>
      </c>
      <c r="C12">
        <f t="shared" si="0"/>
        <v>82.536000000000001</v>
      </c>
      <c r="D12">
        <f t="shared" si="1"/>
        <v>91.739145513148799</v>
      </c>
      <c r="E12">
        <v>86.935609999999997</v>
      </c>
      <c r="F12">
        <v>96.542720000000003</v>
      </c>
      <c r="G12" t="s">
        <v>9</v>
      </c>
    </row>
    <row r="13" spans="1:10" x14ac:dyDescent="0.25">
      <c r="A13">
        <v>12</v>
      </c>
      <c r="B13">
        <v>199</v>
      </c>
      <c r="C13">
        <f t="shared" si="0"/>
        <v>90.744</v>
      </c>
      <c r="D13">
        <f t="shared" si="1"/>
        <v>93.119092960440796</v>
      </c>
      <c r="E13">
        <v>88.368309999999994</v>
      </c>
      <c r="F13">
        <v>97.869910000000004</v>
      </c>
      <c r="G13" t="s">
        <v>9</v>
      </c>
    </row>
    <row r="14" spans="1:10" x14ac:dyDescent="0.25">
      <c r="A14">
        <v>13</v>
      </c>
      <c r="B14">
        <v>190</v>
      </c>
      <c r="C14">
        <f t="shared" si="0"/>
        <v>86.64</v>
      </c>
      <c r="D14">
        <f t="shared" si="1"/>
        <v>94.382570311628768</v>
      </c>
      <c r="E14">
        <v>89.643169999999998</v>
      </c>
      <c r="F14">
        <v>99.122010000000003</v>
      </c>
      <c r="G14" t="s">
        <v>9</v>
      </c>
    </row>
    <row r="15" spans="1:10" x14ac:dyDescent="0.25">
      <c r="A15">
        <v>14</v>
      </c>
      <c r="B15">
        <v>206</v>
      </c>
      <c r="C15">
        <f t="shared" si="0"/>
        <v>93.936000000000007</v>
      </c>
      <c r="D15">
        <f t="shared" si="1"/>
        <v>95.545202924691353</v>
      </c>
      <c r="E15">
        <v>90.788309999999996</v>
      </c>
      <c r="F15">
        <v>100.30213000000001</v>
      </c>
      <c r="G15" t="s">
        <v>9</v>
      </c>
    </row>
    <row r="16" spans="1:10" x14ac:dyDescent="0.25">
      <c r="A16">
        <v>15</v>
      </c>
      <c r="B16">
        <v>225</v>
      </c>
      <c r="C16">
        <f t="shared" si="0"/>
        <v>102.60000000000001</v>
      </c>
      <c r="D16">
        <f t="shared" si="1"/>
        <v>96.619616329174193</v>
      </c>
      <c r="E16">
        <v>91.826160000000002</v>
      </c>
      <c r="F16">
        <v>101.41311</v>
      </c>
      <c r="G16" t="s">
        <v>9</v>
      </c>
    </row>
    <row r="17" spans="1:7" x14ac:dyDescent="0.25">
      <c r="A17">
        <v>16</v>
      </c>
      <c r="B17">
        <v>214</v>
      </c>
      <c r="C17">
        <f t="shared" si="0"/>
        <v>97.584000000000003</v>
      </c>
      <c r="D17">
        <f t="shared" si="1"/>
        <v>97.616171918574736</v>
      </c>
      <c r="E17">
        <v>92.774550000000005</v>
      </c>
      <c r="F17">
        <v>102.45783</v>
      </c>
      <c r="G17" t="s">
        <v>9</v>
      </c>
    </row>
    <row r="18" spans="1:7" x14ac:dyDescent="0.25">
      <c r="A18">
        <v>17</v>
      </c>
      <c r="B18">
        <v>223</v>
      </c>
      <c r="C18">
        <f t="shared" si="0"/>
        <v>101.688</v>
      </c>
      <c r="D18">
        <f t="shared" si="1"/>
        <v>98.543487898150858</v>
      </c>
      <c r="E18">
        <v>93.6477</v>
      </c>
      <c r="F18">
        <v>103.43932</v>
      </c>
      <c r="G18" t="s">
        <v>9</v>
      </c>
    </row>
    <row r="19" spans="1:7" x14ac:dyDescent="0.25">
      <c r="A19">
        <v>18</v>
      </c>
      <c r="B19">
        <v>225</v>
      </c>
      <c r="C19">
        <f t="shared" si="0"/>
        <v>102.60000000000001</v>
      </c>
      <c r="D19">
        <f t="shared" si="1"/>
        <v>99.408817001271686</v>
      </c>
      <c r="E19">
        <v>94.456909999999993</v>
      </c>
      <c r="F19">
        <v>104.36076</v>
      </c>
      <c r="G19" t="s">
        <v>9</v>
      </c>
    </row>
    <row r="20" spans="1:7" x14ac:dyDescent="0.25">
      <c r="A20">
        <v>19</v>
      </c>
      <c r="B20">
        <v>240</v>
      </c>
      <c r="C20">
        <f t="shared" si="0"/>
        <v>109.44</v>
      </c>
      <c r="D20">
        <f t="shared" si="1"/>
        <v>100.21832605639214</v>
      </c>
      <c r="E20">
        <v>95.211290000000005</v>
      </c>
      <c r="F20">
        <v>105.22539999999999</v>
      </c>
      <c r="G20" t="s">
        <v>9</v>
      </c>
    </row>
    <row r="21" spans="1:7" x14ac:dyDescent="0.25">
      <c r="A21">
        <v>20</v>
      </c>
      <c r="B21">
        <v>213</v>
      </c>
      <c r="C21">
        <f t="shared" si="0"/>
        <v>97.128</v>
      </c>
      <c r="D21">
        <f t="shared" si="1"/>
        <v>100.97730669087834</v>
      </c>
      <c r="E21">
        <v>95.918170000000003</v>
      </c>
      <c r="F21">
        <v>106.03648</v>
      </c>
      <c r="G21" t="s">
        <v>9</v>
      </c>
    </row>
    <row r="22" spans="1:7" x14ac:dyDescent="0.25">
      <c r="A22">
        <v>21</v>
      </c>
      <c r="B22">
        <v>237</v>
      </c>
      <c r="C22">
        <f t="shared" si="0"/>
        <v>108.072</v>
      </c>
      <c r="D22">
        <f t="shared" si="1"/>
        <v>101.69033670369762</v>
      </c>
      <c r="E22">
        <v>96.583529999999996</v>
      </c>
      <c r="F22">
        <v>106.79719</v>
      </c>
      <c r="G22" t="s">
        <v>9</v>
      </c>
    </row>
    <row r="23" spans="1:7" x14ac:dyDescent="0.25">
      <c r="A23">
        <v>22</v>
      </c>
      <c r="B23">
        <v>224.083333333349</v>
      </c>
      <c r="C23">
        <f t="shared" si="0"/>
        <v>102.18200000000715</v>
      </c>
      <c r="D23">
        <f t="shared" si="1"/>
        <v>102.36140543988387</v>
      </c>
      <c r="E23">
        <v>97.212260000000001</v>
      </c>
      <c r="F23">
        <v>107.51058999999999</v>
      </c>
      <c r="G23" t="s">
        <v>9</v>
      </c>
    </row>
    <row r="24" spans="1:7" x14ac:dyDescent="0.25">
      <c r="A24">
        <v>23</v>
      </c>
      <c r="B24">
        <v>214</v>
      </c>
      <c r="C24">
        <f t="shared" si="0"/>
        <v>97.584000000000003</v>
      </c>
      <c r="D24">
        <f t="shared" si="1"/>
        <v>102.99401245835965</v>
      </c>
      <c r="E24">
        <v>97.808430000000001</v>
      </c>
      <c r="F24">
        <v>108.17963</v>
      </c>
      <c r="G24" t="s">
        <v>9</v>
      </c>
    </row>
    <row r="25" spans="1:7" x14ac:dyDescent="0.25">
      <c r="A25">
        <v>24</v>
      </c>
      <c r="B25">
        <v>235</v>
      </c>
      <c r="C25">
        <f t="shared" si="0"/>
        <v>107.16000000000001</v>
      </c>
      <c r="D25">
        <f t="shared" si="1"/>
        <v>103.59124608953749</v>
      </c>
      <c r="E25">
        <v>98.375429999999994</v>
      </c>
      <c r="F25">
        <v>108.80710000000001</v>
      </c>
      <c r="G25" t="s">
        <v>9</v>
      </c>
    </row>
    <row r="26" spans="1:7" x14ac:dyDescent="0.25">
      <c r="A26">
        <v>25</v>
      </c>
      <c r="B26">
        <v>220</v>
      </c>
      <c r="C26">
        <f t="shared" si="0"/>
        <v>100.32000000000001</v>
      </c>
      <c r="D26">
        <f t="shared" si="1"/>
        <v>104.15584664468429</v>
      </c>
      <c r="E26">
        <v>98.916120000000006</v>
      </c>
      <c r="F26">
        <v>109.39561</v>
      </c>
      <c r="G26" t="s">
        <v>9</v>
      </c>
    </row>
    <row r="27" spans="1:7" x14ac:dyDescent="0.25">
      <c r="A27">
        <v>26</v>
      </c>
      <c r="B27">
        <v>224.17647058823499</v>
      </c>
      <c r="C27">
        <f t="shared" si="0"/>
        <v>102.22447058823516</v>
      </c>
      <c r="D27">
        <f t="shared" si="1"/>
        <v>104.6902577672296</v>
      </c>
      <c r="E27">
        <v>99.432910000000007</v>
      </c>
      <c r="F27">
        <v>109.94764000000001</v>
      </c>
      <c r="G27" t="s">
        <v>9</v>
      </c>
    </row>
    <row r="28" spans="1:7" x14ac:dyDescent="0.25">
      <c r="A28">
        <v>27</v>
      </c>
      <c r="B28">
        <v>233</v>
      </c>
      <c r="C28">
        <f t="shared" si="0"/>
        <v>106.248</v>
      </c>
      <c r="D28">
        <f t="shared" si="1"/>
        <v>105.19666851959987</v>
      </c>
      <c r="E28">
        <v>99.927890000000005</v>
      </c>
      <c r="F28">
        <v>110.46549</v>
      </c>
      <c r="G28" t="s">
        <v>9</v>
      </c>
    </row>
    <row r="29" spans="1:7" x14ac:dyDescent="0.25">
      <c r="A29">
        <v>28</v>
      </c>
      <c r="B29">
        <v>251</v>
      </c>
      <c r="C29">
        <f t="shared" si="0"/>
        <v>114.456</v>
      </c>
      <c r="D29">
        <f t="shared" si="1"/>
        <v>105.67704815736316</v>
      </c>
      <c r="E29">
        <v>100.40282000000001</v>
      </c>
      <c r="F29">
        <v>110.95131000000001</v>
      </c>
      <c r="G29" t="s">
        <v>9</v>
      </c>
    </row>
    <row r="30" spans="1:7" x14ac:dyDescent="0.25">
      <c r="A30">
        <v>29</v>
      </c>
      <c r="B30">
        <v>244</v>
      </c>
      <c r="C30">
        <f t="shared" si="0"/>
        <v>111.26400000000001</v>
      </c>
      <c r="D30">
        <f t="shared" si="1"/>
        <v>106.13317507660396</v>
      </c>
      <c r="E30">
        <v>100.85927</v>
      </c>
      <c r="F30">
        <v>111.40712000000001</v>
      </c>
      <c r="G30" t="s">
        <v>9</v>
      </c>
    </row>
    <row r="31" spans="1:7" x14ac:dyDescent="0.25">
      <c r="A31">
        <v>30</v>
      </c>
      <c r="B31">
        <v>228</v>
      </c>
      <c r="C31">
        <f t="shared" si="0"/>
        <v>103.968</v>
      </c>
      <c r="D31">
        <f t="shared" si="1"/>
        <v>106.56666107791796</v>
      </c>
      <c r="E31">
        <v>101.29859</v>
      </c>
      <c r="F31">
        <v>111.83477999999999</v>
      </c>
      <c r="G31" t="s">
        <v>9</v>
      </c>
    </row>
    <row r="32" spans="1:7" x14ac:dyDescent="0.25">
      <c r="A32">
        <v>31</v>
      </c>
      <c r="B32">
        <v>251</v>
      </c>
      <c r="C32">
        <f t="shared" si="0"/>
        <v>114.456</v>
      </c>
      <c r="D32">
        <f t="shared" si="1"/>
        <v>106.9789718355716</v>
      </c>
      <c r="E32">
        <v>101.72195000000001</v>
      </c>
      <c r="F32">
        <v>112.23604</v>
      </c>
      <c r="G32" t="s">
        <v>9</v>
      </c>
    </row>
    <row r="33" spans="1:7" x14ac:dyDescent="0.25">
      <c r="A33">
        <v>32</v>
      </c>
      <c r="B33">
        <v>240</v>
      </c>
      <c r="C33">
        <f t="shared" si="0"/>
        <v>109.44</v>
      </c>
      <c r="D33">
        <f t="shared" si="1"/>
        <v>107.37144426867413</v>
      </c>
      <c r="E33">
        <v>102.13041</v>
      </c>
      <c r="F33">
        <v>112.61252</v>
      </c>
      <c r="G33" t="s">
        <v>9</v>
      </c>
    </row>
    <row r="34" spans="1:7" x14ac:dyDescent="0.25">
      <c r="A34">
        <v>33</v>
      </c>
      <c r="B34">
        <v>209</v>
      </c>
      <c r="C34">
        <f t="shared" si="0"/>
        <v>95.304000000000002</v>
      </c>
      <c r="D34">
        <f t="shared" si="1"/>
        <v>107.74530136554019</v>
      </c>
      <c r="E34">
        <v>102.5249</v>
      </c>
      <c r="F34">
        <v>112.96574</v>
      </c>
      <c r="G34" t="s">
        <v>9</v>
      </c>
    </row>
    <row r="35" spans="1:7" x14ac:dyDescent="0.25">
      <c r="A35">
        <v>34</v>
      </c>
      <c r="B35">
        <v>238</v>
      </c>
      <c r="C35">
        <f t="shared" si="0"/>
        <v>108.52800000000001</v>
      </c>
      <c r="D35">
        <f t="shared" si="1"/>
        <v>108.10166490067381</v>
      </c>
      <c r="E35">
        <v>102.90625</v>
      </c>
      <c r="F35">
        <v>113.29712000000001</v>
      </c>
      <c r="G35" t="s">
        <v>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1DF67-99B0-47FC-ABA0-A30BF4F8A66A}">
  <dimension ref="A1:N35"/>
  <sheetViews>
    <sheetView tabSelected="1" topLeftCell="A13" zoomScale="85" zoomScaleNormal="85" workbookViewId="0">
      <selection activeCell="J23" sqref="J23"/>
    </sheetView>
  </sheetViews>
  <sheetFormatPr defaultRowHeight="13.8" x14ac:dyDescent="0.25"/>
  <cols>
    <col min="2" max="2" width="20.109375" bestFit="1" customWidth="1"/>
  </cols>
  <sheetData>
    <row r="1" spans="1:14" x14ac:dyDescent="0.25">
      <c r="A1" t="s">
        <v>1</v>
      </c>
      <c r="B1" t="s">
        <v>8</v>
      </c>
      <c r="C1" t="s">
        <v>0</v>
      </c>
      <c r="D1" t="s">
        <v>5</v>
      </c>
      <c r="E1" t="s">
        <v>6</v>
      </c>
      <c r="F1" t="s">
        <v>10</v>
      </c>
    </row>
    <row r="2" spans="1:14" x14ac:dyDescent="0.25">
      <c r="A2">
        <v>0</v>
      </c>
      <c r="C2">
        <f t="shared" ref="C2:C34" si="0">$G$3*(1-EXP(-$H$3*A2))^$I$3</f>
        <v>0</v>
      </c>
      <c r="F2" t="s">
        <v>11</v>
      </c>
      <c r="G2" t="s">
        <v>2</v>
      </c>
      <c r="H2" t="s">
        <v>3</v>
      </c>
      <c r="I2" t="s">
        <v>4</v>
      </c>
    </row>
    <row r="3" spans="1:14" x14ac:dyDescent="0.25">
      <c r="A3">
        <v>1</v>
      </c>
      <c r="B3">
        <f>N4/2</f>
        <v>0</v>
      </c>
      <c r="C3">
        <f t="shared" si="0"/>
        <v>6.5187431654206094</v>
      </c>
      <c r="F3" t="s">
        <v>11</v>
      </c>
      <c r="G3">
        <v>121.0104</v>
      </c>
      <c r="H3" s="3">
        <v>1.2970305754589699E-2</v>
      </c>
      <c r="I3" s="3">
        <v>0.67129664240646303</v>
      </c>
    </row>
    <row r="4" spans="1:14" x14ac:dyDescent="0.25">
      <c r="A4">
        <v>2</v>
      </c>
      <c r="B4">
        <f>N5/2</f>
        <v>0</v>
      </c>
      <c r="C4">
        <f t="shared" si="0"/>
        <v>10.33617234659242</v>
      </c>
      <c r="D4">
        <v>6.2655599999999998</v>
      </c>
      <c r="E4">
        <v>14.406790000000001</v>
      </c>
      <c r="F4" t="s">
        <v>12</v>
      </c>
    </row>
    <row r="5" spans="1:14" x14ac:dyDescent="0.25">
      <c r="A5">
        <v>3</v>
      </c>
      <c r="B5">
        <f>N6/2</f>
        <v>1.5</v>
      </c>
      <c r="C5">
        <f t="shared" si="0"/>
        <v>13.511038967311912</v>
      </c>
      <c r="D5">
        <v>9.1936129999999991</v>
      </c>
      <c r="E5">
        <v>17.828469999999999</v>
      </c>
      <c r="F5" t="s">
        <v>11</v>
      </c>
      <c r="N5">
        <v>0</v>
      </c>
    </row>
    <row r="6" spans="1:14" x14ac:dyDescent="0.25">
      <c r="A6">
        <v>4</v>
      </c>
      <c r="B6">
        <f>N7/2</f>
        <v>13.5</v>
      </c>
      <c r="C6">
        <f t="shared" si="0"/>
        <v>16.318615930211418</v>
      </c>
      <c r="D6">
        <v>11.941077999999999</v>
      </c>
      <c r="E6">
        <v>20.696159999999999</v>
      </c>
      <c r="F6" t="s">
        <v>11</v>
      </c>
      <c r="N6">
        <v>3</v>
      </c>
    </row>
    <row r="7" spans="1:14" x14ac:dyDescent="0.25">
      <c r="A7">
        <v>5</v>
      </c>
      <c r="B7">
        <f>N8/2</f>
        <v>17.5</v>
      </c>
      <c r="C7">
        <f t="shared" si="0"/>
        <v>18.874106193389395</v>
      </c>
      <c r="D7">
        <v>14.540442000000001</v>
      </c>
      <c r="E7">
        <v>23.20777</v>
      </c>
      <c r="F7" t="s">
        <v>11</v>
      </c>
      <c r="N7">
        <v>27</v>
      </c>
    </row>
    <row r="8" spans="1:14" x14ac:dyDescent="0.25">
      <c r="A8">
        <v>6</v>
      </c>
      <c r="B8">
        <f>N9/2</f>
        <v>14.5</v>
      </c>
      <c r="C8">
        <f t="shared" si="0"/>
        <v>21.239891400827489</v>
      </c>
      <c r="D8">
        <v>17.012630000000001</v>
      </c>
      <c r="E8">
        <v>25.46716</v>
      </c>
      <c r="F8" t="s">
        <v>11</v>
      </c>
      <c r="N8">
        <v>35</v>
      </c>
    </row>
    <row r="9" spans="1:14" x14ac:dyDescent="0.25">
      <c r="A9">
        <v>7</v>
      </c>
      <c r="B9">
        <f>N10/2</f>
        <v>22</v>
      </c>
      <c r="C9">
        <f t="shared" si="0"/>
        <v>23.454669943079203</v>
      </c>
      <c r="D9">
        <v>19.371962</v>
      </c>
      <c r="E9">
        <v>27.537379999999999</v>
      </c>
      <c r="F9" t="s">
        <v>11</v>
      </c>
      <c r="N9">
        <v>29</v>
      </c>
    </row>
    <row r="10" spans="1:14" x14ac:dyDescent="0.25">
      <c r="A10">
        <v>8</v>
      </c>
      <c r="B10">
        <f>N11/2</f>
        <v>26</v>
      </c>
      <c r="C10">
        <f t="shared" si="0"/>
        <v>25.544599000982032</v>
      </c>
      <c r="D10">
        <v>21.628589999999999</v>
      </c>
      <c r="E10">
        <v>29.460609999999999</v>
      </c>
      <c r="F10" t="s">
        <v>11</v>
      </c>
      <c r="N10">
        <v>44</v>
      </c>
    </row>
    <row r="11" spans="1:14" x14ac:dyDescent="0.25">
      <c r="A11">
        <v>9</v>
      </c>
      <c r="B11">
        <f>N12/2</f>
        <v>18.5</v>
      </c>
      <c r="C11">
        <f t="shared" si="0"/>
        <v>27.528443432450342</v>
      </c>
      <c r="D11">
        <v>23.789793</v>
      </c>
      <c r="E11">
        <v>31.267099999999999</v>
      </c>
      <c r="F11" t="s">
        <v>11</v>
      </c>
      <c r="N11">
        <v>52</v>
      </c>
    </row>
    <row r="12" spans="1:14" x14ac:dyDescent="0.25">
      <c r="A12">
        <v>10</v>
      </c>
      <c r="B12">
        <f>N13/2</f>
        <v>37.5</v>
      </c>
      <c r="C12">
        <f t="shared" si="0"/>
        <v>29.420268960200147</v>
      </c>
      <c r="D12">
        <v>25.860752999999999</v>
      </c>
      <c r="E12">
        <v>32.979790000000001</v>
      </c>
      <c r="F12" t="s">
        <v>11</v>
      </c>
      <c r="N12">
        <v>37</v>
      </c>
    </row>
    <row r="13" spans="1:14" x14ac:dyDescent="0.25">
      <c r="A13">
        <v>11</v>
      </c>
      <c r="B13">
        <f>N14/2</f>
        <v>39</v>
      </c>
      <c r="C13">
        <f t="shared" si="0"/>
        <v>31.230981033352798</v>
      </c>
      <c r="D13">
        <v>27.845027999999999</v>
      </c>
      <c r="E13">
        <v>34.61694</v>
      </c>
      <c r="F13" t="s">
        <v>11</v>
      </c>
      <c r="N13">
        <v>75</v>
      </c>
    </row>
    <row r="14" spans="1:14" x14ac:dyDescent="0.25">
      <c r="A14">
        <v>12</v>
      </c>
      <c r="B14">
        <f>N15/2</f>
        <v>44</v>
      </c>
      <c r="C14">
        <f t="shared" si="0"/>
        <v>32.969264663434075</v>
      </c>
      <c r="D14">
        <v>29.74492</v>
      </c>
      <c r="E14">
        <v>36.19361</v>
      </c>
      <c r="F14" t="s">
        <v>11</v>
      </c>
      <c r="N14">
        <v>78</v>
      </c>
    </row>
    <row r="15" spans="1:14" x14ac:dyDescent="0.25">
      <c r="A15">
        <v>13</v>
      </c>
      <c r="B15">
        <f>N16/2</f>
        <v>46.5</v>
      </c>
      <c r="C15">
        <f t="shared" si="0"/>
        <v>34.642189138343639</v>
      </c>
      <c r="D15">
        <v>31.561781</v>
      </c>
      <c r="E15">
        <v>37.7226</v>
      </c>
      <c r="F15" t="s">
        <v>11</v>
      </c>
      <c r="N15">
        <v>88</v>
      </c>
    </row>
    <row r="16" spans="1:14" x14ac:dyDescent="0.25">
      <c r="A16">
        <v>14</v>
      </c>
      <c r="B16">
        <f>N17/2</f>
        <v>47.5</v>
      </c>
      <c r="C16">
        <f t="shared" si="0"/>
        <v>36.255613808041709</v>
      </c>
      <c r="D16">
        <v>33.296363999999997</v>
      </c>
      <c r="E16">
        <v>39.214869999999998</v>
      </c>
      <c r="F16" t="s">
        <v>11</v>
      </c>
      <c r="N16">
        <v>93</v>
      </c>
    </row>
    <row r="17" spans="1:14" x14ac:dyDescent="0.25">
      <c r="A17">
        <v>15</v>
      </c>
      <c r="B17">
        <f>N18/2</f>
        <v>48.5</v>
      </c>
      <c r="C17">
        <f t="shared" si="0"/>
        <v>37.814469975982981</v>
      </c>
      <c r="D17">
        <v>34.949216999999997</v>
      </c>
      <c r="E17">
        <v>40.679729999999999</v>
      </c>
      <c r="F17" t="s">
        <v>11</v>
      </c>
      <c r="N17">
        <v>95</v>
      </c>
    </row>
    <row r="18" spans="1:14" x14ac:dyDescent="0.25">
      <c r="A18">
        <v>16</v>
      </c>
      <c r="B18">
        <f>N19/2</f>
        <v>53.5</v>
      </c>
      <c r="C18">
        <f t="shared" si="0"/>
        <v>39.322962496451829</v>
      </c>
      <c r="D18">
        <v>36.521149000000001</v>
      </c>
      <c r="E18">
        <v>42.124780000000001</v>
      </c>
      <c r="F18" t="s">
        <v>11</v>
      </c>
      <c r="N18">
        <v>97</v>
      </c>
    </row>
    <row r="19" spans="1:14" x14ac:dyDescent="0.25">
      <c r="A19">
        <v>17</v>
      </c>
      <c r="B19">
        <f>N20/2</f>
        <v>55</v>
      </c>
      <c r="C19">
        <f t="shared" si="0"/>
        <v>40.784717560262699</v>
      </c>
      <c r="D19">
        <v>38.013668000000003</v>
      </c>
      <c r="E19">
        <v>43.555770000000003</v>
      </c>
      <c r="F19" t="s">
        <v>11</v>
      </c>
      <c r="N19">
        <v>107</v>
      </c>
    </row>
    <row r="20" spans="1:14" x14ac:dyDescent="0.25">
      <c r="A20">
        <v>18</v>
      </c>
      <c r="B20">
        <f>N21/2</f>
        <v>55</v>
      </c>
      <c r="C20">
        <f t="shared" si="0"/>
        <v>42.202893368415488</v>
      </c>
      <c r="D20">
        <v>39.429318000000002</v>
      </c>
      <c r="E20">
        <v>44.976469999999999</v>
      </c>
      <c r="F20" t="s">
        <v>11</v>
      </c>
      <c r="N20">
        <v>110</v>
      </c>
    </row>
    <row r="21" spans="1:14" x14ac:dyDescent="0.25">
      <c r="A21">
        <v>19</v>
      </c>
      <c r="B21">
        <f>N22/2</f>
        <v>48.5</v>
      </c>
      <c r="C21">
        <f t="shared" si="0"/>
        <v>43.580264568343225</v>
      </c>
      <c r="D21">
        <v>40.771793000000002</v>
      </c>
      <c r="E21">
        <v>46.388739999999999</v>
      </c>
      <c r="F21" t="s">
        <v>11</v>
      </c>
      <c r="N21">
        <v>110</v>
      </c>
    </row>
    <row r="22" spans="1:14" x14ac:dyDescent="0.25">
      <c r="A22">
        <v>20</v>
      </c>
      <c r="B22">
        <f>N23/2</f>
        <v>55.5</v>
      </c>
      <c r="C22">
        <f t="shared" si="0"/>
        <v>44.91928773455669</v>
      </c>
      <c r="D22">
        <v>42.045800999999997</v>
      </c>
      <c r="E22">
        <v>47.79278</v>
      </c>
      <c r="F22" t="s">
        <v>11</v>
      </c>
      <c r="N22">
        <v>97</v>
      </c>
    </row>
    <row r="23" spans="1:14" x14ac:dyDescent="0.25">
      <c r="A23">
        <v>21</v>
      </c>
      <c r="B23">
        <f>N24/2</f>
        <v>55.476199999999999</v>
      </c>
      <c r="C23">
        <f t="shared" si="0"/>
        <v>46.222152890359368</v>
      </c>
      <c r="D23">
        <v>43.256739000000003</v>
      </c>
      <c r="E23">
        <v>49.187570000000001</v>
      </c>
      <c r="F23" t="s">
        <v>11</v>
      </c>
      <c r="N23">
        <v>111</v>
      </c>
    </row>
    <row r="24" spans="1:14" x14ac:dyDescent="0.25">
      <c r="A24">
        <v>22</v>
      </c>
      <c r="B24">
        <f>N25/2</f>
        <v>54</v>
      </c>
      <c r="C24">
        <f t="shared" si="0"/>
        <v>47.490824574182177</v>
      </c>
      <c r="D24">
        <v>44.410286999999997</v>
      </c>
      <c r="E24">
        <v>50.571370000000002</v>
      </c>
      <c r="F24" t="s">
        <v>11</v>
      </c>
      <c r="N24">
        <v>110.9524</v>
      </c>
    </row>
    <row r="25" spans="1:14" x14ac:dyDescent="0.25">
      <c r="A25">
        <v>23</v>
      </c>
      <c r="B25">
        <f>N26/2</f>
        <v>49</v>
      </c>
      <c r="C25">
        <f t="shared" si="0"/>
        <v>48.727074954878432</v>
      </c>
      <c r="D25">
        <v>45.512044000000003</v>
      </c>
      <c r="E25">
        <v>51.94211</v>
      </c>
      <c r="F25" t="s">
        <v>11</v>
      </c>
      <c r="N25">
        <v>108</v>
      </c>
    </row>
    <row r="26" spans="1:14" x14ac:dyDescent="0.25">
      <c r="A26">
        <v>24</v>
      </c>
      <c r="B26">
        <f>N27/2</f>
        <v>57.5</v>
      </c>
      <c r="C26">
        <f t="shared" si="0"/>
        <v>49.932510817236682</v>
      </c>
      <c r="D26">
        <v>46.567267000000001</v>
      </c>
      <c r="E26">
        <v>53.297759999999997</v>
      </c>
      <c r="F26" t="s">
        <v>11</v>
      </c>
      <c r="N26">
        <v>98</v>
      </c>
    </row>
    <row r="27" spans="1:14" x14ac:dyDescent="0.25">
      <c r="A27">
        <v>25</v>
      </c>
      <c r="B27">
        <f>N28/2</f>
        <v>58.5</v>
      </c>
      <c r="C27">
        <f t="shared" si="0"/>
        <v>51.108595762968392</v>
      </c>
      <c r="D27">
        <v>47.580719999999999</v>
      </c>
      <c r="E27">
        <v>54.636479999999999</v>
      </c>
      <c r="F27" t="s">
        <v>11</v>
      </c>
      <c r="N27">
        <v>115</v>
      </c>
    </row>
    <row r="28" spans="1:14" x14ac:dyDescent="0.25">
      <c r="A28">
        <v>26</v>
      </c>
      <c r="B28">
        <f>N29/2</f>
        <v>53.5</v>
      </c>
      <c r="C28">
        <f t="shared" si="0"/>
        <v>52.256668634945548</v>
      </c>
      <c r="D28">
        <v>48.556621999999997</v>
      </c>
      <c r="E28">
        <v>55.956719999999997</v>
      </c>
      <c r="F28" t="s">
        <v>11</v>
      </c>
      <c r="N28">
        <v>117</v>
      </c>
    </row>
    <row r="29" spans="1:14" x14ac:dyDescent="0.25">
      <c r="A29">
        <v>27</v>
      </c>
      <c r="B29">
        <f>N30/2</f>
        <v>62</v>
      </c>
      <c r="C29">
        <f t="shared" si="0"/>
        <v>53.377958929402965</v>
      </c>
      <c r="D29">
        <v>49.498652999999997</v>
      </c>
      <c r="E29">
        <v>57.257269999999998</v>
      </c>
      <c r="F29" t="s">
        <v>11</v>
      </c>
      <c r="N29">
        <v>107</v>
      </c>
    </row>
    <row r="30" spans="1:14" x14ac:dyDescent="0.25">
      <c r="A30">
        <v>28</v>
      </c>
      <c r="B30">
        <f>N31/2</f>
        <v>57</v>
      </c>
      <c r="C30">
        <f t="shared" si="0"/>
        <v>54.473599783239244</v>
      </c>
      <c r="D30">
        <v>50.409998000000002</v>
      </c>
      <c r="E30">
        <v>58.537210000000002</v>
      </c>
      <c r="F30" t="s">
        <v>11</v>
      </c>
      <c r="N30">
        <v>124</v>
      </c>
    </row>
    <row r="31" spans="1:14" x14ac:dyDescent="0.25">
      <c r="A31">
        <v>29</v>
      </c>
      <c r="B31">
        <f>N32/2</f>
        <v>56.5</v>
      </c>
      <c r="C31">
        <f t="shared" si="0"/>
        <v>55.544638992096452</v>
      </c>
      <c r="D31">
        <v>51.293407999999999</v>
      </c>
      <c r="E31">
        <v>59.795879999999997</v>
      </c>
      <c r="F31" t="s">
        <v>11</v>
      </c>
      <c r="N31">
        <v>114</v>
      </c>
    </row>
    <row r="32" spans="1:14" x14ac:dyDescent="0.25">
      <c r="A32">
        <v>30</v>
      </c>
      <c r="B32">
        <f>N33/2</f>
        <v>50</v>
      </c>
      <c r="C32">
        <f t="shared" si="0"/>
        <v>56.592048416408161</v>
      </c>
      <c r="D32">
        <v>52.151254000000002</v>
      </c>
      <c r="E32">
        <v>61.032850000000003</v>
      </c>
      <c r="F32" t="s">
        <v>11</v>
      </c>
      <c r="N32">
        <v>113</v>
      </c>
    </row>
    <row r="33" spans="1:14" x14ac:dyDescent="0.25">
      <c r="A33">
        <v>31</v>
      </c>
      <c r="B33">
        <f>N34/2</f>
        <v>58</v>
      </c>
      <c r="C33">
        <f t="shared" si="0"/>
        <v>57.616732057988706</v>
      </c>
      <c r="D33">
        <v>52.985588999999997</v>
      </c>
      <c r="E33">
        <v>62.247880000000002</v>
      </c>
      <c r="F33" t="s">
        <v>11</v>
      </c>
      <c r="N33">
        <v>100</v>
      </c>
    </row>
    <row r="34" spans="1:14" x14ac:dyDescent="0.25">
      <c r="A34">
        <v>32</v>
      </c>
      <c r="B34">
        <f>N35/2</f>
        <v>48</v>
      </c>
      <c r="C34">
        <f t="shared" si="0"/>
        <v>58.619533032620275</v>
      </c>
      <c r="D34">
        <v>53.798195999999997</v>
      </c>
      <c r="E34">
        <v>63.44088</v>
      </c>
      <c r="F34" t="s">
        <v>11</v>
      </c>
      <c r="N34">
        <v>116</v>
      </c>
    </row>
    <row r="35" spans="1:14" x14ac:dyDescent="0.25">
      <c r="F35" t="s">
        <v>11</v>
      </c>
      <c r="N35">
        <v>96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430E-D022-418E-AAB8-8E9BD3283210}">
  <dimension ref="A1:M35"/>
  <sheetViews>
    <sheetView zoomScale="85" zoomScaleNormal="85" workbookViewId="0">
      <selection activeCell="B2" sqref="B2:B30"/>
    </sheetView>
  </sheetViews>
  <sheetFormatPr defaultRowHeight="13.8" x14ac:dyDescent="0.25"/>
  <cols>
    <col min="2" max="2" width="20.109375" bestFit="1" customWidth="1"/>
  </cols>
  <sheetData>
    <row r="1" spans="1:13" x14ac:dyDescent="0.25">
      <c r="A1" t="s">
        <v>1</v>
      </c>
      <c r="B1" t="s">
        <v>8</v>
      </c>
      <c r="C1" t="s">
        <v>0</v>
      </c>
      <c r="D1" t="s">
        <v>5</v>
      </c>
      <c r="E1" t="s">
        <v>6</v>
      </c>
      <c r="F1" t="s">
        <v>10</v>
      </c>
    </row>
    <row r="2" spans="1:13" x14ac:dyDescent="0.25">
      <c r="A2">
        <v>0</v>
      </c>
      <c r="B2">
        <f>M1/2</f>
        <v>0</v>
      </c>
      <c r="C2">
        <f t="shared" ref="C2:C30" si="0">$G$3*(1-EXP(-$H$3*A2))^$I$3</f>
        <v>0</v>
      </c>
      <c r="F2" t="s">
        <v>11</v>
      </c>
      <c r="G2" t="s">
        <v>2</v>
      </c>
      <c r="H2" t="s">
        <v>3</v>
      </c>
      <c r="I2" t="s">
        <v>4</v>
      </c>
    </row>
    <row r="3" spans="1:13" x14ac:dyDescent="0.25">
      <c r="A3">
        <v>1</v>
      </c>
      <c r="B3">
        <f>M2/2</f>
        <v>0</v>
      </c>
      <c r="C3">
        <f t="shared" si="0"/>
        <v>3.6678061822048771</v>
      </c>
      <c r="F3" t="s">
        <v>11</v>
      </c>
      <c r="G3">
        <v>121.1739</v>
      </c>
      <c r="H3" s="3">
        <v>2.64064828279592E-2</v>
      </c>
      <c r="I3" s="3">
        <v>0.95895974671099204</v>
      </c>
      <c r="M3">
        <v>5</v>
      </c>
    </row>
    <row r="4" spans="1:13" x14ac:dyDescent="0.25">
      <c r="A4">
        <v>2</v>
      </c>
      <c r="B4">
        <f>M3/2</f>
        <v>2.5</v>
      </c>
      <c r="C4">
        <f t="shared" si="0"/>
        <v>7.0407603151928759</v>
      </c>
      <c r="D4">
        <v>0.65610389999999996</v>
      </c>
      <c r="E4">
        <v>13.425420000000001</v>
      </c>
      <c r="F4" t="s">
        <v>11</v>
      </c>
      <c r="M4">
        <v>0</v>
      </c>
    </row>
    <row r="5" spans="1:13" x14ac:dyDescent="0.25">
      <c r="A5">
        <v>3</v>
      </c>
      <c r="B5">
        <f>M4/2</f>
        <v>0</v>
      </c>
      <c r="C5">
        <f t="shared" si="0"/>
        <v>10.257599062044163</v>
      </c>
      <c r="D5">
        <v>2.9025454000000002</v>
      </c>
      <c r="E5">
        <v>17.612660000000002</v>
      </c>
      <c r="F5" t="s">
        <v>11</v>
      </c>
      <c r="M5">
        <v>3</v>
      </c>
    </row>
    <row r="6" spans="1:13" x14ac:dyDescent="0.25">
      <c r="A6">
        <v>4</v>
      </c>
      <c r="B6">
        <f>M5/2</f>
        <v>1.5</v>
      </c>
      <c r="C6">
        <f t="shared" si="0"/>
        <v>13.348819551938785</v>
      </c>
      <c r="D6">
        <v>5.5060111000000003</v>
      </c>
      <c r="E6">
        <v>21.19163</v>
      </c>
      <c r="F6" t="s">
        <v>11</v>
      </c>
      <c r="M6">
        <v>19</v>
      </c>
    </row>
    <row r="7" spans="1:13" x14ac:dyDescent="0.25">
      <c r="A7">
        <v>5</v>
      </c>
      <c r="B7">
        <f>M6/2</f>
        <v>9.5</v>
      </c>
      <c r="C7">
        <f t="shared" si="0"/>
        <v>16.329984558206142</v>
      </c>
      <c r="D7">
        <v>8.3095525000000006</v>
      </c>
      <c r="E7">
        <v>24.35042</v>
      </c>
      <c r="F7" t="s">
        <v>11</v>
      </c>
      <c r="M7">
        <v>35</v>
      </c>
    </row>
    <row r="8" spans="1:13" x14ac:dyDescent="0.25">
      <c r="A8">
        <v>6</v>
      </c>
      <c r="B8">
        <f>M7/2</f>
        <v>17.5</v>
      </c>
      <c r="C8">
        <f t="shared" si="0"/>
        <v>19.211076048687111</v>
      </c>
      <c r="D8">
        <v>11.2223559</v>
      </c>
      <c r="E8">
        <v>27.199809999999999</v>
      </c>
      <c r="F8" t="s">
        <v>11</v>
      </c>
      <c r="M8">
        <v>36</v>
      </c>
    </row>
    <row r="9" spans="1:13" x14ac:dyDescent="0.25">
      <c r="A9">
        <v>7</v>
      </c>
      <c r="B9">
        <f>M8/2</f>
        <v>18</v>
      </c>
      <c r="C9">
        <f t="shared" si="0"/>
        <v>21.999328619810964</v>
      </c>
      <c r="D9">
        <v>14.184866100000001</v>
      </c>
      <c r="E9">
        <v>29.813800000000001</v>
      </c>
      <c r="F9" t="s">
        <v>11</v>
      </c>
      <c r="M9">
        <v>61</v>
      </c>
    </row>
    <row r="10" spans="1:13" x14ac:dyDescent="0.25">
      <c r="A10">
        <v>8</v>
      </c>
      <c r="B10">
        <f>M9/2</f>
        <v>30.5</v>
      </c>
      <c r="C10">
        <f t="shared" si="0"/>
        <v>24.700400125083114</v>
      </c>
      <c r="D10">
        <v>17.154440699999999</v>
      </c>
      <c r="E10">
        <v>32.246369999999999</v>
      </c>
      <c r="F10" t="s">
        <v>11</v>
      </c>
      <c r="M10">
        <v>42</v>
      </c>
    </row>
    <row r="11" spans="1:13" x14ac:dyDescent="0.25">
      <c r="A11">
        <v>9</v>
      </c>
      <c r="B11">
        <f>M10/2</f>
        <v>21</v>
      </c>
      <c r="C11">
        <f t="shared" si="0"/>
        <v>27.318947500143995</v>
      </c>
      <c r="D11">
        <v>20.0982649</v>
      </c>
      <c r="E11">
        <v>34.539639999999999</v>
      </c>
      <c r="F11" t="s">
        <v>11</v>
      </c>
      <c r="M11">
        <v>78</v>
      </c>
    </row>
    <row r="12" spans="1:13" x14ac:dyDescent="0.25">
      <c r="A12">
        <v>10</v>
      </c>
      <c r="B12">
        <f>M11/2</f>
        <v>39</v>
      </c>
      <c r="C12">
        <f t="shared" si="0"/>
        <v>29.858944554658585</v>
      </c>
      <c r="D12">
        <v>22.989412000000002</v>
      </c>
      <c r="E12">
        <v>36.728490000000001</v>
      </c>
      <c r="F12" t="s">
        <v>11</v>
      </c>
      <c r="M12">
        <v>72</v>
      </c>
    </row>
    <row r="13" spans="1:13" x14ac:dyDescent="0.25">
      <c r="A13">
        <v>11</v>
      </c>
      <c r="B13">
        <f>M12/2</f>
        <v>36</v>
      </c>
      <c r="C13">
        <f t="shared" si="0"/>
        <v>32.323872474120314</v>
      </c>
      <c r="D13">
        <v>25.804540100000001</v>
      </c>
      <c r="E13">
        <v>38.843220000000002</v>
      </c>
      <c r="F13" t="s">
        <v>11</v>
      </c>
      <c r="M13">
        <v>58</v>
      </c>
    </row>
    <row r="14" spans="1:13" x14ac:dyDescent="0.25">
      <c r="A14">
        <v>12</v>
      </c>
      <c r="B14">
        <f>M13/2</f>
        <v>29</v>
      </c>
      <c r="C14">
        <f t="shared" si="0"/>
        <v>34.716841412325309</v>
      </c>
      <c r="D14">
        <v>28.522645199999999</v>
      </c>
      <c r="E14">
        <v>40.911050000000003</v>
      </c>
      <c r="F14" t="s">
        <v>11</v>
      </c>
      <c r="M14">
        <v>107</v>
      </c>
    </row>
    <row r="15" spans="1:13" x14ac:dyDescent="0.25">
      <c r="A15">
        <v>13</v>
      </c>
      <c r="B15">
        <f>M14/2</f>
        <v>53.5</v>
      </c>
      <c r="C15">
        <f t="shared" si="0"/>
        <v>37.040672041937931</v>
      </c>
      <c r="D15">
        <v>31.1247246</v>
      </c>
      <c r="E15">
        <v>42.95664</v>
      </c>
      <c r="F15" t="s">
        <v>11</v>
      </c>
      <c r="M15">
        <v>100</v>
      </c>
    </row>
    <row r="16" spans="1:13" x14ac:dyDescent="0.25">
      <c r="A16">
        <v>14</v>
      </c>
      <c r="B16">
        <f>M15/2</f>
        <v>50</v>
      </c>
      <c r="C16">
        <f t="shared" si="0"/>
        <v>39.29795249793753</v>
      </c>
      <c r="D16">
        <v>33.594329600000002</v>
      </c>
      <c r="E16">
        <v>45.00159</v>
      </c>
      <c r="F16" t="s">
        <v>11</v>
      </c>
      <c r="M16">
        <v>99</v>
      </c>
    </row>
    <row r="17" spans="1:13" x14ac:dyDescent="0.25">
      <c r="A17">
        <v>15</v>
      </c>
      <c r="B17">
        <f>M16/2</f>
        <v>49.5</v>
      </c>
      <c r="C17">
        <f t="shared" si="0"/>
        <v>41.491079495407526</v>
      </c>
      <c r="D17">
        <v>35.918923200000002</v>
      </c>
      <c r="E17">
        <v>47.06326</v>
      </c>
      <c r="F17" t="s">
        <v>11</v>
      </c>
      <c r="M17">
        <v>113</v>
      </c>
    </row>
    <row r="18" spans="1:13" x14ac:dyDescent="0.25">
      <c r="A18">
        <v>16</v>
      </c>
      <c r="B18">
        <f>M17/2</f>
        <v>56.5</v>
      </c>
      <c r="C18">
        <f t="shared" si="0"/>
        <v>43.622288877443367</v>
      </c>
      <c r="D18">
        <v>38.091563200000003</v>
      </c>
      <c r="E18">
        <v>49.153039999999997</v>
      </c>
      <c r="F18" t="s">
        <v>11</v>
      </c>
      <c r="M18">
        <v>143</v>
      </c>
    </row>
    <row r="19" spans="1:13" x14ac:dyDescent="0.25">
      <c r="A19">
        <v>17</v>
      </c>
      <c r="B19">
        <f>M18/2</f>
        <v>71.5</v>
      </c>
      <c r="C19">
        <f t="shared" si="0"/>
        <v>45.69367887437835</v>
      </c>
      <c r="D19">
        <v>40.112099200000003</v>
      </c>
      <c r="E19">
        <v>51.275280000000002</v>
      </c>
      <c r="F19" t="s">
        <v>11</v>
      </c>
      <c r="M19">
        <v>105</v>
      </c>
    </row>
    <row r="20" spans="1:13" x14ac:dyDescent="0.25">
      <c r="A20">
        <v>18</v>
      </c>
      <c r="B20">
        <f>M19/2</f>
        <v>52.5</v>
      </c>
      <c r="C20">
        <f t="shared" si="0"/>
        <v>47.707228197320333</v>
      </c>
      <c r="D20">
        <v>41.987089099999999</v>
      </c>
      <c r="E20">
        <v>53.427390000000003</v>
      </c>
      <c r="F20" t="s">
        <v>11</v>
      </c>
      <c r="M20">
        <v>111</v>
      </c>
    </row>
    <row r="21" spans="1:13" x14ac:dyDescent="0.25">
      <c r="A21">
        <v>19</v>
      </c>
      <c r="B21">
        <f>M20/2</f>
        <v>55.5</v>
      </c>
      <c r="C21">
        <f t="shared" si="0"/>
        <v>49.66481038241556</v>
      </c>
      <c r="D21">
        <v>43.728302900000003</v>
      </c>
      <c r="E21">
        <v>55.60134</v>
      </c>
      <c r="F21" t="s">
        <v>11</v>
      </c>
      <c r="M21">
        <v>157</v>
      </c>
    </row>
    <row r="22" spans="1:13" x14ac:dyDescent="0.25">
      <c r="A22">
        <v>20</v>
      </c>
      <c r="B22">
        <f>M21/2</f>
        <v>78.5</v>
      </c>
      <c r="C22">
        <f t="shared" si="0"/>
        <v>51.568205356375088</v>
      </c>
      <c r="D22">
        <v>45.350436199999997</v>
      </c>
      <c r="E22">
        <v>57.786000000000001</v>
      </c>
      <c r="F22" t="s">
        <v>11</v>
      </c>
      <c r="M22">
        <v>104</v>
      </c>
    </row>
    <row r="23" spans="1:13" x14ac:dyDescent="0.25">
      <c r="A23">
        <v>21</v>
      </c>
      <c r="B23">
        <f>M22/2</f>
        <v>52</v>
      </c>
      <c r="C23">
        <f t="shared" si="0"/>
        <v>53.419108904019978</v>
      </c>
      <c r="D23">
        <v>46.868908500000003</v>
      </c>
      <c r="E23">
        <v>59.969329999999999</v>
      </c>
      <c r="F23" t="s">
        <v>11</v>
      </c>
      <c r="M23">
        <v>139.59091000000001</v>
      </c>
    </row>
    <row r="24" spans="1:13" x14ac:dyDescent="0.25">
      <c r="A24">
        <v>22</v>
      </c>
      <c r="B24">
        <f>M23/2</f>
        <v>69.795455000000004</v>
      </c>
      <c r="C24">
        <f t="shared" si="0"/>
        <v>55.219140525334495</v>
      </c>
      <c r="D24">
        <v>48.298307299999998</v>
      </c>
      <c r="E24">
        <v>62.14</v>
      </c>
      <c r="F24" t="s">
        <v>11</v>
      </c>
      <c r="M24">
        <v>145.55556000000001</v>
      </c>
    </row>
    <row r="25" spans="1:13" x14ac:dyDescent="0.25">
      <c r="A25">
        <v>23</v>
      </c>
      <c r="B25">
        <f>M24/2</f>
        <v>72.777780000000007</v>
      </c>
      <c r="C25">
        <f t="shared" si="0"/>
        <v>56.969850037627666</v>
      </c>
      <c r="D25">
        <v>49.651572799999997</v>
      </c>
      <c r="E25">
        <v>64.288150000000002</v>
      </c>
      <c r="F25" t="s">
        <v>11</v>
      </c>
      <c r="M25">
        <v>138</v>
      </c>
    </row>
    <row r="26" spans="1:13" x14ac:dyDescent="0.25">
      <c r="A26">
        <v>24</v>
      </c>
      <c r="B26">
        <f>M25/2</f>
        <v>69</v>
      </c>
      <c r="C26">
        <f t="shared" si="0"/>
        <v>58.672723186535393</v>
      </c>
      <c r="D26">
        <v>50.939738900000002</v>
      </c>
      <c r="E26">
        <v>66.405739999999994</v>
      </c>
      <c r="F26" t="s">
        <v>11</v>
      </c>
      <c r="M26">
        <v>138.5</v>
      </c>
    </row>
    <row r="27" spans="1:13" x14ac:dyDescent="0.25">
      <c r="A27">
        <v>25</v>
      </c>
      <c r="B27">
        <f>M26/2</f>
        <v>69.25</v>
      </c>
      <c r="C27">
        <f t="shared" si="0"/>
        <v>60.32918646441702</v>
      </c>
      <c r="D27">
        <v>52.172008400000003</v>
      </c>
      <c r="E27">
        <v>68.48639</v>
      </c>
      <c r="F27" t="s">
        <v>11</v>
      </c>
      <c r="M27">
        <v>136</v>
      </c>
    </row>
    <row r="28" spans="1:13" x14ac:dyDescent="0.25">
      <c r="A28">
        <v>26</v>
      </c>
      <c r="B28">
        <f>M27/2</f>
        <v>68</v>
      </c>
      <c r="C28">
        <f t="shared" si="0"/>
        <v>61.940611287680277</v>
      </c>
      <c r="D28">
        <v>53.355968500000003</v>
      </c>
      <c r="E28">
        <v>70.525279999999995</v>
      </c>
      <c r="F28" t="s">
        <v>11</v>
      </c>
      <c r="M28">
        <v>113.14286</v>
      </c>
    </row>
    <row r="29" spans="1:13" x14ac:dyDescent="0.25">
      <c r="A29">
        <v>27</v>
      </c>
      <c r="B29">
        <f>M28/2</f>
        <v>56.571429999999999</v>
      </c>
      <c r="C29">
        <f t="shared" si="0"/>
        <v>63.508317650131943</v>
      </c>
      <c r="D29">
        <v>54.497852899999998</v>
      </c>
      <c r="E29">
        <v>72.518810000000002</v>
      </c>
      <c r="F29" t="s">
        <v>11</v>
      </c>
      <c r="M29">
        <v>42.826090000000001</v>
      </c>
    </row>
    <row r="30" spans="1:13" x14ac:dyDescent="0.25">
      <c r="A30">
        <v>28</v>
      </c>
      <c r="B30">
        <f>M29/2</f>
        <v>21.413045</v>
      </c>
      <c r="C30">
        <f t="shared" si="0"/>
        <v>65.033577343880822</v>
      </c>
      <c r="D30">
        <v>55.602786199999997</v>
      </c>
      <c r="E30">
        <v>74.464399999999998</v>
      </c>
      <c r="F30" t="s">
        <v>11</v>
      </c>
    </row>
    <row r="31" spans="1:13" x14ac:dyDescent="0.25">
      <c r="F31" t="s">
        <v>11</v>
      </c>
    </row>
    <row r="32" spans="1:13" x14ac:dyDescent="0.25">
      <c r="F32" t="s">
        <v>11</v>
      </c>
    </row>
    <row r="33" spans="6:6" x14ac:dyDescent="0.25">
      <c r="F33" t="s">
        <v>11</v>
      </c>
    </row>
    <row r="34" spans="6:6" x14ac:dyDescent="0.25">
      <c r="F34" t="s">
        <v>11</v>
      </c>
    </row>
    <row r="35" spans="6:6" x14ac:dyDescent="0.25">
      <c r="F35" t="s">
        <v>11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9B85-F543-4A00-AA28-1A3782FD2312}">
  <dimension ref="A1:P35"/>
  <sheetViews>
    <sheetView zoomScale="85" zoomScaleNormal="85" workbookViewId="0">
      <selection activeCell="B3" sqref="B3:B32"/>
    </sheetView>
  </sheetViews>
  <sheetFormatPr defaultRowHeight="13.8" x14ac:dyDescent="0.25"/>
  <cols>
    <col min="2" max="2" width="20.109375" bestFit="1" customWidth="1"/>
  </cols>
  <sheetData>
    <row r="1" spans="1:16" x14ac:dyDescent="0.25">
      <c r="A1" t="s">
        <v>1</v>
      </c>
      <c r="B1" t="s">
        <v>8</v>
      </c>
      <c r="C1" t="s">
        <v>0</v>
      </c>
      <c r="D1" t="s">
        <v>5</v>
      </c>
      <c r="E1" t="s">
        <v>6</v>
      </c>
      <c r="F1" t="s">
        <v>10</v>
      </c>
      <c r="O1" s="1"/>
      <c r="P1" s="2"/>
    </row>
    <row r="2" spans="1:16" x14ac:dyDescent="0.25">
      <c r="A2">
        <v>0</v>
      </c>
      <c r="C2">
        <f t="shared" ref="C2:C30" si="0">$G$3*(1-EXP(-$H$3*A2))^$I$3</f>
        <v>0</v>
      </c>
      <c r="F2" t="s">
        <v>11</v>
      </c>
      <c r="G2" t="s">
        <v>2</v>
      </c>
      <c r="H2" t="s">
        <v>3</v>
      </c>
      <c r="I2" t="s">
        <v>4</v>
      </c>
      <c r="J2" s="2"/>
      <c r="K2" s="2"/>
      <c r="L2" s="2"/>
    </row>
    <row r="3" spans="1:16" x14ac:dyDescent="0.25">
      <c r="A3">
        <v>1</v>
      </c>
      <c r="B3">
        <f>K3/2</f>
        <v>0</v>
      </c>
      <c r="C3">
        <f t="shared" si="0"/>
        <v>6.2441311517195421</v>
      </c>
      <c r="F3" t="s">
        <v>11</v>
      </c>
      <c r="G3">
        <v>116.6176</v>
      </c>
      <c r="H3" s="3">
        <v>2.2315477739165999E-2</v>
      </c>
      <c r="I3" s="3">
        <v>0.767581595013344</v>
      </c>
    </row>
    <row r="4" spans="1:16" x14ac:dyDescent="0.25">
      <c r="A4">
        <v>2</v>
      </c>
      <c r="B4">
        <f>K4/2</f>
        <v>0</v>
      </c>
      <c r="C4">
        <f t="shared" si="0"/>
        <v>10.539945047641353</v>
      </c>
      <c r="D4">
        <v>0.58655690000000005</v>
      </c>
      <c r="E4">
        <v>20.49334</v>
      </c>
      <c r="F4" t="s">
        <v>11</v>
      </c>
      <c r="K4">
        <v>0</v>
      </c>
    </row>
    <row r="5" spans="1:16" x14ac:dyDescent="0.25">
      <c r="A5">
        <v>3</v>
      </c>
      <c r="B5">
        <f>K5/2</f>
        <v>10</v>
      </c>
      <c r="C5">
        <f t="shared" si="0"/>
        <v>14.266512930941133</v>
      </c>
      <c r="D5">
        <v>3.5150629000000002</v>
      </c>
      <c r="E5">
        <v>25.017969999999998</v>
      </c>
      <c r="F5" t="s">
        <v>11</v>
      </c>
      <c r="K5">
        <v>20</v>
      </c>
    </row>
    <row r="6" spans="1:16" x14ac:dyDescent="0.25">
      <c r="A6">
        <v>4</v>
      </c>
      <c r="B6">
        <f>K6/2</f>
        <v>15.5</v>
      </c>
      <c r="C6">
        <f t="shared" si="0"/>
        <v>17.641983760447378</v>
      </c>
      <c r="D6">
        <v>6.6479872000000002</v>
      </c>
      <c r="E6">
        <v>28.63599</v>
      </c>
      <c r="F6" t="s">
        <v>11</v>
      </c>
      <c r="K6">
        <v>31</v>
      </c>
    </row>
    <row r="7" spans="1:16" x14ac:dyDescent="0.25">
      <c r="A7">
        <v>5</v>
      </c>
      <c r="B7">
        <f>K7/2</f>
        <v>30</v>
      </c>
      <c r="C7">
        <f t="shared" si="0"/>
        <v>20.762349499598532</v>
      </c>
      <c r="D7">
        <v>9.8434045000000001</v>
      </c>
      <c r="E7">
        <v>31.6813</v>
      </c>
      <c r="F7" t="s">
        <v>11</v>
      </c>
      <c r="K7">
        <v>60</v>
      </c>
    </row>
    <row r="8" spans="1:16" x14ac:dyDescent="0.25">
      <c r="A8">
        <v>6</v>
      </c>
      <c r="B8">
        <f>K8/2</f>
        <v>20.5</v>
      </c>
      <c r="C8">
        <f t="shared" si="0"/>
        <v>23.681604656785588</v>
      </c>
      <c r="D8">
        <v>13.0305433</v>
      </c>
      <c r="E8">
        <v>34.332680000000003</v>
      </c>
      <c r="F8" t="s">
        <v>11</v>
      </c>
      <c r="K8">
        <v>41</v>
      </c>
    </row>
    <row r="9" spans="1:16" x14ac:dyDescent="0.25">
      <c r="A9">
        <v>7</v>
      </c>
      <c r="B9">
        <f>K9/2</f>
        <v>31.086205</v>
      </c>
      <c r="C9">
        <f t="shared" si="0"/>
        <v>26.434349865657179</v>
      </c>
      <c r="D9">
        <v>16.168075999999999</v>
      </c>
      <c r="E9">
        <v>36.700629999999997</v>
      </c>
      <c r="F9" t="s">
        <v>11</v>
      </c>
      <c r="K9">
        <v>62.172409999999999</v>
      </c>
    </row>
    <row r="10" spans="1:16" x14ac:dyDescent="0.25">
      <c r="A10">
        <v>8</v>
      </c>
      <c r="B10">
        <f>K10/2</f>
        <v>35.5</v>
      </c>
      <c r="C10">
        <f t="shared" si="0"/>
        <v>29.044665899265809</v>
      </c>
      <c r="D10">
        <v>19.2288882</v>
      </c>
      <c r="E10">
        <v>38.86045</v>
      </c>
      <c r="F10" t="s">
        <v>11</v>
      </c>
      <c r="K10">
        <v>71</v>
      </c>
    </row>
    <row r="11" spans="1:16" x14ac:dyDescent="0.25">
      <c r="A11">
        <v>9</v>
      </c>
      <c r="B11">
        <f>K11/2</f>
        <v>29</v>
      </c>
      <c r="C11">
        <f t="shared" si="0"/>
        <v>31.530302102474938</v>
      </c>
      <c r="D11">
        <v>22.193308399999999</v>
      </c>
      <c r="E11">
        <v>40.867310000000003</v>
      </c>
      <c r="F11" t="s">
        <v>11</v>
      </c>
      <c r="K11">
        <v>58</v>
      </c>
    </row>
    <row r="12" spans="1:16" x14ac:dyDescent="0.25">
      <c r="A12">
        <v>10</v>
      </c>
      <c r="B12">
        <f>K12/2</f>
        <v>38</v>
      </c>
      <c r="C12">
        <f t="shared" si="0"/>
        <v>33.904906986483752</v>
      </c>
      <c r="D12">
        <v>25.045726800000001</v>
      </c>
      <c r="E12">
        <v>42.764099999999999</v>
      </c>
      <c r="F12" t="s">
        <v>11</v>
      </c>
      <c r="K12">
        <v>76</v>
      </c>
    </row>
    <row r="13" spans="1:16" x14ac:dyDescent="0.25">
      <c r="A13">
        <v>11</v>
      </c>
      <c r="B13">
        <f>K13/2</f>
        <v>21.384615</v>
      </c>
      <c r="C13">
        <f t="shared" si="0"/>
        <v>36.179323148121455</v>
      </c>
      <c r="D13">
        <v>27.772860000000001</v>
      </c>
      <c r="E13">
        <v>44.585799999999999</v>
      </c>
      <c r="F13" t="s">
        <v>11</v>
      </c>
      <c r="K13">
        <v>42.76923</v>
      </c>
    </row>
    <row r="14" spans="1:16" x14ac:dyDescent="0.25">
      <c r="A14">
        <v>12</v>
      </c>
      <c r="B14">
        <f>K14/2</f>
        <v>45</v>
      </c>
      <c r="C14">
        <f t="shared" si="0"/>
        <v>38.362389526985282</v>
      </c>
      <c r="D14">
        <v>30.363002900000001</v>
      </c>
      <c r="E14">
        <v>46.361789999999999</v>
      </c>
      <c r="F14" t="s">
        <v>11</v>
      </c>
      <c r="K14">
        <v>90</v>
      </c>
    </row>
    <row r="15" spans="1:16" x14ac:dyDescent="0.25">
      <c r="A15">
        <v>13</v>
      </c>
      <c r="B15">
        <f>K15/2</f>
        <v>35</v>
      </c>
      <c r="C15">
        <f t="shared" si="0"/>
        <v>40.461464431461181</v>
      </c>
      <c r="D15">
        <v>32.806008400000003</v>
      </c>
      <c r="E15">
        <v>48.11694</v>
      </c>
      <c r="F15" t="s">
        <v>11</v>
      </c>
      <c r="K15">
        <v>70</v>
      </c>
    </row>
    <row r="16" spans="1:16" x14ac:dyDescent="0.25">
      <c r="A16">
        <v>14</v>
      </c>
      <c r="B16">
        <f>K16/2</f>
        <v>61.965515000000003</v>
      </c>
      <c r="C16">
        <f t="shared" si="0"/>
        <v>42.482780832715719</v>
      </c>
      <c r="D16">
        <v>35.093861400000002</v>
      </c>
      <c r="E16">
        <v>49.871720000000003</v>
      </c>
      <c r="F16" t="s">
        <v>11</v>
      </c>
      <c r="K16">
        <v>123.93103000000001</v>
      </c>
    </row>
    <row r="17" spans="1:11" x14ac:dyDescent="0.25">
      <c r="A17">
        <v>15</v>
      </c>
      <c r="B17">
        <f>K17/2</f>
        <v>43</v>
      </c>
      <c r="C17">
        <f t="shared" si="0"/>
        <v>44.431696041486859</v>
      </c>
      <c r="D17">
        <v>37.221664599999997</v>
      </c>
      <c r="E17">
        <v>51.641739999999999</v>
      </c>
      <c r="F17" t="s">
        <v>11</v>
      </c>
      <c r="K17">
        <v>86</v>
      </c>
    </row>
    <row r="18" spans="1:11" x14ac:dyDescent="0.25">
      <c r="A18">
        <v>16</v>
      </c>
      <c r="B18">
        <f>K18/2</f>
        <v>78.342105000000004</v>
      </c>
      <c r="C18">
        <f t="shared" si="0"/>
        <v>46.312872231860453</v>
      </c>
      <c r="D18">
        <v>39.188664199999998</v>
      </c>
      <c r="E18">
        <v>53.437100000000001</v>
      </c>
      <c r="F18" t="s">
        <v>11</v>
      </c>
      <c r="K18">
        <v>156.68421000000001</v>
      </c>
    </row>
    <row r="19" spans="1:11" x14ac:dyDescent="0.25">
      <c r="A19">
        <v>17</v>
      </c>
      <c r="B19">
        <f>K19/2</f>
        <v>61.695650000000001</v>
      </c>
      <c r="C19">
        <f t="shared" si="0"/>
        <v>48.130410171788469</v>
      </c>
      <c r="D19">
        <v>40.998862799999998</v>
      </c>
      <c r="E19">
        <v>55.261980000000001</v>
      </c>
      <c r="F19" t="s">
        <v>11</v>
      </c>
      <c r="K19">
        <v>123.3913</v>
      </c>
    </row>
    <row r="20" spans="1:11" x14ac:dyDescent="0.25">
      <c r="A20">
        <v>18</v>
      </c>
      <c r="B20">
        <f>K20/2</f>
        <v>73.25</v>
      </c>
      <c r="C20">
        <f t="shared" si="0"/>
        <v>49.887950386434937</v>
      </c>
      <c r="D20">
        <v>42.660855400000003</v>
      </c>
      <c r="E20">
        <v>57.11506</v>
      </c>
      <c r="F20" t="s">
        <v>11</v>
      </c>
      <c r="K20">
        <v>146.5</v>
      </c>
    </row>
    <row r="21" spans="1:11" x14ac:dyDescent="0.25">
      <c r="A21">
        <v>19</v>
      </c>
      <c r="B21">
        <f>K21/2</f>
        <v>66.214285000000004</v>
      </c>
      <c r="C21">
        <f t="shared" si="0"/>
        <v>51.588751096487151</v>
      </c>
      <c r="D21">
        <v>44.186848099999999</v>
      </c>
      <c r="E21">
        <v>58.990670000000001</v>
      </c>
      <c r="F21" t="s">
        <v>11</v>
      </c>
      <c r="K21">
        <v>132.42857000000001</v>
      </c>
    </row>
    <row r="22" spans="1:11" x14ac:dyDescent="0.25">
      <c r="A22">
        <v>20</v>
      </c>
      <c r="B22">
        <f>K22/2</f>
        <v>26.666664999999998</v>
      </c>
      <c r="C22">
        <f t="shared" si="0"/>
        <v>53.23574923715281</v>
      </c>
      <c r="D22">
        <v>45.591183700000002</v>
      </c>
      <c r="E22">
        <v>60.880339999999997</v>
      </c>
      <c r="F22" t="s">
        <v>11</v>
      </c>
      <c r="K22">
        <v>53.333329999999997</v>
      </c>
    </row>
    <row r="23" spans="1:11" x14ac:dyDescent="0.25">
      <c r="A23">
        <v>21</v>
      </c>
      <c r="B23">
        <f>K23/2</f>
        <v>95.409090000000006</v>
      </c>
      <c r="C23">
        <f t="shared" si="0"/>
        <v>54.831608917762964</v>
      </c>
      <c r="D23">
        <v>46.888838300000003</v>
      </c>
      <c r="E23">
        <v>62.7744</v>
      </c>
      <c r="F23" t="s">
        <v>11</v>
      </c>
      <c r="K23">
        <v>190.81818000000001</v>
      </c>
    </row>
    <row r="24" spans="1:11" x14ac:dyDescent="0.25">
      <c r="A24">
        <v>22</v>
      </c>
      <c r="B24">
        <f>K24/2</f>
        <v>36.521740000000001</v>
      </c>
      <c r="C24">
        <f t="shared" si="0"/>
        <v>56.378760401379793</v>
      </c>
      <c r="D24">
        <v>48.094240599999999</v>
      </c>
      <c r="E24">
        <v>64.663300000000007</v>
      </c>
      <c r="F24" t="s">
        <v>11</v>
      </c>
      <c r="K24">
        <v>73.043480000000002</v>
      </c>
    </row>
    <row r="25" spans="1:11" x14ac:dyDescent="0.25">
      <c r="A25">
        <v>23</v>
      </c>
      <c r="B25">
        <f>K25/2</f>
        <v>70.5</v>
      </c>
      <c r="C25">
        <f t="shared" si="0"/>
        <v>57.879431821006115</v>
      </c>
      <c r="D25">
        <v>49.220535300000002</v>
      </c>
      <c r="E25">
        <v>66.538349999999994</v>
      </c>
      <c r="F25" t="s">
        <v>11</v>
      </c>
      <c r="K25">
        <v>141</v>
      </c>
    </row>
    <row r="26" spans="1:11" x14ac:dyDescent="0.25">
      <c r="A26">
        <v>24</v>
      </c>
      <c r="B26">
        <f>K26/2</f>
        <v>99.154799999999994</v>
      </c>
      <c r="C26">
        <f t="shared" si="0"/>
        <v>59.335675255289971</v>
      </c>
      <c r="D26">
        <v>50.279257600000001</v>
      </c>
      <c r="E26">
        <v>68.392120000000006</v>
      </c>
      <c r="F26" t="s">
        <v>11</v>
      </c>
      <c r="K26">
        <v>198.30959999999999</v>
      </c>
    </row>
    <row r="27" spans="1:11" x14ac:dyDescent="0.25">
      <c r="A27">
        <v>25</v>
      </c>
      <c r="B27">
        <f>K27/2</f>
        <v>47.5</v>
      </c>
      <c r="C27">
        <f t="shared" si="0"/>
        <v>60.7493883702912</v>
      </c>
      <c r="D27">
        <v>52.231938499999998</v>
      </c>
      <c r="E27">
        <v>72.012749999999997</v>
      </c>
      <c r="F27" t="s">
        <v>11</v>
      </c>
      <c r="K27">
        <v>95</v>
      </c>
    </row>
    <row r="28" spans="1:11" x14ac:dyDescent="0.25">
      <c r="A28">
        <v>26</v>
      </c>
      <c r="B28">
        <f>K28/2</f>
        <v>38</v>
      </c>
      <c r="C28">
        <f t="shared" si="0"/>
        <v>62.122332536907322</v>
      </c>
      <c r="D28">
        <v>53.141188200000002</v>
      </c>
      <c r="E28">
        <v>73.771129999999999</v>
      </c>
      <c r="F28" t="s">
        <v>11</v>
      </c>
      <c r="K28">
        <v>76</v>
      </c>
    </row>
    <row r="29" spans="1:11" x14ac:dyDescent="0.25">
      <c r="A29">
        <v>27</v>
      </c>
      <c r="B29">
        <f>K29/2</f>
        <v>69</v>
      </c>
      <c r="C29">
        <f t="shared" si="0"/>
        <v>63.456148118417921</v>
      </c>
      <c r="D29">
        <v>54.013840000000002</v>
      </c>
      <c r="E29">
        <v>75.490920000000003</v>
      </c>
      <c r="F29" t="s">
        <v>11</v>
      </c>
      <c r="K29">
        <v>138</v>
      </c>
    </row>
    <row r="30" spans="1:11" x14ac:dyDescent="0.25">
      <c r="A30">
        <v>28</v>
      </c>
      <c r="B30">
        <f>K30/2</f>
        <v>55</v>
      </c>
      <c r="C30">
        <f t="shared" si="0"/>
        <v>64.752367464530252</v>
      </c>
      <c r="D30">
        <v>54.854728600000001</v>
      </c>
      <c r="E30">
        <v>77.170150000000007</v>
      </c>
      <c r="F30" t="s">
        <v>11</v>
      </c>
      <c r="K30">
        <v>110</v>
      </c>
    </row>
    <row r="31" spans="1:11" x14ac:dyDescent="0.25">
      <c r="A31">
        <v>29</v>
      </c>
      <c r="B31">
        <f>K31/2</f>
        <v>51.801585000000003</v>
      </c>
      <c r="C31">
        <f t="shared" ref="C31:C32" si="1">$G$3*(1-EXP(-$H$3*A31))^$I$3</f>
        <v>66.012426030646779</v>
      </c>
      <c r="D31">
        <v>55.667890999999997</v>
      </c>
      <c r="E31">
        <v>78.807479999999998</v>
      </c>
      <c r="F31" t="s">
        <v>11</v>
      </c>
      <c r="K31">
        <v>103.60317000000001</v>
      </c>
    </row>
    <row r="32" spans="1:11" x14ac:dyDescent="0.25">
      <c r="A32">
        <v>30</v>
      </c>
      <c r="B32">
        <f>K32/2</f>
        <v>108</v>
      </c>
      <c r="C32">
        <f t="shared" si="1"/>
        <v>67.237671952445623</v>
      </c>
      <c r="D32">
        <v>56.456706400000002</v>
      </c>
      <c r="E32">
        <v>80.402069999999995</v>
      </c>
      <c r="F32" t="s">
        <v>11</v>
      </c>
      <c r="K32">
        <v>216</v>
      </c>
    </row>
    <row r="33" spans="6:6" x14ac:dyDescent="0.25">
      <c r="F33" t="s">
        <v>11</v>
      </c>
    </row>
    <row r="34" spans="6:6" x14ac:dyDescent="0.25">
      <c r="F34" t="s">
        <v>11</v>
      </c>
    </row>
    <row r="35" spans="6:6" x14ac:dyDescent="0.25">
      <c r="F35" t="s">
        <v>11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Amazon degraded forest</vt:lpstr>
      <vt:lpstr>Borneo degraded forest</vt:lpstr>
      <vt:lpstr>Central Africa degraded forest</vt:lpstr>
      <vt:lpstr>Amazon secondary forest</vt:lpstr>
      <vt:lpstr>Borneo secondary forest</vt:lpstr>
      <vt:lpstr>Central Africa secondary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Heinrich</dc:creator>
  <cp:lastModifiedBy>小天</cp:lastModifiedBy>
  <dcterms:created xsi:type="dcterms:W3CDTF">2020-12-15T11:16:23Z</dcterms:created>
  <dcterms:modified xsi:type="dcterms:W3CDTF">2023-03-26T16:52:56Z</dcterms:modified>
</cp:coreProperties>
</file>