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yad Elshaer\OneDrive - Ahram Canadian University\Desktop\React Projects\first-project\public\"/>
    </mc:Choice>
  </mc:AlternateContent>
  <bookViews>
    <workbookView xWindow="-120" yWindow="-120" windowWidth="29040" windowHeight="17640"/>
  </bookViews>
  <sheets>
    <sheet name="Financial highlights" sheetId="1" r:id="rId1"/>
  </sheets>
  <definedNames>
    <definedName name="_xlnm.Print_Area" localSheetId="0">'Financial highlights'!$A$1:$F$56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33" i="1"/>
  <c r="F34" i="1"/>
  <c r="F27" i="1"/>
  <c r="F28" i="1"/>
  <c r="F21" i="1"/>
  <c r="F20" i="1"/>
  <c r="F11" i="1"/>
  <c r="F8" i="1"/>
  <c r="F9" i="1"/>
  <c r="F47" i="1" l="1"/>
  <c r="F44" i="1" l="1"/>
  <c r="F26" i="1"/>
  <c r="F15" i="1" l="1"/>
  <c r="F16" i="1"/>
  <c r="F48" i="1" l="1"/>
  <c r="F39" i="1"/>
  <c r="F32" i="1"/>
  <c r="F31" i="1"/>
  <c r="F25" i="1"/>
  <c r="F24" i="1"/>
  <c r="F19" i="1"/>
  <c r="F18" i="1"/>
  <c r="F14" i="1"/>
  <c r="F13" i="1"/>
  <c r="F7" i="1"/>
  <c r="F6" i="1"/>
</calcChain>
</file>

<file path=xl/sharedStrings.xml><?xml version="1.0" encoding="utf-8"?>
<sst xmlns="http://schemas.openxmlformats.org/spreadsheetml/2006/main" count="54" uniqueCount="37">
  <si>
    <t>Rieter</t>
  </si>
  <si>
    <t>CHF million</t>
  </si>
  <si>
    <t>Sales</t>
  </si>
  <si>
    <t>- in % of sales</t>
  </si>
  <si>
    <t>Net profit</t>
  </si>
  <si>
    <t>Total segment sales</t>
  </si>
  <si>
    <t>Rieter Holding Ltd.</t>
  </si>
  <si>
    <t>Dividend</t>
  </si>
  <si>
    <t>- in % of segment sales</t>
  </si>
  <si>
    <t>1</t>
  </si>
  <si>
    <t>Business Group Machines &amp; Systems</t>
  </si>
  <si>
    <t>Business Group After Sales</t>
  </si>
  <si>
    <t>Business Group Components</t>
  </si>
  <si>
    <t>Share price (high/low) in CHF</t>
  </si>
  <si>
    <t>Market capitalization at December 31</t>
  </si>
  <si>
    <t>Data per share</t>
  </si>
  <si>
    <t>Basic earnings per share in CHF</t>
  </si>
  <si>
    <t>Dividend (Rieter Holding Ltd.) per share in CHF</t>
  </si>
  <si>
    <t>Share capital at December 31</t>
  </si>
  <si>
    <t>Number of shares, paid-in at December 31</t>
  </si>
  <si>
    <t>Total assets at December 31</t>
  </si>
  <si>
    <t>Number of employees (excl. temporaries) at December 31</t>
  </si>
  <si>
    <t>Average number of shares outstanding (undiluted)</t>
  </si>
  <si>
    <t>Order intake</t>
  </si>
  <si>
    <t>1. According to motion of the Board of Directors.</t>
  </si>
  <si>
    <t>2. Shareholders' equity (Group) attributable to shareholders of Rieter Holding Ltd. per share outstanding at December 31.</t>
  </si>
  <si>
    <t>FINANCIAL HIGHLIGHTS</t>
  </si>
  <si>
    <t>EBIT</t>
  </si>
  <si>
    <t>Change</t>
  </si>
  <si>
    <r>
      <t>Equity (Group) in CHF</t>
    </r>
    <r>
      <rPr>
        <vertAlign val="superscript"/>
        <sz val="10"/>
        <rFont val="Arial"/>
        <family val="2"/>
      </rPr>
      <t>2</t>
    </r>
  </si>
  <si>
    <t>Alternative Performance Measures (APM)</t>
  </si>
  <si>
    <t>235/91</t>
  </si>
  <si>
    <t>EBITA</t>
  </si>
  <si>
    <t>205/81</t>
  </si>
  <si>
    <t>The definitions of the APM used are contained in the 2022 Annual Report.</t>
  </si>
  <si>
    <t>Purchase of property, plant, and equipment, and intangible assets</t>
  </si>
  <si>
    <t>Shareholders' equity at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</si>
</sst>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0.0"/>
    <numFmt numFmtId="166" formatCode="\ #\ ###\ ##0"/>
    <numFmt numFmtId="167" formatCode="#\ ##0.0"/>
    <numFmt numFmtId="168" formatCode="#\ ##0"/>
  </numFmts>
  <fonts count="23">
    <font>
      <sz val="12"/>
      <name val="Arial MT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u/>
      <sz val="12"/>
      <name val="Arial"/>
      <family val="2"/>
    </font>
    <font>
      <vertAlign val="superscript"/>
      <sz val="8"/>
      <name val="Arial"/>
      <family val="2"/>
    </font>
    <font>
      <sz val="10"/>
      <name val="Arial MT"/>
    </font>
    <font>
      <b/>
      <sz val="16"/>
      <color rgb="FF69BBFF"/>
      <name val="Arial"/>
      <family val="2"/>
    </font>
    <font>
      <b/>
      <sz val="10"/>
      <color rgb="FF69BBFF"/>
      <name val="Arial"/>
      <family val="2"/>
    </font>
    <font>
      <b/>
      <u/>
      <sz val="10"/>
      <color rgb="FF69BBFF"/>
      <name val="Arial"/>
      <family val="2"/>
    </font>
    <font>
      <b/>
      <sz val="12"/>
      <color rgb="FF69BBFF"/>
      <name val="Arial"/>
      <family val="2"/>
    </font>
    <font>
      <b/>
      <u/>
      <sz val="12"/>
      <color rgb="FF69BBFF"/>
      <name val="Arial"/>
      <family val="2"/>
    </font>
    <font>
      <sz val="10"/>
      <color rgb="FF69BBFF"/>
      <name val="Arial"/>
      <family val="2"/>
    </font>
    <font>
      <u/>
      <sz val="10"/>
      <color rgb="FF69BBFF"/>
      <name val="Arial"/>
      <family val="2"/>
    </font>
    <font>
      <u/>
      <sz val="12"/>
      <color rgb="FF69BBFF"/>
      <name val="Arial"/>
      <family val="2"/>
    </font>
    <font>
      <vertAlign val="superscript"/>
      <sz val="10"/>
      <color rgb="FF69BBFF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0" fillId="0" borderId="0" xfId="0" applyFont="1" applyFill="1"/>
    <xf numFmtId="0" fontId="1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right"/>
    </xf>
    <xf numFmtId="0" fontId="17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167" fontId="18" fillId="0" borderId="1" xfId="0" applyNumberFormat="1" applyFont="1" applyFill="1" applyBorder="1" applyAlignment="1" applyProtection="1">
      <alignment horizontal="right"/>
    </xf>
    <xf numFmtId="164" fontId="19" fillId="0" borderId="1" xfId="0" applyNumberFormat="1" applyFont="1" applyFill="1" applyBorder="1" applyAlignment="1">
      <alignment horizontal="left"/>
    </xf>
    <xf numFmtId="167" fontId="7" fillId="0" borderId="1" xfId="0" applyNumberFormat="1" applyFont="1" applyFill="1" applyBorder="1" applyAlignment="1" applyProtection="1">
      <alignment horizontal="right"/>
    </xf>
    <xf numFmtId="164" fontId="8" fillId="0" borderId="1" xfId="0" applyNumberFormat="1" applyFont="1" applyFill="1" applyBorder="1" applyAlignment="1">
      <alignment horizontal="right"/>
    </xf>
    <xf numFmtId="9" fontId="7" fillId="0" borderId="1" xfId="1" applyFont="1" applyFill="1" applyBorder="1" applyProtection="1"/>
    <xf numFmtId="164" fontId="18" fillId="0" borderId="1" xfId="0" applyNumberFormat="1" applyFont="1" applyFill="1" applyBorder="1" applyAlignment="1" applyProtection="1">
      <alignment horizontal="left"/>
    </xf>
    <xf numFmtId="164" fontId="7" fillId="0" borderId="1" xfId="0" applyNumberFormat="1" applyFont="1" applyFill="1" applyBorder="1" applyProtection="1"/>
    <xf numFmtId="0" fontId="7" fillId="0" borderId="1" xfId="0" quotePrefix="1" applyFont="1" applyFill="1" applyBorder="1" applyAlignment="1">
      <alignment horizontal="left"/>
    </xf>
    <xf numFmtId="164" fontId="18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/>
    <xf numFmtId="1" fontId="7" fillId="0" borderId="1" xfId="0" applyNumberFormat="1" applyFont="1" applyFill="1" applyBorder="1"/>
    <xf numFmtId="3" fontId="9" fillId="0" borderId="1" xfId="0" applyNumberFormat="1" applyFont="1" applyFill="1" applyBorder="1" applyProtection="1"/>
    <xf numFmtId="168" fontId="18" fillId="0" borderId="1" xfId="0" applyNumberFormat="1" applyFont="1" applyFill="1" applyBorder="1" applyAlignment="1" applyProtection="1">
      <alignment horizontal="right"/>
    </xf>
    <xf numFmtId="3" fontId="18" fillId="0" borderId="1" xfId="0" applyNumberFormat="1" applyFont="1" applyFill="1" applyBorder="1" applyAlignment="1" applyProtection="1">
      <alignment horizontal="left"/>
    </xf>
    <xf numFmtId="168" fontId="7" fillId="0" borderId="1" xfId="0" applyNumberFormat="1" applyFont="1" applyFill="1" applyBorder="1" applyAlignment="1" applyProtection="1">
      <alignment horizontal="right"/>
    </xf>
    <xf numFmtId="3" fontId="7" fillId="0" borderId="1" xfId="0" applyNumberFormat="1" applyFont="1" applyFill="1" applyBorder="1" applyProtection="1"/>
    <xf numFmtId="3" fontId="18" fillId="0" borderId="1" xfId="0" applyNumberFormat="1" applyFont="1" applyFill="1" applyBorder="1" applyAlignment="1" applyProtection="1">
      <alignment horizontal="right"/>
    </xf>
    <xf numFmtId="3" fontId="7" fillId="0" borderId="1" xfId="0" applyNumberFormat="1" applyFont="1" applyFill="1" applyBorder="1" applyAlignment="1" applyProtection="1">
      <alignment horizontal="right"/>
    </xf>
    <xf numFmtId="1" fontId="7" fillId="0" borderId="1" xfId="0" applyNumberFormat="1" applyFont="1" applyFill="1" applyBorder="1" applyProtection="1"/>
    <xf numFmtId="164" fontId="18" fillId="0" borderId="1" xfId="0" applyNumberFormat="1" applyFont="1" applyFill="1" applyBorder="1" applyAlignment="1" applyProtection="1">
      <alignment horizontal="right"/>
    </xf>
    <xf numFmtId="0" fontId="18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 applyProtection="1">
      <alignment horizontal="right"/>
    </xf>
    <xf numFmtId="0" fontId="7" fillId="0" borderId="1" xfId="0" applyFont="1" applyFill="1" applyBorder="1"/>
    <xf numFmtId="0" fontId="20" fillId="0" borderId="1" xfId="0" applyFont="1" applyFill="1" applyBorder="1" applyAlignment="1">
      <alignment horizontal="right"/>
    </xf>
    <xf numFmtId="0" fontId="2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/>
    <xf numFmtId="165" fontId="18" fillId="0" borderId="1" xfId="0" applyNumberFormat="1" applyFont="1" applyFill="1" applyBorder="1" applyAlignment="1" applyProtection="1">
      <alignment horizontal="right"/>
    </xf>
    <xf numFmtId="165" fontId="18" fillId="0" borderId="1" xfId="0" applyNumberFormat="1" applyFont="1" applyFill="1" applyBorder="1" applyAlignment="1" applyProtection="1">
      <alignment horizontal="left"/>
    </xf>
    <xf numFmtId="165" fontId="7" fillId="0" borderId="1" xfId="0" applyNumberFormat="1" applyFont="1" applyFill="1" applyBorder="1" applyAlignment="1" applyProtection="1">
      <alignment horizontal="right"/>
    </xf>
    <xf numFmtId="165" fontId="7" fillId="0" borderId="1" xfId="0" applyNumberFormat="1" applyFont="1" applyFill="1" applyBorder="1" applyProtection="1"/>
    <xf numFmtId="165" fontId="21" fillId="0" borderId="1" xfId="0" quotePrefix="1" applyNumberFormat="1" applyFont="1" applyFill="1" applyBorder="1" applyAlignment="1" applyProtection="1">
      <alignment horizontal="left"/>
    </xf>
    <xf numFmtId="165" fontId="9" fillId="0" borderId="1" xfId="0" quotePrefix="1" applyNumberFormat="1" applyFont="1" applyFill="1" applyBorder="1" applyProtection="1"/>
    <xf numFmtId="166" fontId="18" fillId="0" borderId="1" xfId="0" applyNumberFormat="1" applyFont="1" applyFill="1" applyBorder="1" applyAlignment="1" applyProtection="1">
      <alignment horizontal="right"/>
    </xf>
    <xf numFmtId="166" fontId="7" fillId="0" borderId="1" xfId="0" applyNumberFormat="1" applyFont="1" applyFill="1" applyBorder="1" applyAlignment="1" applyProtection="1">
      <alignment horizontal="right"/>
    </xf>
    <xf numFmtId="3" fontId="18" fillId="0" borderId="1" xfId="0" quotePrefix="1" applyNumberFormat="1" applyFont="1" applyFill="1" applyBorder="1" applyAlignment="1" applyProtection="1">
      <alignment horizontal="right"/>
    </xf>
    <xf numFmtId="3" fontId="7" fillId="0" borderId="1" xfId="0" quotePrefix="1" applyNumberFormat="1" applyFont="1" applyFill="1" applyBorder="1" applyAlignment="1" applyProtection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14" fillId="0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1" fontId="3" fillId="0" borderId="1" xfId="0" applyNumberFormat="1" applyFont="1" applyFill="1" applyBorder="1"/>
    <xf numFmtId="0" fontId="18" fillId="0" borderId="1" xfId="0" applyFont="1" applyFill="1" applyBorder="1" applyAlignment="1">
      <alignment horizontal="right"/>
    </xf>
    <xf numFmtId="2" fontId="18" fillId="0" borderId="1" xfId="0" applyNumberFormat="1" applyFont="1" applyFill="1" applyBorder="1" applyAlignment="1" applyProtection="1">
      <alignment horizontal="right"/>
    </xf>
    <xf numFmtId="2" fontId="18" fillId="0" borderId="1" xfId="0" applyNumberFormat="1" applyFont="1" applyFill="1" applyBorder="1" applyAlignment="1" applyProtection="1">
      <alignment horizontal="left"/>
    </xf>
    <xf numFmtId="2" fontId="7" fillId="0" borderId="1" xfId="0" applyNumberFormat="1" applyFont="1" applyFill="1" applyBorder="1" applyAlignment="1" applyProtection="1">
      <alignment horizontal="right"/>
    </xf>
    <xf numFmtId="2" fontId="7" fillId="0" borderId="1" xfId="0" applyNumberFormat="1" applyFont="1" applyFill="1" applyBorder="1" applyProtection="1"/>
    <xf numFmtId="2" fontId="18" fillId="0" borderId="1" xfId="0" applyNumberFormat="1" applyFont="1" applyFill="1" applyBorder="1" applyProtection="1"/>
    <xf numFmtId="0" fontId="22" fillId="0" borderId="0" xfId="0" applyFont="1" applyFill="1" applyAlignment="1">
      <alignment horizontal="left"/>
    </xf>
    <xf numFmtId="165" fontId="0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0</xdr:row>
      <xdr:rowOff>228601</xdr:rowOff>
    </xdr:from>
    <xdr:to>
      <xdr:col>6</xdr:col>
      <xdr:colOff>20725</xdr:colOff>
      <xdr:row>2</xdr:row>
      <xdr:rowOff>68312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228601"/>
          <a:ext cx="1354225" cy="354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showGridLines="0" tabSelected="1" zoomScaleNormal="100" zoomScaleSheetLayoutView="100" workbookViewId="0">
      <selection activeCell="F47" sqref="F47"/>
    </sheetView>
  </sheetViews>
  <sheetFormatPr defaultColWidth="11.54296875" defaultRowHeight="15"/>
  <cols>
    <col min="1" max="1" width="55.81640625" style="7" customWidth="1"/>
    <col min="2" max="2" width="11.08984375" style="7" customWidth="1"/>
    <col min="3" max="3" width="1.81640625" style="7" customWidth="1"/>
    <col min="4" max="4" width="11.08984375" style="7" customWidth="1"/>
    <col min="5" max="5" width="2" style="7" customWidth="1"/>
    <col min="6" max="6" width="11.08984375" style="7" customWidth="1"/>
    <col min="7" max="8" width="7.81640625" style="7" customWidth="1"/>
    <col min="9" max="9" width="11.54296875" style="7" customWidth="1"/>
    <col min="10" max="10" width="5.81640625" style="7" customWidth="1"/>
    <col min="11" max="11" width="12.81640625" style="7" customWidth="1"/>
    <col min="12" max="16384" width="11.54296875" style="7"/>
  </cols>
  <sheetData>
    <row r="1" spans="1:6" ht="20.25" customHeight="1">
      <c r="A1" s="1"/>
      <c r="B1" s="1"/>
      <c r="C1" s="1"/>
      <c r="D1" s="1"/>
      <c r="E1" s="1"/>
      <c r="F1" s="1"/>
    </row>
    <row r="2" spans="1:6" ht="21">
      <c r="A2" s="8" t="s">
        <v>26</v>
      </c>
      <c r="B2" s="1"/>
      <c r="C2" s="1"/>
      <c r="D2" s="1"/>
      <c r="E2" s="1"/>
      <c r="F2" s="1"/>
    </row>
    <row r="3" spans="1:6">
      <c r="A3" s="2"/>
      <c r="B3" s="2"/>
      <c r="C3" s="2"/>
      <c r="D3" s="2"/>
      <c r="E3" s="2"/>
      <c r="F3" s="2"/>
    </row>
    <row r="4" spans="1:6">
      <c r="A4" s="9" t="s">
        <v>1</v>
      </c>
      <c r="B4" s="10">
        <v>2022</v>
      </c>
      <c r="C4" s="11"/>
      <c r="D4" s="12">
        <v>2021</v>
      </c>
      <c r="E4" s="13"/>
      <c r="F4" s="12" t="s">
        <v>28</v>
      </c>
    </row>
    <row r="5" spans="1:6" ht="15.6">
      <c r="A5" s="14" t="s">
        <v>0</v>
      </c>
      <c r="B5" s="15"/>
      <c r="C5" s="16"/>
      <c r="D5" s="17"/>
      <c r="E5" s="18"/>
      <c r="F5" s="19"/>
    </row>
    <row r="6" spans="1:6">
      <c r="A6" s="20" t="s">
        <v>23</v>
      </c>
      <c r="B6" s="21">
        <v>1157.3</v>
      </c>
      <c r="C6" s="22"/>
      <c r="D6" s="23">
        <v>2225.6999999999998</v>
      </c>
      <c r="E6" s="24"/>
      <c r="F6" s="25">
        <f>(B6-D6)/D6</f>
        <v>-0.48002875499842745</v>
      </c>
    </row>
    <row r="7" spans="1:6">
      <c r="A7" s="20" t="s">
        <v>2</v>
      </c>
      <c r="B7" s="21">
        <v>1510.9</v>
      </c>
      <c r="C7" s="26"/>
      <c r="D7" s="23">
        <v>969.2</v>
      </c>
      <c r="E7" s="27"/>
      <c r="F7" s="25">
        <f t="shared" ref="F7:F11" si="0">(B7-D7)/D7</f>
        <v>0.55891456871646716</v>
      </c>
    </row>
    <row r="8" spans="1:6">
      <c r="A8" s="20" t="s">
        <v>32</v>
      </c>
      <c r="B8" s="21">
        <v>47</v>
      </c>
      <c r="C8" s="26"/>
      <c r="D8" s="23">
        <v>54.5</v>
      </c>
      <c r="E8" s="27"/>
      <c r="F8" s="25">
        <f t="shared" si="0"/>
        <v>-0.13761467889908258</v>
      </c>
    </row>
    <row r="9" spans="1:6">
      <c r="A9" s="20" t="s">
        <v>27</v>
      </c>
      <c r="B9" s="21">
        <v>32.200000000000003</v>
      </c>
      <c r="C9" s="26"/>
      <c r="D9" s="23">
        <v>47.6</v>
      </c>
      <c r="E9" s="27"/>
      <c r="F9" s="25">
        <f t="shared" si="0"/>
        <v>-0.32352941176470584</v>
      </c>
    </row>
    <row r="10" spans="1:6">
      <c r="A10" s="28" t="s">
        <v>3</v>
      </c>
      <c r="B10" s="21">
        <v>2.1</v>
      </c>
      <c r="C10" s="29"/>
      <c r="D10" s="23">
        <v>4.9000000000000004</v>
      </c>
      <c r="E10" s="30"/>
      <c r="F10" s="31"/>
    </row>
    <row r="11" spans="1:6">
      <c r="A11" s="20" t="s">
        <v>4</v>
      </c>
      <c r="B11" s="21">
        <v>12.1</v>
      </c>
      <c r="C11" s="26"/>
      <c r="D11" s="23">
        <v>31.7</v>
      </c>
      <c r="E11" s="27"/>
      <c r="F11" s="25">
        <f t="shared" si="0"/>
        <v>-0.6182965299684543</v>
      </c>
    </row>
    <row r="12" spans="1:6">
      <c r="A12" s="28" t="s">
        <v>3</v>
      </c>
      <c r="B12" s="21">
        <v>0.8</v>
      </c>
      <c r="C12" s="26"/>
      <c r="D12" s="23">
        <v>3.3</v>
      </c>
      <c r="E12" s="27"/>
      <c r="F12" s="31"/>
    </row>
    <row r="13" spans="1:6">
      <c r="A13" s="20" t="s">
        <v>35</v>
      </c>
      <c r="B13" s="21">
        <v>46.7</v>
      </c>
      <c r="C13" s="26"/>
      <c r="D13" s="23">
        <v>38.6</v>
      </c>
      <c r="E13" s="27"/>
      <c r="F13" s="25">
        <f t="shared" ref="F13:F16" si="1">(B13-D13)/D13</f>
        <v>0.20984455958549225</v>
      </c>
    </row>
    <row r="14" spans="1:6" ht="15.6">
      <c r="A14" s="20" t="s">
        <v>20</v>
      </c>
      <c r="B14" s="21">
        <v>1540.9</v>
      </c>
      <c r="C14" s="26"/>
      <c r="D14" s="23">
        <v>1436.3</v>
      </c>
      <c r="E14" s="32"/>
      <c r="F14" s="25">
        <f t="shared" si="1"/>
        <v>7.2826011278980807E-2</v>
      </c>
    </row>
    <row r="15" spans="1:6" ht="15.75" customHeight="1">
      <c r="A15" s="20" t="s">
        <v>36</v>
      </c>
      <c r="B15" s="21">
        <v>360</v>
      </c>
      <c r="C15" s="26"/>
      <c r="D15" s="23">
        <v>396.1</v>
      </c>
      <c r="E15" s="32"/>
      <c r="F15" s="25">
        <f t="shared" si="1"/>
        <v>-9.1138601363292146E-2</v>
      </c>
    </row>
    <row r="16" spans="1:6">
      <c r="A16" s="20" t="s">
        <v>21</v>
      </c>
      <c r="B16" s="33">
        <v>5629</v>
      </c>
      <c r="C16" s="34"/>
      <c r="D16" s="35">
        <v>4907</v>
      </c>
      <c r="E16" s="36"/>
      <c r="F16" s="25">
        <f t="shared" si="1"/>
        <v>0.14713674342775626</v>
      </c>
    </row>
    <row r="17" spans="1:7">
      <c r="A17" s="14" t="s">
        <v>10</v>
      </c>
      <c r="B17" s="37"/>
      <c r="C17" s="34"/>
      <c r="D17" s="38"/>
      <c r="E17" s="36"/>
      <c r="F17" s="39"/>
    </row>
    <row r="18" spans="1:7">
      <c r="A18" s="20" t="s">
        <v>23</v>
      </c>
      <c r="B18" s="21">
        <v>663.9</v>
      </c>
      <c r="C18" s="26"/>
      <c r="D18" s="23">
        <v>1708.6</v>
      </c>
      <c r="E18" s="27"/>
      <c r="F18" s="25">
        <f t="shared" ref="F18:F19" si="2">(B18-D18)/D18</f>
        <v>-0.61143626360763192</v>
      </c>
    </row>
    <row r="19" spans="1:7">
      <c r="A19" s="20" t="s">
        <v>2</v>
      </c>
      <c r="B19" s="21">
        <v>1034.7</v>
      </c>
      <c r="C19" s="26"/>
      <c r="D19" s="23">
        <v>590.29999999999995</v>
      </c>
      <c r="E19" s="27"/>
      <c r="F19" s="25">
        <f t="shared" si="2"/>
        <v>0.75283754023377969</v>
      </c>
    </row>
    <row r="20" spans="1:7">
      <c r="A20" s="20" t="s">
        <v>32</v>
      </c>
      <c r="B20" s="21">
        <v>-16.2</v>
      </c>
      <c r="C20" s="26"/>
      <c r="D20" s="23">
        <v>-3.7</v>
      </c>
      <c r="E20" s="27"/>
      <c r="F20" s="25">
        <f>((B20-D20)/D20)*-1</f>
        <v>-3.3783783783783781</v>
      </c>
    </row>
    <row r="21" spans="1:7">
      <c r="A21" s="20" t="s">
        <v>27</v>
      </c>
      <c r="B21" s="21">
        <v>-18.7</v>
      </c>
      <c r="C21" s="29"/>
      <c r="D21" s="23">
        <v>-3.7</v>
      </c>
      <c r="E21" s="30"/>
      <c r="F21" s="25">
        <f>((B21-D21)/D21)*-1</f>
        <v>-4.0540540540540535</v>
      </c>
    </row>
    <row r="22" spans="1:7">
      <c r="A22" s="28" t="s">
        <v>3</v>
      </c>
      <c r="B22" s="21">
        <v>-1.8</v>
      </c>
      <c r="C22" s="29"/>
      <c r="D22" s="23">
        <v>-0.6</v>
      </c>
      <c r="E22" s="30"/>
      <c r="F22" s="39"/>
    </row>
    <row r="23" spans="1:7">
      <c r="A23" s="14" t="s">
        <v>12</v>
      </c>
      <c r="B23" s="37"/>
      <c r="C23" s="34"/>
      <c r="D23" s="38"/>
      <c r="E23" s="36"/>
      <c r="F23" s="39"/>
    </row>
    <row r="24" spans="1:7">
      <c r="A24" s="20" t="s">
        <v>23</v>
      </c>
      <c r="B24" s="21">
        <v>310.10000000000002</v>
      </c>
      <c r="C24" s="26"/>
      <c r="D24" s="23">
        <v>296</v>
      </c>
      <c r="E24" s="27"/>
      <c r="F24" s="25">
        <f t="shared" ref="F24:F28" si="3">(B24-D24)/D24</f>
        <v>4.7635135135135211E-2</v>
      </c>
    </row>
    <row r="25" spans="1:7">
      <c r="A25" s="20" t="s">
        <v>2</v>
      </c>
      <c r="B25" s="21">
        <v>303.5</v>
      </c>
      <c r="C25" s="26"/>
      <c r="D25" s="23">
        <v>231.5</v>
      </c>
      <c r="E25" s="27"/>
      <c r="F25" s="25">
        <f t="shared" si="3"/>
        <v>0.31101511879049676</v>
      </c>
    </row>
    <row r="26" spans="1:7">
      <c r="A26" s="20" t="s">
        <v>5</v>
      </c>
      <c r="B26" s="21">
        <v>427.9</v>
      </c>
      <c r="C26" s="29"/>
      <c r="D26" s="23">
        <v>320.7</v>
      </c>
      <c r="E26" s="30"/>
      <c r="F26" s="25">
        <f t="shared" si="3"/>
        <v>0.33426878702837542</v>
      </c>
    </row>
    <row r="27" spans="1:7">
      <c r="A27" s="20" t="s">
        <v>32</v>
      </c>
      <c r="B27" s="21">
        <v>36.700000000000003</v>
      </c>
      <c r="C27" s="29"/>
      <c r="D27" s="23">
        <v>36.4</v>
      </c>
      <c r="E27" s="30"/>
      <c r="F27" s="25">
        <f t="shared" si="3"/>
        <v>8.2417582417583599E-3</v>
      </c>
    </row>
    <row r="28" spans="1:7">
      <c r="A28" s="20" t="s">
        <v>27</v>
      </c>
      <c r="B28" s="21">
        <v>26.8</v>
      </c>
      <c r="C28" s="29"/>
      <c r="D28" s="23">
        <v>30.1</v>
      </c>
      <c r="E28" s="30"/>
      <c r="F28" s="25">
        <f t="shared" si="3"/>
        <v>-0.10963455149501664</v>
      </c>
    </row>
    <row r="29" spans="1:7">
      <c r="A29" s="28" t="s">
        <v>8</v>
      </c>
      <c r="B29" s="21">
        <v>6.3</v>
      </c>
      <c r="C29" s="29"/>
      <c r="D29" s="23">
        <v>9.4</v>
      </c>
      <c r="E29" s="30"/>
      <c r="F29" s="39"/>
      <c r="G29" s="72"/>
    </row>
    <row r="30" spans="1:7">
      <c r="A30" s="14" t="s">
        <v>11</v>
      </c>
      <c r="B30" s="37"/>
      <c r="C30" s="34"/>
      <c r="D30" s="38"/>
      <c r="E30" s="36"/>
      <c r="F30" s="39"/>
    </row>
    <row r="31" spans="1:7">
      <c r="A31" s="20" t="s">
        <v>23</v>
      </c>
      <c r="B31" s="21">
        <v>183.3</v>
      </c>
      <c r="C31" s="26"/>
      <c r="D31" s="23">
        <v>221.1</v>
      </c>
      <c r="E31" s="27"/>
      <c r="F31" s="25">
        <f t="shared" ref="F31:F34" si="4">(B31-D31)/D31</f>
        <v>-0.17096336499321566</v>
      </c>
    </row>
    <row r="32" spans="1:7">
      <c r="A32" s="20" t="s">
        <v>2</v>
      </c>
      <c r="B32" s="21">
        <v>172.7</v>
      </c>
      <c r="C32" s="26"/>
      <c r="D32" s="23">
        <v>147.4</v>
      </c>
      <c r="E32" s="27"/>
      <c r="F32" s="25">
        <f t="shared" si="4"/>
        <v>0.171641791044776</v>
      </c>
    </row>
    <row r="33" spans="1:7">
      <c r="A33" s="20" t="s">
        <v>32</v>
      </c>
      <c r="B33" s="21">
        <v>26.9</v>
      </c>
      <c r="C33" s="26"/>
      <c r="D33" s="23">
        <v>22.6</v>
      </c>
      <c r="E33" s="27"/>
      <c r="F33" s="25">
        <f t="shared" si="4"/>
        <v>0.19026548672566357</v>
      </c>
    </row>
    <row r="34" spans="1:7">
      <c r="A34" s="20" t="s">
        <v>27</v>
      </c>
      <c r="B34" s="21">
        <v>25</v>
      </c>
      <c r="C34" s="29"/>
      <c r="D34" s="23">
        <v>22.4</v>
      </c>
      <c r="E34" s="30"/>
      <c r="F34" s="25">
        <f t="shared" si="4"/>
        <v>0.11607142857142864</v>
      </c>
    </row>
    <row r="35" spans="1:7">
      <c r="A35" s="28" t="s">
        <v>3</v>
      </c>
      <c r="B35" s="21">
        <v>14.5</v>
      </c>
      <c r="C35" s="29"/>
      <c r="D35" s="23">
        <v>15.2</v>
      </c>
      <c r="E35" s="30"/>
      <c r="F35" s="39"/>
      <c r="G35" s="72"/>
    </row>
    <row r="36" spans="1:7">
      <c r="A36" s="20"/>
      <c r="B36" s="40"/>
      <c r="C36" s="41"/>
      <c r="D36" s="42"/>
      <c r="E36" s="43"/>
      <c r="F36" s="31"/>
    </row>
    <row r="37" spans="1:7">
      <c r="A37" s="14" t="s">
        <v>6</v>
      </c>
      <c r="B37" s="44"/>
      <c r="C37" s="45"/>
      <c r="D37" s="46"/>
      <c r="E37" s="47"/>
      <c r="F37" s="31"/>
    </row>
    <row r="38" spans="1:7">
      <c r="A38" s="20" t="s">
        <v>18</v>
      </c>
      <c r="B38" s="48">
        <v>23.4</v>
      </c>
      <c r="C38" s="49"/>
      <c r="D38" s="50">
        <v>23.4</v>
      </c>
      <c r="E38" s="51"/>
      <c r="F38" s="39"/>
    </row>
    <row r="39" spans="1:7">
      <c r="A39" s="20" t="s">
        <v>4</v>
      </c>
      <c r="B39" s="48">
        <v>6.2</v>
      </c>
      <c r="C39" s="49"/>
      <c r="D39" s="50">
        <v>1.9</v>
      </c>
      <c r="E39" s="51"/>
      <c r="F39" s="25">
        <f t="shared" ref="F39" si="5">(B39-D39)/D39</f>
        <v>2.2631578947368425</v>
      </c>
    </row>
    <row r="40" spans="1:7" ht="15.6">
      <c r="A40" s="20" t="s">
        <v>7</v>
      </c>
      <c r="B40" s="48">
        <v>7</v>
      </c>
      <c r="C40" s="52" t="s">
        <v>9</v>
      </c>
      <c r="D40" s="50">
        <v>18</v>
      </c>
      <c r="E40" s="53"/>
      <c r="F40" s="25"/>
    </row>
    <row r="41" spans="1:7">
      <c r="A41" s="20" t="s">
        <v>19</v>
      </c>
      <c r="B41" s="54">
        <v>4672363</v>
      </c>
      <c r="C41" s="34"/>
      <c r="D41" s="55">
        <v>4672363</v>
      </c>
      <c r="E41" s="36"/>
      <c r="F41" s="39"/>
    </row>
    <row r="42" spans="1:7">
      <c r="A42" s="20" t="s">
        <v>22</v>
      </c>
      <c r="B42" s="54">
        <v>4491246</v>
      </c>
      <c r="C42" s="34"/>
      <c r="D42" s="55">
        <v>4496214</v>
      </c>
      <c r="E42" s="36"/>
      <c r="F42" s="39"/>
    </row>
    <row r="43" spans="1:7" ht="15.6">
      <c r="A43" s="20" t="s">
        <v>13</v>
      </c>
      <c r="B43" s="56" t="s">
        <v>33</v>
      </c>
      <c r="C43" s="52"/>
      <c r="D43" s="57" t="s">
        <v>31</v>
      </c>
      <c r="E43" s="53"/>
      <c r="F43" s="58"/>
    </row>
    <row r="44" spans="1:7">
      <c r="A44" s="20" t="s">
        <v>14</v>
      </c>
      <c r="B44" s="21">
        <v>470.4</v>
      </c>
      <c r="C44" s="26"/>
      <c r="D44" s="42">
        <v>795.4</v>
      </c>
      <c r="E44" s="27"/>
      <c r="F44" s="25">
        <f t="shared" ref="F44" si="6">(B44-D44)/D44</f>
        <v>-0.40859944681921045</v>
      </c>
    </row>
    <row r="45" spans="1:7">
      <c r="A45" s="59"/>
      <c r="B45" s="60"/>
      <c r="C45" s="61"/>
      <c r="D45" s="62"/>
      <c r="E45" s="63"/>
      <c r="F45" s="64"/>
    </row>
    <row r="46" spans="1:7">
      <c r="A46" s="14" t="s">
        <v>15</v>
      </c>
      <c r="B46" s="65"/>
      <c r="C46" s="41"/>
      <c r="D46" s="19"/>
      <c r="E46" s="43"/>
      <c r="F46" s="31"/>
    </row>
    <row r="47" spans="1:7">
      <c r="A47" s="20" t="s">
        <v>16</v>
      </c>
      <c r="B47" s="66">
        <v>2.7</v>
      </c>
      <c r="C47" s="67"/>
      <c r="D47" s="68">
        <v>7.04</v>
      </c>
      <c r="E47" s="69"/>
      <c r="F47" s="25">
        <f>(B47-D47)/D47</f>
        <v>-0.61647727272727271</v>
      </c>
    </row>
    <row r="48" spans="1:7" ht="15.6">
      <c r="A48" s="20" t="s">
        <v>29</v>
      </c>
      <c r="B48" s="66">
        <v>80.34</v>
      </c>
      <c r="C48" s="67"/>
      <c r="D48" s="68">
        <v>88.08</v>
      </c>
      <c r="E48" s="69"/>
      <c r="F48" s="25">
        <f t="shared" ref="F48" si="7">(B48-D48)/D48</f>
        <v>-8.7874659400544897E-2</v>
      </c>
    </row>
    <row r="49" spans="1:6" ht="15.6">
      <c r="A49" s="20" t="s">
        <v>17</v>
      </c>
      <c r="B49" s="70">
        <v>1.5</v>
      </c>
      <c r="C49" s="52" t="s">
        <v>9</v>
      </c>
      <c r="D49" s="69">
        <v>4</v>
      </c>
      <c r="E49" s="53"/>
      <c r="F49" s="25">
        <f>(B49-D49)/D49+1%</f>
        <v>-0.61499999999999999</v>
      </c>
    </row>
    <row r="50" spans="1:6">
      <c r="A50" s="1"/>
      <c r="B50" s="1"/>
      <c r="C50" s="1"/>
      <c r="D50" s="1"/>
      <c r="E50" s="1"/>
      <c r="F50" s="1"/>
    </row>
    <row r="51" spans="1:6">
      <c r="A51" s="3" t="s">
        <v>24</v>
      </c>
      <c r="B51" s="4"/>
      <c r="C51" s="1"/>
      <c r="D51" s="4"/>
      <c r="E51" s="1"/>
      <c r="F51" s="1"/>
    </row>
    <row r="52" spans="1:6">
      <c r="A52" s="4" t="s">
        <v>25</v>
      </c>
      <c r="E52" s="1"/>
      <c r="F52" s="1"/>
    </row>
    <row r="53" spans="1:6">
      <c r="C53" s="1"/>
      <c r="E53" s="1"/>
      <c r="F53" s="1"/>
    </row>
    <row r="54" spans="1:6">
      <c r="A54" s="71" t="s">
        <v>30</v>
      </c>
      <c r="B54" s="1"/>
      <c r="C54" s="1"/>
      <c r="D54" s="1"/>
      <c r="E54" s="1"/>
      <c r="F54" s="1"/>
    </row>
    <row r="55" spans="1:6">
      <c r="A55" s="3" t="s">
        <v>34</v>
      </c>
      <c r="B55" s="1"/>
      <c r="C55" s="1"/>
      <c r="D55" s="1"/>
      <c r="E55" s="1"/>
      <c r="F55" s="1"/>
    </row>
    <row r="56" spans="1:6">
      <c r="A56" s="5"/>
      <c r="B56" s="1"/>
      <c r="C56" s="1"/>
      <c r="D56" s="1"/>
      <c r="E56" s="1"/>
      <c r="F56" s="1"/>
    </row>
    <row r="57" spans="1:6">
      <c r="A57" s="5"/>
      <c r="B57" s="1"/>
      <c r="C57" s="1"/>
      <c r="D57" s="1"/>
      <c r="E57" s="1"/>
      <c r="F57" s="1"/>
    </row>
    <row r="59" spans="1:6">
      <c r="A59" s="6"/>
    </row>
  </sheetData>
  <pageMargins left="0.59055118110236227" right="0.39370078740157483" top="0.78740157480314965" bottom="0.78740157480314965" header="0.51181102362204722" footer="0.51181102362204722"/>
  <pageSetup paperSize="9" scale="81" orientation="portrait" r:id="rId1"/>
  <headerFooter alignWithMargins="0">
    <oddFooter>&amp;L&amp;"Arial,Regular"&amp;10&amp;F</oddFooter>
  </headerFooter>
  <customProperties>
    <customPr name="_pios_id" r:id="rId2"/>
  </customProperties>
  <ignoredErrors>
    <ignoredError sqref="C40 C49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highlights</vt:lpstr>
      <vt:lpstr>'Financial highlights'!Print_Area</vt:lpstr>
    </vt:vector>
  </TitlesOfParts>
  <Company>RIETER Machine Works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Zeyad Elshaer</cp:lastModifiedBy>
  <cp:lastPrinted>2016-03-10T15:48:40Z</cp:lastPrinted>
  <dcterms:created xsi:type="dcterms:W3CDTF">2014-01-22T07:59:45Z</dcterms:created>
  <dcterms:modified xsi:type="dcterms:W3CDTF">2023-10-30T10:34:01Z</dcterms:modified>
</cp:coreProperties>
</file>