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C86E28E7-DD67-4C3A-ABC1-BDC33E062B19}" xr6:coauthVersionLast="47" xr6:coauthVersionMax="47" xr10:uidLastSave="{00000000-0000-0000-0000-000000000000}"/>
  <bookViews>
    <workbookView xWindow="-108" yWindow="-108" windowWidth="23256" windowHeight="12456" activeTab="1" xr2:uid="{00000000-000D-0000-FFFF-FFFF00000000}"/>
  </bookViews>
  <sheets>
    <sheet name="ProjectSchedule" sheetId="11" r:id="rId1"/>
    <sheet name="Sayfa1" sheetId="13" r:id="rId2"/>
    <sheet name="About" sheetId="12" r:id="rId3"/>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16" i="11" s="1"/>
  <c r="F16" i="11" s="1"/>
  <c r="E17" i="11" l="1"/>
  <c r="F17" i="11" s="1"/>
  <c r="E19" i="11" s="1"/>
  <c r="F19" i="11" s="1"/>
  <c r="E15" i="11"/>
  <c r="F15" i="11" s="1"/>
  <c r="E13" i="11"/>
  <c r="F13" i="11" s="1"/>
  <c r="E14" i="11"/>
  <c r="F14" i="11" s="1"/>
  <c r="E11" i="11"/>
  <c r="F11" i="11" s="1"/>
  <c r="E12" i="11"/>
  <c r="F12" i="11" s="1"/>
  <c r="E9" i="11"/>
  <c r="E25" i="11" s="1"/>
  <c r="F25" i="11" s="1"/>
  <c r="E26" i="11" s="1"/>
  <c r="F26" i="11" s="1"/>
  <c r="H26" i="11" s="1"/>
  <c r="E10" i="11"/>
  <c r="F10" i="11" s="1"/>
  <c r="I5" i="11"/>
  <c r="H37" i="11"/>
  <c r="H36" i="11"/>
  <c r="H35" i="11"/>
  <c r="H34" i="11"/>
  <c r="H33" i="11"/>
  <c r="H32" i="11"/>
  <c r="H30" i="11"/>
  <c r="H24" i="11"/>
  <c r="H18" i="11"/>
  <c r="H8" i="11"/>
  <c r="F9" i="11" l="1"/>
  <c r="H9" i="11" s="1"/>
  <c r="E27" i="11"/>
  <c r="E29" i="11" s="1"/>
  <c r="H25" i="11"/>
  <c r="E20" i="11"/>
  <c r="I6" i="11"/>
  <c r="F27" i="11" l="1"/>
  <c r="E28" i="11" s="1"/>
  <c r="H31" i="11"/>
  <c r="F29" i="11"/>
  <c r="H29" i="11" s="1"/>
  <c r="H10" i="11"/>
  <c r="F20" i="11"/>
  <c r="H19" i="11"/>
  <c r="J5" i="11"/>
  <c r="K5" i="11" s="1"/>
  <c r="L5" i="11" s="1"/>
  <c r="M5" i="11" s="1"/>
  <c r="N5" i="11" s="1"/>
  <c r="O5" i="11" s="1"/>
  <c r="P5" i="11" s="1"/>
  <c r="I4" i="11"/>
  <c r="H27" i="11" l="1"/>
  <c r="F28" i="11"/>
  <c r="H28" i="11" s="1"/>
  <c r="H20" i="11"/>
  <c r="E21" i="11"/>
  <c r="E22" i="11" s="1"/>
  <c r="E23" i="11" s="1"/>
  <c r="H11" i="11"/>
  <c r="H12" i="11"/>
  <c r="P4" i="11"/>
  <c r="Q5" i="11"/>
  <c r="R5" i="11" s="1"/>
  <c r="S5" i="11" s="1"/>
  <c r="T5" i="11" s="1"/>
  <c r="U5" i="11" s="1"/>
  <c r="V5" i="11" s="1"/>
  <c r="W5" i="11" s="1"/>
  <c r="J6" i="11"/>
  <c r="F23" i="11" l="1"/>
  <c r="H23" i="11" s="1"/>
  <c r="F22" i="11"/>
  <c r="H22" i="11" s="1"/>
  <c r="F21" i="11"/>
  <c r="H21"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<sst xmlns="http://schemas.openxmlformats.org/spreadsheetml/2006/main" count="156" uniqueCount="111">
  <si>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</si>
  <si>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</si>
  <si>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</si>
  <si>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</si>
  <si>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</si>
  <si>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</si>
  <si>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</si>
  <si>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</si>
  <si>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</si>
  <si>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</si>
  <si>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</si>
  <si>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</si>
  <si>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</si>
  <si>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</si>
  <si>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</si>
  <si>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</si>
  <si>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</si>
  <si>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</si>
  <si>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</si>
  <si>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</si>
  <si>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</si>
  <si>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</si>
  <si>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</si>
  <si>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</si>
  <si>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</si>
  <si>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</si>
  <si>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</si>
  <si>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</si>
  <si>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</si>
  <si>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</si>
  <si>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</si>
  <si>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</si>
  <si>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</si>
  <si>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</si>
  <si>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</si>
  <si>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</si>
  <si>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</si>
  <si>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</si>
  <si>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</si>
  <si>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</si>
  <si>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</si>
  <si>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</si>
  <si>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</si>
  <si>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</si>
  <si>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</si>
  <si>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</si>
  <si>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</si>
  <si>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</si>
  <si>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User Form Hazırlama Aşaması</t>
  </si>
  <si>
    <t>Form1 Hazırlama</t>
  </si>
  <si>
    <t>Veritabanı olşuşturma</t>
  </si>
  <si>
    <t>Code First ile ilişkilendirme</t>
  </si>
  <si>
    <t>Entity oluşturma + Katmanlı mimarı şeması hazırlama</t>
  </si>
  <si>
    <t>Verileri girme (Öğünler,Yemekler,Kategoriler,Motivasyon, Faydalı Bilgiler,)</t>
  </si>
  <si>
    <t>Repository oluşturma</t>
  </si>
  <si>
    <t>DAL-BL aşamalarındaki metotların tanımlanması</t>
  </si>
  <si>
    <t>User Form ile DAL-BL bağlantısı Oluşturma</t>
  </si>
  <si>
    <t>Form1 Kullanıcı Giriş Arayüzü</t>
  </si>
  <si>
    <t>Form3 Kıyas Raporu</t>
  </si>
  <si>
    <t xml:space="preserve">Form4 Haftalık-Aylık Raporu </t>
  </si>
  <si>
    <t>Form5 Yemek Çeşidi Raporu</t>
  </si>
  <si>
    <t>Form6 Admin  Raporu</t>
  </si>
  <si>
    <t xml:space="preserve">Form7 Kişisel Bilgi Güncelleme </t>
  </si>
  <si>
    <t>Form8 Besin Seçme (Öğünlere Göre)</t>
  </si>
  <si>
    <t>Form9 Anasayfa</t>
  </si>
  <si>
    <t>Zehra</t>
  </si>
  <si>
    <t>Nadire</t>
  </si>
  <si>
    <t>Berna</t>
  </si>
  <si>
    <t>Zeynep</t>
  </si>
  <si>
    <t>Form2  Kayıt Olma Arayüz (Ad,Soyad,KullanıcıAdı,ProfilResmi,Mail, Şifrre, Şifre Tekrar, Cinsiyet,Boy,Kilo)</t>
  </si>
  <si>
    <t>Tablolar</t>
  </si>
  <si>
    <t>Kullanıcılar</t>
  </si>
  <si>
    <t>Admin</t>
  </si>
  <si>
    <t>Ad</t>
  </si>
  <si>
    <t>Soyad</t>
  </si>
  <si>
    <t>Kullanıcı Adi</t>
  </si>
  <si>
    <t>Mail</t>
  </si>
  <si>
    <t>Şifre</t>
  </si>
  <si>
    <t>Boy</t>
  </si>
  <si>
    <t>Kilo</t>
  </si>
  <si>
    <t>Cinsiyet</t>
  </si>
  <si>
    <t>Fotoğraf</t>
  </si>
  <si>
    <t>(Enum)</t>
  </si>
  <si>
    <t>Öğün</t>
  </si>
  <si>
    <t>ÖğünID</t>
  </si>
  <si>
    <t>Öğün Adı</t>
  </si>
  <si>
    <t>Kategori</t>
  </si>
  <si>
    <t>KatID</t>
  </si>
  <si>
    <t>Kalori</t>
  </si>
  <si>
    <t>(adet,yemek kaşığı,kase,litre)</t>
  </si>
  <si>
    <t>KullanıcıId</t>
  </si>
  <si>
    <t>SağlıkYasamTüyo</t>
  </si>
  <si>
    <t>TüyoID</t>
  </si>
  <si>
    <t>TüyoText</t>
  </si>
  <si>
    <t>Motivasyon</t>
  </si>
  <si>
    <t>YiyecekBilgisiID</t>
  </si>
  <si>
    <t>YiyecekBilgisi</t>
  </si>
  <si>
    <t>YiyecekBilgisiText</t>
  </si>
  <si>
    <t>Bire-Bir İlişki</t>
  </si>
  <si>
    <t>Bire-Çok</t>
  </si>
  <si>
    <t>Çoka-Çok</t>
  </si>
  <si>
    <t>Besin</t>
  </si>
  <si>
    <t>BesinID</t>
  </si>
  <si>
    <t>BesinAd</t>
  </si>
  <si>
    <t>Miktar</t>
  </si>
  <si>
    <t>Notlar</t>
  </si>
  <si>
    <t>OluşturulmaZamanı</t>
  </si>
  <si>
    <t>(DateTime)</t>
  </si>
  <si>
    <t>Sorularım-Berna</t>
  </si>
  <si>
    <t>Yiyecek bilgisi ile besin arasında bir ilişki olmalı mı?</t>
  </si>
  <si>
    <t>Oluşturulma Zamanı Öğünde mi olmalı?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</si>
</sst>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0" xfId="0" applyFill="1"/>
    <xf numFmtId="168" fontId="11" fillId="14" borderId="0" xfId="0" applyNumberFormat="1" applyFont="1" applyFill="1" applyAlignment="1">
      <alignment horizontal="center" vertical="center"/>
    </xf>
    <xf numFmtId="0" fontId="12" fillId="14" borderId="8" xfId="0" applyFont="1" applyFill="1" applyBorder="1" applyAlignment="1">
      <alignment horizontal="center" vertical="center" shrinkToFit="1"/>
    </xf>
    <xf numFmtId="0" fontId="0" fillId="14" borderId="9" xfId="0" applyFill="1" applyBorder="1" applyAlignment="1">
      <alignment vertical="center"/>
    </xf>
    <xf numFmtId="0" fontId="9" fillId="15" borderId="2" xfId="12" applyFill="1">
      <alignment horizontal="left" vertical="center" indent="2"/>
    </xf>
    <xf numFmtId="0" fontId="0" fillId="3" borderId="13" xfId="0" applyFill="1" applyBorder="1"/>
    <xf numFmtId="0" fontId="0" fillId="0" borderId="13" xfId="0" applyBorder="1"/>
    <xf numFmtId="0" fontId="25" fillId="0" borderId="0" xfId="0" applyFont="1"/>
    <xf numFmtId="0" fontId="0" fillId="16" borderId="13" xfId="0" applyFill="1" applyBorder="1"/>
    <xf numFmtId="0" fontId="0" fillId="3" borderId="0" xfId="0" applyFill="1"/>
    <xf numFmtId="0" fontId="0" fillId="17" borderId="0" xfId="0" applyFill="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9" applyBorder="1">
      <alignment horizontal="center" vertical="center"/>
    </xf>
    <xf numFmtId="166" fontId="9" fillId="0" borderId="12" xfId="9" applyBorder="1">
      <alignment horizontal="center" vertical="center"/>
    </xf>
    <xf numFmtId="0" fontId="9" fillId="0" borderId="0" xfId="8">
      <alignment horizontal="right" indent="1"/>
    </xf>
    <xf numFmtId="0" fontId="9" fillId="0" borderId="7" xfId="8" applyBorder="1">
      <alignment horizontal="right" indent="1"/>
    </xf>
    <xf numFmtId="0" fontId="0" fillId="0" borderId="0" xfId="0" applyFill="1" applyBorder="1"/>
  </cellXfs>
  <cellStyles count="13">
    <cellStyle name="Ana Başlık" xfId="5" builtinId="15" customBuiltin="1"/>
    <cellStyle name="Başlık 1" xfId="6" builtinId="16" customBuiltin="1"/>
    <cellStyle name="Başlık 2" xfId="7" builtinId="17" customBuiltin="1"/>
    <cellStyle name="Başlık 3" xfId="8" builtinId="18" customBuiltin="1"/>
    <cellStyle name="Date" xfId="10" xr:uid="{229918B6-DD13-4F5A-97B9-305F7E002AA3}"/>
    <cellStyle name="Köprü" xfId="1" builtinId="8" customBuiltin="1"/>
    <cellStyle name="Name" xfId="11" xr:uid="{B2D3C1EE-6B41-4801-AAFC-C2274E49E503}"/>
    <cellStyle name="Normal" xfId="0" builtinId="0"/>
    <cellStyle name="Project Start" xfId="9" xr:uid="{8EB8A09A-C31C-40A3-B2C1-9449520178B8}"/>
    <cellStyle name="Task" xfId="12" xr:uid="{6391D789-272B-4DD2-9BF3-2CDCF610FA41}"/>
    <cellStyle name="Virgül" xfId="4" builtinId="3" customBuiltin="1"/>
    <cellStyle name="Yüzde" xfId="2" builtinId="5"/>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A47DE131-9341-4541-BFA6-705EB2FD16DC}"/>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showRuler="0" zoomScale="115" zoomScaleNormal="115" zoomScalePageLayoutView="70" workbookViewId="0">
      <pane ySplit="6" topLeftCell="A17" activePane="bottomLeft" state="frozen"/>
      <selection pane="bottomLeft" activeCell="B22" sqref="B22"/>
    </sheetView>
  </sheetViews>
  <sheetFormatPr defaultRowHeight="30" customHeight="1" x14ac:dyDescent="0.3"/>
  <cols>
    <col min="1" max="1" width="2.6640625" style="58" customWidth="1"/>
    <col min="2" max="2" width="34.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8" width="2.5546875" customWidth="1"/>
    <col min="19" max="19" width="2.5546875" style="88" customWidth="1"/>
    <col min="20" max="64" width="2.5546875" customWidth="1"/>
    <col min="69" max="70" width="10.33203125"/>
  </cols>
  <sheetData>
    <row r="1" spans="1:64" ht="30" hidden="1" customHeight="1" x14ac:dyDescent="0.55000000000000004">
      <c r="A1" s="59" t="s">
        <v>38</v>
      </c>
      <c r="B1" s="62" t="s">
        <v>9</v>
      </c>
      <c r="C1" s="1"/>
      <c r="D1" s="2"/>
      <c r="E1" s="4"/>
      <c r="F1" s="47"/>
      <c r="H1" s="2"/>
      <c r="I1" s="85" t="s">
        <v>18</v>
      </c>
    </row>
    <row r="2" spans="1:64" ht="30" hidden="1" customHeight="1" x14ac:dyDescent="0.35">
      <c r="A2" s="58" t="s">
        <v>33</v>
      </c>
      <c r="B2" s="63" t="s">
        <v>29</v>
      </c>
      <c r="I2" s="86" t="s">
        <v>23</v>
      </c>
    </row>
    <row r="3" spans="1:64" ht="30" hidden="1" customHeight="1" x14ac:dyDescent="0.3">
      <c r="A3" s="58" t="s">
        <v>45</v>
      </c>
      <c r="B3" s="64" t="s">
        <v>30</v>
      </c>
      <c r="C3" s="104" t="s">
        <v>6</v>
      </c>
      <c r="D3" s="105"/>
      <c r="E3" s="102">
        <f ca="1">TODAY()</f>
        <v>44998</v>
      </c>
      <c r="F3" s="103"/>
    </row>
    <row r="4" spans="1:64" ht="30" hidden="1" customHeight="1" x14ac:dyDescent="0.3">
      <c r="A4" s="59" t="s">
        <v>39</v>
      </c>
      <c r="C4" s="104" t="s">
        <v>14</v>
      </c>
      <c r="D4" s="105"/>
      <c r="E4" s="7">
        <v>1</v>
      </c>
      <c r="I4" s="99">
        <f ca="1">I5</f>
        <v>44998</v>
      </c>
      <c r="J4" s="100"/>
      <c r="K4" s="100"/>
      <c r="L4" s="100"/>
      <c r="M4" s="100"/>
      <c r="N4" s="100"/>
      <c r="O4" s="101"/>
      <c r="P4" s="99">
        <f ca="1">P5</f>
        <v>45005</v>
      </c>
      <c r="Q4" s="100"/>
      <c r="R4" s="100"/>
      <c r="S4" s="100"/>
      <c r="T4" s="100"/>
      <c r="U4" s="100"/>
      <c r="V4" s="101"/>
      <c r="W4" s="99">
        <f ca="1">W5</f>
        <v>45012</v>
      </c>
      <c r="X4" s="100"/>
      <c r="Y4" s="100"/>
      <c r="Z4" s="100"/>
      <c r="AA4" s="100"/>
      <c r="AB4" s="100"/>
      <c r="AC4" s="101"/>
      <c r="AD4" s="99">
        <f ca="1">AD5</f>
        <v>45019</v>
      </c>
      <c r="AE4" s="100"/>
      <c r="AF4" s="100"/>
      <c r="AG4" s="100"/>
      <c r="AH4" s="100"/>
      <c r="AI4" s="100"/>
      <c r="AJ4" s="101"/>
      <c r="AK4" s="99">
        <f ca="1">AK5</f>
        <v>45026</v>
      </c>
      <c r="AL4" s="100"/>
      <c r="AM4" s="100"/>
      <c r="AN4" s="100"/>
      <c r="AO4" s="100"/>
      <c r="AP4" s="100"/>
      <c r="AQ4" s="101"/>
      <c r="AR4" s="99">
        <f ca="1">AR5</f>
        <v>45033</v>
      </c>
      <c r="AS4" s="100"/>
      <c r="AT4" s="100"/>
      <c r="AU4" s="100"/>
      <c r="AV4" s="100"/>
      <c r="AW4" s="100"/>
      <c r="AX4" s="101"/>
      <c r="AY4" s="99">
        <f ca="1">AY5</f>
        <v>45040</v>
      </c>
      <c r="AZ4" s="100"/>
      <c r="BA4" s="100"/>
      <c r="BB4" s="100"/>
      <c r="BC4" s="100"/>
      <c r="BD4" s="100"/>
      <c r="BE4" s="101"/>
      <c r="BF4" s="99">
        <f ca="1">BF5</f>
        <v>45047</v>
      </c>
      <c r="BG4" s="100"/>
      <c r="BH4" s="100"/>
      <c r="BI4" s="100"/>
      <c r="BJ4" s="100"/>
      <c r="BK4" s="100"/>
      <c r="BL4" s="101"/>
    </row>
    <row r="5" spans="1:64" ht="15" hidden="1" customHeight="1" x14ac:dyDescent="0.3">
      <c r="A5" s="59" t="s">
        <v>40</v>
      </c>
      <c r="B5" s="84"/>
      <c r="C5" s="84"/>
      <c r="D5" s="84"/>
      <c r="E5" s="84"/>
      <c r="F5" s="84"/>
      <c r="G5" s="84"/>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89">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35">
      <c r="A6" s="59" t="s">
        <v>41</v>
      </c>
      <c r="B6" s="8" t="s">
        <v>15</v>
      </c>
      <c r="C6" s="9" t="s">
        <v>8</v>
      </c>
      <c r="D6" s="9" t="s">
        <v>7</v>
      </c>
      <c r="E6" s="9" t="s">
        <v>11</v>
      </c>
      <c r="F6" s="9" t="s">
        <v>12</v>
      </c>
      <c r="G6" s="9"/>
      <c r="H6" s="9" t="s">
        <v>13</v>
      </c>
      <c r="I6" s="13" t="str">
        <f t="shared" ref="I6" ca="1" si="3">LEFT(TEXT(I5,"ddd"),1)</f>
        <v>0</v>
      </c>
      <c r="J6" s="13" t="str">
        <f t="shared" ref="J6:AR6" ca="1" si="4">LEFT(TEXT(J5,"ddd"),1)</f>
        <v>0</v>
      </c>
      <c r="K6" s="13" t="str">
        <f t="shared" ca="1" si="4"/>
        <v>0</v>
      </c>
      <c r="L6" s="13" t="str">
        <f t="shared" ca="1" si="4"/>
        <v>0</v>
      </c>
      <c r="M6" s="13" t="str">
        <f t="shared" ca="1" si="4"/>
        <v>0</v>
      </c>
      <c r="N6" s="13" t="str">
        <f t="shared" ca="1" si="4"/>
        <v>0</v>
      </c>
      <c r="O6" s="13" t="str">
        <f t="shared" ca="1" si="4"/>
        <v>0</v>
      </c>
      <c r="P6" s="13" t="str">
        <f t="shared" ca="1" si="4"/>
        <v>0</v>
      </c>
      <c r="Q6" s="13" t="str">
        <f t="shared" ca="1" si="4"/>
        <v>0</v>
      </c>
      <c r="R6" s="13" t="str">
        <f t="shared" ca="1" si="4"/>
        <v>0</v>
      </c>
      <c r="S6" s="90" t="str">
        <f t="shared" ca="1" si="4"/>
        <v>0</v>
      </c>
      <c r="T6" s="13" t="str">
        <f t="shared" ca="1" si="4"/>
        <v>0</v>
      </c>
      <c r="U6" s="13" t="str">
        <f t="shared" ca="1" si="4"/>
        <v>0</v>
      </c>
      <c r="V6" s="13" t="str">
        <f t="shared" ca="1" si="4"/>
        <v>0</v>
      </c>
      <c r="W6" s="13" t="str">
        <f t="shared" ca="1" si="4"/>
        <v>0</v>
      </c>
      <c r="X6" s="13" t="str">
        <f t="shared" ca="1" si="4"/>
        <v>0</v>
      </c>
      <c r="Y6" s="13" t="str">
        <f t="shared" ca="1" si="4"/>
        <v>0</v>
      </c>
      <c r="Z6" s="13" t="str">
        <f t="shared" ca="1" si="4"/>
        <v>0</v>
      </c>
      <c r="AA6" s="13" t="str">
        <f t="shared" ca="1" si="4"/>
        <v>0</v>
      </c>
      <c r="AB6" s="13" t="str">
        <f t="shared" ca="1" si="4"/>
        <v>0</v>
      </c>
      <c r="AC6" s="13" t="str">
        <f t="shared" ca="1" si="4"/>
        <v>0</v>
      </c>
      <c r="AD6" s="13" t="str">
        <f t="shared" ca="1" si="4"/>
        <v>0</v>
      </c>
      <c r="AE6" s="13" t="str">
        <f t="shared" ca="1" si="4"/>
        <v>0</v>
      </c>
      <c r="AF6" s="13" t="str">
        <f t="shared" ca="1" si="4"/>
        <v>0</v>
      </c>
      <c r="AG6" s="13" t="str">
        <f t="shared" ca="1" si="4"/>
        <v>0</v>
      </c>
      <c r="AH6" s="13" t="str">
        <f t="shared" ca="1" si="4"/>
        <v>0</v>
      </c>
      <c r="AI6" s="13" t="str">
        <f t="shared" ca="1" si="4"/>
        <v>0</v>
      </c>
      <c r="AJ6" s="13" t="str">
        <f t="shared" ca="1" si="4"/>
        <v>0</v>
      </c>
      <c r="AK6" s="13" t="str">
        <f t="shared" ca="1" si="4"/>
        <v>0</v>
      </c>
      <c r="AL6" s="13" t="str">
        <f t="shared" ca="1" si="4"/>
        <v>0</v>
      </c>
      <c r="AM6" s="13" t="str">
        <f t="shared" ca="1" si="4"/>
        <v>0</v>
      </c>
      <c r="AN6" s="13" t="str">
        <f t="shared" ca="1" si="4"/>
        <v>0</v>
      </c>
      <c r="AO6" s="13" t="str">
        <f t="shared" ca="1" si="4"/>
        <v>0</v>
      </c>
      <c r="AP6" s="13" t="str">
        <f t="shared" ca="1" si="4"/>
        <v>0</v>
      </c>
      <c r="AQ6" s="13" t="str">
        <f t="shared" ca="1" si="4"/>
        <v>0</v>
      </c>
      <c r="AR6" s="13" t="str">
        <f t="shared" ca="1" si="4"/>
        <v>0</v>
      </c>
      <c r="AS6" s="13" t="str">
        <f t="shared" ref="AS6:BL6" ca="1" si="5">LEFT(TEXT(AS5,"ddd"),1)</f>
        <v>0</v>
      </c>
      <c r="AT6" s="13" t="str">
        <f t="shared" ca="1" si="5"/>
        <v>0</v>
      </c>
      <c r="AU6" s="13" t="str">
        <f t="shared" ca="1" si="5"/>
        <v>0</v>
      </c>
      <c r="AV6" s="13" t="str">
        <f t="shared" ca="1" si="5"/>
        <v>0</v>
      </c>
      <c r="AW6" s="13" t="str">
        <f t="shared" ca="1" si="5"/>
        <v>0</v>
      </c>
      <c r="AX6" s="13" t="str">
        <f t="shared" ca="1" si="5"/>
        <v>0</v>
      </c>
      <c r="AY6" s="13" t="str">
        <f t="shared" ca="1" si="5"/>
        <v>0</v>
      </c>
      <c r="AZ6" s="13" t="str">
        <f t="shared" ca="1" si="5"/>
        <v>0</v>
      </c>
      <c r="BA6" s="13" t="str">
        <f t="shared" ca="1" si="5"/>
        <v>0</v>
      </c>
      <c r="BB6" s="13" t="str">
        <f t="shared" ca="1" si="5"/>
        <v>0</v>
      </c>
      <c r="BC6" s="13" t="str">
        <f t="shared" ca="1" si="5"/>
        <v>0</v>
      </c>
      <c r="BD6" s="13" t="str">
        <f t="shared" ca="1" si="5"/>
        <v>0</v>
      </c>
      <c r="BE6" s="13" t="str">
        <f t="shared" ca="1" si="5"/>
        <v>0</v>
      </c>
      <c r="BF6" s="13" t="str">
        <f t="shared" ca="1" si="5"/>
        <v>0</v>
      </c>
      <c r="BG6" s="13" t="str">
        <f t="shared" ca="1" si="5"/>
        <v>0</v>
      </c>
      <c r="BH6" s="13" t="str">
        <f t="shared" ca="1" si="5"/>
        <v>0</v>
      </c>
      <c r="BI6" s="13" t="str">
        <f t="shared" ca="1" si="5"/>
        <v>0</v>
      </c>
      <c r="BJ6" s="13" t="str">
        <f t="shared" ca="1" si="5"/>
        <v>0</v>
      </c>
      <c r="BK6" s="13" t="str">
        <f t="shared" ca="1" si="5"/>
        <v>0</v>
      </c>
      <c r="BL6" s="13" t="str">
        <f t="shared" ca="1" si="5"/>
        <v>0</v>
      </c>
    </row>
    <row r="7" spans="1:64" ht="30" hidden="1" customHeight="1" thickBot="1" x14ac:dyDescent="0.35">
      <c r="A7" s="58" t="s">
        <v>46</v>
      </c>
      <c r="C7" s="61"/>
      <c r="E7"/>
      <c r="H7" t="str">
        <f>IF(OR(ISBLANK(task_start),ISBLANK(task_end)),"",task_end-task_start+1)</f>
        <v/>
      </c>
      <c r="I7" s="44"/>
      <c r="J7" s="44"/>
      <c r="K7" s="44"/>
      <c r="L7" s="44"/>
      <c r="M7" s="44"/>
      <c r="N7" s="44"/>
      <c r="O7" s="44"/>
      <c r="P7" s="44"/>
      <c r="Q7" s="44"/>
      <c r="R7" s="44"/>
      <c r="S7" s="91"/>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42</v>
      </c>
      <c r="B8" s="18" t="s">
        <v>48</v>
      </c>
      <c r="C8" s="70"/>
      <c r="D8" s="19"/>
      <c r="E8" s="20"/>
      <c r="F8" s="21"/>
      <c r="G8" s="17"/>
      <c r="H8" s="17" t="str">
        <f t="shared" ref="H8:H37" si="6">IF(OR(ISBLANK(task_start),ISBLANK(task_end)),"",task_end-task_start+1)</f>
        <v/>
      </c>
      <c r="I8" s="44"/>
      <c r="J8" s="44"/>
      <c r="K8" s="44"/>
      <c r="L8" s="44"/>
      <c r="M8" s="44"/>
      <c r="N8" s="44"/>
      <c r="O8" s="44"/>
      <c r="P8" s="44"/>
      <c r="Q8" s="44"/>
      <c r="R8" s="44"/>
      <c r="S8" s="91"/>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47</v>
      </c>
      <c r="B9" s="79" t="s">
        <v>57</v>
      </c>
      <c r="C9" s="71" t="s">
        <v>66</v>
      </c>
      <c r="D9" s="22">
        <v>1</v>
      </c>
      <c r="E9" s="65">
        <f t="shared" ref="E9:E17" ca="1" si="7">Project_Start</f>
        <v>44998</v>
      </c>
      <c r="F9" s="65">
        <f t="shared" ref="F9:F17" ca="1" si="8">E9+1</f>
        <v>44999</v>
      </c>
      <c r="G9" s="17"/>
      <c r="H9" s="17">
        <f t="shared" ca="1" si="6"/>
        <v>2</v>
      </c>
      <c r="I9" s="44"/>
      <c r="J9" s="44"/>
      <c r="K9" s="44"/>
      <c r="L9" s="44"/>
      <c r="M9" s="44"/>
      <c r="N9" s="44"/>
      <c r="O9" s="44"/>
      <c r="P9" s="44"/>
      <c r="Q9" s="44"/>
      <c r="R9" s="44"/>
      <c r="S9" s="91"/>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43</v>
      </c>
      <c r="B10" s="79" t="s">
        <v>69</v>
      </c>
      <c r="C10" s="71" t="s">
        <v>68</v>
      </c>
      <c r="D10" s="22">
        <v>1</v>
      </c>
      <c r="E10" s="65">
        <f t="shared" ca="1" si="7"/>
        <v>44998</v>
      </c>
      <c r="F10" s="65">
        <f t="shared" ca="1" si="8"/>
        <v>44999</v>
      </c>
      <c r="G10" s="17"/>
      <c r="H10" s="17">
        <f t="shared" ca="1" si="6"/>
        <v>2</v>
      </c>
      <c r="I10" s="44"/>
      <c r="J10" s="44"/>
      <c r="K10" s="44"/>
      <c r="L10" s="44"/>
      <c r="M10" s="44"/>
      <c r="N10" s="44"/>
      <c r="O10" s="44"/>
      <c r="P10" s="44"/>
      <c r="Q10" s="44"/>
      <c r="R10" s="44"/>
      <c r="S10" s="91"/>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92" t="s">
        <v>58</v>
      </c>
      <c r="C11" s="71" t="s">
        <v>67</v>
      </c>
      <c r="D11" s="22">
        <v>1</v>
      </c>
      <c r="E11" s="65">
        <f t="shared" ca="1" si="7"/>
        <v>44998</v>
      </c>
      <c r="F11" s="65">
        <f t="shared" ca="1" si="8"/>
        <v>44999</v>
      </c>
      <c r="G11" s="17"/>
      <c r="H11" s="17">
        <f t="shared" ca="1" si="6"/>
        <v>2</v>
      </c>
      <c r="I11" s="44"/>
      <c r="J11" s="44"/>
      <c r="K11" s="44"/>
      <c r="L11" s="44"/>
      <c r="M11" s="44"/>
      <c r="N11" s="44"/>
      <c r="O11" s="44"/>
      <c r="P11" s="44"/>
      <c r="Q11" s="44"/>
      <c r="R11" s="44"/>
      <c r="S11" s="91"/>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92" t="s">
        <v>59</v>
      </c>
      <c r="C12" s="71" t="s">
        <v>67</v>
      </c>
      <c r="D12" s="22">
        <v>1</v>
      </c>
      <c r="E12" s="65">
        <f t="shared" ca="1" si="7"/>
        <v>44998</v>
      </c>
      <c r="F12" s="65">
        <f t="shared" ca="1" si="8"/>
        <v>44999</v>
      </c>
      <c r="G12" s="17"/>
      <c r="H12" s="17">
        <f t="shared" ca="1" si="6"/>
        <v>2</v>
      </c>
      <c r="I12" s="44"/>
      <c r="J12" s="44"/>
      <c r="K12" s="44"/>
      <c r="L12" s="44"/>
      <c r="M12" s="44"/>
      <c r="N12" s="44"/>
      <c r="O12" s="44"/>
      <c r="P12" s="44"/>
      <c r="Q12" s="44"/>
      <c r="R12" s="44"/>
      <c r="S12" s="91"/>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92" t="s">
        <v>60</v>
      </c>
      <c r="C13" s="71" t="s">
        <v>67</v>
      </c>
      <c r="D13" s="22">
        <v>1</v>
      </c>
      <c r="E13" s="65">
        <f t="shared" ca="1" si="7"/>
        <v>44998</v>
      </c>
      <c r="F13" s="65">
        <f t="shared" ca="1" si="8"/>
        <v>44999</v>
      </c>
      <c r="G13" s="17"/>
      <c r="H13" s="17"/>
      <c r="I13" s="44"/>
      <c r="J13" s="44"/>
      <c r="K13" s="44"/>
      <c r="L13" s="44"/>
      <c r="M13" s="44"/>
      <c r="N13" s="44"/>
      <c r="O13" s="44"/>
      <c r="P13" s="44"/>
      <c r="Q13" s="44"/>
      <c r="R13" s="44"/>
      <c r="S13" s="91"/>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92" t="s">
        <v>61</v>
      </c>
      <c r="C14" s="71" t="s">
        <v>67</v>
      </c>
      <c r="D14" s="22">
        <v>1</v>
      </c>
      <c r="E14" s="65">
        <f t="shared" ca="1" si="7"/>
        <v>44998</v>
      </c>
      <c r="F14" s="65">
        <f t="shared" ca="1" si="8"/>
        <v>44999</v>
      </c>
      <c r="G14" s="17"/>
      <c r="H14" s="17"/>
      <c r="I14" s="44"/>
      <c r="J14" s="44"/>
      <c r="K14" s="44"/>
      <c r="L14" s="44"/>
      <c r="M14" s="44"/>
      <c r="N14" s="44"/>
      <c r="O14" s="44"/>
      <c r="P14" s="44"/>
      <c r="Q14" s="44"/>
      <c r="R14" s="44"/>
      <c r="S14" s="91"/>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c r="B15" s="79" t="s">
        <v>62</v>
      </c>
      <c r="C15" s="71" t="s">
        <v>68</v>
      </c>
      <c r="D15" s="22">
        <v>1</v>
      </c>
      <c r="E15" s="65">
        <f t="shared" ca="1" si="7"/>
        <v>44998</v>
      </c>
      <c r="F15" s="65">
        <f t="shared" ca="1" si="8"/>
        <v>44999</v>
      </c>
      <c r="G15" s="17"/>
      <c r="H15" s="17"/>
      <c r="I15" s="44"/>
      <c r="J15" s="44"/>
      <c r="K15" s="44"/>
      <c r="L15" s="44"/>
      <c r="M15" s="44"/>
      <c r="N15" s="44"/>
      <c r="O15" s="44"/>
      <c r="P15" s="44"/>
      <c r="Q15" s="44"/>
      <c r="R15" s="44"/>
      <c r="S15" s="91"/>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79" t="s">
        <v>63</v>
      </c>
      <c r="C16" s="71" t="s">
        <v>65</v>
      </c>
      <c r="D16" s="22">
        <v>1</v>
      </c>
      <c r="E16" s="65">
        <f t="shared" ca="1" si="7"/>
        <v>44998</v>
      </c>
      <c r="F16" s="65">
        <f t="shared" ca="1" si="8"/>
        <v>44999</v>
      </c>
      <c r="G16" s="17"/>
      <c r="H16" s="17"/>
      <c r="I16" s="44"/>
      <c r="J16" s="44"/>
      <c r="K16" s="44"/>
      <c r="L16" s="44"/>
      <c r="M16" s="44"/>
      <c r="N16" s="44"/>
      <c r="O16" s="44"/>
      <c r="P16" s="44"/>
      <c r="Q16" s="44"/>
      <c r="R16" s="44"/>
      <c r="S16" s="91"/>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79" t="s">
        <v>64</v>
      </c>
      <c r="C17" s="71" t="s">
        <v>65</v>
      </c>
      <c r="D17" s="22">
        <v>1</v>
      </c>
      <c r="E17" s="65">
        <f t="shared" ca="1" si="7"/>
        <v>44998</v>
      </c>
      <c r="F17" s="65">
        <f t="shared" ca="1" si="8"/>
        <v>44999</v>
      </c>
      <c r="G17" s="17"/>
      <c r="H17" s="17"/>
      <c r="I17" s="44"/>
      <c r="J17" s="44"/>
      <c r="K17" s="44"/>
      <c r="L17" s="44"/>
      <c r="M17" s="44"/>
      <c r="N17" s="44"/>
      <c r="O17" s="44"/>
      <c r="P17" s="44"/>
      <c r="Q17" s="44"/>
      <c r="R17" s="44"/>
      <c r="S17" s="91"/>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9" t="s">
        <v>44</v>
      </c>
      <c r="B18" s="23" t="s">
        <v>50</v>
      </c>
      <c r="C18" s="72"/>
      <c r="D18" s="24"/>
      <c r="E18" s="25"/>
      <c r="F18" s="26"/>
      <c r="G18" s="17"/>
      <c r="H18" s="17" t="str">
        <f t="shared" si="6"/>
        <v/>
      </c>
      <c r="I18" s="44"/>
      <c r="J18" s="44"/>
      <c r="K18" s="44"/>
      <c r="L18" s="44"/>
      <c r="M18" s="44"/>
      <c r="N18" s="44"/>
      <c r="O18" s="44"/>
      <c r="P18" s="44"/>
      <c r="Q18" s="44"/>
      <c r="R18" s="44"/>
      <c r="S18" s="91"/>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c r="B19" s="80" t="s">
        <v>52</v>
      </c>
      <c r="C19" s="73"/>
      <c r="D19" s="27">
        <v>1</v>
      </c>
      <c r="E19" s="66">
        <f ca="1">F17</f>
        <v>44999</v>
      </c>
      <c r="F19" s="66">
        <f ca="1">E19+1</f>
        <v>45000</v>
      </c>
      <c r="G19" s="17"/>
      <c r="H19" s="17">
        <f t="shared" ca="1" si="6"/>
        <v>2</v>
      </c>
      <c r="I19" s="44"/>
      <c r="J19" s="44"/>
      <c r="K19" s="44"/>
      <c r="L19" s="44"/>
      <c r="M19" s="44"/>
      <c r="N19" s="44"/>
      <c r="O19" s="44"/>
      <c r="P19" s="44"/>
      <c r="Q19" s="44"/>
      <c r="R19" s="44"/>
      <c r="S19" s="91"/>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0" t="s">
        <v>51</v>
      </c>
      <c r="C20" s="73"/>
      <c r="D20" s="27">
        <v>0</v>
      </c>
      <c r="E20" s="66">
        <f ca="1">E19+2</f>
        <v>45001</v>
      </c>
      <c r="F20" s="66">
        <f ca="1">E20+5</f>
        <v>45006</v>
      </c>
      <c r="G20" s="17"/>
      <c r="H20" s="17">
        <f t="shared" ca="1" si="6"/>
        <v>6</v>
      </c>
      <c r="I20" s="44"/>
      <c r="J20" s="44"/>
      <c r="K20" s="44"/>
      <c r="L20" s="44"/>
      <c r="M20" s="44"/>
      <c r="N20" s="44"/>
      <c r="O20" s="44"/>
      <c r="P20" s="44"/>
      <c r="Q20" s="44"/>
      <c r="R20" s="44"/>
      <c r="S20" s="91"/>
      <c r="T20" s="44"/>
      <c r="U20" s="45"/>
      <c r="V20" s="45"/>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4.799999999999997" customHeight="1" thickBot="1" x14ac:dyDescent="0.35">
      <c r="A21" s="58"/>
      <c r="B21" s="80" t="s">
        <v>53</v>
      </c>
      <c r="C21" s="73"/>
      <c r="D21" s="27"/>
      <c r="E21" s="66">
        <f ca="1">F20</f>
        <v>45006</v>
      </c>
      <c r="F21" s="66">
        <f ca="1">E21+3</f>
        <v>45009</v>
      </c>
      <c r="G21" s="17"/>
      <c r="H21" s="17">
        <f t="shared" ca="1" si="6"/>
        <v>4</v>
      </c>
      <c r="I21" s="44"/>
      <c r="J21" s="44"/>
      <c r="K21" s="44"/>
      <c r="L21" s="44"/>
      <c r="M21" s="44"/>
      <c r="N21" s="44"/>
      <c r="O21" s="44"/>
      <c r="P21" s="44"/>
      <c r="Q21" s="44"/>
      <c r="R21" s="44"/>
      <c r="S21" s="91"/>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0" t="s">
        <v>54</v>
      </c>
      <c r="C22" s="73"/>
      <c r="D22" s="27"/>
      <c r="E22" s="66">
        <f ca="1">E21</f>
        <v>45006</v>
      </c>
      <c r="F22" s="66">
        <f ca="1">E22+2</f>
        <v>45008</v>
      </c>
      <c r="G22" s="17"/>
      <c r="H22" s="17">
        <f t="shared" ca="1" si="6"/>
        <v>3</v>
      </c>
      <c r="I22" s="44"/>
      <c r="J22" s="44"/>
      <c r="K22" s="44"/>
      <c r="L22" s="44"/>
      <c r="M22" s="44"/>
      <c r="N22" s="44"/>
      <c r="O22" s="44"/>
      <c r="P22" s="44"/>
      <c r="Q22" s="44"/>
      <c r="R22" s="44"/>
      <c r="S22" s="91"/>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0" t="s">
        <v>55</v>
      </c>
      <c r="C23" s="73"/>
      <c r="D23" s="27"/>
      <c r="E23" s="66">
        <f ca="1">E22</f>
        <v>45006</v>
      </c>
      <c r="F23" s="66">
        <f ca="1">E23+3</f>
        <v>45009</v>
      </c>
      <c r="G23" s="17"/>
      <c r="H23" s="17">
        <f t="shared" ca="1" si="6"/>
        <v>4</v>
      </c>
      <c r="I23" s="44"/>
      <c r="J23" s="44"/>
      <c r="K23" s="44"/>
      <c r="L23" s="44"/>
      <c r="M23" s="44"/>
      <c r="N23" s="44"/>
      <c r="O23" s="44"/>
      <c r="P23" s="44"/>
      <c r="Q23" s="44"/>
      <c r="R23" s="44"/>
      <c r="S23" s="91"/>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t="s">
        <v>35</v>
      </c>
      <c r="B24" s="28" t="s">
        <v>56</v>
      </c>
      <c r="C24" s="74"/>
      <c r="D24" s="29"/>
      <c r="E24" s="30"/>
      <c r="F24" s="31"/>
      <c r="G24" s="17"/>
      <c r="H24" s="17" t="str">
        <f t="shared" si="6"/>
        <v/>
      </c>
      <c r="I24" s="44"/>
      <c r="J24" s="44"/>
      <c r="K24" s="44"/>
      <c r="L24" s="44"/>
      <c r="M24" s="44"/>
      <c r="N24" s="44"/>
      <c r="O24" s="44"/>
      <c r="P24" s="44"/>
      <c r="Q24" s="44"/>
      <c r="R24" s="44"/>
      <c r="S24" s="91"/>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49</v>
      </c>
      <c r="C25" s="75"/>
      <c r="D25" s="32"/>
      <c r="E25" s="67">
        <f ca="1">E9+15</f>
        <v>45013</v>
      </c>
      <c r="F25" s="67">
        <f ca="1">E25+5</f>
        <v>45018</v>
      </c>
      <c r="G25" s="17"/>
      <c r="H25" s="17">
        <f t="shared" ca="1" si="6"/>
        <v>6</v>
      </c>
      <c r="I25" s="44"/>
      <c r="J25" s="44"/>
      <c r="K25" s="44"/>
      <c r="L25" s="44"/>
      <c r="M25" s="44"/>
      <c r="N25" s="44"/>
      <c r="O25" s="44"/>
      <c r="P25" s="44"/>
      <c r="Q25" s="44"/>
      <c r="R25" s="44"/>
      <c r="S25" s="91"/>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1" t="s">
        <v>49</v>
      </c>
      <c r="C26" s="75"/>
      <c r="D26" s="32"/>
      <c r="E26" s="67">
        <f ca="1">F25+1</f>
        <v>45019</v>
      </c>
      <c r="F26" s="67">
        <f ca="1">E26+4</f>
        <v>45023</v>
      </c>
      <c r="G26" s="17"/>
      <c r="H26" s="17">
        <f t="shared" ca="1" si="6"/>
        <v>5</v>
      </c>
      <c r="I26" s="44"/>
      <c r="J26" s="44"/>
      <c r="K26" s="44"/>
      <c r="L26" s="44"/>
      <c r="M26" s="44"/>
      <c r="N26" s="44"/>
      <c r="O26" s="44"/>
      <c r="P26" s="44"/>
      <c r="Q26" s="44"/>
      <c r="R26" s="44"/>
      <c r="S26" s="91"/>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49</v>
      </c>
      <c r="C27" s="75"/>
      <c r="D27" s="32"/>
      <c r="E27" s="67">
        <f ca="1">E26+5</f>
        <v>45024</v>
      </c>
      <c r="F27" s="67">
        <f ca="1">E27+5</f>
        <v>45029</v>
      </c>
      <c r="G27" s="17"/>
      <c r="H27" s="17">
        <f t="shared" ca="1" si="6"/>
        <v>6</v>
      </c>
      <c r="I27" s="44"/>
      <c r="J27" s="44"/>
      <c r="K27" s="44"/>
      <c r="L27" s="44"/>
      <c r="M27" s="44"/>
      <c r="N27" s="44"/>
      <c r="O27" s="44"/>
      <c r="P27" s="44"/>
      <c r="Q27" s="44"/>
      <c r="R27" s="44"/>
      <c r="S27" s="91"/>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1" t="s">
        <v>49</v>
      </c>
      <c r="C28" s="75"/>
      <c r="D28" s="32"/>
      <c r="E28" s="67">
        <f ca="1">F27+1</f>
        <v>45030</v>
      </c>
      <c r="F28" s="67">
        <f ca="1">E28+4</f>
        <v>45034</v>
      </c>
      <c r="G28" s="17"/>
      <c r="H28" s="17">
        <f t="shared" ca="1" si="6"/>
        <v>5</v>
      </c>
      <c r="I28" s="44"/>
      <c r="J28" s="44"/>
      <c r="K28" s="44"/>
      <c r="L28" s="44"/>
      <c r="M28" s="44"/>
      <c r="N28" s="44"/>
      <c r="O28" s="44"/>
      <c r="P28" s="44"/>
      <c r="Q28" s="44"/>
      <c r="R28" s="44"/>
      <c r="S28" s="91"/>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t="s">
        <v>49</v>
      </c>
      <c r="C29" s="75"/>
      <c r="D29" s="32"/>
      <c r="E29" s="67">
        <f ca="1">E27</f>
        <v>45024</v>
      </c>
      <c r="F29" s="67">
        <f ca="1">E29+4</f>
        <v>45028</v>
      </c>
      <c r="G29" s="17"/>
      <c r="H29" s="17">
        <f t="shared" ca="1" si="6"/>
        <v>5</v>
      </c>
      <c r="I29" s="44"/>
      <c r="J29" s="44"/>
      <c r="K29" s="44"/>
      <c r="L29" s="44"/>
      <c r="M29" s="44"/>
      <c r="N29" s="44"/>
      <c r="O29" s="44"/>
      <c r="P29" s="44"/>
      <c r="Q29" s="44"/>
      <c r="R29" s="44"/>
      <c r="S29" s="91"/>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t="s">
        <v>35</v>
      </c>
      <c r="B30" s="33" t="s">
        <v>27</v>
      </c>
      <c r="C30" s="76"/>
      <c r="D30" s="34"/>
      <c r="E30" s="35"/>
      <c r="F30" s="36"/>
      <c r="G30" s="17"/>
      <c r="H30" s="17" t="str">
        <f t="shared" si="6"/>
        <v/>
      </c>
      <c r="I30" s="44"/>
      <c r="J30" s="44"/>
      <c r="K30" s="44"/>
      <c r="L30" s="44"/>
      <c r="M30" s="44"/>
      <c r="N30" s="44"/>
      <c r="O30" s="44"/>
      <c r="P30" s="44"/>
      <c r="Q30" s="44"/>
      <c r="R30" s="44"/>
      <c r="S30" s="91"/>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3</v>
      </c>
      <c r="C31" s="77"/>
      <c r="D31" s="37"/>
      <c r="E31" s="68" t="s">
        <v>34</v>
      </c>
      <c r="F31" s="68" t="s">
        <v>34</v>
      </c>
      <c r="G31" s="17"/>
      <c r="H31" s="17" t="e">
        <f t="shared" si="6"/>
        <v>#VALUE!</v>
      </c>
      <c r="I31" s="44"/>
      <c r="J31" s="44"/>
      <c r="K31" s="44"/>
      <c r="L31" s="44"/>
      <c r="M31" s="44"/>
      <c r="N31" s="44"/>
      <c r="O31" s="44"/>
      <c r="P31" s="44"/>
      <c r="Q31" s="44"/>
      <c r="R31" s="44"/>
      <c r="S31" s="91"/>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2" t="s">
        <v>4</v>
      </c>
      <c r="C32" s="77"/>
      <c r="D32" s="37"/>
      <c r="E32" s="68" t="s">
        <v>34</v>
      </c>
      <c r="F32" s="68" t="s">
        <v>34</v>
      </c>
      <c r="G32" s="17"/>
      <c r="H32" s="17" t="e">
        <f t="shared" si="6"/>
        <v>#VALUE!</v>
      </c>
      <c r="I32" s="44"/>
      <c r="J32" s="44"/>
      <c r="K32" s="44"/>
      <c r="L32" s="44"/>
      <c r="M32" s="44"/>
      <c r="N32" s="44"/>
      <c r="O32" s="44"/>
      <c r="P32" s="44"/>
      <c r="Q32" s="44"/>
      <c r="R32" s="44"/>
      <c r="S32" s="91"/>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2" t="s">
        <v>0</v>
      </c>
      <c r="C33" s="77"/>
      <c r="D33" s="37"/>
      <c r="E33" s="68" t="s">
        <v>34</v>
      </c>
      <c r="F33" s="68" t="s">
        <v>34</v>
      </c>
      <c r="G33" s="17"/>
      <c r="H33" s="17" t="e">
        <f t="shared" si="6"/>
        <v>#VALUE!</v>
      </c>
      <c r="I33" s="44"/>
      <c r="J33" s="44"/>
      <c r="K33" s="44"/>
      <c r="L33" s="44"/>
      <c r="M33" s="44"/>
      <c r="N33" s="44"/>
      <c r="O33" s="44"/>
      <c r="P33" s="44"/>
      <c r="Q33" s="44"/>
      <c r="R33" s="44"/>
      <c r="S33" s="91"/>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82" t="s">
        <v>1</v>
      </c>
      <c r="C34" s="77"/>
      <c r="D34" s="37"/>
      <c r="E34" s="68" t="s">
        <v>34</v>
      </c>
      <c r="F34" s="68" t="s">
        <v>34</v>
      </c>
      <c r="G34" s="17"/>
      <c r="H34" s="17" t="e">
        <f t="shared" si="6"/>
        <v>#VALUE!</v>
      </c>
      <c r="I34" s="44"/>
      <c r="J34" s="44"/>
      <c r="K34" s="44"/>
      <c r="L34" s="44"/>
      <c r="M34" s="44"/>
      <c r="N34" s="44"/>
      <c r="O34" s="44"/>
      <c r="P34" s="44"/>
      <c r="Q34" s="44"/>
      <c r="R34" s="44"/>
      <c r="S34" s="91"/>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2" t="s">
        <v>2</v>
      </c>
      <c r="C35" s="77"/>
      <c r="D35" s="37"/>
      <c r="E35" s="68" t="s">
        <v>34</v>
      </c>
      <c r="F35" s="68" t="s">
        <v>34</v>
      </c>
      <c r="G35" s="17"/>
      <c r="H35" s="17" t="e">
        <f t="shared" si="6"/>
        <v>#VALUE!</v>
      </c>
      <c r="I35" s="44"/>
      <c r="J35" s="44"/>
      <c r="K35" s="44"/>
      <c r="L35" s="44"/>
      <c r="M35" s="44"/>
      <c r="N35" s="44"/>
      <c r="O35" s="44"/>
      <c r="P35" s="44"/>
      <c r="Q35" s="44"/>
      <c r="R35" s="44"/>
      <c r="S35" s="91"/>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t="s">
        <v>37</v>
      </c>
      <c r="B36" s="83"/>
      <c r="C36" s="78"/>
      <c r="D36" s="16"/>
      <c r="E36" s="69"/>
      <c r="F36" s="69"/>
      <c r="G36" s="17"/>
      <c r="H36" s="17" t="str">
        <f t="shared" si="6"/>
        <v/>
      </c>
      <c r="I36" s="44"/>
      <c r="J36" s="44"/>
      <c r="K36" s="44"/>
      <c r="L36" s="44"/>
      <c r="M36" s="44"/>
      <c r="N36" s="44"/>
      <c r="O36" s="44"/>
      <c r="P36" s="44"/>
      <c r="Q36" s="44"/>
      <c r="R36" s="44"/>
      <c r="S36" s="91"/>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9" t="s">
        <v>36</v>
      </c>
      <c r="B37" s="38" t="s">
        <v>5</v>
      </c>
      <c r="C37" s="39"/>
      <c r="D37" s="40"/>
      <c r="E37" s="41"/>
      <c r="F37" s="42"/>
      <c r="G37" s="43"/>
      <c r="H37" s="43" t="str">
        <f t="shared" si="6"/>
        <v/>
      </c>
      <c r="I37" s="46"/>
      <c r="J37" s="46"/>
      <c r="K37" s="46"/>
      <c r="L37" s="46"/>
      <c r="M37" s="46"/>
      <c r="N37" s="46"/>
      <c r="O37" s="46"/>
      <c r="P37" s="46"/>
      <c r="Q37" s="46"/>
      <c r="R37" s="46"/>
      <c r="S37" s="91"/>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x14ac:dyDescent="0.3">
      <c r="G38" s="6"/>
    </row>
    <row r="39" spans="1:64" ht="30" customHeight="1" x14ac:dyDescent="0.3">
      <c r="C39" s="14"/>
      <c r="F39" s="60"/>
    </row>
    <row r="40" spans="1:64" ht="30" customHeight="1" x14ac:dyDescent="0.3">
      <c r="C40"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 F26:F27 E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4530-A1B5-44C2-B8EE-AAD648FB4777}">
  <dimension ref="B2:L27"/>
  <sheetViews>
    <sheetView tabSelected="1" zoomScale="115" zoomScaleNormal="115" workbookViewId="0">
      <selection activeCell="K21" sqref="K21"/>
    </sheetView>
  </sheetViews>
  <sheetFormatPr defaultRowHeight="14.4" x14ac:dyDescent="0.3"/>
  <cols>
    <col min="3" max="3" width="21.33203125" customWidth="1"/>
    <col min="5" max="5" width="10.6640625" customWidth="1"/>
    <col min="6" max="7" width="17.6640625" customWidth="1"/>
    <col min="8" max="8" width="11" bestFit="1" customWidth="1"/>
    <col min="9" max="9" width="21.44140625" customWidth="1"/>
    <col min="11" max="11" width="17.33203125" customWidth="1"/>
    <col min="13" max="13" width="19" bestFit="1" customWidth="1"/>
    <col min="15" max="15" width="15.5546875" bestFit="1" customWidth="1"/>
  </cols>
  <sheetData>
    <row r="2" spans="2:12" x14ac:dyDescent="0.3">
      <c r="C2" t="s">
        <v>68</v>
      </c>
    </row>
    <row r="3" spans="2:12" x14ac:dyDescent="0.3">
      <c r="C3" t="s">
        <v>70</v>
      </c>
      <c r="F3" t="s">
        <v>66</v>
      </c>
      <c r="I3" t="s">
        <v>66</v>
      </c>
      <c r="K3" t="s">
        <v>66</v>
      </c>
    </row>
    <row r="4" spans="2:12" x14ac:dyDescent="0.3">
      <c r="C4" s="93" t="s">
        <v>71</v>
      </c>
      <c r="D4" s="95" t="s">
        <v>72</v>
      </c>
      <c r="F4" s="93" t="s">
        <v>83</v>
      </c>
      <c r="G4" s="97"/>
      <c r="H4" s="98"/>
      <c r="I4" s="93" t="s">
        <v>86</v>
      </c>
      <c r="J4" s="98"/>
      <c r="K4" s="93" t="s">
        <v>101</v>
      </c>
    </row>
    <row r="5" spans="2:12" x14ac:dyDescent="0.3">
      <c r="C5" s="96" t="s">
        <v>90</v>
      </c>
      <c r="D5" s="95"/>
      <c r="F5" s="94" t="s">
        <v>84</v>
      </c>
      <c r="I5" s="94" t="s">
        <v>87</v>
      </c>
      <c r="K5" s="94" t="s">
        <v>102</v>
      </c>
    </row>
    <row r="6" spans="2:12" x14ac:dyDescent="0.3">
      <c r="C6" s="94" t="s">
        <v>73</v>
      </c>
      <c r="F6" s="94" t="s">
        <v>85</v>
      </c>
      <c r="I6" s="94" t="s">
        <v>86</v>
      </c>
      <c r="K6" s="94" t="s">
        <v>103</v>
      </c>
    </row>
    <row r="7" spans="2:12" x14ac:dyDescent="0.3">
      <c r="C7" s="94" t="s">
        <v>74</v>
      </c>
      <c r="E7" s="95" t="s">
        <v>107</v>
      </c>
      <c r="F7" s="94" t="s">
        <v>106</v>
      </c>
      <c r="J7" s="95" t="s">
        <v>82</v>
      </c>
      <c r="K7" s="94" t="s">
        <v>104</v>
      </c>
      <c r="L7" t="s">
        <v>89</v>
      </c>
    </row>
    <row r="8" spans="2:12" x14ac:dyDescent="0.3">
      <c r="C8" s="94" t="s">
        <v>75</v>
      </c>
      <c r="K8" s="94" t="s">
        <v>88</v>
      </c>
    </row>
    <row r="9" spans="2:12" x14ac:dyDescent="0.3">
      <c r="C9" s="94" t="s">
        <v>76</v>
      </c>
    </row>
    <row r="10" spans="2:12" x14ac:dyDescent="0.3">
      <c r="C10" s="94" t="s">
        <v>77</v>
      </c>
      <c r="F10" t="s">
        <v>67</v>
      </c>
      <c r="I10" t="s">
        <v>67</v>
      </c>
      <c r="K10" t="s">
        <v>67</v>
      </c>
    </row>
    <row r="11" spans="2:12" x14ac:dyDescent="0.3">
      <c r="C11" s="94" t="s">
        <v>78</v>
      </c>
      <c r="F11" s="93" t="s">
        <v>91</v>
      </c>
      <c r="G11" s="97"/>
      <c r="I11" s="93" t="s">
        <v>94</v>
      </c>
      <c r="K11" s="93" t="s">
        <v>96</v>
      </c>
    </row>
    <row r="12" spans="2:12" x14ac:dyDescent="0.3">
      <c r="C12" s="94" t="s">
        <v>79</v>
      </c>
      <c r="F12" s="94" t="s">
        <v>92</v>
      </c>
      <c r="I12" s="94" t="s">
        <v>92</v>
      </c>
      <c r="K12" s="94" t="s">
        <v>95</v>
      </c>
    </row>
    <row r="13" spans="2:12" x14ac:dyDescent="0.3">
      <c r="C13" s="94" t="s">
        <v>80</v>
      </c>
      <c r="F13" s="94" t="s">
        <v>93</v>
      </c>
      <c r="I13" s="94" t="s">
        <v>93</v>
      </c>
      <c r="K13" s="94" t="s">
        <v>97</v>
      </c>
    </row>
    <row r="14" spans="2:12" x14ac:dyDescent="0.3">
      <c r="C14" s="94" t="s">
        <v>81</v>
      </c>
    </row>
    <row r="15" spans="2:12" x14ac:dyDescent="0.3">
      <c r="B15" s="95" t="s">
        <v>82</v>
      </c>
      <c r="C15" s="94" t="s">
        <v>72</v>
      </c>
    </row>
    <row r="16" spans="2:12" x14ac:dyDescent="0.3">
      <c r="C16" s="94" t="s">
        <v>105</v>
      </c>
    </row>
    <row r="21" spans="3:11" x14ac:dyDescent="0.3">
      <c r="K21" t="s">
        <v>108</v>
      </c>
    </row>
    <row r="22" spans="3:11" x14ac:dyDescent="0.3">
      <c r="C22" t="s">
        <v>98</v>
      </c>
      <c r="E22" t="s">
        <v>99</v>
      </c>
      <c r="H22" t="s">
        <v>100</v>
      </c>
      <c r="K22" t="s">
        <v>109</v>
      </c>
    </row>
    <row r="23" spans="3:11" x14ac:dyDescent="0.3">
      <c r="E23" s="94" t="s">
        <v>86</v>
      </c>
      <c r="F23" s="93" t="s">
        <v>101</v>
      </c>
      <c r="G23" s="97"/>
      <c r="H23" t="s">
        <v>71</v>
      </c>
      <c r="I23" s="93" t="s">
        <v>83</v>
      </c>
      <c r="K23" s="106" t="s">
        <v>110</v>
      </c>
    </row>
    <row r="24" spans="3:11" x14ac:dyDescent="0.3">
      <c r="H24" s="93" t="s">
        <v>83</v>
      </c>
      <c r="I24" s="93" t="s">
        <v>101</v>
      </c>
    </row>
    <row r="25" spans="3:11" x14ac:dyDescent="0.3">
      <c r="H25" t="s">
        <v>71</v>
      </c>
      <c r="I25" s="93" t="s">
        <v>91</v>
      </c>
    </row>
    <row r="26" spans="3:11" x14ac:dyDescent="0.3">
      <c r="H26" t="s">
        <v>71</v>
      </c>
      <c r="I26" s="93" t="s">
        <v>94</v>
      </c>
    </row>
    <row r="27" spans="3:11" x14ac:dyDescent="0.3">
      <c r="H27" t="s">
        <v>71</v>
      </c>
      <c r="I27" s="93"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18</v>
      </c>
      <c r="B2" s="49"/>
    </row>
    <row r="3" spans="1:2" s="54" customFormat="1" ht="27" customHeight="1" x14ac:dyDescent="0.3">
      <c r="A3" s="87" t="s">
        <v>23</v>
      </c>
      <c r="B3" s="55"/>
    </row>
    <row r="4" spans="1:2" s="51" customFormat="1" ht="25.8" x14ac:dyDescent="0.5">
      <c r="A4" s="52" t="s">
        <v>17</v>
      </c>
    </row>
    <row r="5" spans="1:2" ht="74.099999999999994" customHeight="1" x14ac:dyDescent="0.3">
      <c r="A5" s="53" t="s">
        <v>26</v>
      </c>
    </row>
    <row r="6" spans="1:2" ht="26.25" customHeight="1" x14ac:dyDescent="0.3">
      <c r="A6" s="52" t="s">
        <v>32</v>
      </c>
    </row>
    <row r="7" spans="1:2" s="48" customFormat="1" ht="204.9" customHeight="1" x14ac:dyDescent="0.3">
      <c r="A7" s="57" t="s">
        <v>31</v>
      </c>
    </row>
    <row r="8" spans="1:2" s="51" customFormat="1" ht="25.8" x14ac:dyDescent="0.5">
      <c r="A8" s="52" t="s">
        <v>19</v>
      </c>
    </row>
    <row r="9" spans="1:2" ht="57.6" x14ac:dyDescent="0.3">
      <c r="A9" s="53" t="s">
        <v>28</v>
      </c>
    </row>
    <row r="10" spans="1:2" s="48" customFormat="1" ht="27.9" customHeight="1" x14ac:dyDescent="0.3">
      <c r="A10" s="56" t="s">
        <v>25</v>
      </c>
    </row>
    <row r="11" spans="1:2" s="51" customFormat="1" ht="25.8" x14ac:dyDescent="0.5">
      <c r="A11" s="52" t="s">
        <v>16</v>
      </c>
    </row>
    <row r="12" spans="1:2" ht="28.8" x14ac:dyDescent="0.3">
      <c r="A12" s="53" t="s">
        <v>24</v>
      </c>
    </row>
    <row r="13" spans="1:2" s="48" customFormat="1" ht="27.9" customHeight="1" x14ac:dyDescent="0.3">
      <c r="A13" s="56" t="s">
        <v>10</v>
      </c>
    </row>
    <row r="14" spans="1:2" s="51" customFormat="1" ht="25.8" x14ac:dyDescent="0.5">
      <c r="A14" s="52" t="s">
        <v>20</v>
      </c>
    </row>
    <row r="15" spans="1:2" ht="75" customHeight="1" x14ac:dyDescent="0.3">
      <c r="A15" s="53" t="s">
        <v>21</v>
      </c>
    </row>
    <row r="16" spans="1:2" ht="72" x14ac:dyDescent="0.3">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Çalışma Sayfaları</vt:lpstr>
      </vt:variant>
      <vt:variant>
        <vt:i4>3</vt:i4>
      </vt:variant>
      <vt:variant>
        <vt:lpstr>Adlandırılmış Aralıklar</vt:lpstr>
      </vt:variant>
      <vt:variant>
        <vt:i4>6</vt:i4>
      </vt:variant>
    </vt:vector>
  </HeadingPairs>
  <TitlesOfParts>
    <vt:vector size="9" baseType="lpstr">
      <vt:lpstr>ProjectSchedule</vt:lpstr>
      <vt:lpstr>Sayfa1</vt:lpstr>
      <vt:lpstr>About</vt:lpstr>
      <vt:lpstr>Display_Week</vt:lpstr>
      <vt:lpstr>Project_Start</vt:lpstr>
      <vt:lpstr>ProjectSchedule!task_end</vt:lpstr>
      <vt:lpstr>ProjectSchedule!task_progress</vt:lpstr>
      <vt:lpstr>ProjectSchedule!task_start</vt:lpstr>
      <vt:lpstr>ProjectSchedule!Yazdırma_Başlıkları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2023-03-12T22:02:08Z</dcterms:modified>
</cp:coreProperties>
</file>