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eynepgunesozkan/Desktop/VowelHarmony/"/>
    </mc:Choice>
  </mc:AlternateContent>
  <xr:revisionPtr revIDLastSave="0" documentId="13_ncr:1_{7C214AD4-71C4-C748-9416-6CEB7807621D}" xr6:coauthVersionLast="47" xr6:coauthVersionMax="47" xr10:uidLastSave="{00000000-0000-0000-0000-000000000000}"/>
  <bookViews>
    <workbookView xWindow="11980" yWindow="500" windowWidth="16820" windowHeight="160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7" i="1" l="1"/>
  <c r="P16" i="1"/>
  <c r="O17" i="1"/>
  <c r="O16" i="1"/>
  <c r="O87" i="1"/>
  <c r="P10" i="1"/>
  <c r="O11" i="1"/>
  <c r="O10" i="1"/>
  <c r="R7" i="1"/>
  <c r="Q8" i="1"/>
  <c r="Q7" i="1"/>
  <c r="O8" i="1"/>
  <c r="P7" i="1"/>
  <c r="O7" i="1"/>
  <c r="I73" i="1"/>
  <c r="I74" i="1"/>
  <c r="I75" i="1"/>
  <c r="I76" i="1"/>
  <c r="I123" i="1"/>
  <c r="I124" i="1"/>
  <c r="I77" i="1"/>
  <c r="I78" i="1"/>
  <c r="I79" i="1"/>
  <c r="I125" i="1"/>
  <c r="I126" i="1"/>
  <c r="I80" i="1"/>
  <c r="I127" i="1"/>
  <c r="I81" i="1"/>
  <c r="I128" i="1"/>
  <c r="I97" i="1"/>
  <c r="I82" i="1"/>
  <c r="I98" i="1"/>
  <c r="I83" i="1"/>
  <c r="I129" i="1"/>
  <c r="I84" i="1"/>
  <c r="I130" i="1"/>
  <c r="I99" i="1"/>
  <c r="I100" i="1"/>
  <c r="I85" i="1"/>
  <c r="I86" i="1"/>
  <c r="I131" i="1"/>
  <c r="I132" i="1"/>
  <c r="I87" i="1"/>
  <c r="I133" i="1"/>
  <c r="I88" i="1"/>
  <c r="I101" i="1"/>
  <c r="I102" i="1"/>
  <c r="I134" i="1"/>
  <c r="I135" i="1"/>
  <c r="I103" i="1"/>
  <c r="I136" i="1"/>
  <c r="I137" i="1"/>
  <c r="I89" i="1"/>
  <c r="I138" i="1"/>
  <c r="I104" i="1"/>
  <c r="I105" i="1"/>
  <c r="I139" i="1"/>
  <c r="I140" i="1"/>
  <c r="I90" i="1"/>
  <c r="I106" i="1"/>
  <c r="I91" i="1"/>
  <c r="I107" i="1"/>
  <c r="I141" i="1"/>
  <c r="I92" i="1"/>
  <c r="I108" i="1"/>
  <c r="I109" i="1"/>
  <c r="I110" i="1"/>
  <c r="I111" i="1"/>
  <c r="I112" i="1"/>
  <c r="I93" i="1"/>
  <c r="I113" i="1"/>
  <c r="I94" i="1"/>
  <c r="I114" i="1"/>
  <c r="I115" i="1"/>
  <c r="I116" i="1"/>
  <c r="I95" i="1"/>
  <c r="I117" i="1"/>
  <c r="I142" i="1"/>
  <c r="I118" i="1"/>
  <c r="I143" i="1"/>
  <c r="I96" i="1"/>
  <c r="I119" i="1"/>
  <c r="I120" i="1"/>
  <c r="I121" i="1"/>
  <c r="I122" i="1"/>
  <c r="I3" i="1"/>
  <c r="T7" i="1" s="1"/>
  <c r="I4" i="1"/>
  <c r="I51" i="1"/>
  <c r="I5" i="1"/>
  <c r="I52" i="1"/>
  <c r="I6" i="1"/>
  <c r="I7" i="1"/>
  <c r="I8" i="1"/>
  <c r="I53" i="1"/>
  <c r="I54" i="1"/>
  <c r="I9" i="1"/>
  <c r="I26" i="1"/>
  <c r="I27" i="1"/>
  <c r="I55" i="1"/>
  <c r="I10" i="1"/>
  <c r="I28" i="1"/>
  <c r="I29" i="1"/>
  <c r="I30" i="1"/>
  <c r="I56" i="1"/>
  <c r="I11" i="1"/>
  <c r="I57" i="1"/>
  <c r="I31" i="1"/>
  <c r="I32" i="1"/>
  <c r="I12" i="1"/>
  <c r="I13" i="1"/>
  <c r="I58" i="1"/>
  <c r="I14" i="1"/>
  <c r="I33" i="1"/>
  <c r="I34" i="1"/>
  <c r="I15" i="1"/>
  <c r="I35" i="1"/>
  <c r="I36" i="1"/>
  <c r="I16" i="1"/>
  <c r="I37" i="1"/>
  <c r="I38" i="1"/>
  <c r="I17" i="1"/>
  <c r="I39" i="1"/>
  <c r="I59" i="1"/>
  <c r="I18" i="1"/>
  <c r="I60" i="1"/>
  <c r="I19" i="1"/>
  <c r="I61" i="1"/>
  <c r="I62" i="1"/>
  <c r="I63" i="1"/>
  <c r="I40" i="1"/>
  <c r="I64" i="1"/>
  <c r="I41" i="1"/>
  <c r="I65" i="1"/>
  <c r="I20" i="1"/>
  <c r="I66" i="1"/>
  <c r="I67" i="1"/>
  <c r="I21" i="1"/>
  <c r="I42" i="1"/>
  <c r="I43" i="1"/>
  <c r="I68" i="1"/>
  <c r="I44" i="1"/>
  <c r="I69" i="1"/>
  <c r="I70" i="1"/>
  <c r="I45" i="1"/>
  <c r="I46" i="1"/>
  <c r="I47" i="1"/>
  <c r="I71" i="1"/>
  <c r="I48" i="1"/>
  <c r="I22" i="1"/>
  <c r="I72" i="1"/>
  <c r="I23" i="1"/>
  <c r="I49" i="1"/>
  <c r="I24" i="1"/>
  <c r="I50" i="1"/>
  <c r="I25" i="1"/>
  <c r="I2" i="1"/>
  <c r="S7" i="1" l="1"/>
  <c r="S8" i="1"/>
</calcChain>
</file>

<file path=xl/sharedStrings.xml><?xml version="1.0" encoding="utf-8"?>
<sst xmlns="http://schemas.openxmlformats.org/spreadsheetml/2006/main" count="454" uniqueCount="305">
  <si>
    <t>Word</t>
  </si>
  <si>
    <t>BlogFreq</t>
  </si>
  <si>
    <t>BlogFreqPm</t>
  </si>
  <si>
    <t>BlogCD</t>
  </si>
  <si>
    <t>BlogCDPc</t>
  </si>
  <si>
    <t>WordLength</t>
  </si>
  <si>
    <t>isHarmonic</t>
  </si>
  <si>
    <t>eser</t>
  </si>
  <si>
    <t>harmonic</t>
  </si>
  <si>
    <t>uçak</t>
  </si>
  <si>
    <t>ağız</t>
  </si>
  <si>
    <t>süre</t>
  </si>
  <si>
    <t>ülke</t>
  </si>
  <si>
    <t>iğne</t>
  </si>
  <si>
    <t>baba</t>
  </si>
  <si>
    <t>inci</t>
  </si>
  <si>
    <t>öykü</t>
  </si>
  <si>
    <t>özel</t>
  </si>
  <si>
    <t>pamuk</t>
  </si>
  <si>
    <t>melek</t>
  </si>
  <si>
    <t>çocuk</t>
  </si>
  <si>
    <t>yemek</t>
  </si>
  <si>
    <t>hayat</t>
  </si>
  <si>
    <t>akşam</t>
  </si>
  <si>
    <t>erkek</t>
  </si>
  <si>
    <t>bilgi</t>
  </si>
  <si>
    <t>şeker</t>
  </si>
  <si>
    <t>hayal</t>
  </si>
  <si>
    <t>orman</t>
  </si>
  <si>
    <t>dokuz</t>
  </si>
  <si>
    <t>boyun</t>
  </si>
  <si>
    <t>sekiz</t>
  </si>
  <si>
    <t>temel</t>
  </si>
  <si>
    <t>devlet</t>
  </si>
  <si>
    <t>tercih</t>
  </si>
  <si>
    <t>destek</t>
  </si>
  <si>
    <t>teknik</t>
  </si>
  <si>
    <t>hizmet</t>
  </si>
  <si>
    <t>kültür</t>
  </si>
  <si>
    <t>zengin</t>
  </si>
  <si>
    <t>toprak</t>
  </si>
  <si>
    <t>gerçek</t>
  </si>
  <si>
    <t>yüksek</t>
  </si>
  <si>
    <t>sosyal</t>
  </si>
  <si>
    <t>yağmur</t>
  </si>
  <si>
    <t>nefret</t>
  </si>
  <si>
    <t>bayram</t>
  </si>
  <si>
    <t>anne</t>
  </si>
  <si>
    <t>notharmonic</t>
  </si>
  <si>
    <t>aile</t>
  </si>
  <si>
    <t>mavi</t>
  </si>
  <si>
    <t>ceza</t>
  </si>
  <si>
    <t>imza</t>
  </si>
  <si>
    <t>rüya</t>
  </si>
  <si>
    <t>şair</t>
  </si>
  <si>
    <t>kale</t>
  </si>
  <si>
    <t>tane</t>
  </si>
  <si>
    <t>adet</t>
  </si>
  <si>
    <t>ateş</t>
  </si>
  <si>
    <t>eşya</t>
  </si>
  <si>
    <t>elma</t>
  </si>
  <si>
    <t>zeka</t>
  </si>
  <si>
    <t>insan</t>
  </si>
  <si>
    <t>dünya</t>
  </si>
  <si>
    <t>kitap</t>
  </si>
  <si>
    <t>merak</t>
  </si>
  <si>
    <t>ifade</t>
  </si>
  <si>
    <t>beyaz</t>
  </si>
  <si>
    <t>cevap</t>
  </si>
  <si>
    <t>haber</t>
  </si>
  <si>
    <t>vakit</t>
  </si>
  <si>
    <t>basit</t>
  </si>
  <si>
    <t>siyah</t>
  </si>
  <si>
    <t>hafif</t>
  </si>
  <si>
    <t>davet</t>
  </si>
  <si>
    <t>komik</t>
  </si>
  <si>
    <t>madde</t>
  </si>
  <si>
    <t>tarih</t>
  </si>
  <si>
    <t>dakika</t>
  </si>
  <si>
    <t>tahmin</t>
  </si>
  <si>
    <t>işaret</t>
  </si>
  <si>
    <t>tedavi</t>
  </si>
  <si>
    <t>adalet</t>
  </si>
  <si>
    <t>reklam</t>
  </si>
  <si>
    <t>hikaye</t>
  </si>
  <si>
    <t>gazete</t>
  </si>
  <si>
    <t>mektup</t>
  </si>
  <si>
    <t>sanayi</t>
  </si>
  <si>
    <t>dikkat</t>
  </si>
  <si>
    <t>temmuz</t>
  </si>
  <si>
    <t>kardeş</t>
  </si>
  <si>
    <t>saniye</t>
  </si>
  <si>
    <t>hamile</t>
  </si>
  <si>
    <t>old20</t>
  </si>
  <si>
    <t>ağaç</t>
  </si>
  <si>
    <t>öfke</t>
  </si>
  <si>
    <t>kare</t>
  </si>
  <si>
    <t>çıplak</t>
  </si>
  <si>
    <t>ödev</t>
  </si>
  <si>
    <t>avuç</t>
  </si>
  <si>
    <t>ocak</t>
  </si>
  <si>
    <t>ufuk</t>
  </si>
  <si>
    <t>evet</t>
  </si>
  <si>
    <t>nane</t>
  </si>
  <si>
    <t>ilan</t>
  </si>
  <si>
    <t>şahin</t>
  </si>
  <si>
    <t>fikir</t>
  </si>
  <si>
    <t>mayıs</t>
  </si>
  <si>
    <t>kötü</t>
  </si>
  <si>
    <t>sarı</t>
  </si>
  <si>
    <t>ışık</t>
  </si>
  <si>
    <t>kedi</t>
  </si>
  <si>
    <t>kase</t>
  </si>
  <si>
    <t>şifa</t>
  </si>
  <si>
    <t>alet</t>
  </si>
  <si>
    <t>ebru</t>
  </si>
  <si>
    <t>umut</t>
  </si>
  <si>
    <t>nisan</t>
  </si>
  <si>
    <t>tatil</t>
  </si>
  <si>
    <t>kuzey</t>
  </si>
  <si>
    <t>sahne</t>
  </si>
  <si>
    <t>asker</t>
  </si>
  <si>
    <t>mekan</t>
  </si>
  <si>
    <t>kalem</t>
  </si>
  <si>
    <t>badem</t>
  </si>
  <si>
    <t>cümle</t>
  </si>
  <si>
    <t>gönül</t>
  </si>
  <si>
    <t>araba</t>
  </si>
  <si>
    <t>çorba</t>
  </si>
  <si>
    <t>sayfa</t>
  </si>
  <si>
    <t>güney</t>
  </si>
  <si>
    <t>pembe</t>
  </si>
  <si>
    <t>şarap</t>
  </si>
  <si>
    <t>mucize</t>
  </si>
  <si>
    <t>bahane</t>
  </si>
  <si>
    <t>efsane</t>
  </si>
  <si>
    <t>mercan</t>
  </si>
  <si>
    <t>fincan</t>
  </si>
  <si>
    <t>macera</t>
  </si>
  <si>
    <t>makale</t>
  </si>
  <si>
    <t>meslek</t>
  </si>
  <si>
    <t>zeytin</t>
  </si>
  <si>
    <t>elbise</t>
  </si>
  <si>
    <t>buğday</t>
  </si>
  <si>
    <t>yaprak</t>
  </si>
  <si>
    <t>kurşun</t>
  </si>
  <si>
    <t>çeyrek</t>
  </si>
  <si>
    <t>bela</t>
  </si>
  <si>
    <t>fare</t>
  </si>
  <si>
    <t>lale</t>
  </si>
  <si>
    <t>üzüm</t>
  </si>
  <si>
    <t>otuz</t>
  </si>
  <si>
    <t>Zipf</t>
  </si>
  <si>
    <t>H</t>
  </si>
  <si>
    <t>DH</t>
  </si>
  <si>
    <t>FreqPerM</t>
  </si>
  <si>
    <t>Pseudo</t>
  </si>
  <si>
    <t>wuggy_20</t>
  </si>
  <si>
    <t>old20_new_p</t>
  </si>
  <si>
    <t>öbeh</t>
  </si>
  <si>
    <t>uçek</t>
  </si>
  <si>
    <t>içke</t>
  </si>
  <si>
    <t>oyoz</t>
  </si>
  <si>
    <t>öğne</t>
  </si>
  <si>
    <t>üyöm</t>
  </si>
  <si>
    <t>aşıç</t>
  </si>
  <si>
    <t>acuz</t>
  </si>
  <si>
    <t>uban</t>
  </si>
  <si>
    <t>ebür</t>
  </si>
  <si>
    <t>uyko</t>
  </si>
  <si>
    <t>afap</t>
  </si>
  <si>
    <t>megi</t>
  </si>
  <si>
    <t>obık</t>
  </si>
  <si>
    <t>öşek</t>
  </si>
  <si>
    <t>uzot</t>
  </si>
  <si>
    <t>daro</t>
  </si>
  <si>
    <t>ünte</t>
  </si>
  <si>
    <t>mağa</t>
  </si>
  <si>
    <t>möre</t>
  </si>
  <si>
    <t>küvü</t>
  </si>
  <si>
    <t>üdel</t>
  </si>
  <si>
    <t>eyel</t>
  </si>
  <si>
    <t>ontan</t>
  </si>
  <si>
    <t>bovon</t>
  </si>
  <si>
    <t>senez</t>
  </si>
  <si>
    <t>telen</t>
  </si>
  <si>
    <t>faraç</t>
  </si>
  <si>
    <t>çatuk</t>
  </si>
  <si>
    <t>pirbe</t>
  </si>
  <si>
    <t>güzeh</t>
  </si>
  <si>
    <t>sakça</t>
  </si>
  <si>
    <t>çırna</t>
  </si>
  <si>
    <t>akapı</t>
  </si>
  <si>
    <t>güzül</t>
  </si>
  <si>
    <t>şünle</t>
  </si>
  <si>
    <t>finer</t>
  </si>
  <si>
    <t>masus</t>
  </si>
  <si>
    <t>tesil</t>
  </si>
  <si>
    <t>çapal</t>
  </si>
  <si>
    <t>nekir</t>
  </si>
  <si>
    <t>birpi</t>
  </si>
  <si>
    <t>erbik</t>
  </si>
  <si>
    <t>ahfam</t>
  </si>
  <si>
    <t>genek</t>
  </si>
  <si>
    <t>yahat</t>
  </si>
  <si>
    <t>gopuk</t>
  </si>
  <si>
    <t>pedrek</t>
  </si>
  <si>
    <t>kumgun</t>
  </si>
  <si>
    <t>hatrak</t>
  </si>
  <si>
    <t>bufsay</t>
  </si>
  <si>
    <t>çoflak</t>
  </si>
  <si>
    <t>etçime</t>
  </si>
  <si>
    <t>zemkin</t>
  </si>
  <si>
    <t>tenlek</t>
  </si>
  <si>
    <t>bartam</t>
  </si>
  <si>
    <t>tuzrak</t>
  </si>
  <si>
    <t>lingin</t>
  </si>
  <si>
    <t>cehret</t>
  </si>
  <si>
    <t>yağcır</t>
  </si>
  <si>
    <t>kürfür</t>
  </si>
  <si>
    <t>hücmet</t>
  </si>
  <si>
    <t>teşcik</t>
  </si>
  <si>
    <t>dendek</t>
  </si>
  <si>
    <t>terbiy</t>
  </si>
  <si>
    <t>soğkal</t>
  </si>
  <si>
    <t>bellet</t>
  </si>
  <si>
    <t>yıksık</t>
  </si>
  <si>
    <t>yeryek</t>
  </si>
  <si>
    <t>zale</t>
  </si>
  <si>
    <t>dera</t>
  </si>
  <si>
    <t>zali</t>
  </si>
  <si>
    <t>ecmu</t>
  </si>
  <si>
    <t>anel</t>
  </si>
  <si>
    <t>nica</t>
  </si>
  <si>
    <t>mane</t>
  </si>
  <si>
    <t>laze</t>
  </si>
  <si>
    <t>mame</t>
  </si>
  <si>
    <t>faer</t>
  </si>
  <si>
    <t>elda</t>
  </si>
  <si>
    <t>şüda</t>
  </si>
  <si>
    <t>esta</t>
  </si>
  <si>
    <t>idna</t>
  </si>
  <si>
    <t>irar</t>
  </si>
  <si>
    <t>asez</t>
  </si>
  <si>
    <t>babi</t>
  </si>
  <si>
    <t>leda</t>
  </si>
  <si>
    <t>eali</t>
  </si>
  <si>
    <t>mate</t>
  </si>
  <si>
    <t>alte</t>
  </si>
  <si>
    <t>same</t>
  </si>
  <si>
    <t>ated</t>
  </si>
  <si>
    <t>masem</t>
  </si>
  <si>
    <t>labin</t>
  </si>
  <si>
    <t>kanel</t>
  </si>
  <si>
    <t>akter</t>
  </si>
  <si>
    <t>sayke</t>
  </si>
  <si>
    <t>kuyef</t>
  </si>
  <si>
    <t>kimık</t>
  </si>
  <si>
    <t>gaset</t>
  </si>
  <si>
    <t>masil</t>
  </si>
  <si>
    <t>fiyan</t>
  </si>
  <si>
    <t>talif</t>
  </si>
  <si>
    <t>sisaj</t>
  </si>
  <si>
    <t>hapef</t>
  </si>
  <si>
    <t>madit</t>
  </si>
  <si>
    <t>canit</t>
  </si>
  <si>
    <t>mafke</t>
  </si>
  <si>
    <t>hadir</t>
  </si>
  <si>
    <t>resap</t>
  </si>
  <si>
    <t>betaş</t>
  </si>
  <si>
    <t>seran</t>
  </si>
  <si>
    <t>ihati</t>
  </si>
  <si>
    <t>kiyaf</t>
  </si>
  <si>
    <t>dülda</t>
  </si>
  <si>
    <t>eksan</t>
  </si>
  <si>
    <t>makek</t>
  </si>
  <si>
    <t>barali</t>
  </si>
  <si>
    <t>magina</t>
  </si>
  <si>
    <t>şingan</t>
  </si>
  <si>
    <t>terhan</t>
  </si>
  <si>
    <t>ebvace</t>
  </si>
  <si>
    <t>tapare</t>
  </si>
  <si>
    <t>mucepi</t>
  </si>
  <si>
    <t>sakate</t>
  </si>
  <si>
    <t>meşkup</t>
  </si>
  <si>
    <t>yakele</t>
  </si>
  <si>
    <t>takime</t>
  </si>
  <si>
    <t>kalkeş</t>
  </si>
  <si>
    <t>çanese</t>
  </si>
  <si>
    <t>teşbuz</t>
  </si>
  <si>
    <t>şeylam</t>
  </si>
  <si>
    <t>avalün</t>
  </si>
  <si>
    <t>tevaha</t>
  </si>
  <si>
    <t>icarar</t>
  </si>
  <si>
    <t>tashin</t>
  </si>
  <si>
    <t>daketi</t>
  </si>
  <si>
    <t>dimdat</t>
  </si>
  <si>
    <t>hiyake</t>
  </si>
  <si>
    <t>Old 20</t>
  </si>
  <si>
    <t>T</t>
  </si>
  <si>
    <t>irgi</t>
  </si>
  <si>
    <t>dokoş</t>
  </si>
  <si>
    <t>heka</t>
  </si>
  <si>
    <t>word old20 sd</t>
  </si>
  <si>
    <t>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</si>
</sst>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4" fillId="2" borderId="0" xfId="0" applyFont="1" applyFill="1"/>
    <xf numFmtId="0" fontId="0" fillId="2" borderId="0" xfId="0" applyFill="1"/>
    <xf numFmtId="0" fontId="4" fillId="3" borderId="0" xfId="0" applyFont="1" applyFill="1"/>
    <xf numFmtId="0" fontId="0" fillId="3" borderId="0" xfId="0" applyFill="1"/>
    <xf numFmtId="0" fontId="4" fillId="4" borderId="0" xfId="0" applyFont="1" applyFill="1"/>
    <xf numFmtId="0" fontId="0" fillId="4" borderId="0" xfId="0" applyFill="1"/>
    <xf numFmtId="0" fontId="1" fillId="5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  <xf numFmtId="0" fontId="3" fillId="6" borderId="0" xfId="0" applyFont="1" applyFill="1"/>
    <xf numFmtId="164" fontId="2" fillId="0" borderId="0" xfId="0" applyNumberFormat="1" applyFont="1"/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7"/>
  <sheetViews>
    <sheetView tabSelected="1" topLeftCell="A29" zoomScale="136" workbookViewId="0">
      <selection activeCell="A42" sqref="A42"/>
    </sheetView>
  </sheetViews>
  <sheetFormatPr baseColWidth="10" defaultColWidth="8.83203125" defaultRowHeight="15" x14ac:dyDescent="0.2"/>
  <cols>
    <col min="12" max="12" width="11.6640625" bestFit="1" customWidth="1"/>
  </cols>
  <sheetData>
    <row r="1" spans="1:20" s="1" customFormat="1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93</v>
      </c>
      <c r="I1" s="10" t="s">
        <v>152</v>
      </c>
      <c r="J1" s="10" t="s">
        <v>156</v>
      </c>
      <c r="K1" s="10" t="s">
        <v>157</v>
      </c>
      <c r="L1" s="10" t="s">
        <v>158</v>
      </c>
    </row>
    <row r="2" spans="1:20" x14ac:dyDescent="0.2">
      <c r="A2" s="11" t="s">
        <v>98</v>
      </c>
      <c r="B2" s="11">
        <v>191</v>
      </c>
      <c r="C2" s="11">
        <v>8.6783000000000001</v>
      </c>
      <c r="D2" s="11">
        <v>175</v>
      </c>
      <c r="E2" s="11">
        <v>1.9099999999999999E-2</v>
      </c>
      <c r="F2" s="11">
        <v>4</v>
      </c>
      <c r="G2" s="11" t="s">
        <v>8</v>
      </c>
      <c r="H2" s="11">
        <v>1.6</v>
      </c>
      <c r="I2" s="11">
        <f t="shared" ref="I2:I33" si="0">LOG(C2)+3</f>
        <v>3.9384346591709964</v>
      </c>
      <c r="J2" s="11" t="s">
        <v>159</v>
      </c>
      <c r="K2" s="11">
        <v>1.95</v>
      </c>
      <c r="L2" s="11">
        <v>1.95</v>
      </c>
    </row>
    <row r="3" spans="1:20" x14ac:dyDescent="0.2">
      <c r="A3" s="11" t="s">
        <v>101</v>
      </c>
      <c r="B3" s="11">
        <v>437</v>
      </c>
      <c r="C3" s="11">
        <v>19.855499999999999</v>
      </c>
      <c r="D3" s="11">
        <v>403</v>
      </c>
      <c r="E3" s="11">
        <v>4.41E-2</v>
      </c>
      <c r="F3" s="11">
        <v>4</v>
      </c>
      <c r="G3" s="11" t="s">
        <v>8</v>
      </c>
      <c r="H3" s="11">
        <v>1.85</v>
      </c>
      <c r="I3" s="11">
        <f t="shared" si="0"/>
        <v>4.2978808279149776</v>
      </c>
      <c r="J3" s="11" t="s">
        <v>160</v>
      </c>
      <c r="K3" s="11">
        <v>1.85</v>
      </c>
      <c r="L3" s="11">
        <v>1.85</v>
      </c>
    </row>
    <row r="4" spans="1:20" x14ac:dyDescent="0.2">
      <c r="A4" s="11" t="s">
        <v>13</v>
      </c>
      <c r="B4" s="11">
        <v>515</v>
      </c>
      <c r="C4" s="11">
        <v>23.3996</v>
      </c>
      <c r="D4" s="11">
        <v>455</v>
      </c>
      <c r="E4" s="11">
        <v>4.9700000000000001E-2</v>
      </c>
      <c r="F4" s="11">
        <v>4</v>
      </c>
      <c r="G4" s="11" t="s">
        <v>8</v>
      </c>
      <c r="H4" s="11">
        <v>1.65</v>
      </c>
      <c r="I4" s="11">
        <f t="shared" si="0"/>
        <v>4.3692084335093933</v>
      </c>
      <c r="J4" s="11" t="s">
        <v>161</v>
      </c>
      <c r="K4" s="11">
        <v>1.8</v>
      </c>
      <c r="L4" s="11">
        <v>1.6</v>
      </c>
    </row>
    <row r="5" spans="1:20" x14ac:dyDescent="0.2">
      <c r="A5" s="11" t="s">
        <v>151</v>
      </c>
      <c r="B5" s="11">
        <v>583</v>
      </c>
      <c r="C5" s="11">
        <v>26.4892</v>
      </c>
      <c r="D5" s="11">
        <v>556</v>
      </c>
      <c r="E5" s="11">
        <v>6.08E-2</v>
      </c>
      <c r="F5" s="11">
        <v>4</v>
      </c>
      <c r="G5" s="11" t="s">
        <v>8</v>
      </c>
      <c r="H5" s="11">
        <v>1.45</v>
      </c>
      <c r="I5" s="11">
        <f t="shared" si="0"/>
        <v>4.423068842373036</v>
      </c>
      <c r="J5" s="11" t="s">
        <v>162</v>
      </c>
      <c r="K5" s="11">
        <v>1.9</v>
      </c>
      <c r="L5" s="11">
        <v>1.9</v>
      </c>
      <c r="N5" s="16" t="s">
        <v>0</v>
      </c>
      <c r="O5" s="16"/>
      <c r="P5" s="16"/>
      <c r="Q5" s="16"/>
      <c r="R5" s="16"/>
      <c r="S5" s="16"/>
      <c r="T5" s="16"/>
    </row>
    <row r="6" spans="1:20" x14ac:dyDescent="0.2">
      <c r="A6" s="11" t="s">
        <v>95</v>
      </c>
      <c r="B6" s="11">
        <v>606</v>
      </c>
      <c r="C6" s="11">
        <v>27.534199999999998</v>
      </c>
      <c r="D6" s="11">
        <v>542</v>
      </c>
      <c r="E6" s="11">
        <v>5.9299999999999999E-2</v>
      </c>
      <c r="F6" s="11">
        <v>4</v>
      </c>
      <c r="G6" s="11" t="s">
        <v>8</v>
      </c>
      <c r="H6" s="11">
        <v>1.85</v>
      </c>
      <c r="I6" s="11">
        <f t="shared" si="0"/>
        <v>4.4398724626719295</v>
      </c>
      <c r="J6" s="11" t="s">
        <v>163</v>
      </c>
      <c r="K6" s="11">
        <v>1.85</v>
      </c>
      <c r="L6" s="11">
        <v>1.7</v>
      </c>
      <c r="N6" s="3"/>
      <c r="O6" s="4" t="s">
        <v>298</v>
      </c>
      <c r="P6" s="4" t="s">
        <v>299</v>
      </c>
      <c r="Q6" s="6" t="s">
        <v>155</v>
      </c>
      <c r="R6" s="6" t="s">
        <v>299</v>
      </c>
      <c r="S6" s="8" t="s">
        <v>152</v>
      </c>
      <c r="T6" s="8" t="s">
        <v>299</v>
      </c>
    </row>
    <row r="7" spans="1:20" x14ac:dyDescent="0.2">
      <c r="A7" s="11" t="s">
        <v>150</v>
      </c>
      <c r="B7" s="11">
        <v>716</v>
      </c>
      <c r="C7" s="11">
        <v>32.532200000000003</v>
      </c>
      <c r="D7" s="11">
        <v>588</v>
      </c>
      <c r="E7" s="11">
        <v>6.4299999999999996E-2</v>
      </c>
      <c r="F7" s="11">
        <v>4</v>
      </c>
      <c r="G7" s="11" t="s">
        <v>8</v>
      </c>
      <c r="H7" s="11">
        <v>1.45</v>
      </c>
      <c r="I7" s="11">
        <f t="shared" si="0"/>
        <v>4.5123134335724542</v>
      </c>
      <c r="J7" s="11" t="s">
        <v>164</v>
      </c>
      <c r="K7" s="11">
        <v>2.4</v>
      </c>
      <c r="L7" s="11">
        <v>1.95</v>
      </c>
      <c r="N7" s="3" t="s">
        <v>153</v>
      </c>
      <c r="O7" s="5">
        <f>AVERAGE(H2:H72)</f>
        <v>1.6035211267605636</v>
      </c>
      <c r="P7" s="5">
        <f>_xlfn.T.TEST(H2:H72,H73:H143,2,2)</f>
        <v>0.26635915611400729</v>
      </c>
      <c r="Q7" s="7">
        <f>AVERAGE(C2:C72)</f>
        <v>135.83518732394367</v>
      </c>
      <c r="R7" s="7">
        <f>_xlfn.T.TEST(C2:C72,C73:C143,2,2)</f>
        <v>0.30297659863375198</v>
      </c>
      <c r="S7" s="9">
        <f>AVERAGE(I2:I72)</f>
        <v>4.9408082412009504</v>
      </c>
      <c r="T7" s="9">
        <f>_xlfn.T.TEST(I2:I72,I73:I143,2,2)</f>
        <v>0.17095686783445135</v>
      </c>
    </row>
    <row r="8" spans="1:20" x14ac:dyDescent="0.2">
      <c r="A8" s="11" t="s">
        <v>99</v>
      </c>
      <c r="B8" s="11">
        <v>729</v>
      </c>
      <c r="C8" s="11">
        <v>33.122900000000001</v>
      </c>
      <c r="D8" s="11">
        <v>659</v>
      </c>
      <c r="E8" s="11">
        <v>7.1999999999999995E-2</v>
      </c>
      <c r="F8" s="11">
        <v>4</v>
      </c>
      <c r="G8" s="11" t="s">
        <v>8</v>
      </c>
      <c r="H8" s="11">
        <v>1.85</v>
      </c>
      <c r="I8" s="11">
        <f t="shared" si="0"/>
        <v>4.5201283534407892</v>
      </c>
      <c r="J8" s="11" t="s">
        <v>165</v>
      </c>
      <c r="K8" s="11">
        <v>1.7</v>
      </c>
      <c r="L8" s="11">
        <v>1.65</v>
      </c>
      <c r="N8" s="3" t="s">
        <v>154</v>
      </c>
      <c r="O8" s="5">
        <f>AVERAGE(H73:H143)</f>
        <v>1.6542253521126757</v>
      </c>
      <c r="P8" s="5"/>
      <c r="Q8" s="7">
        <f>AVERAGE(C73:C143)</f>
        <v>112.65704366197181</v>
      </c>
      <c r="R8" s="7"/>
      <c r="S8" s="9">
        <f>AVERAGE(I73:I143)</f>
        <v>4.8451163313107282</v>
      </c>
      <c r="T8" s="9"/>
    </row>
    <row r="9" spans="1:20" x14ac:dyDescent="0.2">
      <c r="A9" s="11" t="s">
        <v>15</v>
      </c>
      <c r="B9" s="11">
        <v>757</v>
      </c>
      <c r="C9" s="11">
        <v>34.395099999999999</v>
      </c>
      <c r="D9" s="11">
        <v>686</v>
      </c>
      <c r="E9" s="11">
        <v>7.4999999999999997E-2</v>
      </c>
      <c r="F9" s="11">
        <v>4</v>
      </c>
      <c r="G9" s="11" t="s">
        <v>8</v>
      </c>
      <c r="H9" s="11">
        <v>1.05</v>
      </c>
      <c r="I9" s="11">
        <f t="shared" si="0"/>
        <v>4.5364965764512704</v>
      </c>
      <c r="J9" s="11" t="s">
        <v>300</v>
      </c>
      <c r="K9" s="11">
        <v>1.8</v>
      </c>
      <c r="L9" s="11">
        <v>1.8</v>
      </c>
      <c r="N9" s="16" t="s">
        <v>156</v>
      </c>
      <c r="O9" s="16"/>
      <c r="P9" s="16"/>
      <c r="Q9" s="16"/>
      <c r="R9" s="16"/>
      <c r="S9" s="16"/>
      <c r="T9" s="16"/>
    </row>
    <row r="10" spans="1:20" x14ac:dyDescent="0.2">
      <c r="A10" s="11" t="s">
        <v>10</v>
      </c>
      <c r="B10" s="11">
        <v>824</v>
      </c>
      <c r="C10" s="11">
        <v>37.439300000000003</v>
      </c>
      <c r="D10" s="11">
        <v>758</v>
      </c>
      <c r="E10" s="11">
        <v>8.2900000000000001E-2</v>
      </c>
      <c r="F10" s="11">
        <v>4</v>
      </c>
      <c r="G10" s="11" t="s">
        <v>8</v>
      </c>
      <c r="H10" s="11">
        <v>1.2</v>
      </c>
      <c r="I10" s="11">
        <f t="shared" si="0"/>
        <v>4.5733277201681162</v>
      </c>
      <c r="J10" s="11" t="s">
        <v>166</v>
      </c>
      <c r="K10" s="11">
        <v>1.7</v>
      </c>
      <c r="L10" s="11">
        <v>1.65</v>
      </c>
      <c r="N10" s="3" t="s">
        <v>153</v>
      </c>
      <c r="O10" s="5">
        <f>AVERAGE(L2:L72)</f>
        <v>1.7845070422535205</v>
      </c>
      <c r="P10" s="5">
        <f>_xlfn.T.TEST(L2:L72,L73:L143,2,2)</f>
        <v>0.26999881895058009</v>
      </c>
    </row>
    <row r="11" spans="1:20" x14ac:dyDescent="0.2">
      <c r="A11" s="11" t="s">
        <v>9</v>
      </c>
      <c r="B11" s="11">
        <v>894</v>
      </c>
      <c r="C11" s="11">
        <v>40.619799999999998</v>
      </c>
      <c r="D11" s="11">
        <v>752</v>
      </c>
      <c r="E11" s="11">
        <v>8.2199999999999995E-2</v>
      </c>
      <c r="F11" s="11">
        <v>4</v>
      </c>
      <c r="G11" s="11" t="s">
        <v>8</v>
      </c>
      <c r="H11" s="11">
        <v>1.4</v>
      </c>
      <c r="I11" s="11">
        <f t="shared" si="0"/>
        <v>4.6087377807352032</v>
      </c>
      <c r="J11" s="11" t="s">
        <v>167</v>
      </c>
      <c r="K11" s="11">
        <v>1.6</v>
      </c>
      <c r="L11" s="11">
        <v>1.35</v>
      </c>
      <c r="N11" s="3" t="s">
        <v>154</v>
      </c>
      <c r="O11" s="5">
        <f>AVERAGE(L73:L143)</f>
        <v>1.8345070422535215</v>
      </c>
      <c r="P11" s="5"/>
    </row>
    <row r="12" spans="1:20" x14ac:dyDescent="0.2">
      <c r="A12" s="11" t="s">
        <v>7</v>
      </c>
      <c r="B12" s="11">
        <v>958</v>
      </c>
      <c r="C12" s="11">
        <v>43.527700000000003</v>
      </c>
      <c r="D12" s="11">
        <v>892</v>
      </c>
      <c r="E12" s="11">
        <v>9.7500000000000003E-2</v>
      </c>
      <c r="F12" s="11">
        <v>4</v>
      </c>
      <c r="G12" s="11" t="s">
        <v>8</v>
      </c>
      <c r="H12" s="11">
        <v>1</v>
      </c>
      <c r="I12" s="11">
        <f t="shared" si="0"/>
        <v>4.6387657196798378</v>
      </c>
      <c r="J12" s="11" t="s">
        <v>168</v>
      </c>
      <c r="K12" s="11">
        <v>1.95</v>
      </c>
      <c r="L12" s="11">
        <v>1.95</v>
      </c>
    </row>
    <row r="13" spans="1:20" x14ac:dyDescent="0.2">
      <c r="A13" s="11" t="s">
        <v>16</v>
      </c>
      <c r="B13" s="11">
        <v>958</v>
      </c>
      <c r="C13" s="11">
        <v>43.527700000000003</v>
      </c>
      <c r="D13" s="11">
        <v>849</v>
      </c>
      <c r="E13" s="11">
        <v>9.2799999999999994E-2</v>
      </c>
      <c r="F13" s="11">
        <v>4</v>
      </c>
      <c r="G13" s="11" t="s">
        <v>8</v>
      </c>
      <c r="H13" s="11">
        <v>1.9</v>
      </c>
      <c r="I13" s="11">
        <f t="shared" si="0"/>
        <v>4.6387657196798378</v>
      </c>
      <c r="J13" s="11" t="s">
        <v>169</v>
      </c>
      <c r="K13" s="11">
        <v>1.95</v>
      </c>
      <c r="L13" s="11">
        <v>1.95</v>
      </c>
    </row>
    <row r="14" spans="1:20" s="2" customFormat="1" x14ac:dyDescent="0.2">
      <c r="A14" s="11" t="s">
        <v>94</v>
      </c>
      <c r="B14" s="11">
        <v>1245</v>
      </c>
      <c r="C14" s="11">
        <v>56.567900000000002</v>
      </c>
      <c r="D14" s="11">
        <v>1082</v>
      </c>
      <c r="E14" s="11">
        <v>0.1183</v>
      </c>
      <c r="F14" s="11">
        <v>4</v>
      </c>
      <c r="G14" s="11" t="s">
        <v>8</v>
      </c>
      <c r="H14" s="11">
        <v>1.6</v>
      </c>
      <c r="I14" s="11">
        <f t="shared" si="0"/>
        <v>4.7525700564964559</v>
      </c>
      <c r="J14" s="11" t="s">
        <v>170</v>
      </c>
      <c r="K14" s="11">
        <v>1.65</v>
      </c>
      <c r="L14" s="11">
        <v>1.7</v>
      </c>
    </row>
    <row r="15" spans="1:20" s="2" customFormat="1" x14ac:dyDescent="0.2">
      <c r="A15" s="11" t="s">
        <v>111</v>
      </c>
      <c r="B15" s="11">
        <v>1646</v>
      </c>
      <c r="C15" s="11">
        <v>74.787700000000001</v>
      </c>
      <c r="D15" s="11">
        <v>1394</v>
      </c>
      <c r="E15" s="11">
        <v>0.15240000000000001</v>
      </c>
      <c r="F15" s="11">
        <v>4</v>
      </c>
      <c r="G15" s="11" t="s">
        <v>8</v>
      </c>
      <c r="H15" s="11">
        <v>1.1000000000000001</v>
      </c>
      <c r="I15" s="11">
        <f t="shared" si="0"/>
        <v>4.8738301772578279</v>
      </c>
      <c r="J15" s="11" t="s">
        <v>171</v>
      </c>
      <c r="K15" s="11">
        <v>1.85</v>
      </c>
      <c r="L15" s="11">
        <v>1.8</v>
      </c>
      <c r="O15" s="2" t="s">
        <v>303</v>
      </c>
      <c r="P15" s="14" t="s">
        <v>304</v>
      </c>
    </row>
    <row r="16" spans="1:20" s="2" customFormat="1" x14ac:dyDescent="0.2">
      <c r="A16" s="11" t="s">
        <v>100</v>
      </c>
      <c r="B16" s="11">
        <v>1685</v>
      </c>
      <c r="C16" s="11">
        <v>76.559700000000007</v>
      </c>
      <c r="D16" s="11">
        <v>1548</v>
      </c>
      <c r="E16" s="11">
        <v>0.16919999999999999</v>
      </c>
      <c r="F16" s="11">
        <v>4</v>
      </c>
      <c r="G16" s="11" t="s">
        <v>8</v>
      </c>
      <c r="H16" s="11">
        <v>1.9</v>
      </c>
      <c r="I16" s="11">
        <f t="shared" si="0"/>
        <v>4.884000222984568</v>
      </c>
      <c r="J16" s="11" t="s">
        <v>172</v>
      </c>
      <c r="K16" s="11">
        <v>1.95</v>
      </c>
      <c r="L16" s="11">
        <v>1.95</v>
      </c>
      <c r="N16" s="2" t="s">
        <v>153</v>
      </c>
      <c r="O16" s="14">
        <f>STDEV(H2:H72)</f>
        <v>0.2840175980038146</v>
      </c>
      <c r="P16" s="14">
        <f>STDEV(I2:I72)</f>
        <v>0.41270462675221781</v>
      </c>
    </row>
    <row r="17" spans="1:16" s="2" customFormat="1" x14ac:dyDescent="0.2">
      <c r="A17" s="11" t="s">
        <v>110</v>
      </c>
      <c r="B17" s="11">
        <v>1814</v>
      </c>
      <c r="C17" s="11">
        <v>82.421000000000006</v>
      </c>
      <c r="D17" s="11">
        <v>1635</v>
      </c>
      <c r="E17" s="11">
        <v>0.1787</v>
      </c>
      <c r="F17" s="11">
        <v>4</v>
      </c>
      <c r="G17" s="11" t="s">
        <v>8</v>
      </c>
      <c r="H17" s="11">
        <v>1.6</v>
      </c>
      <c r="I17" s="11">
        <f t="shared" si="0"/>
        <v>4.9160378794417516</v>
      </c>
      <c r="J17" s="11" t="s">
        <v>173</v>
      </c>
      <c r="K17" s="11">
        <v>1.7</v>
      </c>
      <c r="L17" s="11">
        <v>1.7</v>
      </c>
      <c r="N17" s="2" t="s">
        <v>154</v>
      </c>
      <c r="O17" s="14">
        <f>STDEV(H73:H143)</f>
        <v>0.25673033084671232</v>
      </c>
      <c r="P17" s="14">
        <f>STDEV(I73:I143)</f>
        <v>0.41587547955534815</v>
      </c>
    </row>
    <row r="18" spans="1:16" s="2" customFormat="1" x14ac:dyDescent="0.2">
      <c r="A18" s="11" t="s">
        <v>116</v>
      </c>
      <c r="B18" s="11">
        <v>1988</v>
      </c>
      <c r="C18" s="11">
        <v>90.326800000000006</v>
      </c>
      <c r="D18" s="11">
        <v>1818</v>
      </c>
      <c r="E18" s="11">
        <v>0.19869999999999999</v>
      </c>
      <c r="F18" s="11">
        <v>4</v>
      </c>
      <c r="G18" s="11" t="s">
        <v>8</v>
      </c>
      <c r="H18" s="11">
        <v>1.55</v>
      </c>
      <c r="I18" s="11">
        <f t="shared" si="0"/>
        <v>4.955816624790609</v>
      </c>
      <c r="J18" s="11" t="s">
        <v>174</v>
      </c>
      <c r="K18" s="11">
        <v>1.85</v>
      </c>
      <c r="L18" s="11">
        <v>1.9</v>
      </c>
      <c r="O18" s="14"/>
      <c r="P18" s="14"/>
    </row>
    <row r="19" spans="1:16" s="2" customFormat="1" x14ac:dyDescent="0.2">
      <c r="A19" s="11" t="s">
        <v>109</v>
      </c>
      <c r="B19" s="11">
        <v>2072</v>
      </c>
      <c r="C19" s="11">
        <v>94.143500000000003</v>
      </c>
      <c r="D19" s="11">
        <v>1838</v>
      </c>
      <c r="E19" s="11">
        <v>0.2009</v>
      </c>
      <c r="F19" s="11">
        <v>4</v>
      </c>
      <c r="G19" s="11" t="s">
        <v>8</v>
      </c>
      <c r="H19" s="11">
        <v>1</v>
      </c>
      <c r="I19" s="11">
        <f t="shared" si="0"/>
        <v>4.9737903401616892</v>
      </c>
      <c r="J19" s="11" t="s">
        <v>175</v>
      </c>
      <c r="K19" s="11">
        <v>1.65</v>
      </c>
      <c r="L19" s="11">
        <v>1.7</v>
      </c>
      <c r="P19" s="14"/>
    </row>
    <row r="20" spans="1:16" x14ac:dyDescent="0.2">
      <c r="A20" s="11" t="s">
        <v>12</v>
      </c>
      <c r="B20" s="11">
        <v>3121</v>
      </c>
      <c r="C20" s="11">
        <v>141.80590000000001</v>
      </c>
      <c r="D20" s="11">
        <v>2801</v>
      </c>
      <c r="E20" s="11">
        <v>0.30620000000000003</v>
      </c>
      <c r="F20" s="11">
        <v>4</v>
      </c>
      <c r="G20" s="11" t="s">
        <v>8</v>
      </c>
      <c r="H20" s="11">
        <v>1.65</v>
      </c>
      <c r="I20" s="11">
        <f t="shared" si="0"/>
        <v>5.1516943005518288</v>
      </c>
      <c r="J20" s="11" t="s">
        <v>176</v>
      </c>
      <c r="K20" s="11">
        <v>1.85</v>
      </c>
      <c r="L20" s="11">
        <v>1.65</v>
      </c>
      <c r="P20" s="15"/>
    </row>
    <row r="21" spans="1:16" x14ac:dyDescent="0.2">
      <c r="A21" s="11" t="s">
        <v>14</v>
      </c>
      <c r="B21" s="11">
        <v>3645</v>
      </c>
      <c r="C21" s="11">
        <v>165.61429999999999</v>
      </c>
      <c r="D21" s="11">
        <v>3131</v>
      </c>
      <c r="E21" s="11">
        <v>0.34229999999999999</v>
      </c>
      <c r="F21" s="11">
        <v>4</v>
      </c>
      <c r="G21" s="11" t="s">
        <v>8</v>
      </c>
      <c r="H21" s="11">
        <v>1</v>
      </c>
      <c r="I21" s="11">
        <f t="shared" si="0"/>
        <v>5.21909783331217</v>
      </c>
      <c r="J21" s="11" t="s">
        <v>177</v>
      </c>
      <c r="K21" s="11">
        <v>1.45</v>
      </c>
      <c r="L21" s="11">
        <v>1.1499999999999999</v>
      </c>
      <c r="P21" s="15"/>
    </row>
    <row r="22" spans="1:16" x14ac:dyDescent="0.2">
      <c r="A22" s="11" t="s">
        <v>11</v>
      </c>
      <c r="B22" s="11">
        <v>8679</v>
      </c>
      <c r="C22" s="11">
        <v>394.33929999999998</v>
      </c>
      <c r="D22" s="11">
        <v>8119</v>
      </c>
      <c r="E22" s="11">
        <v>0.88759999999999994</v>
      </c>
      <c r="F22" s="11">
        <v>4</v>
      </c>
      <c r="G22" s="11" t="s">
        <v>8</v>
      </c>
      <c r="H22" s="11">
        <v>1</v>
      </c>
      <c r="I22" s="11">
        <f t="shared" si="0"/>
        <v>5.595870061178271</v>
      </c>
      <c r="J22" s="11" t="s">
        <v>178</v>
      </c>
      <c r="K22" s="11">
        <v>1.8</v>
      </c>
      <c r="L22" s="11">
        <v>1.65</v>
      </c>
      <c r="P22" s="15"/>
    </row>
    <row r="23" spans="1:16" x14ac:dyDescent="0.2">
      <c r="A23" s="11" t="s">
        <v>108</v>
      </c>
      <c r="B23" s="11">
        <v>9344</v>
      </c>
      <c r="C23" s="11">
        <v>424.55430000000001</v>
      </c>
      <c r="D23" s="11">
        <v>8257</v>
      </c>
      <c r="E23" s="11">
        <v>0.90269999999999995</v>
      </c>
      <c r="F23" s="11">
        <v>4</v>
      </c>
      <c r="G23" s="11" t="s">
        <v>8</v>
      </c>
      <c r="H23" s="11">
        <v>1.65</v>
      </c>
      <c r="I23" s="11">
        <f t="shared" si="0"/>
        <v>5.6279332438903031</v>
      </c>
      <c r="J23" s="11" t="s">
        <v>179</v>
      </c>
      <c r="K23" s="11">
        <v>1.9</v>
      </c>
      <c r="L23" s="11">
        <v>1.7</v>
      </c>
    </row>
    <row r="24" spans="1:16" x14ac:dyDescent="0.2">
      <c r="A24" s="11" t="s">
        <v>17</v>
      </c>
      <c r="B24" s="11">
        <v>9726</v>
      </c>
      <c r="C24" s="11">
        <v>441.91090000000003</v>
      </c>
      <c r="D24" s="11">
        <v>8559</v>
      </c>
      <c r="E24" s="11">
        <v>0.93569999999999998</v>
      </c>
      <c r="F24" s="11">
        <v>4</v>
      </c>
      <c r="G24" s="11" t="s">
        <v>8</v>
      </c>
      <c r="H24" s="11">
        <v>1.35</v>
      </c>
      <c r="I24" s="11">
        <f t="shared" si="0"/>
        <v>5.6453347138308407</v>
      </c>
      <c r="J24" s="11" t="s">
        <v>180</v>
      </c>
      <c r="K24" s="11">
        <v>1.95</v>
      </c>
      <c r="L24" s="11">
        <v>1.95</v>
      </c>
    </row>
    <row r="25" spans="1:16" x14ac:dyDescent="0.2">
      <c r="A25" s="11" t="s">
        <v>102</v>
      </c>
      <c r="B25" s="11">
        <v>12599</v>
      </c>
      <c r="C25" s="11">
        <v>572.44860000000006</v>
      </c>
      <c r="D25" s="11">
        <v>11447</v>
      </c>
      <c r="E25" s="11">
        <v>1.2514000000000001</v>
      </c>
      <c r="F25" s="11">
        <v>4</v>
      </c>
      <c r="G25" s="11" t="s">
        <v>8</v>
      </c>
      <c r="H25" s="11">
        <v>1.65</v>
      </c>
      <c r="I25" s="11">
        <f t="shared" si="0"/>
        <v>5.7577364975822034</v>
      </c>
      <c r="J25" s="11" t="s">
        <v>181</v>
      </c>
      <c r="K25" s="11">
        <v>1.7</v>
      </c>
      <c r="L25" s="11">
        <v>1.65</v>
      </c>
    </row>
    <row r="26" spans="1:16" x14ac:dyDescent="0.2">
      <c r="A26" s="11" t="s">
        <v>29</v>
      </c>
      <c r="B26" s="11">
        <v>802</v>
      </c>
      <c r="C26" s="11">
        <v>36.439700000000002</v>
      </c>
      <c r="D26" s="11">
        <v>646</v>
      </c>
      <c r="E26" s="11">
        <v>7.0599999999999996E-2</v>
      </c>
      <c r="F26" s="11">
        <v>5</v>
      </c>
      <c r="G26" s="11" t="s">
        <v>8</v>
      </c>
      <c r="H26" s="11">
        <v>1.55</v>
      </c>
      <c r="I26" s="11">
        <f t="shared" si="0"/>
        <v>4.5615747928651516</v>
      </c>
      <c r="J26" s="11" t="s">
        <v>301</v>
      </c>
      <c r="K26" s="11">
        <v>2.0499999999999998</v>
      </c>
      <c r="L26" s="11">
        <v>2</v>
      </c>
    </row>
    <row r="27" spans="1:16" x14ac:dyDescent="0.2">
      <c r="A27" s="11" t="s">
        <v>28</v>
      </c>
      <c r="B27" s="11">
        <v>819</v>
      </c>
      <c r="C27" s="11">
        <v>37.2121</v>
      </c>
      <c r="D27" s="11">
        <v>705</v>
      </c>
      <c r="E27" s="11">
        <v>7.7100000000000002E-2</v>
      </c>
      <c r="F27" s="11">
        <v>5</v>
      </c>
      <c r="G27" s="11" t="s">
        <v>8</v>
      </c>
      <c r="H27" s="11">
        <v>1.3</v>
      </c>
      <c r="I27" s="11">
        <f t="shared" si="0"/>
        <v>4.5706841793651893</v>
      </c>
      <c r="J27" s="11" t="s">
        <v>182</v>
      </c>
      <c r="K27" s="11">
        <v>1.85</v>
      </c>
      <c r="L27" s="11">
        <v>1.6</v>
      </c>
    </row>
    <row r="28" spans="1:16" x14ac:dyDescent="0.2">
      <c r="A28" s="11" t="s">
        <v>30</v>
      </c>
      <c r="B28" s="11">
        <v>843</v>
      </c>
      <c r="C28" s="11">
        <v>38.302599999999998</v>
      </c>
      <c r="D28" s="11">
        <v>777</v>
      </c>
      <c r="E28" s="11">
        <v>8.4900000000000003E-2</v>
      </c>
      <c r="F28" s="11">
        <v>5</v>
      </c>
      <c r="G28" s="11" t="s">
        <v>8</v>
      </c>
      <c r="H28" s="11">
        <v>1.05</v>
      </c>
      <c r="I28" s="11">
        <f t="shared" si="0"/>
        <v>4.5832282550998995</v>
      </c>
      <c r="J28" s="11" t="s">
        <v>183</v>
      </c>
      <c r="K28" s="11">
        <v>2</v>
      </c>
      <c r="L28" s="11">
        <v>2</v>
      </c>
    </row>
    <row r="29" spans="1:16" x14ac:dyDescent="0.2">
      <c r="A29" s="11" t="s">
        <v>31</v>
      </c>
      <c r="B29" s="11">
        <v>872</v>
      </c>
      <c r="C29" s="11">
        <v>39.620199999999997</v>
      </c>
      <c r="D29" s="11">
        <v>803</v>
      </c>
      <c r="E29" s="11">
        <v>8.7800000000000003E-2</v>
      </c>
      <c r="F29" s="11">
        <v>5</v>
      </c>
      <c r="G29" s="11" t="s">
        <v>8</v>
      </c>
      <c r="H29" s="11">
        <v>1.45</v>
      </c>
      <c r="I29" s="11">
        <f t="shared" si="0"/>
        <v>4.5979166634962478</v>
      </c>
      <c r="J29" s="11" t="s">
        <v>184</v>
      </c>
      <c r="K29" s="11">
        <v>1.75</v>
      </c>
      <c r="L29" s="11">
        <v>1.65</v>
      </c>
    </row>
    <row r="30" spans="1:16" x14ac:dyDescent="0.2">
      <c r="A30" s="11" t="s">
        <v>19</v>
      </c>
      <c r="B30" s="11">
        <v>878</v>
      </c>
      <c r="C30" s="11">
        <v>39.892800000000001</v>
      </c>
      <c r="D30" s="11">
        <v>773</v>
      </c>
      <c r="E30" s="11">
        <v>8.4500000000000006E-2</v>
      </c>
      <c r="F30" s="11">
        <v>5</v>
      </c>
      <c r="G30" s="11" t="s">
        <v>8</v>
      </c>
      <c r="H30" s="11">
        <v>1.1000000000000001</v>
      </c>
      <c r="I30" s="11">
        <f t="shared" si="0"/>
        <v>4.6008945196859514</v>
      </c>
      <c r="J30" s="11" t="s">
        <v>185</v>
      </c>
      <c r="K30" s="11">
        <v>1.55</v>
      </c>
      <c r="L30" s="11">
        <v>1.1499999999999999</v>
      </c>
    </row>
    <row r="31" spans="1:16" x14ac:dyDescent="0.2">
      <c r="A31" s="11" t="s">
        <v>132</v>
      </c>
      <c r="B31" s="11">
        <v>926</v>
      </c>
      <c r="C31" s="11">
        <v>42.073799999999999</v>
      </c>
      <c r="D31" s="11">
        <v>787</v>
      </c>
      <c r="E31" s="11">
        <v>8.5999999999999993E-2</v>
      </c>
      <c r="F31" s="11">
        <v>5</v>
      </c>
      <c r="G31" s="11" t="s">
        <v>8</v>
      </c>
      <c r="H31" s="11">
        <v>1.9</v>
      </c>
      <c r="I31" s="11">
        <f t="shared" si="0"/>
        <v>4.6240117381758425</v>
      </c>
      <c r="J31" s="11" t="s">
        <v>186</v>
      </c>
      <c r="K31" s="11">
        <v>1.7</v>
      </c>
      <c r="L31" s="11">
        <v>1.75</v>
      </c>
    </row>
    <row r="32" spans="1:16" x14ac:dyDescent="0.2">
      <c r="A32" s="11" t="s">
        <v>18</v>
      </c>
      <c r="B32" s="11">
        <v>937</v>
      </c>
      <c r="C32" s="11">
        <v>42.573599999999999</v>
      </c>
      <c r="D32" s="11">
        <v>826</v>
      </c>
      <c r="E32" s="11">
        <v>9.0300000000000005E-2</v>
      </c>
      <c r="F32" s="11">
        <v>5</v>
      </c>
      <c r="G32" s="11" t="s">
        <v>8</v>
      </c>
      <c r="H32" s="11">
        <v>1.9</v>
      </c>
      <c r="I32" s="11">
        <f t="shared" si="0"/>
        <v>4.6291403754303744</v>
      </c>
      <c r="J32" s="11" t="s">
        <v>187</v>
      </c>
      <c r="K32" s="11">
        <v>1.75</v>
      </c>
      <c r="L32" s="11">
        <v>1.8</v>
      </c>
    </row>
    <row r="33" spans="1:13" x14ac:dyDescent="0.2">
      <c r="A33" s="11" t="s">
        <v>131</v>
      </c>
      <c r="B33" s="11">
        <v>1549</v>
      </c>
      <c r="C33" s="11">
        <v>70.380399999999995</v>
      </c>
      <c r="D33" s="11">
        <v>1327</v>
      </c>
      <c r="E33" s="11">
        <v>0.14510000000000001</v>
      </c>
      <c r="F33" s="11">
        <v>5</v>
      </c>
      <c r="G33" s="11" t="s">
        <v>8</v>
      </c>
      <c r="H33" s="11">
        <v>2</v>
      </c>
      <c r="I33" s="11">
        <f t="shared" si="0"/>
        <v>4.8474517307756591</v>
      </c>
      <c r="J33" s="11" t="s">
        <v>188</v>
      </c>
      <c r="K33" s="11">
        <v>1.95</v>
      </c>
      <c r="L33" s="11">
        <v>1.9</v>
      </c>
    </row>
    <row r="34" spans="1:13" x14ac:dyDescent="0.2">
      <c r="A34" s="11" t="s">
        <v>130</v>
      </c>
      <c r="B34" s="11">
        <v>1639</v>
      </c>
      <c r="C34" s="11">
        <v>74.469700000000003</v>
      </c>
      <c r="D34" s="11">
        <v>1439</v>
      </c>
      <c r="E34" s="11">
        <v>0.1573</v>
      </c>
      <c r="F34" s="11">
        <v>5</v>
      </c>
      <c r="G34" s="11" t="s">
        <v>8</v>
      </c>
      <c r="H34" s="11">
        <v>1.65</v>
      </c>
      <c r="I34" s="11">
        <f t="shared" ref="I34:I65" si="1">LOG(C34)+3</f>
        <v>4.8719796042984918</v>
      </c>
      <c r="J34" s="11" t="s">
        <v>189</v>
      </c>
      <c r="K34" s="11">
        <v>1.9</v>
      </c>
      <c r="L34" s="11">
        <v>1.85</v>
      </c>
    </row>
    <row r="35" spans="1:13" x14ac:dyDescent="0.2">
      <c r="A35" s="11" t="s">
        <v>129</v>
      </c>
      <c r="B35" s="11">
        <v>1655</v>
      </c>
      <c r="C35" s="11">
        <v>75.196600000000004</v>
      </c>
      <c r="D35" s="11">
        <v>1502</v>
      </c>
      <c r="E35" s="11">
        <v>0.16420000000000001</v>
      </c>
      <c r="F35" s="11">
        <v>5</v>
      </c>
      <c r="G35" s="11" t="s">
        <v>8</v>
      </c>
      <c r="H35" s="11">
        <v>1.45</v>
      </c>
      <c r="I35" s="11">
        <f t="shared" si="1"/>
        <v>4.8761982044929706</v>
      </c>
      <c r="J35" s="11" t="s">
        <v>190</v>
      </c>
      <c r="K35" s="11">
        <v>1.65</v>
      </c>
      <c r="L35" s="11">
        <v>1.55</v>
      </c>
    </row>
    <row r="36" spans="1:13" x14ac:dyDescent="0.2">
      <c r="A36" s="11" t="s">
        <v>128</v>
      </c>
      <c r="B36" s="11">
        <v>1674</v>
      </c>
      <c r="C36" s="11">
        <v>76.059899999999999</v>
      </c>
      <c r="D36" s="11">
        <v>1513</v>
      </c>
      <c r="E36" s="11">
        <v>0.16539999999999999</v>
      </c>
      <c r="F36" s="11">
        <v>5</v>
      </c>
      <c r="G36" s="11" t="s">
        <v>8</v>
      </c>
      <c r="H36" s="11">
        <v>1.75</v>
      </c>
      <c r="I36" s="11">
        <f t="shared" si="1"/>
        <v>4.8811557500858616</v>
      </c>
      <c r="J36" s="11" t="s">
        <v>191</v>
      </c>
      <c r="K36" s="11">
        <v>1.95</v>
      </c>
      <c r="L36" s="11">
        <v>1.85</v>
      </c>
    </row>
    <row r="37" spans="1:13" x14ac:dyDescent="0.2">
      <c r="A37" s="11" t="s">
        <v>127</v>
      </c>
      <c r="B37" s="11">
        <v>1704</v>
      </c>
      <c r="C37" s="11">
        <v>77.423000000000002</v>
      </c>
      <c r="D37" s="11">
        <v>1485</v>
      </c>
      <c r="E37" s="11">
        <v>0.1623</v>
      </c>
      <c r="F37" s="11">
        <v>5</v>
      </c>
      <c r="G37" s="11" t="s">
        <v>8</v>
      </c>
      <c r="H37" s="11">
        <v>1</v>
      </c>
      <c r="I37" s="11">
        <f t="shared" si="1"/>
        <v>4.8888699954278243</v>
      </c>
      <c r="J37" s="11" t="s">
        <v>192</v>
      </c>
      <c r="K37" s="11">
        <v>1.95</v>
      </c>
      <c r="L37" s="11">
        <v>1.8</v>
      </c>
    </row>
    <row r="38" spans="1:13" x14ac:dyDescent="0.2">
      <c r="A38" s="11" t="s">
        <v>126</v>
      </c>
      <c r="B38" s="11">
        <v>1786</v>
      </c>
      <c r="C38" s="11">
        <v>81.148799999999994</v>
      </c>
      <c r="D38" s="11">
        <v>1676</v>
      </c>
      <c r="E38" s="11">
        <v>0.1832</v>
      </c>
      <c r="F38" s="11">
        <v>5</v>
      </c>
      <c r="G38" s="11" t="s">
        <v>8</v>
      </c>
      <c r="H38" s="11">
        <v>1.8</v>
      </c>
      <c r="I38" s="11">
        <f t="shared" si="1"/>
        <v>4.9092821020152195</v>
      </c>
      <c r="J38" s="11" t="s">
        <v>193</v>
      </c>
      <c r="K38" s="11">
        <v>1.75</v>
      </c>
      <c r="L38" s="11">
        <v>1.65</v>
      </c>
    </row>
    <row r="39" spans="1:13" s="2" customFormat="1" x14ac:dyDescent="0.2">
      <c r="A39" s="11" t="s">
        <v>125</v>
      </c>
      <c r="B39" s="11">
        <v>1911</v>
      </c>
      <c r="C39" s="11">
        <v>86.828299999999999</v>
      </c>
      <c r="D39" s="11">
        <v>1765</v>
      </c>
      <c r="E39" s="11">
        <v>0.193</v>
      </c>
      <c r="F39" s="11">
        <v>5</v>
      </c>
      <c r="G39" s="11" t="s">
        <v>8</v>
      </c>
      <c r="H39" s="11">
        <v>1.85</v>
      </c>
      <c r="I39" s="11">
        <f t="shared" si="1"/>
        <v>4.9386612981107048</v>
      </c>
      <c r="J39" s="11" t="s">
        <v>194</v>
      </c>
      <c r="K39" s="11">
        <v>1.9</v>
      </c>
      <c r="L39" s="11">
        <v>1.75</v>
      </c>
      <c r="M39"/>
    </row>
    <row r="40" spans="1:13" s="2" customFormat="1" ht="14" customHeight="1" x14ac:dyDescent="0.2">
      <c r="A40" s="11" t="s">
        <v>106</v>
      </c>
      <c r="B40" s="11">
        <v>2552</v>
      </c>
      <c r="C40" s="11">
        <v>115.9528</v>
      </c>
      <c r="D40" s="11">
        <v>2413</v>
      </c>
      <c r="E40" s="11">
        <v>0.26379999999999998</v>
      </c>
      <c r="F40" s="11">
        <v>5</v>
      </c>
      <c r="G40" s="11" t="s">
        <v>8</v>
      </c>
      <c r="H40" s="11">
        <v>1.9</v>
      </c>
      <c r="I40" s="11">
        <f t="shared" si="1"/>
        <v>5.0642812403381035</v>
      </c>
      <c r="J40" s="11" t="s">
        <v>195</v>
      </c>
      <c r="K40" s="11">
        <v>1.8</v>
      </c>
      <c r="L40" s="11">
        <v>1.65</v>
      </c>
    </row>
    <row r="41" spans="1:13" s="2" customFormat="1" x14ac:dyDescent="0.2">
      <c r="A41" s="11" t="s">
        <v>107</v>
      </c>
      <c r="B41" s="11">
        <v>2630</v>
      </c>
      <c r="C41" s="11">
        <v>119.49679999999999</v>
      </c>
      <c r="D41" s="11">
        <v>2294</v>
      </c>
      <c r="E41" s="11">
        <v>0.25080000000000002</v>
      </c>
      <c r="F41" s="11">
        <v>5</v>
      </c>
      <c r="G41" s="11" t="s">
        <v>8</v>
      </c>
      <c r="H41" s="11">
        <v>1.75</v>
      </c>
      <c r="I41" s="11">
        <f t="shared" si="1"/>
        <v>5.0773562754854131</v>
      </c>
      <c r="J41" s="11" t="s">
        <v>196</v>
      </c>
      <c r="K41" s="11">
        <v>1.75</v>
      </c>
      <c r="L41" s="11">
        <v>1.7</v>
      </c>
    </row>
    <row r="42" spans="1:13" s="2" customFormat="1" x14ac:dyDescent="0.2">
      <c r="A42" s="11" t="s">
        <v>32</v>
      </c>
      <c r="B42" s="11">
        <v>4231</v>
      </c>
      <c r="C42" s="11">
        <v>192.23990000000001</v>
      </c>
      <c r="D42" s="11">
        <v>3851</v>
      </c>
      <c r="E42" s="11">
        <v>0.42099999999999999</v>
      </c>
      <c r="F42" s="11">
        <v>5</v>
      </c>
      <c r="G42" s="11" t="s">
        <v>8</v>
      </c>
      <c r="H42" s="11">
        <v>1.55</v>
      </c>
      <c r="I42" s="11">
        <f t="shared" si="1"/>
        <v>5.2838435318831332</v>
      </c>
      <c r="J42" s="11" t="s">
        <v>197</v>
      </c>
      <c r="K42" s="11">
        <v>1.45</v>
      </c>
      <c r="L42" s="11">
        <v>1.45</v>
      </c>
    </row>
    <row r="43" spans="1:13" s="2" customFormat="1" x14ac:dyDescent="0.2">
      <c r="A43" s="11" t="s">
        <v>27</v>
      </c>
      <c r="B43" s="11">
        <v>4498</v>
      </c>
      <c r="C43" s="11">
        <v>204.37129999999999</v>
      </c>
      <c r="D43" s="11">
        <v>4079</v>
      </c>
      <c r="E43" s="11">
        <v>0.44590000000000002</v>
      </c>
      <c r="F43" s="11">
        <v>5</v>
      </c>
      <c r="G43" s="11" t="s">
        <v>8</v>
      </c>
      <c r="H43" s="11">
        <v>1.45</v>
      </c>
      <c r="I43" s="11">
        <f t="shared" si="1"/>
        <v>5.3104199074765139</v>
      </c>
      <c r="J43" s="11" t="s">
        <v>198</v>
      </c>
      <c r="K43" s="11">
        <v>1.65</v>
      </c>
      <c r="L43" s="11">
        <v>1.6</v>
      </c>
    </row>
    <row r="44" spans="1:13" s="2" customFormat="1" x14ac:dyDescent="0.2">
      <c r="A44" s="11" t="s">
        <v>26</v>
      </c>
      <c r="B44" s="11">
        <v>4708</v>
      </c>
      <c r="C44" s="11">
        <v>213.9128</v>
      </c>
      <c r="D44" s="11">
        <v>4170</v>
      </c>
      <c r="E44" s="11">
        <v>0.45590000000000003</v>
      </c>
      <c r="F44" s="11">
        <v>5</v>
      </c>
      <c r="G44" s="11" t="s">
        <v>8</v>
      </c>
      <c r="H44" s="11">
        <v>1.6</v>
      </c>
      <c r="I44" s="11">
        <f t="shared" si="1"/>
        <v>5.3302367724305633</v>
      </c>
      <c r="J44" s="11" t="s">
        <v>199</v>
      </c>
      <c r="K44" s="11">
        <v>1.65</v>
      </c>
      <c r="L44" s="11">
        <v>1.6</v>
      </c>
    </row>
    <row r="45" spans="1:13" s="2" customFormat="1" x14ac:dyDescent="0.2">
      <c r="A45" s="11" t="s">
        <v>25</v>
      </c>
      <c r="B45" s="11">
        <v>5981</v>
      </c>
      <c r="C45" s="11">
        <v>271.75290000000001</v>
      </c>
      <c r="D45" s="11">
        <v>5353</v>
      </c>
      <c r="E45" s="11">
        <v>0.58520000000000005</v>
      </c>
      <c r="F45" s="11">
        <v>5</v>
      </c>
      <c r="G45" s="11" t="s">
        <v>8</v>
      </c>
      <c r="H45" s="11">
        <v>1.5</v>
      </c>
      <c r="I45" s="11">
        <f t="shared" si="1"/>
        <v>5.4341741873389298</v>
      </c>
      <c r="J45" s="11" t="s">
        <v>200</v>
      </c>
      <c r="K45" s="11">
        <v>1.8</v>
      </c>
      <c r="L45" s="11">
        <v>1.75</v>
      </c>
    </row>
    <row r="46" spans="1:13" s="2" customFormat="1" x14ac:dyDescent="0.2">
      <c r="A46" s="11" t="s">
        <v>24</v>
      </c>
      <c r="B46" s="11">
        <v>6188</v>
      </c>
      <c r="C46" s="11">
        <v>281.15820000000002</v>
      </c>
      <c r="D46" s="11">
        <v>5195</v>
      </c>
      <c r="E46" s="11">
        <v>0.56789999999999996</v>
      </c>
      <c r="F46" s="11">
        <v>5</v>
      </c>
      <c r="G46" s="11" t="s">
        <v>8</v>
      </c>
      <c r="H46" s="11">
        <v>1.55</v>
      </c>
      <c r="I46" s="11">
        <f t="shared" si="1"/>
        <v>5.4489507542612836</v>
      </c>
      <c r="J46" s="11" t="s">
        <v>201</v>
      </c>
      <c r="K46" s="11">
        <v>1.85</v>
      </c>
      <c r="L46" s="11">
        <v>1.75</v>
      </c>
    </row>
    <row r="47" spans="1:13" s="2" customFormat="1" x14ac:dyDescent="0.2">
      <c r="A47" s="11" t="s">
        <v>23</v>
      </c>
      <c r="B47" s="11">
        <v>7480</v>
      </c>
      <c r="C47" s="11">
        <v>339.86149999999998</v>
      </c>
      <c r="D47" s="11">
        <v>6833</v>
      </c>
      <c r="E47" s="11">
        <v>0.747</v>
      </c>
      <c r="F47" s="11">
        <v>5</v>
      </c>
      <c r="G47" s="11" t="s">
        <v>8</v>
      </c>
      <c r="H47" s="11">
        <v>1.6</v>
      </c>
      <c r="I47" s="11">
        <f t="shared" si="1"/>
        <v>5.5313019698652912</v>
      </c>
      <c r="J47" s="11" t="s">
        <v>202</v>
      </c>
      <c r="K47" s="11">
        <v>1.95</v>
      </c>
      <c r="L47" s="11">
        <v>1.85</v>
      </c>
    </row>
    <row r="48" spans="1:13" x14ac:dyDescent="0.2">
      <c r="A48" s="11" t="s">
        <v>22</v>
      </c>
      <c r="B48" s="11">
        <v>7922</v>
      </c>
      <c r="C48" s="11">
        <v>359.9443</v>
      </c>
      <c r="D48" s="11">
        <v>7314</v>
      </c>
      <c r="E48" s="11">
        <v>0.79959999999999998</v>
      </c>
      <c r="F48" s="11">
        <v>5</v>
      </c>
      <c r="G48" s="11" t="s">
        <v>8</v>
      </c>
      <c r="H48" s="11">
        <v>1.35</v>
      </c>
      <c r="I48" s="11">
        <f t="shared" si="1"/>
        <v>5.5562353005611316</v>
      </c>
      <c r="J48" s="11" t="s">
        <v>204</v>
      </c>
      <c r="K48" s="11"/>
      <c r="L48" s="11">
        <v>1.8</v>
      </c>
    </row>
    <row r="49" spans="1:12" x14ac:dyDescent="0.2">
      <c r="A49" s="11" t="s">
        <v>21</v>
      </c>
      <c r="B49" s="11">
        <v>9626</v>
      </c>
      <c r="C49" s="11">
        <v>437.3673</v>
      </c>
      <c r="D49" s="11">
        <v>8311</v>
      </c>
      <c r="E49" s="11">
        <v>0.90859999999999996</v>
      </c>
      <c r="F49" s="11">
        <v>5</v>
      </c>
      <c r="G49" s="11" t="s">
        <v>8</v>
      </c>
      <c r="H49" s="11">
        <v>1.35</v>
      </c>
      <c r="I49" s="11">
        <f t="shared" si="1"/>
        <v>5.6408463096562738</v>
      </c>
      <c r="J49" s="11" t="s">
        <v>203</v>
      </c>
      <c r="K49" s="11">
        <v>1.5</v>
      </c>
      <c r="L49" s="11">
        <v>1.6</v>
      </c>
    </row>
    <row r="50" spans="1:12" x14ac:dyDescent="0.2">
      <c r="A50" s="11" t="s">
        <v>20</v>
      </c>
      <c r="B50" s="11">
        <v>10612</v>
      </c>
      <c r="C50" s="11">
        <v>482.16719999999998</v>
      </c>
      <c r="D50" s="11">
        <v>8979</v>
      </c>
      <c r="E50" s="11">
        <v>0.98160000000000003</v>
      </c>
      <c r="F50" s="11">
        <v>5</v>
      </c>
      <c r="G50" s="11" t="s">
        <v>8</v>
      </c>
      <c r="H50" s="11">
        <v>1.75</v>
      </c>
      <c r="I50" s="11">
        <f t="shared" si="1"/>
        <v>5.6831976636451111</v>
      </c>
      <c r="J50" s="11" t="s">
        <v>205</v>
      </c>
      <c r="K50" s="11">
        <v>1.85</v>
      </c>
      <c r="L50" s="11">
        <v>1.85</v>
      </c>
    </row>
    <row r="51" spans="1:12" x14ac:dyDescent="0.2">
      <c r="A51" s="11" t="s">
        <v>146</v>
      </c>
      <c r="B51" s="11">
        <v>540</v>
      </c>
      <c r="C51" s="11">
        <v>24.535499999999999</v>
      </c>
      <c r="D51" s="11">
        <v>477</v>
      </c>
      <c r="E51" s="11">
        <v>5.21E-2</v>
      </c>
      <c r="F51" s="11">
        <v>6</v>
      </c>
      <c r="G51" s="11" t="s">
        <v>8</v>
      </c>
      <c r="H51" s="11">
        <v>1.9</v>
      </c>
      <c r="I51" s="11">
        <f t="shared" si="1"/>
        <v>4.3897949127358604</v>
      </c>
      <c r="J51" s="11" t="s">
        <v>206</v>
      </c>
      <c r="K51" s="11">
        <v>2</v>
      </c>
      <c r="L51" s="11">
        <v>2</v>
      </c>
    </row>
    <row r="52" spans="1:12" x14ac:dyDescent="0.2">
      <c r="A52" s="11" t="s">
        <v>145</v>
      </c>
      <c r="B52" s="11">
        <v>604</v>
      </c>
      <c r="C52" s="11">
        <v>27.4434</v>
      </c>
      <c r="D52" s="11">
        <v>551</v>
      </c>
      <c r="E52" s="11">
        <v>6.0199999999999997E-2</v>
      </c>
      <c r="F52" s="11">
        <v>6</v>
      </c>
      <c r="G52" s="11" t="s">
        <v>8</v>
      </c>
      <c r="H52" s="11">
        <v>1.55</v>
      </c>
      <c r="I52" s="11">
        <f t="shared" si="1"/>
        <v>4.4384379156996427</v>
      </c>
      <c r="J52" s="11" t="s">
        <v>207</v>
      </c>
      <c r="K52" s="11">
        <v>1.95</v>
      </c>
      <c r="L52" s="11">
        <v>1.85</v>
      </c>
    </row>
    <row r="53" spans="1:12" x14ac:dyDescent="0.2">
      <c r="A53" s="11" t="s">
        <v>144</v>
      </c>
      <c r="B53" s="11">
        <v>739</v>
      </c>
      <c r="C53" s="11">
        <v>33.577199999999998</v>
      </c>
      <c r="D53" s="11">
        <v>678</v>
      </c>
      <c r="E53" s="11">
        <v>7.4099999999999999E-2</v>
      </c>
      <c r="F53" s="11">
        <v>6</v>
      </c>
      <c r="G53" s="11" t="s">
        <v>8</v>
      </c>
      <c r="H53" s="11">
        <v>1.7</v>
      </c>
      <c r="I53" s="11">
        <f t="shared" si="1"/>
        <v>4.5260444775301414</v>
      </c>
      <c r="J53" s="11" t="s">
        <v>208</v>
      </c>
      <c r="K53" s="11">
        <v>1.9</v>
      </c>
      <c r="L53" s="11">
        <v>1.95</v>
      </c>
    </row>
    <row r="54" spans="1:12" x14ac:dyDescent="0.2">
      <c r="A54" s="11" t="s">
        <v>143</v>
      </c>
      <c r="B54" s="11">
        <v>746</v>
      </c>
      <c r="C54" s="11">
        <v>33.895299999999999</v>
      </c>
      <c r="D54" s="11">
        <v>623</v>
      </c>
      <c r="E54" s="11">
        <v>6.8099999999999994E-2</v>
      </c>
      <c r="F54" s="11">
        <v>6</v>
      </c>
      <c r="G54" s="11" t="s">
        <v>8</v>
      </c>
      <c r="H54" s="11">
        <v>1.9</v>
      </c>
      <c r="I54" s="11">
        <f t="shared" si="1"/>
        <v>4.5301394821093943</v>
      </c>
      <c r="J54" s="11" t="s">
        <v>209</v>
      </c>
      <c r="K54" s="11">
        <v>2.95</v>
      </c>
      <c r="L54" s="11">
        <v>2.6</v>
      </c>
    </row>
    <row r="55" spans="1:12" x14ac:dyDescent="0.2">
      <c r="A55" s="11" t="s">
        <v>97</v>
      </c>
      <c r="B55" s="11">
        <v>819</v>
      </c>
      <c r="C55" s="11">
        <v>37.2121</v>
      </c>
      <c r="D55" s="11">
        <v>766</v>
      </c>
      <c r="E55" s="11">
        <v>8.3699999999999997E-2</v>
      </c>
      <c r="F55" s="11">
        <v>6</v>
      </c>
      <c r="G55" s="11" t="s">
        <v>8</v>
      </c>
      <c r="H55" s="11">
        <v>2</v>
      </c>
      <c r="I55" s="11">
        <f t="shared" si="1"/>
        <v>4.5706841793651893</v>
      </c>
      <c r="J55" s="11" t="s">
        <v>210</v>
      </c>
      <c r="K55" s="11">
        <v>1.95</v>
      </c>
      <c r="L55" s="11">
        <v>2</v>
      </c>
    </row>
    <row r="56" spans="1:12" x14ac:dyDescent="0.2">
      <c r="A56" s="11" t="s">
        <v>142</v>
      </c>
      <c r="B56" s="11">
        <v>883</v>
      </c>
      <c r="C56" s="11">
        <v>40.119999999999997</v>
      </c>
      <c r="D56" s="11">
        <v>786</v>
      </c>
      <c r="E56" s="11">
        <v>8.5900000000000004E-2</v>
      </c>
      <c r="F56" s="11">
        <v>6</v>
      </c>
      <c r="G56" s="11" t="s">
        <v>8</v>
      </c>
      <c r="H56" s="11">
        <v>1.9</v>
      </c>
      <c r="I56" s="11">
        <f t="shared" si="1"/>
        <v>4.6033609243483804</v>
      </c>
      <c r="J56" s="11" t="s">
        <v>211</v>
      </c>
      <c r="K56" s="11">
        <v>2.7</v>
      </c>
      <c r="L56" s="11">
        <v>1.9</v>
      </c>
    </row>
    <row r="57" spans="1:12" x14ac:dyDescent="0.2">
      <c r="A57" s="11" t="s">
        <v>141</v>
      </c>
      <c r="B57" s="11">
        <v>904</v>
      </c>
      <c r="C57" s="11">
        <v>41.074199999999998</v>
      </c>
      <c r="D57" s="11">
        <v>758</v>
      </c>
      <c r="E57" s="11">
        <v>8.2900000000000001E-2</v>
      </c>
      <c r="F57" s="11">
        <v>6</v>
      </c>
      <c r="G57" s="11" t="s">
        <v>8</v>
      </c>
      <c r="H57" s="11">
        <v>1.85</v>
      </c>
      <c r="I57" s="11">
        <f t="shared" si="1"/>
        <v>4.6135691134590413</v>
      </c>
      <c r="J57" s="11" t="s">
        <v>212</v>
      </c>
      <c r="K57" s="11">
        <v>1.9</v>
      </c>
      <c r="L57" s="11">
        <v>1.85</v>
      </c>
    </row>
    <row r="58" spans="1:12" x14ac:dyDescent="0.2">
      <c r="A58" s="11" t="s">
        <v>140</v>
      </c>
      <c r="B58" s="11">
        <v>1082</v>
      </c>
      <c r="C58" s="11">
        <v>49.161799999999999</v>
      </c>
      <c r="D58" s="11">
        <v>976</v>
      </c>
      <c r="E58" s="11">
        <v>0.1067</v>
      </c>
      <c r="F58" s="11">
        <v>6</v>
      </c>
      <c r="G58" s="11" t="s">
        <v>8</v>
      </c>
      <c r="H58" s="11">
        <v>1.9</v>
      </c>
      <c r="I58" s="11">
        <f t="shared" si="1"/>
        <v>4.6916277756740623</v>
      </c>
      <c r="J58" s="11" t="s">
        <v>213</v>
      </c>
      <c r="K58" s="11">
        <v>1.95</v>
      </c>
      <c r="L58" s="11">
        <v>1.85</v>
      </c>
    </row>
    <row r="59" spans="1:12" x14ac:dyDescent="0.2">
      <c r="A59" s="11" t="s">
        <v>46</v>
      </c>
      <c r="B59" s="11">
        <v>1948</v>
      </c>
      <c r="C59" s="11">
        <v>88.509399999999999</v>
      </c>
      <c r="D59" s="11">
        <v>1648</v>
      </c>
      <c r="E59" s="11">
        <v>0.1802</v>
      </c>
      <c r="F59" s="11">
        <v>6</v>
      </c>
      <c r="G59" s="11" t="s">
        <v>8</v>
      </c>
      <c r="H59" s="11">
        <v>1.85</v>
      </c>
      <c r="I59" s="11">
        <f t="shared" si="1"/>
        <v>4.9469893967016842</v>
      </c>
      <c r="J59" s="11" t="s">
        <v>214</v>
      </c>
      <c r="K59" s="11">
        <v>1.85</v>
      </c>
      <c r="L59" s="11">
        <v>1.85</v>
      </c>
    </row>
    <row r="60" spans="1:12" x14ac:dyDescent="0.2">
      <c r="A60" s="11" t="s">
        <v>40</v>
      </c>
      <c r="B60" s="11">
        <v>1989</v>
      </c>
      <c r="C60" s="11">
        <v>90.372299999999996</v>
      </c>
      <c r="D60" s="11">
        <v>1762</v>
      </c>
      <c r="E60" s="11">
        <v>0.19259999999999999</v>
      </c>
      <c r="F60" s="11">
        <v>6</v>
      </c>
      <c r="G60" s="11" t="s">
        <v>8</v>
      </c>
      <c r="H60" s="11">
        <v>1.9</v>
      </c>
      <c r="I60" s="11">
        <f t="shared" si="1"/>
        <v>4.9560353353358657</v>
      </c>
      <c r="J60" s="11" t="s">
        <v>215</v>
      </c>
      <c r="K60" s="11">
        <v>1.9</v>
      </c>
      <c r="L60" s="11">
        <v>1.95</v>
      </c>
    </row>
    <row r="61" spans="1:12" x14ac:dyDescent="0.2">
      <c r="A61" s="11" t="s">
        <v>39</v>
      </c>
      <c r="B61" s="11">
        <v>2193</v>
      </c>
      <c r="C61" s="11">
        <v>99.641199999999998</v>
      </c>
      <c r="D61" s="11">
        <v>2015</v>
      </c>
      <c r="E61" s="11">
        <v>0.2203</v>
      </c>
      <c r="F61" s="11">
        <v>6</v>
      </c>
      <c r="G61" s="11" t="s">
        <v>8</v>
      </c>
      <c r="H61" s="11">
        <v>1.65</v>
      </c>
      <c r="I61" s="11">
        <f t="shared" si="1"/>
        <v>4.9984389491960632</v>
      </c>
      <c r="J61" s="11" t="s">
        <v>216</v>
      </c>
      <c r="K61" s="11">
        <v>1.85</v>
      </c>
      <c r="L61" s="11">
        <v>1.6</v>
      </c>
    </row>
    <row r="62" spans="1:12" x14ac:dyDescent="0.2">
      <c r="A62" s="11" t="s">
        <v>45</v>
      </c>
      <c r="B62" s="11">
        <v>2429</v>
      </c>
      <c r="C62" s="11">
        <v>110.36409999999999</v>
      </c>
      <c r="D62" s="11">
        <v>2115</v>
      </c>
      <c r="E62" s="11">
        <v>0.23119999999999999</v>
      </c>
      <c r="F62" s="11">
        <v>6</v>
      </c>
      <c r="G62" s="11" t="s">
        <v>8</v>
      </c>
      <c r="H62" s="11">
        <v>1.8</v>
      </c>
      <c r="I62" s="11">
        <f t="shared" si="1"/>
        <v>5.0428278260432915</v>
      </c>
      <c r="J62" s="11" t="s">
        <v>217</v>
      </c>
      <c r="K62" s="11">
        <v>1.75</v>
      </c>
      <c r="L62" s="11">
        <v>1.85</v>
      </c>
    </row>
    <row r="63" spans="1:12" x14ac:dyDescent="0.2">
      <c r="A63" s="11" t="s">
        <v>44</v>
      </c>
      <c r="B63" s="11">
        <v>2491</v>
      </c>
      <c r="C63" s="11">
        <v>113.1812</v>
      </c>
      <c r="D63" s="11">
        <v>2156</v>
      </c>
      <c r="E63" s="11">
        <v>0.23569999999999999</v>
      </c>
      <c r="F63" s="11">
        <v>6</v>
      </c>
      <c r="G63" s="11" t="s">
        <v>8</v>
      </c>
      <c r="H63" s="11">
        <v>1.9</v>
      </c>
      <c r="I63" s="11">
        <f t="shared" si="1"/>
        <v>5.0537742942168702</v>
      </c>
      <c r="J63" s="11" t="s">
        <v>218</v>
      </c>
      <c r="K63" s="11">
        <v>1.85</v>
      </c>
      <c r="L63" s="11">
        <v>1.9</v>
      </c>
    </row>
    <row r="64" spans="1:12" x14ac:dyDescent="0.2">
      <c r="A64" s="11" t="s">
        <v>38</v>
      </c>
      <c r="B64" s="11">
        <v>2566</v>
      </c>
      <c r="C64" s="11">
        <v>116.5889</v>
      </c>
      <c r="D64" s="11">
        <v>2206</v>
      </c>
      <c r="E64" s="11">
        <v>0.2412</v>
      </c>
      <c r="F64" s="11">
        <v>6</v>
      </c>
      <c r="G64" s="11" t="s">
        <v>8</v>
      </c>
      <c r="H64" s="11">
        <v>1.55</v>
      </c>
      <c r="I64" s="11">
        <f t="shared" si="1"/>
        <v>5.0666572048121807</v>
      </c>
      <c r="J64" s="11" t="s">
        <v>219</v>
      </c>
      <c r="K64" s="11">
        <v>2.2999999999999998</v>
      </c>
      <c r="L64" s="11">
        <v>1.95</v>
      </c>
    </row>
    <row r="65" spans="1:12" x14ac:dyDescent="0.2">
      <c r="A65" s="11" t="s">
        <v>37</v>
      </c>
      <c r="B65" s="11">
        <v>3023</v>
      </c>
      <c r="C65" s="11">
        <v>137.35310000000001</v>
      </c>
      <c r="D65" s="11">
        <v>2689</v>
      </c>
      <c r="E65" s="11">
        <v>0.29399999999999998</v>
      </c>
      <c r="F65" s="11">
        <v>6</v>
      </c>
      <c r="G65" s="11" t="s">
        <v>8</v>
      </c>
      <c r="H65" s="11">
        <v>1.75</v>
      </c>
      <c r="I65" s="11">
        <f t="shared" si="1"/>
        <v>5.1378384657056229</v>
      </c>
      <c r="J65" s="11" t="s">
        <v>220</v>
      </c>
      <c r="K65" s="11">
        <v>1.85</v>
      </c>
      <c r="L65" s="11">
        <v>1.85</v>
      </c>
    </row>
    <row r="66" spans="1:12" x14ac:dyDescent="0.2">
      <c r="A66" s="11" t="s">
        <v>36</v>
      </c>
      <c r="B66" s="11">
        <v>3297</v>
      </c>
      <c r="C66" s="11">
        <v>149.80260000000001</v>
      </c>
      <c r="D66" s="11">
        <v>2798</v>
      </c>
      <c r="E66" s="11">
        <v>0.30590000000000001</v>
      </c>
      <c r="F66" s="11">
        <v>6</v>
      </c>
      <c r="G66" s="11" t="s">
        <v>8</v>
      </c>
      <c r="H66" s="11">
        <v>1.9</v>
      </c>
      <c r="I66" s="11">
        <f t="shared" ref="I66:I97" si="2">LOG(C66)+3</f>
        <v>5.1755193511194815</v>
      </c>
      <c r="J66" s="11" t="s">
        <v>221</v>
      </c>
      <c r="K66" s="11">
        <v>1.8</v>
      </c>
      <c r="L66" s="11">
        <v>1.9</v>
      </c>
    </row>
    <row r="67" spans="1:12" x14ac:dyDescent="0.2">
      <c r="A67" s="11" t="s">
        <v>35</v>
      </c>
      <c r="B67" s="11">
        <v>3328</v>
      </c>
      <c r="C67" s="11">
        <v>151.21109999999999</v>
      </c>
      <c r="D67" s="11">
        <v>3065</v>
      </c>
      <c r="E67" s="11">
        <v>0.33510000000000001</v>
      </c>
      <c r="F67" s="11">
        <v>6</v>
      </c>
      <c r="G67" s="11" t="s">
        <v>8</v>
      </c>
      <c r="H67" s="11">
        <v>1.85</v>
      </c>
      <c r="I67" s="11">
        <f t="shared" si="2"/>
        <v>5.1795836727247693</v>
      </c>
      <c r="J67" s="11" t="s">
        <v>222</v>
      </c>
      <c r="K67" s="11">
        <v>1.85</v>
      </c>
      <c r="L67" s="11">
        <v>1.8</v>
      </c>
    </row>
    <row r="68" spans="1:12" x14ac:dyDescent="0.2">
      <c r="A68" s="11" t="s">
        <v>34</v>
      </c>
      <c r="B68" s="11">
        <v>4577</v>
      </c>
      <c r="C68" s="11">
        <v>207.9607</v>
      </c>
      <c r="D68" s="11">
        <v>4282</v>
      </c>
      <c r="E68" s="11">
        <v>0.46810000000000002</v>
      </c>
      <c r="F68" s="11">
        <v>6</v>
      </c>
      <c r="G68" s="11" t="s">
        <v>8</v>
      </c>
      <c r="H68" s="11">
        <v>1.7</v>
      </c>
      <c r="I68" s="11">
        <f t="shared" si="2"/>
        <v>5.3179812706081737</v>
      </c>
      <c r="J68" s="11" t="s">
        <v>223</v>
      </c>
      <c r="K68" s="11">
        <v>1.9</v>
      </c>
      <c r="L68" s="11">
        <v>1.9</v>
      </c>
    </row>
    <row r="69" spans="1:12" x14ac:dyDescent="0.2">
      <c r="A69" s="11" t="s">
        <v>43</v>
      </c>
      <c r="B69" s="11">
        <v>5290</v>
      </c>
      <c r="C69" s="11">
        <v>240.35659999999999</v>
      </c>
      <c r="D69" s="11">
        <v>4372</v>
      </c>
      <c r="E69" s="11">
        <v>0.47789999999999999</v>
      </c>
      <c r="F69" s="11">
        <v>6</v>
      </c>
      <c r="G69" s="11" t="s">
        <v>8</v>
      </c>
      <c r="H69" s="11">
        <v>1.85</v>
      </c>
      <c r="I69" s="11">
        <f t="shared" si="2"/>
        <v>5.3808560520075259</v>
      </c>
      <c r="J69" s="11" t="s">
        <v>224</v>
      </c>
      <c r="K69" s="11">
        <v>2.0499999999999998</v>
      </c>
      <c r="L69" s="11">
        <v>2.1</v>
      </c>
    </row>
    <row r="70" spans="1:12" s="2" customFormat="1" x14ac:dyDescent="0.2">
      <c r="A70" s="11" t="s">
        <v>33</v>
      </c>
      <c r="B70" s="11">
        <v>5766</v>
      </c>
      <c r="C70" s="11">
        <v>261.98419999999999</v>
      </c>
      <c r="D70" s="11">
        <v>4854</v>
      </c>
      <c r="E70" s="11">
        <v>0.53059999999999996</v>
      </c>
      <c r="F70" s="11">
        <v>6</v>
      </c>
      <c r="G70" s="11" t="s">
        <v>8</v>
      </c>
      <c r="H70" s="11">
        <v>1.65</v>
      </c>
      <c r="I70" s="11">
        <f t="shared" si="2"/>
        <v>5.4182751002520906</v>
      </c>
      <c r="J70" s="11" t="s">
        <v>225</v>
      </c>
      <c r="K70" s="11">
        <v>1.8</v>
      </c>
      <c r="L70" s="11">
        <v>1.65</v>
      </c>
    </row>
    <row r="71" spans="1:12" s="2" customFormat="1" x14ac:dyDescent="0.2">
      <c r="A71" s="11" t="s">
        <v>42</v>
      </c>
      <c r="B71" s="11">
        <v>7909</v>
      </c>
      <c r="C71" s="11">
        <v>359.35359999999997</v>
      </c>
      <c r="D71" s="11">
        <v>7119</v>
      </c>
      <c r="E71" s="11">
        <v>0.77829999999999999</v>
      </c>
      <c r="F71" s="11">
        <v>6</v>
      </c>
      <c r="G71" s="11" t="s">
        <v>8</v>
      </c>
      <c r="H71" s="11">
        <v>1.7</v>
      </c>
      <c r="I71" s="11">
        <f t="shared" si="2"/>
        <v>5.5555219999714041</v>
      </c>
      <c r="J71" s="11" t="s">
        <v>226</v>
      </c>
      <c r="K71" s="11">
        <v>2.0499999999999998</v>
      </c>
      <c r="L71" s="11">
        <v>1.8</v>
      </c>
    </row>
    <row r="72" spans="1:12" s="2" customFormat="1" x14ac:dyDescent="0.2">
      <c r="A72" s="11" t="s">
        <v>41</v>
      </c>
      <c r="B72" s="11">
        <v>8983</v>
      </c>
      <c r="C72" s="11">
        <v>408.15190000000001</v>
      </c>
      <c r="D72" s="11">
        <v>8058</v>
      </c>
      <c r="E72" s="11">
        <v>0.88090000000000002</v>
      </c>
      <c r="F72" s="11">
        <v>6</v>
      </c>
      <c r="G72" s="11" t="s">
        <v>8</v>
      </c>
      <c r="H72" s="11">
        <v>1.7</v>
      </c>
      <c r="I72" s="11">
        <f t="shared" si="2"/>
        <v>5.6108218225372521</v>
      </c>
      <c r="J72" s="11" t="s">
        <v>227</v>
      </c>
      <c r="K72" s="11">
        <v>2</v>
      </c>
      <c r="L72" s="11">
        <v>1.9</v>
      </c>
    </row>
    <row r="73" spans="1:12" s="2" customFormat="1" x14ac:dyDescent="0.2">
      <c r="A73" s="12" t="s">
        <v>148</v>
      </c>
      <c r="B73" s="12">
        <v>364</v>
      </c>
      <c r="C73" s="12">
        <v>16.538699999999999</v>
      </c>
      <c r="D73" s="12">
        <v>310</v>
      </c>
      <c r="E73" s="12">
        <v>3.39E-2</v>
      </c>
      <c r="F73" s="12">
        <v>4</v>
      </c>
      <c r="G73" s="12" t="s">
        <v>48</v>
      </c>
      <c r="H73" s="12">
        <v>1.35</v>
      </c>
      <c r="I73" s="12">
        <f t="shared" si="2"/>
        <v>4.2185013694840618</v>
      </c>
      <c r="J73" s="12" t="s">
        <v>228</v>
      </c>
      <c r="K73" s="12">
        <v>1.45</v>
      </c>
      <c r="L73" s="12">
        <v>1.55</v>
      </c>
    </row>
    <row r="74" spans="1:12" s="2" customFormat="1" x14ac:dyDescent="0.2">
      <c r="A74" s="12" t="s">
        <v>147</v>
      </c>
      <c r="B74" s="12">
        <v>373</v>
      </c>
      <c r="C74" s="12">
        <v>16.947600000000001</v>
      </c>
      <c r="D74" s="12">
        <v>355</v>
      </c>
      <c r="E74" s="12">
        <v>3.8800000000000001E-2</v>
      </c>
      <c r="F74" s="12">
        <v>4</v>
      </c>
      <c r="G74" s="12" t="s">
        <v>48</v>
      </c>
      <c r="H74" s="12">
        <v>1.4</v>
      </c>
      <c r="I74" s="12">
        <f t="shared" si="2"/>
        <v>4.2291082051612152</v>
      </c>
      <c r="J74" s="12" t="s">
        <v>229</v>
      </c>
      <c r="K74" s="12">
        <v>1.25</v>
      </c>
      <c r="L74" s="12">
        <v>1.2</v>
      </c>
    </row>
    <row r="75" spans="1:12" s="2" customFormat="1" x14ac:dyDescent="0.2">
      <c r="A75" s="12" t="s">
        <v>149</v>
      </c>
      <c r="B75" s="12">
        <v>383</v>
      </c>
      <c r="C75" s="12">
        <v>17.402000000000001</v>
      </c>
      <c r="D75" s="12">
        <v>315</v>
      </c>
      <c r="E75" s="12">
        <v>3.44E-2</v>
      </c>
      <c r="F75" s="12">
        <v>4</v>
      </c>
      <c r="G75" s="12" t="s">
        <v>48</v>
      </c>
      <c r="H75" s="12">
        <v>1.35</v>
      </c>
      <c r="I75" s="12">
        <f t="shared" si="2"/>
        <v>4.2405991643198826</v>
      </c>
      <c r="J75" s="12" t="s">
        <v>230</v>
      </c>
      <c r="K75" s="12">
        <v>1.45</v>
      </c>
      <c r="L75" s="12">
        <v>1.25</v>
      </c>
    </row>
    <row r="76" spans="1:12" x14ac:dyDescent="0.2">
      <c r="A76" s="12" t="s">
        <v>112</v>
      </c>
      <c r="B76" s="12">
        <v>390</v>
      </c>
      <c r="C76" s="12">
        <v>17.720099999999999</v>
      </c>
      <c r="D76" s="12">
        <v>369</v>
      </c>
      <c r="E76" s="12">
        <v>4.0300000000000002E-2</v>
      </c>
      <c r="F76" s="12">
        <v>4</v>
      </c>
      <c r="G76" s="12" t="s">
        <v>48</v>
      </c>
      <c r="H76" s="12">
        <v>1.3</v>
      </c>
      <c r="I76" s="12">
        <f t="shared" si="2"/>
        <v>4.2484661684159102</v>
      </c>
      <c r="J76" s="12" t="s">
        <v>249</v>
      </c>
      <c r="K76" s="12"/>
      <c r="L76" s="12">
        <v>1.6</v>
      </c>
    </row>
    <row r="77" spans="1:12" x14ac:dyDescent="0.2">
      <c r="A77" s="12" t="s">
        <v>61</v>
      </c>
      <c r="B77" s="12">
        <v>481</v>
      </c>
      <c r="C77" s="12">
        <v>21.854700000000001</v>
      </c>
      <c r="D77" s="12">
        <v>416</v>
      </c>
      <c r="E77" s="12">
        <v>4.5499999999999999E-2</v>
      </c>
      <c r="F77" s="12">
        <v>4</v>
      </c>
      <c r="G77" s="12" t="s">
        <v>48</v>
      </c>
      <c r="H77" s="12">
        <v>1.65</v>
      </c>
      <c r="I77" s="12">
        <f t="shared" si="2"/>
        <v>4.3395448492956419</v>
      </c>
      <c r="J77" s="12" t="s">
        <v>302</v>
      </c>
      <c r="K77" s="12"/>
      <c r="L77" s="12">
        <v>1.75</v>
      </c>
    </row>
    <row r="78" spans="1:12" x14ac:dyDescent="0.2">
      <c r="A78" s="12" t="s">
        <v>115</v>
      </c>
      <c r="B78" s="12">
        <v>500</v>
      </c>
      <c r="C78" s="12">
        <v>22.718</v>
      </c>
      <c r="D78" s="12">
        <v>440</v>
      </c>
      <c r="E78" s="12">
        <v>4.8099999999999997E-2</v>
      </c>
      <c r="F78" s="12">
        <v>4</v>
      </c>
      <c r="G78" s="12" t="s">
        <v>48</v>
      </c>
      <c r="H78" s="12">
        <v>1.95</v>
      </c>
      <c r="I78" s="12">
        <f t="shared" si="2"/>
        <v>4.3563700952081632</v>
      </c>
      <c r="J78" s="12" t="s">
        <v>231</v>
      </c>
      <c r="K78" s="12">
        <v>1.95</v>
      </c>
      <c r="L78" s="12">
        <v>2</v>
      </c>
    </row>
    <row r="79" spans="1:12" x14ac:dyDescent="0.2">
      <c r="A79" s="12" t="s">
        <v>114</v>
      </c>
      <c r="B79" s="12">
        <v>507</v>
      </c>
      <c r="C79" s="12">
        <v>23.036100000000001</v>
      </c>
      <c r="D79" s="12">
        <v>473</v>
      </c>
      <c r="E79" s="12">
        <v>5.1700000000000003E-2</v>
      </c>
      <c r="F79" s="12">
        <v>4</v>
      </c>
      <c r="G79" s="12" t="s">
        <v>48</v>
      </c>
      <c r="H79" s="12">
        <v>1.3</v>
      </c>
      <c r="I79" s="12">
        <f t="shared" si="2"/>
        <v>4.362408955139772</v>
      </c>
      <c r="J79" s="12" t="s">
        <v>232</v>
      </c>
      <c r="K79" s="12">
        <v>1.65</v>
      </c>
      <c r="L79" s="12">
        <v>1.7</v>
      </c>
    </row>
    <row r="80" spans="1:12" s="2" customFormat="1" x14ac:dyDescent="0.2">
      <c r="A80" s="12" t="s">
        <v>113</v>
      </c>
      <c r="B80" s="12">
        <v>534</v>
      </c>
      <c r="C80" s="12">
        <v>24.262799999999999</v>
      </c>
      <c r="D80" s="12">
        <v>502</v>
      </c>
      <c r="E80" s="12">
        <v>5.4899999999999997E-2</v>
      </c>
      <c r="F80" s="12">
        <v>4</v>
      </c>
      <c r="G80" s="12" t="s">
        <v>48</v>
      </c>
      <c r="H80" s="12">
        <v>1.75</v>
      </c>
      <c r="I80" s="12">
        <f t="shared" si="2"/>
        <v>4.3849409183104466</v>
      </c>
      <c r="J80" s="12" t="s">
        <v>233</v>
      </c>
      <c r="K80" s="12">
        <v>1.75</v>
      </c>
      <c r="L80" s="12">
        <v>1.75</v>
      </c>
    </row>
    <row r="81" spans="1:15" x14ac:dyDescent="0.2">
      <c r="A81" s="12" t="s">
        <v>55</v>
      </c>
      <c r="B81" s="12">
        <v>567</v>
      </c>
      <c r="C81" s="12">
        <v>25.7622</v>
      </c>
      <c r="D81" s="12">
        <v>499</v>
      </c>
      <c r="E81" s="12">
        <v>5.4600000000000003E-2</v>
      </c>
      <c r="F81" s="12">
        <v>4</v>
      </c>
      <c r="G81" s="12" t="s">
        <v>48</v>
      </c>
      <c r="H81" s="12">
        <v>1</v>
      </c>
      <c r="I81" s="12">
        <f t="shared" si="2"/>
        <v>4.4109829474712798</v>
      </c>
      <c r="J81" s="12" t="s">
        <v>234</v>
      </c>
      <c r="K81" s="12">
        <v>1.45</v>
      </c>
      <c r="L81" s="12">
        <v>1.4</v>
      </c>
    </row>
    <row r="82" spans="1:15" x14ac:dyDescent="0.2">
      <c r="A82" s="12" t="s">
        <v>103</v>
      </c>
      <c r="B82" s="12">
        <v>658</v>
      </c>
      <c r="C82" s="12">
        <v>29.896899999999999</v>
      </c>
      <c r="D82" s="12">
        <v>607</v>
      </c>
      <c r="E82" s="12">
        <v>6.6400000000000001E-2</v>
      </c>
      <c r="F82" s="12">
        <v>4</v>
      </c>
      <c r="G82" s="12" t="s">
        <v>48</v>
      </c>
      <c r="H82" s="12">
        <v>1.5</v>
      </c>
      <c r="I82" s="12">
        <f t="shared" si="2"/>
        <v>4.4756261588029957</v>
      </c>
      <c r="J82" s="12" t="s">
        <v>235</v>
      </c>
      <c r="K82" s="12">
        <v>1.65</v>
      </c>
      <c r="L82" s="12">
        <v>1.7</v>
      </c>
    </row>
    <row r="83" spans="1:15" s="2" customFormat="1" x14ac:dyDescent="0.2">
      <c r="A83" s="12" t="s">
        <v>96</v>
      </c>
      <c r="B83" s="12">
        <v>699</v>
      </c>
      <c r="C83" s="12">
        <v>31.759799999999998</v>
      </c>
      <c r="D83" s="12">
        <v>607</v>
      </c>
      <c r="E83" s="12">
        <v>6.6400000000000001E-2</v>
      </c>
      <c r="F83" s="12">
        <v>4</v>
      </c>
      <c r="G83" s="12" t="s">
        <v>48</v>
      </c>
      <c r="H83" s="12">
        <v>1</v>
      </c>
      <c r="I83" s="12">
        <f t="shared" si="2"/>
        <v>4.5018777588945467</v>
      </c>
      <c r="J83" s="12" t="s">
        <v>236</v>
      </c>
      <c r="K83" s="12">
        <v>1.7</v>
      </c>
      <c r="L83" s="12">
        <v>1.65</v>
      </c>
    </row>
    <row r="84" spans="1:15" s="2" customFormat="1" x14ac:dyDescent="0.2">
      <c r="A84" s="12" t="s">
        <v>54</v>
      </c>
      <c r="B84" s="12">
        <v>889</v>
      </c>
      <c r="C84" s="12">
        <v>40.392600000000002</v>
      </c>
      <c r="D84" s="12">
        <v>775</v>
      </c>
      <c r="E84" s="12">
        <v>8.4699999999999998E-2</v>
      </c>
      <c r="F84" s="12">
        <v>4</v>
      </c>
      <c r="G84" s="12" t="s">
        <v>48</v>
      </c>
      <c r="H84" s="12">
        <v>1.75</v>
      </c>
      <c r="I84" s="12">
        <f t="shared" si="2"/>
        <v>4.6063018088350285</v>
      </c>
      <c r="J84" s="12" t="s">
        <v>237</v>
      </c>
      <c r="K84" s="12">
        <v>1.85</v>
      </c>
      <c r="L84" s="12">
        <v>1.9</v>
      </c>
    </row>
    <row r="85" spans="1:15" s="2" customFormat="1" x14ac:dyDescent="0.2">
      <c r="A85" s="12" t="s">
        <v>59</v>
      </c>
      <c r="B85" s="12">
        <v>1061</v>
      </c>
      <c r="C85" s="12">
        <v>48.207599999999999</v>
      </c>
      <c r="D85" s="12">
        <v>672</v>
      </c>
      <c r="E85" s="12">
        <v>7.3499999999999996E-2</v>
      </c>
      <c r="F85" s="12">
        <v>4</v>
      </c>
      <c r="G85" s="12" t="s">
        <v>48</v>
      </c>
      <c r="H85" s="12">
        <v>1.9</v>
      </c>
      <c r="I85" s="12">
        <f t="shared" si="2"/>
        <v>4.6831155108088396</v>
      </c>
      <c r="J85" s="12" t="s">
        <v>238</v>
      </c>
      <c r="K85" s="12">
        <v>1.8</v>
      </c>
      <c r="L85" s="12">
        <v>1.6</v>
      </c>
    </row>
    <row r="86" spans="1:15" x14ac:dyDescent="0.2">
      <c r="A86" s="12" t="s">
        <v>53</v>
      </c>
      <c r="B86" s="12">
        <v>1062</v>
      </c>
      <c r="C86" s="12">
        <v>48.253100000000003</v>
      </c>
      <c r="D86" s="12">
        <v>937</v>
      </c>
      <c r="E86" s="12">
        <v>0.1024</v>
      </c>
      <c r="F86" s="12">
        <v>4</v>
      </c>
      <c r="G86" s="12" t="s">
        <v>48</v>
      </c>
      <c r="H86" s="12">
        <v>1.75</v>
      </c>
      <c r="I86" s="12">
        <f t="shared" si="2"/>
        <v>4.6835252196413935</v>
      </c>
      <c r="J86" s="12" t="s">
        <v>239</v>
      </c>
      <c r="K86" s="12">
        <v>1.95</v>
      </c>
      <c r="L86" s="12">
        <v>1.9</v>
      </c>
    </row>
    <row r="87" spans="1:15" x14ac:dyDescent="0.2">
      <c r="A87" s="12" t="s">
        <v>60</v>
      </c>
      <c r="B87" s="12">
        <v>1225</v>
      </c>
      <c r="C87" s="12">
        <v>55.659100000000002</v>
      </c>
      <c r="D87" s="12">
        <v>1047</v>
      </c>
      <c r="E87" s="12">
        <v>0.1145</v>
      </c>
      <c r="F87" s="12">
        <v>4</v>
      </c>
      <c r="G87" s="12" t="s">
        <v>48</v>
      </c>
      <c r="H87" s="12">
        <v>1.65</v>
      </c>
      <c r="I87" s="12">
        <f t="shared" si="2"/>
        <v>4.7455361795726949</v>
      </c>
      <c r="J87" s="12" t="s">
        <v>240</v>
      </c>
      <c r="K87" s="12">
        <v>1.85</v>
      </c>
      <c r="L87" s="12">
        <v>1.7</v>
      </c>
      <c r="O87">
        <f>AVERAGE(F2:F143)</f>
        <v>4.971830985915493</v>
      </c>
    </row>
    <row r="88" spans="1:15" x14ac:dyDescent="0.2">
      <c r="A88" s="12" t="s">
        <v>52</v>
      </c>
      <c r="B88" s="12">
        <v>1358</v>
      </c>
      <c r="C88" s="12">
        <v>61.702100000000002</v>
      </c>
      <c r="D88" s="12">
        <v>1253</v>
      </c>
      <c r="E88" s="12">
        <v>0.13700000000000001</v>
      </c>
      <c r="F88" s="12">
        <v>4</v>
      </c>
      <c r="G88" s="12" t="s">
        <v>48</v>
      </c>
      <c r="H88" s="12">
        <v>1.65</v>
      </c>
      <c r="I88" s="12">
        <f t="shared" si="2"/>
        <v>4.7902999452794619</v>
      </c>
      <c r="J88" s="12" t="s">
        <v>241</v>
      </c>
      <c r="K88" s="12">
        <v>1.8</v>
      </c>
      <c r="L88" s="12">
        <v>1.8</v>
      </c>
    </row>
    <row r="89" spans="1:15" x14ac:dyDescent="0.2">
      <c r="A89" s="12" t="s">
        <v>104</v>
      </c>
      <c r="B89" s="12">
        <v>1579</v>
      </c>
      <c r="C89" s="12">
        <v>71.743499999999997</v>
      </c>
      <c r="D89" s="12">
        <v>1499</v>
      </c>
      <c r="E89" s="12">
        <v>0.16389999999999999</v>
      </c>
      <c r="F89" s="12">
        <v>4</v>
      </c>
      <c r="G89" s="12" t="s">
        <v>48</v>
      </c>
      <c r="H89" s="12">
        <v>1</v>
      </c>
      <c r="I89" s="12">
        <f t="shared" si="2"/>
        <v>4.8557825598728268</v>
      </c>
      <c r="J89" s="12" t="s">
        <v>242</v>
      </c>
      <c r="K89" s="12">
        <v>1.6</v>
      </c>
      <c r="L89" s="12">
        <v>1.65</v>
      </c>
    </row>
    <row r="90" spans="1:15" x14ac:dyDescent="0.2">
      <c r="A90" s="12" t="s">
        <v>58</v>
      </c>
      <c r="B90" s="12">
        <v>2108</v>
      </c>
      <c r="C90" s="12">
        <v>95.779200000000003</v>
      </c>
      <c r="D90" s="12">
        <v>1803</v>
      </c>
      <c r="E90" s="12">
        <v>0.1971</v>
      </c>
      <c r="F90" s="12">
        <v>4</v>
      </c>
      <c r="G90" s="12" t="s">
        <v>48</v>
      </c>
      <c r="H90" s="12">
        <v>1.65</v>
      </c>
      <c r="I90" s="12">
        <f t="shared" si="2"/>
        <v>4.9812712052578885</v>
      </c>
      <c r="J90" s="12" t="s">
        <v>243</v>
      </c>
      <c r="K90" s="12">
        <v>1.9</v>
      </c>
      <c r="L90" s="12">
        <v>1.9</v>
      </c>
    </row>
    <row r="91" spans="1:15" x14ac:dyDescent="0.2">
      <c r="A91" s="12" t="s">
        <v>50</v>
      </c>
      <c r="B91" s="12">
        <v>2206</v>
      </c>
      <c r="C91" s="12">
        <v>100.2319</v>
      </c>
      <c r="D91" s="12">
        <v>1934</v>
      </c>
      <c r="E91" s="12">
        <v>0.2114</v>
      </c>
      <c r="F91" s="12">
        <v>4</v>
      </c>
      <c r="G91" s="12" t="s">
        <v>48</v>
      </c>
      <c r="H91" s="12">
        <v>1.45</v>
      </c>
      <c r="I91" s="12">
        <f t="shared" si="2"/>
        <v>5.0010059629398018</v>
      </c>
      <c r="J91" s="12" t="s">
        <v>244</v>
      </c>
      <c r="K91" s="13">
        <v>1.4</v>
      </c>
      <c r="L91" s="13">
        <v>1.4</v>
      </c>
    </row>
    <row r="92" spans="1:15" x14ac:dyDescent="0.2">
      <c r="A92" s="12" t="s">
        <v>51</v>
      </c>
      <c r="B92" s="12">
        <v>2611</v>
      </c>
      <c r="C92" s="12">
        <v>118.6335</v>
      </c>
      <c r="D92" s="12">
        <v>2169</v>
      </c>
      <c r="E92" s="12">
        <v>0.23710000000000001</v>
      </c>
      <c r="F92" s="12">
        <v>4</v>
      </c>
      <c r="G92" s="12" t="s">
        <v>48</v>
      </c>
      <c r="H92" s="12">
        <v>1.5</v>
      </c>
      <c r="I92" s="12">
        <f t="shared" si="2"/>
        <v>5.0742073434193014</v>
      </c>
      <c r="J92" s="12" t="s">
        <v>245</v>
      </c>
      <c r="K92" s="13">
        <v>1.65</v>
      </c>
      <c r="L92" s="13">
        <v>1.6</v>
      </c>
    </row>
    <row r="93" spans="1:15" x14ac:dyDescent="0.2">
      <c r="A93" s="12" t="s">
        <v>49</v>
      </c>
      <c r="B93" s="12">
        <v>3655</v>
      </c>
      <c r="C93" s="12">
        <v>166.06870000000001</v>
      </c>
      <c r="D93" s="12">
        <v>3126</v>
      </c>
      <c r="E93" s="12">
        <v>0.3417</v>
      </c>
      <c r="F93" s="12">
        <v>4</v>
      </c>
      <c r="G93" s="12" t="s">
        <v>48</v>
      </c>
      <c r="H93" s="12">
        <v>1</v>
      </c>
      <c r="I93" s="12">
        <f t="shared" si="2"/>
        <v>5.2202877859840795</v>
      </c>
      <c r="J93" s="12" t="s">
        <v>246</v>
      </c>
      <c r="K93" s="13">
        <v>1.25</v>
      </c>
      <c r="L93" s="13">
        <v>1</v>
      </c>
    </row>
    <row r="94" spans="1:15" x14ac:dyDescent="0.2">
      <c r="A94" s="12" t="s">
        <v>57</v>
      </c>
      <c r="B94" s="12">
        <v>4367</v>
      </c>
      <c r="C94" s="12">
        <v>198.41919999999999</v>
      </c>
      <c r="D94" s="12">
        <v>3768</v>
      </c>
      <c r="E94" s="12">
        <v>0.41189999999999999</v>
      </c>
      <c r="F94" s="12">
        <v>4</v>
      </c>
      <c r="G94" s="12" t="s">
        <v>48</v>
      </c>
      <c r="H94" s="12">
        <v>1.4</v>
      </c>
      <c r="I94" s="12">
        <f t="shared" si="2"/>
        <v>5.2975836942829027</v>
      </c>
      <c r="J94" s="12" t="s">
        <v>250</v>
      </c>
      <c r="K94" s="12"/>
      <c r="L94" s="12">
        <v>1.8</v>
      </c>
    </row>
    <row r="95" spans="1:15" x14ac:dyDescent="0.2">
      <c r="A95" s="12" t="s">
        <v>56</v>
      </c>
      <c r="B95" s="12">
        <v>5623</v>
      </c>
      <c r="C95" s="12">
        <v>255.48679999999999</v>
      </c>
      <c r="D95" s="12">
        <v>5075</v>
      </c>
      <c r="E95" s="12">
        <v>0.55479999999999996</v>
      </c>
      <c r="F95" s="12">
        <v>4</v>
      </c>
      <c r="G95" s="12" t="s">
        <v>48</v>
      </c>
      <c r="H95" s="12">
        <v>1.3</v>
      </c>
      <c r="I95" s="12">
        <f t="shared" si="2"/>
        <v>5.407368466759376</v>
      </c>
      <c r="J95" s="12" t="s">
        <v>247</v>
      </c>
      <c r="K95" s="13">
        <v>1.75</v>
      </c>
      <c r="L95" s="13">
        <v>1.65</v>
      </c>
    </row>
    <row r="96" spans="1:15" x14ac:dyDescent="0.2">
      <c r="A96" s="12" t="s">
        <v>47</v>
      </c>
      <c r="B96" s="12">
        <v>8179</v>
      </c>
      <c r="C96" s="12">
        <v>371.62130000000002</v>
      </c>
      <c r="D96" s="12">
        <v>6883</v>
      </c>
      <c r="E96" s="12">
        <v>0.75249999999999995</v>
      </c>
      <c r="F96" s="12">
        <v>4</v>
      </c>
      <c r="G96" s="12" t="s">
        <v>48</v>
      </c>
      <c r="H96" s="12">
        <v>1.85</v>
      </c>
      <c r="I96" s="12">
        <f t="shared" si="2"/>
        <v>5.5701005982369907</v>
      </c>
      <c r="J96" s="12" t="s">
        <v>248</v>
      </c>
      <c r="K96" s="13">
        <v>1.75</v>
      </c>
      <c r="L96" s="13">
        <v>1.7</v>
      </c>
    </row>
    <row r="97" spans="1:12" x14ac:dyDescent="0.2">
      <c r="A97" s="12" t="s">
        <v>124</v>
      </c>
      <c r="B97" s="12">
        <v>578</v>
      </c>
      <c r="C97" s="12">
        <v>26.262</v>
      </c>
      <c r="D97" s="12">
        <v>519</v>
      </c>
      <c r="E97" s="12">
        <v>5.67E-2</v>
      </c>
      <c r="F97" s="12">
        <v>5</v>
      </c>
      <c r="G97" s="12" t="s">
        <v>48</v>
      </c>
      <c r="H97" s="12">
        <v>1.4</v>
      </c>
      <c r="I97" s="12">
        <f t="shared" si="2"/>
        <v>4.4193277969967575</v>
      </c>
      <c r="J97" s="12" t="s">
        <v>251</v>
      </c>
      <c r="K97" s="13">
        <v>1.8</v>
      </c>
      <c r="L97" s="13">
        <v>1.7</v>
      </c>
    </row>
    <row r="98" spans="1:12" x14ac:dyDescent="0.2">
      <c r="A98" s="12" t="s">
        <v>105</v>
      </c>
      <c r="B98" s="12">
        <v>681</v>
      </c>
      <c r="C98" s="12">
        <v>30.9419</v>
      </c>
      <c r="D98" s="12">
        <v>570</v>
      </c>
      <c r="E98" s="12">
        <v>6.2300000000000001E-2</v>
      </c>
      <c r="F98" s="12">
        <v>5</v>
      </c>
      <c r="G98" s="12" t="s">
        <v>48</v>
      </c>
      <c r="H98" s="12">
        <v>1.5</v>
      </c>
      <c r="I98" s="12">
        <f t="shared" ref="I98:I129" si="3">LOG(C98)+3</f>
        <v>4.4905469782121035</v>
      </c>
      <c r="J98" s="12" t="s">
        <v>252</v>
      </c>
      <c r="K98" s="13">
        <v>1.75</v>
      </c>
      <c r="L98" s="13">
        <v>1.65</v>
      </c>
    </row>
    <row r="99" spans="1:12" x14ac:dyDescent="0.2">
      <c r="A99" s="12" t="s">
        <v>123</v>
      </c>
      <c r="B99" s="12">
        <v>994</v>
      </c>
      <c r="C99" s="12">
        <v>45.163400000000003</v>
      </c>
      <c r="D99" s="12">
        <v>881</v>
      </c>
      <c r="E99" s="12">
        <v>9.6299999999999997E-2</v>
      </c>
      <c r="F99" s="12">
        <v>5</v>
      </c>
      <c r="G99" s="12" t="s">
        <v>48</v>
      </c>
      <c r="H99" s="12">
        <v>1.35</v>
      </c>
      <c r="I99" s="12">
        <f t="shared" si="3"/>
        <v>4.6547866291266278</v>
      </c>
      <c r="J99" s="12" t="s">
        <v>253</v>
      </c>
      <c r="K99" s="13">
        <v>1.9</v>
      </c>
      <c r="L99" s="13">
        <v>1.9</v>
      </c>
    </row>
    <row r="100" spans="1:12" x14ac:dyDescent="0.2">
      <c r="A100" s="12" t="s">
        <v>122</v>
      </c>
      <c r="B100" s="12">
        <v>998</v>
      </c>
      <c r="C100" s="12">
        <v>45.345199999999998</v>
      </c>
      <c r="D100" s="12">
        <v>911</v>
      </c>
      <c r="E100" s="12">
        <v>9.9599999999999994E-2</v>
      </c>
      <c r="F100" s="12">
        <v>5</v>
      </c>
      <c r="G100" s="12" t="s">
        <v>48</v>
      </c>
      <c r="H100" s="12">
        <v>1.5</v>
      </c>
      <c r="I100" s="12">
        <f t="shared" si="3"/>
        <v>4.6565313217413786</v>
      </c>
      <c r="J100" s="12" t="s">
        <v>275</v>
      </c>
      <c r="K100" s="12"/>
      <c r="L100" s="12">
        <v>1.9</v>
      </c>
    </row>
    <row r="101" spans="1:12" x14ac:dyDescent="0.2">
      <c r="A101" s="12" t="s">
        <v>121</v>
      </c>
      <c r="B101" s="12">
        <v>1368</v>
      </c>
      <c r="C101" s="12">
        <v>62.156500000000001</v>
      </c>
      <c r="D101" s="12">
        <v>1200</v>
      </c>
      <c r="E101" s="12">
        <v>0.13120000000000001</v>
      </c>
      <c r="F101" s="12">
        <v>5</v>
      </c>
      <c r="G101" s="12" t="s">
        <v>48</v>
      </c>
      <c r="H101" s="12">
        <v>1.9</v>
      </c>
      <c r="I101" s="12">
        <f t="shared" si="3"/>
        <v>4.7934865515862635</v>
      </c>
      <c r="J101" s="12" t="s">
        <v>254</v>
      </c>
      <c r="K101" s="13">
        <v>1.8</v>
      </c>
      <c r="L101" s="13">
        <v>1.8</v>
      </c>
    </row>
    <row r="102" spans="1:12" x14ac:dyDescent="0.2">
      <c r="A102" s="12" t="s">
        <v>120</v>
      </c>
      <c r="B102" s="12">
        <v>1380</v>
      </c>
      <c r="C102" s="12">
        <v>62.701700000000002</v>
      </c>
      <c r="D102" s="12">
        <v>1238</v>
      </c>
      <c r="E102" s="12">
        <v>0.1353</v>
      </c>
      <c r="F102" s="12">
        <v>5</v>
      </c>
      <c r="G102" s="12" t="s">
        <v>48</v>
      </c>
      <c r="H102" s="12">
        <v>1.65</v>
      </c>
      <c r="I102" s="12">
        <f t="shared" si="3"/>
        <v>4.7972793158005818</v>
      </c>
      <c r="J102" s="12" t="s">
        <v>255</v>
      </c>
      <c r="K102" s="13">
        <v>1.9</v>
      </c>
      <c r="L102" s="13">
        <v>1.9</v>
      </c>
    </row>
    <row r="103" spans="1:12" x14ac:dyDescent="0.2">
      <c r="A103" s="12" t="s">
        <v>119</v>
      </c>
      <c r="B103" s="12">
        <v>1493</v>
      </c>
      <c r="C103" s="12">
        <v>67.835999999999999</v>
      </c>
      <c r="D103" s="12">
        <v>1298</v>
      </c>
      <c r="E103" s="12">
        <v>0.1419</v>
      </c>
      <c r="F103" s="12">
        <v>5</v>
      </c>
      <c r="G103" s="12" t="s">
        <v>48</v>
      </c>
      <c r="H103" s="12">
        <v>1.85</v>
      </c>
      <c r="I103" s="12">
        <f t="shared" si="3"/>
        <v>4.8314602315077435</v>
      </c>
      <c r="J103" s="12" t="s">
        <v>256</v>
      </c>
      <c r="K103" s="13">
        <v>2.2999999999999998</v>
      </c>
      <c r="L103" s="13">
        <v>2.2999999999999998</v>
      </c>
    </row>
    <row r="104" spans="1:12" x14ac:dyDescent="0.2">
      <c r="A104" s="12" t="s">
        <v>75</v>
      </c>
      <c r="B104" s="12">
        <v>1617</v>
      </c>
      <c r="C104" s="12">
        <v>73.470100000000002</v>
      </c>
      <c r="D104" s="12">
        <v>1506</v>
      </c>
      <c r="E104" s="12">
        <v>0.1646</v>
      </c>
      <c r="F104" s="12">
        <v>5</v>
      </c>
      <c r="G104" s="12" t="s">
        <v>48</v>
      </c>
      <c r="H104" s="12">
        <v>1.75</v>
      </c>
      <c r="I104" s="12">
        <f t="shared" si="3"/>
        <v>4.8661106309620932</v>
      </c>
      <c r="J104" s="12" t="s">
        <v>257</v>
      </c>
      <c r="K104" s="13">
        <v>2</v>
      </c>
      <c r="L104" s="13">
        <v>2</v>
      </c>
    </row>
    <row r="105" spans="1:12" s="2" customFormat="1" x14ac:dyDescent="0.2">
      <c r="A105" s="12" t="s">
        <v>74</v>
      </c>
      <c r="B105" s="12">
        <v>1782</v>
      </c>
      <c r="C105" s="12">
        <v>80.966999999999999</v>
      </c>
      <c r="D105" s="12">
        <v>1677</v>
      </c>
      <c r="E105" s="12">
        <v>0.18329999999999999</v>
      </c>
      <c r="F105" s="12">
        <v>5</v>
      </c>
      <c r="G105" s="12" t="s">
        <v>48</v>
      </c>
      <c r="H105" s="12">
        <v>1.85</v>
      </c>
      <c r="I105" s="12">
        <f t="shared" si="3"/>
        <v>4.9083080480376626</v>
      </c>
      <c r="J105" s="12" t="s">
        <v>258</v>
      </c>
      <c r="K105" s="13">
        <v>1.65</v>
      </c>
      <c r="L105" s="13">
        <v>1.85</v>
      </c>
    </row>
    <row r="106" spans="1:12" s="2" customFormat="1" x14ac:dyDescent="0.2">
      <c r="A106" s="12" t="s">
        <v>118</v>
      </c>
      <c r="B106" s="12">
        <v>2152</v>
      </c>
      <c r="C106" s="12">
        <v>97.778300000000002</v>
      </c>
      <c r="D106" s="12">
        <v>1865</v>
      </c>
      <c r="E106" s="12">
        <v>0.2039</v>
      </c>
      <c r="F106" s="12">
        <v>5</v>
      </c>
      <c r="G106" s="12" t="s">
        <v>48</v>
      </c>
      <c r="H106" s="12">
        <v>1.7</v>
      </c>
      <c r="I106" s="12">
        <f t="shared" si="3"/>
        <v>4.990242482231996</v>
      </c>
      <c r="J106" s="12" t="s">
        <v>259</v>
      </c>
      <c r="K106" s="13">
        <v>1.65</v>
      </c>
      <c r="L106" s="13">
        <v>1.7</v>
      </c>
    </row>
    <row r="107" spans="1:12" x14ac:dyDescent="0.2">
      <c r="A107" s="12" t="s">
        <v>117</v>
      </c>
      <c r="B107" s="12">
        <v>2321</v>
      </c>
      <c r="C107" s="12">
        <v>105.45699999999999</v>
      </c>
      <c r="D107" s="12">
        <v>2044</v>
      </c>
      <c r="E107" s="12">
        <v>0.2235</v>
      </c>
      <c r="F107" s="12">
        <v>5</v>
      </c>
      <c r="G107" s="12" t="s">
        <v>48</v>
      </c>
      <c r="H107" s="12">
        <v>1.6</v>
      </c>
      <c r="I107" s="12">
        <f t="shared" si="3"/>
        <v>5.0230754125295105</v>
      </c>
      <c r="J107" s="12" t="s">
        <v>260</v>
      </c>
      <c r="K107" s="13">
        <v>1.65</v>
      </c>
      <c r="L107" s="13">
        <v>1.6</v>
      </c>
    </row>
    <row r="108" spans="1:12" x14ac:dyDescent="0.2">
      <c r="A108" s="12" t="s">
        <v>77</v>
      </c>
      <c r="B108" s="12">
        <v>2806</v>
      </c>
      <c r="C108" s="12">
        <v>127.4935</v>
      </c>
      <c r="D108" s="12">
        <v>2483</v>
      </c>
      <c r="E108" s="12">
        <v>0.27139999999999997</v>
      </c>
      <c r="F108" s="12">
        <v>5</v>
      </c>
      <c r="G108" s="12" t="s">
        <v>48</v>
      </c>
      <c r="H108" s="12">
        <v>1.55</v>
      </c>
      <c r="I108" s="12">
        <f t="shared" si="3"/>
        <v>5.1054880437025902</v>
      </c>
      <c r="J108" s="12" t="s">
        <v>261</v>
      </c>
      <c r="K108" s="13">
        <v>1.5</v>
      </c>
      <c r="L108" s="13">
        <v>1.5</v>
      </c>
    </row>
    <row r="109" spans="1:12" x14ac:dyDescent="0.2">
      <c r="A109" s="12" t="s">
        <v>72</v>
      </c>
      <c r="B109" s="12">
        <v>2944</v>
      </c>
      <c r="C109" s="12">
        <v>133.7637</v>
      </c>
      <c r="D109" s="12">
        <v>2527</v>
      </c>
      <c r="E109" s="12">
        <v>0.27629999999999999</v>
      </c>
      <c r="F109" s="12">
        <v>5</v>
      </c>
      <c r="G109" s="12" t="s">
        <v>48</v>
      </c>
      <c r="H109" s="12">
        <v>1.6</v>
      </c>
      <c r="I109" s="12">
        <f t="shared" si="3"/>
        <v>5.1263382731583302</v>
      </c>
      <c r="J109" s="12" t="s">
        <v>262</v>
      </c>
      <c r="K109" s="13">
        <v>1.95</v>
      </c>
      <c r="L109" s="13">
        <v>2</v>
      </c>
    </row>
    <row r="110" spans="1:12" x14ac:dyDescent="0.2">
      <c r="A110" s="12" t="s">
        <v>73</v>
      </c>
      <c r="B110" s="12">
        <v>3355</v>
      </c>
      <c r="C110" s="12">
        <v>152.43790000000001</v>
      </c>
      <c r="D110" s="12">
        <v>3101</v>
      </c>
      <c r="E110" s="12">
        <v>0.33900000000000002</v>
      </c>
      <c r="F110" s="12">
        <v>5</v>
      </c>
      <c r="G110" s="12" t="s">
        <v>48</v>
      </c>
      <c r="H110" s="12">
        <v>1.75</v>
      </c>
      <c r="I110" s="12">
        <f t="shared" si="3"/>
        <v>5.1830929572564273</v>
      </c>
      <c r="J110" s="12" t="s">
        <v>263</v>
      </c>
      <c r="K110" s="13">
        <v>1.95</v>
      </c>
      <c r="L110" s="13">
        <v>1.95</v>
      </c>
    </row>
    <row r="111" spans="1:12" x14ac:dyDescent="0.2">
      <c r="A111" s="12" t="s">
        <v>71</v>
      </c>
      <c r="B111" s="12">
        <v>3385</v>
      </c>
      <c r="C111" s="12">
        <v>153.80099999999999</v>
      </c>
      <c r="D111" s="12">
        <v>3177</v>
      </c>
      <c r="E111" s="12">
        <v>0.3473</v>
      </c>
      <c r="F111" s="12">
        <v>5</v>
      </c>
      <c r="G111" s="12" t="s">
        <v>48</v>
      </c>
      <c r="H111" s="12">
        <v>1.65</v>
      </c>
      <c r="I111" s="12">
        <f t="shared" si="3"/>
        <v>5.1869591592174924</v>
      </c>
      <c r="J111" s="12" t="s">
        <v>264</v>
      </c>
      <c r="K111" s="13">
        <v>1.9</v>
      </c>
      <c r="L111" s="13">
        <v>1.9</v>
      </c>
    </row>
    <row r="112" spans="1:12" x14ac:dyDescent="0.2">
      <c r="A112" s="12" t="s">
        <v>70</v>
      </c>
      <c r="B112" s="12">
        <v>3476</v>
      </c>
      <c r="C112" s="12">
        <v>157.9357</v>
      </c>
      <c r="D112" s="12">
        <v>3298</v>
      </c>
      <c r="E112" s="12">
        <v>0.36049999999999999</v>
      </c>
      <c r="F112" s="12">
        <v>5</v>
      </c>
      <c r="G112" s="12" t="s">
        <v>48</v>
      </c>
      <c r="H112" s="12">
        <v>1.65</v>
      </c>
      <c r="I112" s="12">
        <f t="shared" si="3"/>
        <v>5.198480309619212</v>
      </c>
      <c r="J112" s="12" t="s">
        <v>265</v>
      </c>
      <c r="K112" s="13">
        <v>1.85</v>
      </c>
      <c r="L112" s="13">
        <v>1.8</v>
      </c>
    </row>
    <row r="113" spans="1:12" x14ac:dyDescent="0.2">
      <c r="A113" s="12" t="s">
        <v>76</v>
      </c>
      <c r="B113" s="12">
        <v>3793</v>
      </c>
      <c r="C113" s="12">
        <v>172.3389</v>
      </c>
      <c r="D113" s="12">
        <v>3389</v>
      </c>
      <c r="E113" s="12">
        <v>0.3705</v>
      </c>
      <c r="F113" s="12">
        <v>5</v>
      </c>
      <c r="G113" s="12" t="s">
        <v>48</v>
      </c>
      <c r="H113" s="12">
        <v>1.7</v>
      </c>
      <c r="I113" s="12">
        <f t="shared" si="3"/>
        <v>5.2363833166155036</v>
      </c>
      <c r="J113" s="12" t="s">
        <v>266</v>
      </c>
      <c r="K113" s="13">
        <v>1.9</v>
      </c>
      <c r="L113" s="13">
        <v>1.9</v>
      </c>
    </row>
    <row r="114" spans="1:12" x14ac:dyDescent="0.2">
      <c r="A114" s="12" t="s">
        <v>69</v>
      </c>
      <c r="B114" s="12">
        <v>4559</v>
      </c>
      <c r="C114" s="12">
        <v>207.1429</v>
      </c>
      <c r="D114" s="12">
        <v>4151</v>
      </c>
      <c r="E114" s="12">
        <v>0.45379999999999998</v>
      </c>
      <c r="F114" s="12">
        <v>5</v>
      </c>
      <c r="G114" s="12" t="s">
        <v>48</v>
      </c>
      <c r="H114" s="12">
        <v>1.85</v>
      </c>
      <c r="I114" s="12">
        <f t="shared" si="3"/>
        <v>5.3162700520747395</v>
      </c>
      <c r="J114" s="12" t="s">
        <v>267</v>
      </c>
      <c r="K114" s="13">
        <v>1.5</v>
      </c>
      <c r="L114" s="13">
        <v>1.4</v>
      </c>
    </row>
    <row r="115" spans="1:12" x14ac:dyDescent="0.2">
      <c r="A115" s="12" t="s">
        <v>68</v>
      </c>
      <c r="B115" s="12">
        <v>5232</v>
      </c>
      <c r="C115" s="12">
        <v>237.72130000000001</v>
      </c>
      <c r="D115" s="12">
        <v>4822</v>
      </c>
      <c r="E115" s="12">
        <v>0.52710000000000001</v>
      </c>
      <c r="F115" s="12">
        <v>5</v>
      </c>
      <c r="G115" s="12" t="s">
        <v>48</v>
      </c>
      <c r="H115" s="12">
        <v>1.85</v>
      </c>
      <c r="I115" s="12">
        <f t="shared" si="3"/>
        <v>5.3760680965705347</v>
      </c>
      <c r="J115" s="12" t="s">
        <v>268</v>
      </c>
      <c r="K115" s="13">
        <v>1.9</v>
      </c>
      <c r="L115" s="13">
        <v>1.9</v>
      </c>
    </row>
    <row r="116" spans="1:12" x14ac:dyDescent="0.2">
      <c r="A116" s="12" t="s">
        <v>67</v>
      </c>
      <c r="B116" s="12">
        <v>5517</v>
      </c>
      <c r="C116" s="12">
        <v>250.67060000000001</v>
      </c>
      <c r="D116" s="12">
        <v>4788</v>
      </c>
      <c r="E116" s="12">
        <v>0.52339999999999998</v>
      </c>
      <c r="F116" s="12">
        <v>5</v>
      </c>
      <c r="G116" s="12" t="s">
        <v>48</v>
      </c>
      <c r="H116" s="12">
        <v>1.85</v>
      </c>
      <c r="I116" s="12">
        <f t="shared" si="3"/>
        <v>5.3991034005457568</v>
      </c>
      <c r="J116" s="12" t="s">
        <v>269</v>
      </c>
      <c r="K116" s="13">
        <v>1.9</v>
      </c>
      <c r="L116" s="13">
        <v>1.85</v>
      </c>
    </row>
    <row r="117" spans="1:12" x14ac:dyDescent="0.2">
      <c r="A117" s="12" t="s">
        <v>65</v>
      </c>
      <c r="B117" s="12">
        <v>5806</v>
      </c>
      <c r="C117" s="12">
        <v>263.80160000000001</v>
      </c>
      <c r="D117" s="12">
        <v>5524</v>
      </c>
      <c r="E117" s="12">
        <v>0.60389999999999999</v>
      </c>
      <c r="F117" s="12">
        <v>5</v>
      </c>
      <c r="G117" s="12" t="s">
        <v>48</v>
      </c>
      <c r="H117" s="12">
        <v>1.65</v>
      </c>
      <c r="I117" s="12">
        <f t="shared" si="3"/>
        <v>5.4212774252856448</v>
      </c>
      <c r="J117" s="12" t="s">
        <v>270</v>
      </c>
      <c r="K117" s="13">
        <v>1.55</v>
      </c>
      <c r="L117" s="13">
        <v>1.35</v>
      </c>
    </row>
    <row r="118" spans="1:12" x14ac:dyDescent="0.2">
      <c r="A118" s="12" t="s">
        <v>66</v>
      </c>
      <c r="B118" s="12">
        <v>6177</v>
      </c>
      <c r="C118" s="12">
        <v>280.65839999999997</v>
      </c>
      <c r="D118" s="12">
        <v>5726</v>
      </c>
      <c r="E118" s="12">
        <v>0.626</v>
      </c>
      <c r="F118" s="12">
        <v>5</v>
      </c>
      <c r="G118" s="12" t="s">
        <v>48</v>
      </c>
      <c r="H118" s="12">
        <v>1.7</v>
      </c>
      <c r="I118" s="12">
        <f t="shared" si="3"/>
        <v>5.4481780450201658</v>
      </c>
      <c r="J118" s="12" t="s">
        <v>271</v>
      </c>
      <c r="K118" s="13">
        <v>1.95</v>
      </c>
      <c r="L118" s="13">
        <v>1.95</v>
      </c>
    </row>
    <row r="119" spans="1:12" x14ac:dyDescent="0.2">
      <c r="A119" s="12" t="s">
        <v>64</v>
      </c>
      <c r="B119" s="12">
        <v>8359</v>
      </c>
      <c r="C119" s="12">
        <v>379.7998</v>
      </c>
      <c r="D119" s="12">
        <v>6786</v>
      </c>
      <c r="E119" s="12">
        <v>0.74180000000000001</v>
      </c>
      <c r="F119" s="12">
        <v>5</v>
      </c>
      <c r="G119" s="12" t="s">
        <v>48</v>
      </c>
      <c r="H119" s="12">
        <v>1.9</v>
      </c>
      <c r="I119" s="12">
        <f t="shared" si="3"/>
        <v>5.5795547317045289</v>
      </c>
      <c r="J119" s="12" t="s">
        <v>272</v>
      </c>
      <c r="K119" s="13">
        <v>1.95</v>
      </c>
      <c r="L119" s="13">
        <v>1.95</v>
      </c>
    </row>
    <row r="120" spans="1:12" x14ac:dyDescent="0.2">
      <c r="A120" s="12" t="s">
        <v>63</v>
      </c>
      <c r="B120" s="12">
        <v>11614</v>
      </c>
      <c r="C120" s="12">
        <v>527.69410000000005</v>
      </c>
      <c r="D120" s="12">
        <v>10092</v>
      </c>
      <c r="E120" s="12">
        <v>1.1032999999999999</v>
      </c>
      <c r="F120" s="12">
        <v>5</v>
      </c>
      <c r="G120" s="12" t="s">
        <v>48</v>
      </c>
      <c r="H120" s="12">
        <v>1.85</v>
      </c>
      <c r="I120" s="12">
        <f t="shared" si="3"/>
        <v>5.7223822384792502</v>
      </c>
      <c r="J120" s="12" t="s">
        <v>273</v>
      </c>
      <c r="K120" s="13">
        <v>2.25</v>
      </c>
      <c r="L120" s="13">
        <v>1.95</v>
      </c>
    </row>
    <row r="121" spans="1:12" x14ac:dyDescent="0.2">
      <c r="A121" s="12" t="s">
        <v>62</v>
      </c>
      <c r="B121" s="12">
        <v>17821</v>
      </c>
      <c r="C121" s="12">
        <v>809.71559999999999</v>
      </c>
      <c r="D121" s="12">
        <v>15619</v>
      </c>
      <c r="E121" s="12">
        <v>1.7075</v>
      </c>
      <c r="F121" s="12">
        <v>5</v>
      </c>
      <c r="G121" s="12" t="s">
        <v>48</v>
      </c>
      <c r="H121" s="12">
        <v>1.5</v>
      </c>
      <c r="I121" s="12">
        <f t="shared" si="3"/>
        <v>5.9083325064845944</v>
      </c>
      <c r="J121" s="12" t="s">
        <v>274</v>
      </c>
      <c r="K121" s="13">
        <v>1.75</v>
      </c>
      <c r="L121" s="13">
        <v>1.7</v>
      </c>
    </row>
    <row r="122" spans="1:12" x14ac:dyDescent="0.2">
      <c r="A122" s="12" t="s">
        <v>139</v>
      </c>
      <c r="B122" s="12">
        <v>358</v>
      </c>
      <c r="C122" s="12">
        <v>16.266100000000002</v>
      </c>
      <c r="D122" s="12">
        <v>347</v>
      </c>
      <c r="E122" s="12">
        <v>3.7900000000000003E-2</v>
      </c>
      <c r="F122" s="12">
        <v>6</v>
      </c>
      <c r="G122" s="12" t="s">
        <v>48</v>
      </c>
      <c r="H122" s="12">
        <v>1.75</v>
      </c>
      <c r="I122" s="12">
        <f t="shared" si="3"/>
        <v>4.2112834379084729</v>
      </c>
      <c r="J122" s="12" t="s">
        <v>276</v>
      </c>
      <c r="K122" s="12"/>
      <c r="L122" s="12">
        <v>1.95</v>
      </c>
    </row>
    <row r="123" spans="1:12" x14ac:dyDescent="0.2">
      <c r="A123" s="12" t="s">
        <v>138</v>
      </c>
      <c r="B123" s="12">
        <v>409</v>
      </c>
      <c r="C123" s="12">
        <v>18.583300000000001</v>
      </c>
      <c r="D123" s="12">
        <v>391</v>
      </c>
      <c r="E123" s="12">
        <v>4.2700000000000002E-2</v>
      </c>
      <c r="F123" s="12">
        <v>6</v>
      </c>
      <c r="G123" s="12" t="s">
        <v>48</v>
      </c>
      <c r="H123" s="12">
        <v>1.85</v>
      </c>
      <c r="I123" s="12">
        <f t="shared" si="3"/>
        <v>4.2691228379962824</v>
      </c>
      <c r="J123" s="12" t="s">
        <v>277</v>
      </c>
      <c r="K123" s="12">
        <v>1.95</v>
      </c>
      <c r="L123" s="12">
        <v>1.9</v>
      </c>
    </row>
    <row r="124" spans="1:12" x14ac:dyDescent="0.2">
      <c r="A124" s="12" t="s">
        <v>137</v>
      </c>
      <c r="B124" s="12">
        <v>431</v>
      </c>
      <c r="C124" s="12">
        <v>19.582899999999999</v>
      </c>
      <c r="D124" s="12">
        <v>401</v>
      </c>
      <c r="E124" s="12">
        <v>4.3799999999999999E-2</v>
      </c>
      <c r="F124" s="12">
        <v>6</v>
      </c>
      <c r="G124" s="12" t="s">
        <v>48</v>
      </c>
      <c r="H124" s="12">
        <v>1.9</v>
      </c>
      <c r="I124" s="12">
        <f t="shared" si="3"/>
        <v>4.2918770061973364</v>
      </c>
      <c r="J124" s="12" t="s">
        <v>278</v>
      </c>
      <c r="K124" s="12">
        <v>2.15</v>
      </c>
      <c r="L124" s="12">
        <v>2.15</v>
      </c>
    </row>
    <row r="125" spans="1:12" x14ac:dyDescent="0.2">
      <c r="A125" s="12" t="s">
        <v>136</v>
      </c>
      <c r="B125" s="12">
        <v>518</v>
      </c>
      <c r="C125" s="12">
        <v>23.535900000000002</v>
      </c>
      <c r="D125" s="12">
        <v>210</v>
      </c>
      <c r="E125" s="12">
        <v>2.3E-2</v>
      </c>
      <c r="F125" s="12">
        <v>6</v>
      </c>
      <c r="G125" s="12" t="s">
        <v>48</v>
      </c>
      <c r="H125" s="12">
        <v>1.85</v>
      </c>
      <c r="I125" s="12">
        <f t="shared" si="3"/>
        <v>4.371730810144653</v>
      </c>
      <c r="J125" s="12" t="s">
        <v>279</v>
      </c>
      <c r="K125" s="12">
        <v>1.95</v>
      </c>
      <c r="L125" s="12">
        <v>1.95</v>
      </c>
    </row>
    <row r="126" spans="1:12" x14ac:dyDescent="0.2">
      <c r="A126" s="12" t="s">
        <v>135</v>
      </c>
      <c r="B126" s="12">
        <v>522</v>
      </c>
      <c r="C126" s="12">
        <v>23.717600000000001</v>
      </c>
      <c r="D126" s="12">
        <v>475</v>
      </c>
      <c r="E126" s="12">
        <v>5.1900000000000002E-2</v>
      </c>
      <c r="F126" s="12">
        <v>6</v>
      </c>
      <c r="G126" s="12" t="s">
        <v>48</v>
      </c>
      <c r="H126" s="12">
        <v>1.95</v>
      </c>
      <c r="I126" s="12">
        <f t="shared" si="3"/>
        <v>4.3750707403629399</v>
      </c>
      <c r="J126" s="12" t="s">
        <v>280</v>
      </c>
      <c r="K126" s="12">
        <v>2.9</v>
      </c>
      <c r="L126" s="12">
        <v>2.95</v>
      </c>
    </row>
    <row r="127" spans="1:12" x14ac:dyDescent="0.2">
      <c r="A127" s="12" t="s">
        <v>134</v>
      </c>
      <c r="B127" s="12">
        <v>558</v>
      </c>
      <c r="C127" s="12">
        <v>25.353300000000001</v>
      </c>
      <c r="D127" s="12">
        <v>544</v>
      </c>
      <c r="E127" s="12">
        <v>5.9499999999999997E-2</v>
      </c>
      <c r="F127" s="12">
        <v>6</v>
      </c>
      <c r="G127" s="12" t="s">
        <v>48</v>
      </c>
      <c r="H127" s="12">
        <v>1.8</v>
      </c>
      <c r="I127" s="12">
        <f t="shared" si="3"/>
        <v>4.404034495366199</v>
      </c>
      <c r="J127" s="12" t="s">
        <v>281</v>
      </c>
      <c r="K127" s="12">
        <v>2</v>
      </c>
      <c r="L127" s="12">
        <v>1.95</v>
      </c>
    </row>
    <row r="128" spans="1:12" x14ac:dyDescent="0.2">
      <c r="A128" s="12" t="s">
        <v>133</v>
      </c>
      <c r="B128" s="12">
        <v>574</v>
      </c>
      <c r="C128" s="12">
        <v>26.080300000000001</v>
      </c>
      <c r="D128" s="12">
        <v>542</v>
      </c>
      <c r="E128" s="12">
        <v>5.9299999999999999E-2</v>
      </c>
      <c r="F128" s="12">
        <v>6</v>
      </c>
      <c r="G128" s="12" t="s">
        <v>48</v>
      </c>
      <c r="H128" s="12">
        <v>1.85</v>
      </c>
      <c r="I128" s="12">
        <f t="shared" si="3"/>
        <v>4.4163125827498835</v>
      </c>
      <c r="J128" s="12" t="s">
        <v>282</v>
      </c>
      <c r="K128" s="12">
        <v>2.95</v>
      </c>
      <c r="L128" s="12">
        <v>2.85</v>
      </c>
    </row>
    <row r="129" spans="1:12" x14ac:dyDescent="0.2">
      <c r="A129" s="12" t="s">
        <v>87</v>
      </c>
      <c r="B129" s="12">
        <v>835</v>
      </c>
      <c r="C129" s="12">
        <v>37.939100000000003</v>
      </c>
      <c r="D129" s="12">
        <v>737</v>
      </c>
      <c r="E129" s="12">
        <v>8.0600000000000005E-2</v>
      </c>
      <c r="F129" s="12">
        <v>6</v>
      </c>
      <c r="G129" s="12" t="s">
        <v>48</v>
      </c>
      <c r="H129" s="12">
        <v>2</v>
      </c>
      <c r="I129" s="12">
        <f t="shared" si="3"/>
        <v>4.579087024241896</v>
      </c>
      <c r="J129" s="12" t="s">
        <v>283</v>
      </c>
      <c r="K129" s="12">
        <v>1.95</v>
      </c>
      <c r="L129" s="12">
        <v>1.8</v>
      </c>
    </row>
    <row r="130" spans="1:12" x14ac:dyDescent="0.2">
      <c r="A130" s="12" t="s">
        <v>86</v>
      </c>
      <c r="B130" s="12">
        <v>992</v>
      </c>
      <c r="C130" s="12">
        <v>45.072499999999998</v>
      </c>
      <c r="D130" s="12">
        <v>842</v>
      </c>
      <c r="E130" s="12">
        <v>9.1999999999999998E-2</v>
      </c>
      <c r="F130" s="12">
        <v>6</v>
      </c>
      <c r="G130" s="12" t="s">
        <v>48</v>
      </c>
      <c r="H130" s="12">
        <v>2.0499999999999998</v>
      </c>
      <c r="I130" s="12">
        <f t="shared" ref="I130:I143" si="4">LOG(C130)+3</f>
        <v>4.6539116474007614</v>
      </c>
      <c r="J130" s="12" t="s">
        <v>284</v>
      </c>
      <c r="K130" s="12">
        <v>2</v>
      </c>
      <c r="L130" s="12">
        <v>1.95</v>
      </c>
    </row>
    <row r="131" spans="1:12" x14ac:dyDescent="0.2">
      <c r="A131" s="12" t="s">
        <v>92</v>
      </c>
      <c r="B131" s="12">
        <v>1075</v>
      </c>
      <c r="C131" s="12">
        <v>48.843699999999998</v>
      </c>
      <c r="D131" s="12">
        <v>877</v>
      </c>
      <c r="E131" s="12">
        <v>9.5899999999999999E-2</v>
      </c>
      <c r="F131" s="12">
        <v>6</v>
      </c>
      <c r="G131" s="12" t="s">
        <v>48</v>
      </c>
      <c r="H131" s="12">
        <v>1.5</v>
      </c>
      <c r="I131" s="12">
        <f t="shared" si="4"/>
        <v>4.6888085551237682</v>
      </c>
      <c r="J131" s="12" t="s">
        <v>285</v>
      </c>
      <c r="K131" s="12">
        <v>2</v>
      </c>
      <c r="L131" s="12">
        <v>2</v>
      </c>
    </row>
    <row r="132" spans="1:12" x14ac:dyDescent="0.2">
      <c r="A132" s="12" t="s">
        <v>91</v>
      </c>
      <c r="B132" s="12">
        <v>1088</v>
      </c>
      <c r="C132" s="12">
        <v>49.434399999999997</v>
      </c>
      <c r="D132" s="12">
        <v>984</v>
      </c>
      <c r="E132" s="12">
        <v>0.1076</v>
      </c>
      <c r="F132" s="12">
        <v>6</v>
      </c>
      <c r="G132" s="12" t="s">
        <v>48</v>
      </c>
      <c r="H132" s="12">
        <v>1.35</v>
      </c>
      <c r="I132" s="12">
        <f t="shared" si="4"/>
        <v>4.6940292673629909</v>
      </c>
      <c r="J132" s="12" t="s">
        <v>286</v>
      </c>
      <c r="K132" s="12">
        <v>1.9</v>
      </c>
      <c r="L132" s="12">
        <v>1.5</v>
      </c>
    </row>
    <row r="133" spans="1:12" x14ac:dyDescent="0.2">
      <c r="A133" s="12" t="s">
        <v>90</v>
      </c>
      <c r="B133" s="12">
        <v>1270</v>
      </c>
      <c r="C133" s="12">
        <v>57.703800000000001</v>
      </c>
      <c r="D133" s="12">
        <v>1174</v>
      </c>
      <c r="E133" s="12">
        <v>0.1283</v>
      </c>
      <c r="F133" s="12">
        <v>6</v>
      </c>
      <c r="G133" s="12" t="s">
        <v>48</v>
      </c>
      <c r="H133" s="12">
        <v>1.9</v>
      </c>
      <c r="I133" s="12">
        <f t="shared" si="4"/>
        <v>4.7612044139302609</v>
      </c>
      <c r="J133" s="12" t="s">
        <v>287</v>
      </c>
      <c r="K133" s="12">
        <v>2</v>
      </c>
      <c r="L133" s="12">
        <v>1.85</v>
      </c>
    </row>
    <row r="134" spans="1:12" x14ac:dyDescent="0.2">
      <c r="A134" s="12" t="s">
        <v>85</v>
      </c>
      <c r="B134" s="12">
        <v>1402</v>
      </c>
      <c r="C134" s="12">
        <v>63.701300000000003</v>
      </c>
      <c r="D134" s="12">
        <v>1270</v>
      </c>
      <c r="E134" s="12">
        <v>0.13880000000000001</v>
      </c>
      <c r="F134" s="12">
        <v>6</v>
      </c>
      <c r="G134" s="12" t="s">
        <v>48</v>
      </c>
      <c r="H134" s="12">
        <v>1.8</v>
      </c>
      <c r="I134" s="12">
        <f t="shared" si="4"/>
        <v>4.8041482953976029</v>
      </c>
      <c r="J134" s="12" t="s">
        <v>288</v>
      </c>
      <c r="K134" s="12">
        <v>2.75</v>
      </c>
      <c r="L134" s="12">
        <v>2</v>
      </c>
    </row>
    <row r="135" spans="1:12" x14ac:dyDescent="0.2">
      <c r="A135" s="12" t="s">
        <v>89</v>
      </c>
      <c r="B135" s="12">
        <v>1465</v>
      </c>
      <c r="C135" s="12">
        <v>66.563800000000001</v>
      </c>
      <c r="D135" s="12">
        <v>1351</v>
      </c>
      <c r="E135" s="12">
        <v>0.1477</v>
      </c>
      <c r="F135" s="12">
        <v>6</v>
      </c>
      <c r="G135" s="12" t="s">
        <v>48</v>
      </c>
      <c r="H135" s="12">
        <v>2.15</v>
      </c>
      <c r="I135" s="12">
        <f t="shared" si="4"/>
        <v>4.8232381070315196</v>
      </c>
      <c r="J135" s="12" t="s">
        <v>289</v>
      </c>
      <c r="K135" s="12">
        <v>2.75</v>
      </c>
      <c r="L135" s="12">
        <v>2.75</v>
      </c>
    </row>
    <row r="136" spans="1:12" x14ac:dyDescent="0.2">
      <c r="A136" s="12" t="s">
        <v>84</v>
      </c>
      <c r="B136" s="12">
        <v>1555</v>
      </c>
      <c r="C136" s="12">
        <v>70.653000000000006</v>
      </c>
      <c r="D136" s="12">
        <v>1405</v>
      </c>
      <c r="E136" s="12">
        <v>0.15359999999999999</v>
      </c>
      <c r="F136" s="12">
        <v>6</v>
      </c>
      <c r="G136" s="12" t="s">
        <v>48</v>
      </c>
      <c r="H136" s="12">
        <v>1.8</v>
      </c>
      <c r="I136" s="12">
        <f t="shared" si="4"/>
        <v>4.8491306071723255</v>
      </c>
      <c r="J136" s="12" t="s">
        <v>297</v>
      </c>
      <c r="K136" s="12"/>
      <c r="L136" s="12">
        <v>2.25</v>
      </c>
    </row>
    <row r="137" spans="1:12" x14ac:dyDescent="0.2">
      <c r="A137" s="12" t="s">
        <v>83</v>
      </c>
      <c r="B137" s="12">
        <v>1565</v>
      </c>
      <c r="C137" s="12">
        <v>71.107399999999998</v>
      </c>
      <c r="D137" s="12">
        <v>1244</v>
      </c>
      <c r="E137" s="12">
        <v>0.13600000000000001</v>
      </c>
      <c r="F137" s="12">
        <v>6</v>
      </c>
      <c r="G137" s="12" t="s">
        <v>48</v>
      </c>
      <c r="H137" s="12">
        <v>1.9</v>
      </c>
      <c r="I137" s="12">
        <f t="shared" si="4"/>
        <v>4.851914799209859</v>
      </c>
      <c r="J137" s="12" t="s">
        <v>290</v>
      </c>
      <c r="K137" s="12">
        <v>2.4</v>
      </c>
      <c r="L137" s="12">
        <v>2</v>
      </c>
    </row>
    <row r="138" spans="1:12" x14ac:dyDescent="0.2">
      <c r="A138" s="12" t="s">
        <v>82</v>
      </c>
      <c r="B138" s="12">
        <v>1611</v>
      </c>
      <c r="C138" s="12">
        <v>73.197500000000005</v>
      </c>
      <c r="D138" s="12">
        <v>1388</v>
      </c>
      <c r="E138" s="12">
        <v>0.1517</v>
      </c>
      <c r="F138" s="12">
        <v>6</v>
      </c>
      <c r="G138" s="12" t="s">
        <v>48</v>
      </c>
      <c r="H138" s="12">
        <v>1.65</v>
      </c>
      <c r="I138" s="12">
        <f t="shared" si="4"/>
        <v>4.8644962483432863</v>
      </c>
      <c r="J138" s="12" t="s">
        <v>291</v>
      </c>
      <c r="K138" s="12"/>
      <c r="L138" s="12">
        <v>2.2000000000000002</v>
      </c>
    </row>
    <row r="139" spans="1:12" x14ac:dyDescent="0.2">
      <c r="A139" s="12" t="s">
        <v>81</v>
      </c>
      <c r="B139" s="12">
        <v>1865</v>
      </c>
      <c r="C139" s="12">
        <v>84.738200000000006</v>
      </c>
      <c r="D139" s="12">
        <v>1597</v>
      </c>
      <c r="E139" s="12">
        <v>0.17460000000000001</v>
      </c>
      <c r="F139" s="12">
        <v>6</v>
      </c>
      <c r="G139" s="12" t="s">
        <v>48</v>
      </c>
      <c r="H139" s="12">
        <v>1.8</v>
      </c>
      <c r="I139" s="12">
        <f t="shared" si="4"/>
        <v>4.928079234524894</v>
      </c>
      <c r="J139" s="12" t="s">
        <v>292</v>
      </c>
      <c r="K139" s="12">
        <v>2.4</v>
      </c>
      <c r="L139" s="12">
        <v>2</v>
      </c>
    </row>
    <row r="140" spans="1:12" x14ac:dyDescent="0.2">
      <c r="A140" s="12" t="s">
        <v>80</v>
      </c>
      <c r="B140" s="12">
        <v>1888</v>
      </c>
      <c r="C140" s="12">
        <v>85.783199999999994</v>
      </c>
      <c r="D140" s="12">
        <v>1787</v>
      </c>
      <c r="E140" s="12">
        <v>0.19539999999999999</v>
      </c>
      <c r="F140" s="12">
        <v>6</v>
      </c>
      <c r="G140" s="12" t="s">
        <v>48</v>
      </c>
      <c r="H140" s="12">
        <v>1.7</v>
      </c>
      <c r="I140" s="12">
        <f t="shared" si="4"/>
        <v>4.9334022428405779</v>
      </c>
      <c r="J140" s="12" t="s">
        <v>293</v>
      </c>
      <c r="K140" s="12">
        <v>2.4</v>
      </c>
      <c r="L140" s="12">
        <v>2</v>
      </c>
    </row>
    <row r="141" spans="1:12" x14ac:dyDescent="0.2">
      <c r="A141" s="12" t="s">
        <v>79</v>
      </c>
      <c r="B141" s="12">
        <v>2353</v>
      </c>
      <c r="C141" s="12">
        <v>106.911</v>
      </c>
      <c r="D141" s="12">
        <v>2273</v>
      </c>
      <c r="E141" s="12">
        <v>0.2485</v>
      </c>
      <c r="F141" s="12">
        <v>6</v>
      </c>
      <c r="G141" s="12" t="s">
        <v>48</v>
      </c>
      <c r="H141" s="12">
        <v>1.6</v>
      </c>
      <c r="I141" s="12">
        <f t="shared" si="4"/>
        <v>5.0290223917712575</v>
      </c>
      <c r="J141" s="12" t="s">
        <v>294</v>
      </c>
      <c r="K141" s="12">
        <v>1.85</v>
      </c>
      <c r="L141" s="12">
        <v>1.85</v>
      </c>
    </row>
    <row r="142" spans="1:12" x14ac:dyDescent="0.2">
      <c r="A142" s="12" t="s">
        <v>78</v>
      </c>
      <c r="B142" s="12">
        <v>5891</v>
      </c>
      <c r="C142" s="12">
        <v>267.66370000000001</v>
      </c>
      <c r="D142" s="12">
        <v>5207</v>
      </c>
      <c r="E142" s="12">
        <v>0.56920000000000004</v>
      </c>
      <c r="F142" s="12">
        <v>6</v>
      </c>
      <c r="G142" s="12" t="s">
        <v>48</v>
      </c>
      <c r="H142" s="12">
        <v>1.75</v>
      </c>
      <c r="I142" s="12">
        <f t="shared" si="4"/>
        <v>5.427589477056765</v>
      </c>
      <c r="J142" s="12" t="s">
        <v>295</v>
      </c>
      <c r="K142" s="12">
        <v>2.5499999999999998</v>
      </c>
      <c r="L142" s="12">
        <v>1.8</v>
      </c>
    </row>
    <row r="143" spans="1:12" x14ac:dyDescent="0.2">
      <c r="A143" s="12" t="s">
        <v>88</v>
      </c>
      <c r="B143" s="12">
        <v>6230</v>
      </c>
      <c r="C143" s="12">
        <v>283.06650000000002</v>
      </c>
      <c r="D143" s="12">
        <v>5888</v>
      </c>
      <c r="E143" s="12">
        <v>0.64370000000000005</v>
      </c>
      <c r="F143" s="12">
        <v>6</v>
      </c>
      <c r="G143" s="12" t="s">
        <v>48</v>
      </c>
      <c r="H143" s="12">
        <v>2.0499999999999998</v>
      </c>
      <c r="I143" s="12">
        <f t="shared" si="4"/>
        <v>5.4518884750662142</v>
      </c>
      <c r="J143" s="12" t="s">
        <v>296</v>
      </c>
      <c r="K143" s="12">
        <v>2.15</v>
      </c>
      <c r="L143" s="12">
        <v>2.0499999999999998</v>
      </c>
    </row>
    <row r="144" spans="1:12" s="2" customFormat="1" x14ac:dyDescent="0.2">
      <c r="A144"/>
      <c r="B144"/>
      <c r="C144"/>
      <c r="D144"/>
      <c r="E144"/>
      <c r="F144"/>
      <c r="G144"/>
      <c r="H144"/>
      <c r="I144"/>
      <c r="J144"/>
      <c r="K144"/>
      <c r="L144"/>
    </row>
    <row r="145" spans="1:12" s="2" customFormat="1" x14ac:dyDescent="0.2">
      <c r="A145"/>
      <c r="B145"/>
      <c r="C145"/>
      <c r="D145"/>
      <c r="E145"/>
      <c r="F145"/>
      <c r="G145"/>
      <c r="H145"/>
      <c r="I145"/>
      <c r="J145"/>
      <c r="K145"/>
      <c r="L145"/>
    </row>
    <row r="146" spans="1:12" s="2" customFormat="1" x14ac:dyDescent="0.2">
      <c r="A146"/>
      <c r="B146"/>
      <c r="C146"/>
      <c r="D146"/>
      <c r="E146"/>
      <c r="F146"/>
      <c r="G146"/>
      <c r="H146"/>
      <c r="I146"/>
      <c r="J146"/>
      <c r="K146"/>
      <c r="L146"/>
    </row>
    <row r="147" spans="1:12" s="2" customFormat="1" x14ac:dyDescent="0.2">
      <c r="A147"/>
      <c r="B147"/>
      <c r="C147"/>
      <c r="D147"/>
      <c r="E147"/>
      <c r="F147"/>
      <c r="G147"/>
      <c r="H147"/>
      <c r="I147"/>
      <c r="J147"/>
      <c r="K147"/>
      <c r="L147"/>
    </row>
  </sheetData>
  <sortState xmlns:xlrd2="http://schemas.microsoft.com/office/spreadsheetml/2017/richdata2" ref="A2:I143">
    <sortCondition ref="G2:G143"/>
    <sortCondition ref="F2:F143"/>
  </sortState>
  <mergeCells count="2">
    <mergeCell ref="N5:T5"/>
    <mergeCell ref="N9:T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Zeynep Gunes Ozkan</cp:lastModifiedBy>
  <dcterms:created xsi:type="dcterms:W3CDTF">2024-01-21T12:20:46Z</dcterms:created>
  <dcterms:modified xsi:type="dcterms:W3CDTF">2024-04-22T10:46:25Z</dcterms:modified>
</cp:coreProperties>
</file>