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VowelHarmony/new_2/"/>
    </mc:Choice>
  </mc:AlternateContent>
  <xr:revisionPtr revIDLastSave="0" documentId="13_ncr:1_{1569A4A3-82E0-E447-B628-AC2D43AED452}" xr6:coauthVersionLast="47" xr6:coauthVersionMax="47" xr10:uidLastSave="{00000000-0000-0000-0000-000000000000}"/>
  <bookViews>
    <workbookView xWindow="0" yWindow="520" windowWidth="22140" windowHeight="158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1" l="1"/>
  <c r="Q68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R69" i="1"/>
  <c r="Q69" i="1"/>
  <c r="P69" i="1"/>
  <c r="P10" i="1" l="1"/>
  <c r="I78" i="1"/>
  <c r="I86" i="1"/>
  <c r="I106" i="1"/>
  <c r="I104" i="1"/>
  <c r="I110" i="1"/>
  <c r="I125" i="1"/>
  <c r="I127" i="1"/>
  <c r="I128" i="1"/>
  <c r="I129" i="1"/>
  <c r="I131" i="1"/>
  <c r="I135" i="1"/>
  <c r="I137" i="1"/>
  <c r="I138" i="1"/>
  <c r="I139" i="1"/>
  <c r="I141" i="1"/>
  <c r="I142" i="1"/>
  <c r="I143" i="1"/>
  <c r="I132" i="1"/>
  <c r="I130" i="1"/>
  <c r="I126" i="1"/>
  <c r="I120" i="1"/>
  <c r="I114" i="1"/>
  <c r="O11" i="1"/>
  <c r="O10" i="1"/>
  <c r="O7" i="1"/>
  <c r="O8" i="1"/>
  <c r="P7" i="1"/>
  <c r="Q7" i="1"/>
  <c r="Q8" i="1"/>
  <c r="I77" i="1"/>
  <c r="I79" i="1"/>
  <c r="I82" i="1"/>
  <c r="I85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2" i="1"/>
  <c r="I105" i="1"/>
  <c r="I107" i="1"/>
  <c r="I108" i="1"/>
  <c r="I113" i="1"/>
  <c r="I115" i="1"/>
  <c r="I118" i="1"/>
  <c r="I119" i="1"/>
  <c r="I73" i="1"/>
  <c r="I74" i="1"/>
  <c r="I75" i="1"/>
  <c r="I76" i="1"/>
  <c r="I80" i="1"/>
  <c r="I81" i="1"/>
  <c r="I83" i="1"/>
  <c r="I84" i="1"/>
  <c r="I95" i="1"/>
  <c r="I101" i="1"/>
  <c r="I103" i="1"/>
  <c r="I109" i="1"/>
  <c r="I111" i="1"/>
  <c r="I112" i="1"/>
  <c r="I116" i="1"/>
  <c r="I117" i="1"/>
  <c r="I121" i="1"/>
  <c r="I122" i="1"/>
  <c r="I123" i="1"/>
  <c r="I124" i="1"/>
  <c r="I133" i="1"/>
  <c r="I134" i="1"/>
  <c r="I136" i="1"/>
  <c r="I140" i="1"/>
  <c r="R7" i="1"/>
  <c r="I3" i="1"/>
  <c r="S7" i="1" s="1"/>
  <c r="I4" i="1"/>
  <c r="I51" i="1"/>
  <c r="I5" i="1"/>
  <c r="I52" i="1"/>
  <c r="I6" i="1"/>
  <c r="I7" i="1"/>
  <c r="I8" i="1"/>
  <c r="I53" i="1"/>
  <c r="I54" i="1"/>
  <c r="I9" i="1"/>
  <c r="I26" i="1"/>
  <c r="I27" i="1"/>
  <c r="I55" i="1"/>
  <c r="I10" i="1"/>
  <c r="I28" i="1"/>
  <c r="I29" i="1"/>
  <c r="I30" i="1"/>
  <c r="I56" i="1"/>
  <c r="I11" i="1"/>
  <c r="I57" i="1"/>
  <c r="I31" i="1"/>
  <c r="I32" i="1"/>
  <c r="I12" i="1"/>
  <c r="I13" i="1"/>
  <c r="I58" i="1"/>
  <c r="I14" i="1"/>
  <c r="I33" i="1"/>
  <c r="I34" i="1"/>
  <c r="I15" i="1"/>
  <c r="I35" i="1"/>
  <c r="I36" i="1"/>
  <c r="I16" i="1"/>
  <c r="I37" i="1"/>
  <c r="I38" i="1"/>
  <c r="I17" i="1"/>
  <c r="I39" i="1"/>
  <c r="I59" i="1"/>
  <c r="I18" i="1"/>
  <c r="I60" i="1"/>
  <c r="I19" i="1"/>
  <c r="I61" i="1"/>
  <c r="I62" i="1"/>
  <c r="I63" i="1"/>
  <c r="I40" i="1"/>
  <c r="I64" i="1"/>
  <c r="I41" i="1"/>
  <c r="I65" i="1"/>
  <c r="I20" i="1"/>
  <c r="I66" i="1"/>
  <c r="I67" i="1"/>
  <c r="I21" i="1"/>
  <c r="I42" i="1"/>
  <c r="I43" i="1"/>
  <c r="I68" i="1"/>
  <c r="I44" i="1"/>
  <c r="I69" i="1"/>
  <c r="I70" i="1"/>
  <c r="I45" i="1"/>
  <c r="I46" i="1"/>
  <c r="I47" i="1"/>
  <c r="I71" i="1"/>
  <c r="I48" i="1"/>
  <c r="I22" i="1"/>
  <c r="I72" i="1"/>
  <c r="I23" i="1"/>
  <c r="I49" i="1"/>
  <c r="I24" i="1"/>
  <c r="I50" i="1"/>
  <c r="I25" i="1"/>
  <c r="I2" i="1"/>
  <c r="T7" i="1" l="1"/>
  <c r="R68" i="1"/>
  <c r="P68" i="1"/>
  <c r="S8" i="1"/>
</calcChain>
</file>

<file path=xl/sharedStrings.xml><?xml version="1.0" encoding="utf-8"?>
<sst xmlns="http://schemas.openxmlformats.org/spreadsheetml/2006/main" count="596" uniqueCount="376">
  <si>
    <t>Word</t>
  </si>
  <si>
    <t>BlogFreq</t>
  </si>
  <si>
    <t>BlogFreqPm</t>
  </si>
  <si>
    <t>BlogCD</t>
  </si>
  <si>
    <t>BlogCDPc</t>
  </si>
  <si>
    <t>WordLength</t>
  </si>
  <si>
    <t>isHarmonic</t>
  </si>
  <si>
    <t>eser</t>
  </si>
  <si>
    <t>harmonic</t>
  </si>
  <si>
    <t>uçak</t>
  </si>
  <si>
    <t>ağız</t>
  </si>
  <si>
    <t>süre</t>
  </si>
  <si>
    <t>ülke</t>
  </si>
  <si>
    <t>iğne</t>
  </si>
  <si>
    <t>baba</t>
  </si>
  <si>
    <t>inci</t>
  </si>
  <si>
    <t>öykü</t>
  </si>
  <si>
    <t>özel</t>
  </si>
  <si>
    <t>pamuk</t>
  </si>
  <si>
    <t>melek</t>
  </si>
  <si>
    <t>çocuk</t>
  </si>
  <si>
    <t>yemek</t>
  </si>
  <si>
    <t>hayat</t>
  </si>
  <si>
    <t>akşam</t>
  </si>
  <si>
    <t>erkek</t>
  </si>
  <si>
    <t>bilgi</t>
  </si>
  <si>
    <t>şeker</t>
  </si>
  <si>
    <t>hayal</t>
  </si>
  <si>
    <t>orman</t>
  </si>
  <si>
    <t>dokuz</t>
  </si>
  <si>
    <t>boyun</t>
  </si>
  <si>
    <t>sekiz</t>
  </si>
  <si>
    <t>temel</t>
  </si>
  <si>
    <t>devlet</t>
  </si>
  <si>
    <t>tercih</t>
  </si>
  <si>
    <t>destek</t>
  </si>
  <si>
    <t>teknik</t>
  </si>
  <si>
    <t>hizmet</t>
  </si>
  <si>
    <t>kültür</t>
  </si>
  <si>
    <t>zengin</t>
  </si>
  <si>
    <t>toprak</t>
  </si>
  <si>
    <t>gerçek</t>
  </si>
  <si>
    <t>yüksek</t>
  </si>
  <si>
    <t>sosyal</t>
  </si>
  <si>
    <t>yağmur</t>
  </si>
  <si>
    <t>nefret</t>
  </si>
  <si>
    <t>bayram</t>
  </si>
  <si>
    <t>anne</t>
  </si>
  <si>
    <t>notharmonic</t>
  </si>
  <si>
    <t>aile</t>
  </si>
  <si>
    <t>mavi</t>
  </si>
  <si>
    <t>ceza</t>
  </si>
  <si>
    <t>imza</t>
  </si>
  <si>
    <t>rüya</t>
  </si>
  <si>
    <t>şair</t>
  </si>
  <si>
    <t>kale</t>
  </si>
  <si>
    <t>tane</t>
  </si>
  <si>
    <t>adet</t>
  </si>
  <si>
    <t>ateş</t>
  </si>
  <si>
    <t>eşya</t>
  </si>
  <si>
    <t>elma</t>
  </si>
  <si>
    <t>zeka</t>
  </si>
  <si>
    <t>insan</t>
  </si>
  <si>
    <t>dünya</t>
  </si>
  <si>
    <t>kitap</t>
  </si>
  <si>
    <t>merak</t>
  </si>
  <si>
    <t>ifade</t>
  </si>
  <si>
    <t>beyaz</t>
  </si>
  <si>
    <t>cevap</t>
  </si>
  <si>
    <t>haber</t>
  </si>
  <si>
    <t>vakit</t>
  </si>
  <si>
    <t>basit</t>
  </si>
  <si>
    <t>siyah</t>
  </si>
  <si>
    <t>hafif</t>
  </si>
  <si>
    <t>davet</t>
  </si>
  <si>
    <t>komik</t>
  </si>
  <si>
    <t>madde</t>
  </si>
  <si>
    <t>tarih</t>
  </si>
  <si>
    <t>dakika</t>
  </si>
  <si>
    <t>tahmin</t>
  </si>
  <si>
    <t>işaret</t>
  </si>
  <si>
    <t>tedavi</t>
  </si>
  <si>
    <t>adalet</t>
  </si>
  <si>
    <t>reklam</t>
  </si>
  <si>
    <t>hikaye</t>
  </si>
  <si>
    <t>gazete</t>
  </si>
  <si>
    <t>mektup</t>
  </si>
  <si>
    <t>sanayi</t>
  </si>
  <si>
    <t>dikkat</t>
  </si>
  <si>
    <t>temmuz</t>
  </si>
  <si>
    <t>kardeş</t>
  </si>
  <si>
    <t>saniye</t>
  </si>
  <si>
    <t>hamile</t>
  </si>
  <si>
    <t>old20</t>
  </si>
  <si>
    <t>ağaç</t>
  </si>
  <si>
    <t>öfke</t>
  </si>
  <si>
    <t>kare</t>
  </si>
  <si>
    <t>çıplak</t>
  </si>
  <si>
    <t>ödev</t>
  </si>
  <si>
    <t>avuç</t>
  </si>
  <si>
    <t>ocak</t>
  </si>
  <si>
    <t>ufuk</t>
  </si>
  <si>
    <t>evet</t>
  </si>
  <si>
    <t>nane</t>
  </si>
  <si>
    <t>ilan</t>
  </si>
  <si>
    <t>şahin</t>
  </si>
  <si>
    <t>fikir</t>
  </si>
  <si>
    <t>mayıs</t>
  </si>
  <si>
    <t>kötü</t>
  </si>
  <si>
    <t>sarı</t>
  </si>
  <si>
    <t>ışık</t>
  </si>
  <si>
    <t>kedi</t>
  </si>
  <si>
    <t>kase</t>
  </si>
  <si>
    <t>şifa</t>
  </si>
  <si>
    <t>alet</t>
  </si>
  <si>
    <t>ebru</t>
  </si>
  <si>
    <t>umut</t>
  </si>
  <si>
    <t>nisan</t>
  </si>
  <si>
    <t>tatil</t>
  </si>
  <si>
    <t>kuzey</t>
  </si>
  <si>
    <t>sahne</t>
  </si>
  <si>
    <t>asker</t>
  </si>
  <si>
    <t>mekan</t>
  </si>
  <si>
    <t>kalem</t>
  </si>
  <si>
    <t>badem</t>
  </si>
  <si>
    <t>cümle</t>
  </si>
  <si>
    <t>gönül</t>
  </si>
  <si>
    <t>araba</t>
  </si>
  <si>
    <t>çorba</t>
  </si>
  <si>
    <t>sayfa</t>
  </si>
  <si>
    <t>güney</t>
  </si>
  <si>
    <t>pembe</t>
  </si>
  <si>
    <t>şarap</t>
  </si>
  <si>
    <t>mucize</t>
  </si>
  <si>
    <t>bahane</t>
  </si>
  <si>
    <t>efsane</t>
  </si>
  <si>
    <t>mercan</t>
  </si>
  <si>
    <t>fincan</t>
  </si>
  <si>
    <t>macera</t>
  </si>
  <si>
    <t>makale</t>
  </si>
  <si>
    <t>meslek</t>
  </si>
  <si>
    <t>zeytin</t>
  </si>
  <si>
    <t>elbise</t>
  </si>
  <si>
    <t>buğday</t>
  </si>
  <si>
    <t>yaprak</t>
  </si>
  <si>
    <t>kurşun</t>
  </si>
  <si>
    <t>çeyrek</t>
  </si>
  <si>
    <t>bela</t>
  </si>
  <si>
    <t>fare</t>
  </si>
  <si>
    <t>lale</t>
  </si>
  <si>
    <t>üzüm</t>
  </si>
  <si>
    <t>otuz</t>
  </si>
  <si>
    <t>Zipf</t>
  </si>
  <si>
    <t>H</t>
  </si>
  <si>
    <t>DH</t>
  </si>
  <si>
    <t>FreqPerM</t>
  </si>
  <si>
    <t>Pseudo</t>
  </si>
  <si>
    <t>wuggy_20</t>
  </si>
  <si>
    <t>old20_new_p</t>
  </si>
  <si>
    <t>öbeh</t>
  </si>
  <si>
    <t>uçek</t>
  </si>
  <si>
    <t>içke</t>
  </si>
  <si>
    <t>oyoz</t>
  </si>
  <si>
    <t>öğne</t>
  </si>
  <si>
    <t>üyöm</t>
  </si>
  <si>
    <t>aşıç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</si>
  <si>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</si>
  <si>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</si>
  <si>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</si>
  <si>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</si>
  <si>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</si>
  <si>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</si>
  <si>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</si>
  <si>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</si>
  <si>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</si>
  <si>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</si>
  <si>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</si>
  <si>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</si>
  <si>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</si>
  <si>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</si>
  <si>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</si>
  <si>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</si>
  <si>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</si>
  <si>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</si>
  <si>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</si>
  <si>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</si>
  <si>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</si>
  <si>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</si>
  <si>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</si>
  <si>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</si>
  <si>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</si>
  <si>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</si>
  <si>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</si>
  <si>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</si>
  <si>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şünle</t>
  </si>
  <si>
    <t>finer</t>
  </si>
  <si>
    <t>masus</t>
  </si>
  <si>
    <t>tesil</t>
  </si>
  <si>
    <t>çapal</t>
  </si>
  <si>
    <t>nekir</t>
  </si>
  <si>
    <t>birpi</t>
  </si>
  <si>
    <t>erbik</t>
  </si>
  <si>
    <t>ahfam</t>
  </si>
  <si>
    <t>genek</t>
  </si>
  <si>
    <t>yahat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</si>
  <si>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</si>
  <si>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</si>
  <si>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</si>
  <si>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</si>
  <si>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</si>
  <si>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</si>
  <si>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</si>
  <si>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</si>
  <si>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</si>
  <si>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</si>
  <si>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</si>
  <si>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lingin</t>
  </si>
  <si>
    <t>cehret</t>
  </si>
  <si>
    <t>yağcır</t>
  </si>
  <si>
    <t>kürfür</t>
  </si>
  <si>
    <t>hücmet</t>
  </si>
  <si>
    <t>teşcik</t>
  </si>
  <si>
    <t>dendek</t>
  </si>
  <si>
    <t>terbiy</t>
  </si>
  <si>
    <t>soğkal</t>
  </si>
  <si>
    <t>bellet</t>
  </si>
  <si>
    <t>yıksık</t>
  </si>
  <si>
    <t>yeryek</t>
  </si>
  <si>
    <t>zale</t>
  </si>
  <si>
    <t>dera</t>
  </si>
  <si>
    <t>zali</t>
  </si>
  <si>
    <t>ecmu</t>
  </si>
  <si>
    <t>anel</t>
  </si>
  <si>
    <t>nica</t>
  </si>
  <si>
    <t>mane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</si>
  <si>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</si>
  <si>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</si>
  <si>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</si>
  <si>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</si>
  <si>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</si>
  <si>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</si>
  <si>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</si>
  <si>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</si>
  <si>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</si>
  <si>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</si>
  <si>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</si>
  <si>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</si>
  <si>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mate</t>
  </si>
  <si>
    <t>alte</t>
  </si>
  <si>
    <t>same</t>
  </si>
  <si>
    <t>ated</t>
  </si>
  <si>
    <t>masem</t>
  </si>
  <si>
    <t>labin</t>
  </si>
  <si>
    <t>kanel</t>
  </si>
  <si>
    <t>akter</t>
  </si>
  <si>
    <t>sayke</t>
  </si>
  <si>
    <t>kuyef</t>
  </si>
  <si>
    <t>kimık</t>
  </si>
  <si>
    <t>gaset</t>
  </si>
  <si>
    <t>masil</t>
  </si>
  <si>
    <t>fiyan</t>
  </si>
  <si>
    <t>talif</t>
  </si>
  <si>
    <t>sisaj</t>
  </si>
  <si>
    <t>hapef</t>
  </si>
  <si>
    <t>madit</t>
  </si>
  <si>
    <t>canit</t>
  </si>
  <si>
    <t>mafke</t>
  </si>
  <si>
    <t>hadir</t>
  </si>
  <si>
    <t>resap</t>
  </si>
  <si>
    <t>betaş</t>
  </si>
  <si>
    <t>seran</t>
  </si>
  <si>
    <t>ihati</t>
  </si>
  <si>
    <t>kiyaf</t>
  </si>
  <si>
    <t>dülda</t>
  </si>
  <si>
    <t>eksan</t>
  </si>
  <si>
    <t>makek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</si>
  <si>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</si>
  <si>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</si>
  <si>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</si>
  <si>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</si>
  <si>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</si>
  <si>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</si>
  <si>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</si>
  <si>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</si>
  <si>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</si>
  <si>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</si>
  <si>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takime</t>
  </si>
  <si>
    <t>kalkeş</t>
  </si>
  <si>
    <t>çanese</t>
  </si>
  <si>
    <t>teşbuz</t>
  </si>
  <si>
    <t>şeylam</t>
  </si>
  <si>
    <t>avalün</t>
  </si>
  <si>
    <t>tevaha</t>
  </si>
  <si>
    <t>icarar</t>
  </si>
  <si>
    <t>tashin</t>
  </si>
  <si>
    <t>daketi</t>
  </si>
  <si>
    <t>dimdat</t>
  </si>
  <si>
    <t>hiyake</t>
  </si>
  <si>
    <t>Old 20</t>
  </si>
  <si>
    <t>T</t>
  </si>
  <si>
    <t>irgi</t>
  </si>
  <si>
    <t>dokoş</t>
  </si>
  <si>
    <t>heka</t>
  </si>
  <si>
    <t>hava</t>
  </si>
  <si>
    <t>oyun</t>
  </si>
  <si>
    <t>olay</t>
  </si>
  <si>
    <t>altı</t>
  </si>
  <si>
    <t>okul</t>
  </si>
  <si>
    <t>isim</t>
  </si>
  <si>
    <t>ürün</t>
  </si>
  <si>
    <t>akıl</t>
  </si>
  <si>
    <t>ayak</t>
  </si>
  <si>
    <t>doğu</t>
  </si>
  <si>
    <t>cuma</t>
  </si>
  <si>
    <t>yedi</t>
  </si>
  <si>
    <t>usta</t>
  </si>
  <si>
    <t>kapı</t>
  </si>
  <si>
    <t>doğa</t>
  </si>
  <si>
    <t>abla</t>
  </si>
  <si>
    <t>araç</t>
  </si>
  <si>
    <t>ödül</t>
  </si>
  <si>
    <t>güneş</t>
  </si>
  <si>
    <t>takım</t>
  </si>
  <si>
    <t>sevgi</t>
  </si>
  <si>
    <t>yorum</t>
  </si>
  <si>
    <t>sonuç</t>
  </si>
  <si>
    <t>yeşil</t>
  </si>
  <si>
    <t>yarın</t>
  </si>
  <si>
    <t>bebek</t>
  </si>
  <si>
    <t>sanat</t>
  </si>
  <si>
    <t>şehir</t>
  </si>
  <si>
    <t>nefes</t>
  </si>
  <si>
    <t>bilim</t>
  </si>
  <si>
    <t>ekmek</t>
  </si>
  <si>
    <t>resim</t>
  </si>
  <si>
    <t>hasta</t>
  </si>
  <si>
    <t>altın</t>
  </si>
  <si>
    <t>balık</t>
  </si>
  <si>
    <t>görev</t>
  </si>
  <si>
    <t>nokta</t>
  </si>
  <si>
    <t>çiçek</t>
  </si>
  <si>
    <t>eğitim</t>
  </si>
  <si>
    <t>hediye</t>
  </si>
  <si>
    <t>toplum</t>
  </si>
  <si>
    <t>hayvan</t>
  </si>
  <si>
    <t>yıldız</t>
  </si>
  <si>
    <t>bardak</t>
  </si>
  <si>
    <t>millet</t>
  </si>
  <si>
    <t>kaynak</t>
  </si>
  <si>
    <t>peynir</t>
  </si>
  <si>
    <t>parmak</t>
  </si>
  <si>
    <t>gündüz</t>
  </si>
  <si>
    <t>tebrik</t>
  </si>
  <si>
    <t>mutfak</t>
  </si>
  <si>
    <t>teklif</t>
  </si>
  <si>
    <t>kimlik</t>
  </si>
  <si>
    <t>fındık</t>
  </si>
  <si>
    <t>başarı</t>
  </si>
  <si>
    <t>merkez</t>
  </si>
  <si>
    <t>sultan</t>
  </si>
  <si>
    <t>fırsat</t>
  </si>
  <si>
    <t>kelime</t>
  </si>
  <si>
    <t>new</t>
  </si>
  <si>
    <t>old</t>
  </si>
  <si>
    <t>zipf</t>
  </si>
  <si>
    <t>boya</t>
  </si>
  <si>
    <t>uğur</t>
  </si>
  <si>
    <t>gemi</t>
  </si>
  <si>
    <t>şişe</t>
  </si>
  <si>
    <t>çatı</t>
  </si>
  <si>
    <t>erik</t>
  </si>
  <si>
    <t>dergi</t>
  </si>
  <si>
    <t>çanta</t>
  </si>
  <si>
    <t>ahlak</t>
  </si>
  <si>
    <t>şafak</t>
  </si>
  <si>
    <t>koltuk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</si>
</sst>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/>
    <xf numFmtId="0" fontId="1" fillId="5" borderId="0" xfId="0" applyFont="1" applyFill="1"/>
    <xf numFmtId="0" fontId="0" fillId="5" borderId="0" xfId="0" applyFont="1" applyFill="1"/>
    <xf numFmtId="167" fontId="0" fillId="2" borderId="0" xfId="0" applyNumberFormat="1" applyFill="1"/>
    <xf numFmtId="2" fontId="0" fillId="2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tabSelected="1" topLeftCell="A52" zoomScale="86" zoomScaleNormal="86" workbookViewId="0">
      <selection activeCell="D55" sqref="D55"/>
    </sheetView>
  </sheetViews>
  <sheetFormatPr baseColWidth="10" defaultColWidth="8.83203125" defaultRowHeight="15" x14ac:dyDescent="0.2"/>
  <cols>
    <col min="12" max="12" width="11.6640625" bestFit="1" customWidth="1"/>
    <col min="16" max="16" width="11.83203125" bestFit="1" customWidth="1"/>
    <col min="18" max="18" width="11.83203125" bestFit="1" customWidth="1"/>
    <col min="20" max="20" width="8.83203125" customWidth="1"/>
  </cols>
  <sheetData>
    <row r="1" spans="1:20" s="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93</v>
      </c>
      <c r="I1" s="10" t="s">
        <v>152</v>
      </c>
      <c r="J1" s="10" t="s">
        <v>156</v>
      </c>
      <c r="K1" s="10" t="s">
        <v>157</v>
      </c>
      <c r="L1" s="10" t="s">
        <v>158</v>
      </c>
    </row>
    <row r="2" spans="1:20" x14ac:dyDescent="0.2">
      <c r="A2" s="11" t="s">
        <v>98</v>
      </c>
      <c r="B2" s="11">
        <v>191</v>
      </c>
      <c r="C2" s="11">
        <v>8.6783000000000001</v>
      </c>
      <c r="D2" s="11">
        <v>175</v>
      </c>
      <c r="E2" s="11">
        <v>1.9099999999999999E-2</v>
      </c>
      <c r="F2" s="11">
        <v>4</v>
      </c>
      <c r="G2" s="11" t="s">
        <v>8</v>
      </c>
      <c r="H2" s="11">
        <v>1.6</v>
      </c>
      <c r="I2" s="11">
        <f t="shared" ref="I2:I33" si="0">LOG(C2)+3</f>
        <v>3.9384346591709964</v>
      </c>
      <c r="J2" s="11" t="s">
        <v>159</v>
      </c>
      <c r="K2" s="11">
        <v>1.95</v>
      </c>
      <c r="L2" s="11">
        <v>1.95</v>
      </c>
    </row>
    <row r="3" spans="1:20" x14ac:dyDescent="0.2">
      <c r="A3" s="11" t="s">
        <v>101</v>
      </c>
      <c r="B3" s="11">
        <v>437</v>
      </c>
      <c r="C3" s="11">
        <v>19.855499999999999</v>
      </c>
      <c r="D3" s="11">
        <v>403</v>
      </c>
      <c r="E3" s="11">
        <v>4.41E-2</v>
      </c>
      <c r="F3" s="11">
        <v>4</v>
      </c>
      <c r="G3" s="11" t="s">
        <v>8</v>
      </c>
      <c r="H3" s="11">
        <v>1.85</v>
      </c>
      <c r="I3" s="11">
        <f t="shared" si="0"/>
        <v>4.2978808279149776</v>
      </c>
      <c r="J3" s="11" t="s">
        <v>160</v>
      </c>
      <c r="K3" s="11">
        <v>1.85</v>
      </c>
      <c r="L3" s="11">
        <v>1.85</v>
      </c>
    </row>
    <row r="4" spans="1:20" x14ac:dyDescent="0.2">
      <c r="A4" s="11" t="s">
        <v>13</v>
      </c>
      <c r="B4" s="11">
        <v>515</v>
      </c>
      <c r="C4" s="11">
        <v>23.3996</v>
      </c>
      <c r="D4" s="11">
        <v>455</v>
      </c>
      <c r="E4" s="11">
        <v>4.9700000000000001E-2</v>
      </c>
      <c r="F4" s="11">
        <v>4</v>
      </c>
      <c r="G4" s="11" t="s">
        <v>8</v>
      </c>
      <c r="H4" s="11">
        <v>1.65</v>
      </c>
      <c r="I4" s="11">
        <f t="shared" si="0"/>
        <v>4.3692084335093933</v>
      </c>
      <c r="J4" s="11" t="s">
        <v>161</v>
      </c>
      <c r="K4" s="11">
        <v>1.8</v>
      </c>
      <c r="L4" s="11">
        <v>1.6</v>
      </c>
    </row>
    <row r="5" spans="1:20" x14ac:dyDescent="0.2">
      <c r="A5" s="11" t="s">
        <v>151</v>
      </c>
      <c r="B5" s="11">
        <v>583</v>
      </c>
      <c r="C5" s="11">
        <v>26.4892</v>
      </c>
      <c r="D5" s="11">
        <v>556</v>
      </c>
      <c r="E5" s="11">
        <v>6.08E-2</v>
      </c>
      <c r="F5" s="11">
        <v>4</v>
      </c>
      <c r="G5" s="11" t="s">
        <v>8</v>
      </c>
      <c r="H5" s="11">
        <v>1.45</v>
      </c>
      <c r="I5" s="11">
        <f t="shared" si="0"/>
        <v>4.423068842373036</v>
      </c>
      <c r="J5" s="11" t="s">
        <v>162</v>
      </c>
      <c r="K5" s="11">
        <v>1.9</v>
      </c>
      <c r="L5" s="11">
        <v>1.9</v>
      </c>
      <c r="N5" s="14" t="s">
        <v>0</v>
      </c>
      <c r="O5" s="14"/>
      <c r="P5" s="14"/>
      <c r="Q5" s="14"/>
      <c r="R5" s="14"/>
      <c r="S5" s="14"/>
      <c r="T5" s="14"/>
    </row>
    <row r="6" spans="1:20" x14ac:dyDescent="0.2">
      <c r="A6" s="11" t="s">
        <v>95</v>
      </c>
      <c r="B6" s="11">
        <v>606</v>
      </c>
      <c r="C6" s="11">
        <v>27.534199999999998</v>
      </c>
      <c r="D6" s="11">
        <v>542</v>
      </c>
      <c r="E6" s="11">
        <v>5.9299999999999999E-2</v>
      </c>
      <c r="F6" s="11">
        <v>4</v>
      </c>
      <c r="G6" s="11" t="s">
        <v>8</v>
      </c>
      <c r="H6" s="11">
        <v>1.85</v>
      </c>
      <c r="I6" s="11">
        <f t="shared" si="0"/>
        <v>4.4398724626719295</v>
      </c>
      <c r="J6" s="11" t="s">
        <v>163</v>
      </c>
      <c r="K6" s="11">
        <v>1.85</v>
      </c>
      <c r="L6" s="11">
        <v>1.7</v>
      </c>
      <c r="N6" s="3"/>
      <c r="O6" s="4" t="s">
        <v>298</v>
      </c>
      <c r="P6" s="4" t="s">
        <v>299</v>
      </c>
      <c r="Q6" s="6" t="s">
        <v>155</v>
      </c>
      <c r="R6" s="6" t="s">
        <v>299</v>
      </c>
      <c r="S6" s="8" t="s">
        <v>152</v>
      </c>
      <c r="T6" s="8" t="s">
        <v>299</v>
      </c>
    </row>
    <row r="7" spans="1:20" x14ac:dyDescent="0.2">
      <c r="A7" s="11" t="s">
        <v>150</v>
      </c>
      <c r="B7" s="11">
        <v>716</v>
      </c>
      <c r="C7" s="11">
        <v>32.532200000000003</v>
      </c>
      <c r="D7" s="11">
        <v>588</v>
      </c>
      <c r="E7" s="11">
        <v>6.4299999999999996E-2</v>
      </c>
      <c r="F7" s="11">
        <v>4</v>
      </c>
      <c r="G7" s="11" t="s">
        <v>8</v>
      </c>
      <c r="H7" s="11">
        <v>1.45</v>
      </c>
      <c r="I7" s="11">
        <f t="shared" si="0"/>
        <v>4.5123134335724542</v>
      </c>
      <c r="J7" s="11" t="s">
        <v>164</v>
      </c>
      <c r="K7" s="11">
        <v>2.4</v>
      </c>
      <c r="L7" s="11">
        <v>1.95</v>
      </c>
      <c r="N7" s="3" t="s">
        <v>363</v>
      </c>
      <c r="O7" s="5">
        <f>AVERAGE(H2:H72)</f>
        <v>1.6035211267605636</v>
      </c>
      <c r="P7" s="19">
        <f>_xlfn.T.TEST(H2:H72,H73:H143,2,2)</f>
        <v>2.3475844821778318E-4</v>
      </c>
      <c r="Q7" s="7">
        <f>AVERAGE(C2:C72)</f>
        <v>135.83518732394367</v>
      </c>
      <c r="R7" s="7">
        <f>_xlfn.T.TEST(C2:C72,C73:C143,2,2)</f>
        <v>2.1998822916976846E-2</v>
      </c>
      <c r="S7" s="9">
        <f>AVERAGE(I2:I72)</f>
        <v>4.9408082412009504</v>
      </c>
      <c r="T7" s="9">
        <f>_xlfn.T.TEST(I2:I72,I73:I143,2,2)</f>
        <v>0.55877780399368449</v>
      </c>
    </row>
    <row r="8" spans="1:20" x14ac:dyDescent="0.2">
      <c r="A8" s="11" t="s">
        <v>99</v>
      </c>
      <c r="B8" s="11">
        <v>729</v>
      </c>
      <c r="C8" s="11">
        <v>33.122900000000001</v>
      </c>
      <c r="D8" s="11">
        <v>659</v>
      </c>
      <c r="E8" s="11">
        <v>7.1999999999999995E-2</v>
      </c>
      <c r="F8" s="11">
        <v>4</v>
      </c>
      <c r="G8" s="11" t="s">
        <v>8</v>
      </c>
      <c r="H8" s="11">
        <v>1.85</v>
      </c>
      <c r="I8" s="11">
        <f t="shared" si="0"/>
        <v>4.5201283534407892</v>
      </c>
      <c r="J8" s="11" t="s">
        <v>165</v>
      </c>
      <c r="K8" s="11">
        <v>1.7</v>
      </c>
      <c r="L8" s="11">
        <v>1.65</v>
      </c>
      <c r="N8" s="3" t="s">
        <v>362</v>
      </c>
      <c r="O8" s="5">
        <f>AVERAGE(H73:H143)</f>
        <v>1.4091549295774648</v>
      </c>
      <c r="P8" s="5"/>
      <c r="Q8" s="7">
        <f>AVERAGE(C73:C143)</f>
        <v>95.923790140845057</v>
      </c>
      <c r="R8" s="7"/>
      <c r="S8" s="9">
        <f>AVERAGE(I73:I143)</f>
        <v>4.9063342925953579</v>
      </c>
      <c r="T8" s="9"/>
    </row>
    <row r="9" spans="1:20" x14ac:dyDescent="0.2">
      <c r="A9" s="11" t="s">
        <v>15</v>
      </c>
      <c r="B9" s="11">
        <v>757</v>
      </c>
      <c r="C9" s="11">
        <v>34.395099999999999</v>
      </c>
      <c r="D9" s="11">
        <v>686</v>
      </c>
      <c r="E9" s="11">
        <v>7.4999999999999997E-2</v>
      </c>
      <c r="F9" s="11">
        <v>4</v>
      </c>
      <c r="G9" s="11" t="s">
        <v>8</v>
      </c>
      <c r="H9" s="11">
        <v>1.05</v>
      </c>
      <c r="I9" s="11">
        <f t="shared" si="0"/>
        <v>4.5364965764512704</v>
      </c>
      <c r="J9" s="11" t="s">
        <v>300</v>
      </c>
      <c r="K9" s="11">
        <v>1.8</v>
      </c>
      <c r="L9" s="11">
        <v>1.8</v>
      </c>
      <c r="N9" s="14" t="s">
        <v>156</v>
      </c>
      <c r="O9" s="14"/>
      <c r="P9" s="14"/>
      <c r="Q9" s="14"/>
      <c r="R9" s="14"/>
      <c r="S9" s="14"/>
      <c r="T9" s="14"/>
    </row>
    <row r="10" spans="1:20" x14ac:dyDescent="0.2">
      <c r="A10" s="11" t="s">
        <v>10</v>
      </c>
      <c r="B10" s="11">
        <v>824</v>
      </c>
      <c r="C10" s="11">
        <v>37.439300000000003</v>
      </c>
      <c r="D10" s="11">
        <v>758</v>
      </c>
      <c r="E10" s="11">
        <v>8.2900000000000001E-2</v>
      </c>
      <c r="F10" s="11">
        <v>4</v>
      </c>
      <c r="G10" s="11" t="s">
        <v>8</v>
      </c>
      <c r="H10" s="11">
        <v>1.2</v>
      </c>
      <c r="I10" s="11">
        <f t="shared" si="0"/>
        <v>4.5733277201681162</v>
      </c>
      <c r="J10" s="11" t="s">
        <v>166</v>
      </c>
      <c r="K10" s="11">
        <v>1.7</v>
      </c>
      <c r="L10" s="11">
        <v>1.65</v>
      </c>
      <c r="N10" s="3" t="s">
        <v>153</v>
      </c>
      <c r="O10" s="5">
        <f>AVERAGE(L2:L72)</f>
        <v>1.7845070422535205</v>
      </c>
      <c r="P10" s="5">
        <f>_xlfn.T.TEST(L2:L72,L73:L143,2,2)</f>
        <v>0.26999881895058009</v>
      </c>
    </row>
    <row r="11" spans="1:20" x14ac:dyDescent="0.2">
      <c r="A11" s="11" t="s">
        <v>9</v>
      </c>
      <c r="B11" s="11">
        <v>894</v>
      </c>
      <c r="C11" s="11">
        <v>40.619799999999998</v>
      </c>
      <c r="D11" s="11">
        <v>752</v>
      </c>
      <c r="E11" s="11">
        <v>8.2199999999999995E-2</v>
      </c>
      <c r="F11" s="11">
        <v>4</v>
      </c>
      <c r="G11" s="11" t="s">
        <v>8</v>
      </c>
      <c r="H11" s="11">
        <v>1.4</v>
      </c>
      <c r="I11" s="11">
        <f t="shared" si="0"/>
        <v>4.6087377807352032</v>
      </c>
      <c r="J11" s="11" t="s">
        <v>167</v>
      </c>
      <c r="K11" s="11">
        <v>1.6</v>
      </c>
      <c r="L11" s="11">
        <v>1.35</v>
      </c>
      <c r="N11" s="3" t="s">
        <v>154</v>
      </c>
      <c r="O11" s="5">
        <f>AVERAGE(L73:L143)</f>
        <v>1.8345070422535212</v>
      </c>
      <c r="P11" s="5"/>
    </row>
    <row r="12" spans="1:20" x14ac:dyDescent="0.2">
      <c r="A12" s="11" t="s">
        <v>7</v>
      </c>
      <c r="B12" s="11">
        <v>958</v>
      </c>
      <c r="C12" s="11">
        <v>43.527700000000003</v>
      </c>
      <c r="D12" s="11">
        <v>892</v>
      </c>
      <c r="E12" s="11">
        <v>9.7500000000000003E-2</v>
      </c>
      <c r="F12" s="11">
        <v>4</v>
      </c>
      <c r="G12" s="11" t="s">
        <v>8</v>
      </c>
      <c r="H12" s="11">
        <v>1</v>
      </c>
      <c r="I12" s="11">
        <f t="shared" si="0"/>
        <v>4.6387657196798378</v>
      </c>
      <c r="J12" s="11" t="s">
        <v>168</v>
      </c>
      <c r="K12" s="11">
        <v>1.95</v>
      </c>
      <c r="L12" s="11">
        <v>1.95</v>
      </c>
    </row>
    <row r="13" spans="1:20" x14ac:dyDescent="0.2">
      <c r="A13" s="11" t="s">
        <v>16</v>
      </c>
      <c r="B13" s="11">
        <v>958</v>
      </c>
      <c r="C13" s="11">
        <v>43.527700000000003</v>
      </c>
      <c r="D13" s="11">
        <v>849</v>
      </c>
      <c r="E13" s="11">
        <v>9.2799999999999994E-2</v>
      </c>
      <c r="F13" s="11">
        <v>4</v>
      </c>
      <c r="G13" s="11" t="s">
        <v>8</v>
      </c>
      <c r="H13" s="11">
        <v>1.9</v>
      </c>
      <c r="I13" s="11">
        <f t="shared" si="0"/>
        <v>4.6387657196798378</v>
      </c>
      <c r="J13" s="11" t="s">
        <v>169</v>
      </c>
      <c r="K13" s="11">
        <v>1.95</v>
      </c>
      <c r="L13" s="11">
        <v>1.95</v>
      </c>
    </row>
    <row r="14" spans="1:20" s="2" customFormat="1" x14ac:dyDescent="0.2">
      <c r="A14" s="11" t="s">
        <v>94</v>
      </c>
      <c r="B14" s="11">
        <v>1245</v>
      </c>
      <c r="C14" s="11">
        <v>56.567900000000002</v>
      </c>
      <c r="D14" s="11">
        <v>1082</v>
      </c>
      <c r="E14" s="11">
        <v>0.1183</v>
      </c>
      <c r="F14" s="11">
        <v>4</v>
      </c>
      <c r="G14" s="11" t="s">
        <v>8</v>
      </c>
      <c r="H14" s="11">
        <v>1.6</v>
      </c>
      <c r="I14" s="11">
        <f t="shared" si="0"/>
        <v>4.7525700564964559</v>
      </c>
      <c r="J14" s="11" t="s">
        <v>170</v>
      </c>
      <c r="K14" s="11">
        <v>1.65</v>
      </c>
      <c r="L14" s="11">
        <v>1.7</v>
      </c>
    </row>
    <row r="15" spans="1:20" s="2" customFormat="1" x14ac:dyDescent="0.2">
      <c r="A15" s="11" t="s">
        <v>111</v>
      </c>
      <c r="B15" s="11">
        <v>1646</v>
      </c>
      <c r="C15" s="11">
        <v>74.787700000000001</v>
      </c>
      <c r="D15" s="11">
        <v>1394</v>
      </c>
      <c r="E15" s="11">
        <v>0.15240000000000001</v>
      </c>
      <c r="F15" s="11">
        <v>4</v>
      </c>
      <c r="G15" s="11" t="s">
        <v>8</v>
      </c>
      <c r="H15" s="11">
        <v>1.1000000000000001</v>
      </c>
      <c r="I15" s="11">
        <f t="shared" si="0"/>
        <v>4.8738301772578279</v>
      </c>
      <c r="J15" s="11" t="s">
        <v>171</v>
      </c>
      <c r="K15" s="11">
        <v>1.85</v>
      </c>
      <c r="L15" s="11">
        <v>1.8</v>
      </c>
    </row>
    <row r="16" spans="1:20" s="2" customFormat="1" x14ac:dyDescent="0.2">
      <c r="A16" s="11" t="s">
        <v>100</v>
      </c>
      <c r="B16" s="11">
        <v>1685</v>
      </c>
      <c r="C16" s="11">
        <v>76.559700000000007</v>
      </c>
      <c r="D16" s="11">
        <v>1548</v>
      </c>
      <c r="E16" s="11">
        <v>0.16919999999999999</v>
      </c>
      <c r="F16" s="11">
        <v>4</v>
      </c>
      <c r="G16" s="11" t="s">
        <v>8</v>
      </c>
      <c r="H16" s="11">
        <v>1.9</v>
      </c>
      <c r="I16" s="11">
        <f t="shared" si="0"/>
        <v>4.884000222984568</v>
      </c>
      <c r="J16" s="11" t="s">
        <v>172</v>
      </c>
      <c r="K16" s="11">
        <v>1.95</v>
      </c>
      <c r="L16" s="11">
        <v>1.95</v>
      </c>
      <c r="O16" s="5"/>
      <c r="P16" s="18"/>
    </row>
    <row r="17" spans="1:16" s="2" customFormat="1" x14ac:dyDescent="0.2">
      <c r="A17" s="11" t="s">
        <v>110</v>
      </c>
      <c r="B17" s="11">
        <v>1814</v>
      </c>
      <c r="C17" s="11">
        <v>82.421000000000006</v>
      </c>
      <c r="D17" s="11">
        <v>1635</v>
      </c>
      <c r="E17" s="11">
        <v>0.1787</v>
      </c>
      <c r="F17" s="11">
        <v>4</v>
      </c>
      <c r="G17" s="11" t="s">
        <v>8</v>
      </c>
      <c r="H17" s="11">
        <v>1.6</v>
      </c>
      <c r="I17" s="11">
        <f t="shared" si="0"/>
        <v>4.9160378794417516</v>
      </c>
      <c r="J17" s="11" t="s">
        <v>173</v>
      </c>
      <c r="K17" s="11">
        <v>1.7</v>
      </c>
      <c r="L17" s="11">
        <v>1.7</v>
      </c>
      <c r="O17" s="5"/>
      <c r="P17" s="5"/>
    </row>
    <row r="18" spans="1:16" s="2" customFormat="1" x14ac:dyDescent="0.2">
      <c r="A18" s="11" t="s">
        <v>116</v>
      </c>
      <c r="B18" s="11">
        <v>1988</v>
      </c>
      <c r="C18" s="11">
        <v>90.326800000000006</v>
      </c>
      <c r="D18" s="11">
        <v>1818</v>
      </c>
      <c r="E18" s="11">
        <v>0.19869999999999999</v>
      </c>
      <c r="F18" s="11">
        <v>4</v>
      </c>
      <c r="G18" s="11" t="s">
        <v>8</v>
      </c>
      <c r="H18" s="11">
        <v>1.55</v>
      </c>
      <c r="I18" s="11">
        <f t="shared" si="0"/>
        <v>4.955816624790609</v>
      </c>
      <c r="J18" s="11" t="s">
        <v>174</v>
      </c>
      <c r="K18" s="11">
        <v>1.85</v>
      </c>
      <c r="L18" s="11">
        <v>1.9</v>
      </c>
    </row>
    <row r="19" spans="1:16" s="2" customFormat="1" x14ac:dyDescent="0.2">
      <c r="A19" s="11" t="s">
        <v>109</v>
      </c>
      <c r="B19" s="11">
        <v>2072</v>
      </c>
      <c r="C19" s="11">
        <v>94.143500000000003</v>
      </c>
      <c r="D19" s="11">
        <v>1838</v>
      </c>
      <c r="E19" s="11">
        <v>0.2009</v>
      </c>
      <c r="F19" s="11">
        <v>4</v>
      </c>
      <c r="G19" s="11" t="s">
        <v>8</v>
      </c>
      <c r="H19" s="11">
        <v>1</v>
      </c>
      <c r="I19" s="11">
        <f t="shared" si="0"/>
        <v>4.9737903401616892</v>
      </c>
      <c r="J19" s="11" t="s">
        <v>175</v>
      </c>
      <c r="K19" s="11">
        <v>1.65</v>
      </c>
      <c r="L19" s="11">
        <v>1.7</v>
      </c>
    </row>
    <row r="20" spans="1:16" x14ac:dyDescent="0.2">
      <c r="A20" s="11" t="s">
        <v>12</v>
      </c>
      <c r="B20" s="11">
        <v>3121</v>
      </c>
      <c r="C20" s="11">
        <v>141.80590000000001</v>
      </c>
      <c r="D20" s="11">
        <v>2801</v>
      </c>
      <c r="E20" s="11">
        <v>0.30620000000000003</v>
      </c>
      <c r="F20" s="11">
        <v>4</v>
      </c>
      <c r="G20" s="11" t="s">
        <v>8</v>
      </c>
      <c r="H20" s="11">
        <v>1.65</v>
      </c>
      <c r="I20" s="11">
        <f t="shared" si="0"/>
        <v>5.1516943005518288</v>
      </c>
      <c r="J20" s="11" t="s">
        <v>176</v>
      </c>
      <c r="K20" s="11">
        <v>1.85</v>
      </c>
      <c r="L20" s="11">
        <v>1.65</v>
      </c>
    </row>
    <row r="21" spans="1:16" x14ac:dyDescent="0.2">
      <c r="A21" s="11" t="s">
        <v>14</v>
      </c>
      <c r="B21" s="11">
        <v>3645</v>
      </c>
      <c r="C21" s="11">
        <v>165.61429999999999</v>
      </c>
      <c r="D21" s="11">
        <v>3131</v>
      </c>
      <c r="E21" s="11">
        <v>0.34229999999999999</v>
      </c>
      <c r="F21" s="11">
        <v>4</v>
      </c>
      <c r="G21" s="11" t="s">
        <v>8</v>
      </c>
      <c r="H21" s="11">
        <v>1</v>
      </c>
      <c r="I21" s="11">
        <f t="shared" si="0"/>
        <v>5.21909783331217</v>
      </c>
      <c r="J21" s="11" t="s">
        <v>177</v>
      </c>
      <c r="K21" s="11">
        <v>1.45</v>
      </c>
      <c r="L21" s="11">
        <v>1.1499999999999999</v>
      </c>
    </row>
    <row r="22" spans="1:16" x14ac:dyDescent="0.2">
      <c r="A22" s="11" t="s">
        <v>11</v>
      </c>
      <c r="B22" s="11">
        <v>8679</v>
      </c>
      <c r="C22" s="11">
        <v>394.33929999999998</v>
      </c>
      <c r="D22" s="11">
        <v>8119</v>
      </c>
      <c r="E22" s="11">
        <v>0.88759999999999994</v>
      </c>
      <c r="F22" s="11">
        <v>4</v>
      </c>
      <c r="G22" s="11" t="s">
        <v>8</v>
      </c>
      <c r="H22" s="11">
        <v>1</v>
      </c>
      <c r="I22" s="11">
        <f t="shared" si="0"/>
        <v>5.595870061178271</v>
      </c>
      <c r="J22" s="11" t="s">
        <v>178</v>
      </c>
      <c r="K22" s="11">
        <v>1.8</v>
      </c>
      <c r="L22" s="11">
        <v>1.65</v>
      </c>
    </row>
    <row r="23" spans="1:16" x14ac:dyDescent="0.2">
      <c r="A23" s="11" t="s">
        <v>108</v>
      </c>
      <c r="B23" s="11">
        <v>9344</v>
      </c>
      <c r="C23" s="11">
        <v>424.55430000000001</v>
      </c>
      <c r="D23" s="11">
        <v>8257</v>
      </c>
      <c r="E23" s="11">
        <v>0.90269999999999995</v>
      </c>
      <c r="F23" s="11">
        <v>4</v>
      </c>
      <c r="G23" s="11" t="s">
        <v>8</v>
      </c>
      <c r="H23" s="11">
        <v>1.65</v>
      </c>
      <c r="I23" s="11">
        <f t="shared" si="0"/>
        <v>5.6279332438903031</v>
      </c>
      <c r="J23" s="11" t="s">
        <v>179</v>
      </c>
      <c r="K23" s="11">
        <v>1.9</v>
      </c>
      <c r="L23" s="11">
        <v>1.7</v>
      </c>
    </row>
    <row r="24" spans="1:16" x14ac:dyDescent="0.2">
      <c r="A24" s="11" t="s">
        <v>17</v>
      </c>
      <c r="B24" s="11">
        <v>9726</v>
      </c>
      <c r="C24" s="11">
        <v>441.91090000000003</v>
      </c>
      <c r="D24" s="11">
        <v>8559</v>
      </c>
      <c r="E24" s="11">
        <v>0.93569999999999998</v>
      </c>
      <c r="F24" s="11">
        <v>4</v>
      </c>
      <c r="G24" s="11" t="s">
        <v>8</v>
      </c>
      <c r="H24" s="11">
        <v>1.35</v>
      </c>
      <c r="I24" s="11">
        <f t="shared" si="0"/>
        <v>5.6453347138308407</v>
      </c>
      <c r="J24" s="11" t="s">
        <v>180</v>
      </c>
      <c r="K24" s="11">
        <v>1.95</v>
      </c>
      <c r="L24" s="11">
        <v>1.95</v>
      </c>
    </row>
    <row r="25" spans="1:16" x14ac:dyDescent="0.2">
      <c r="A25" s="11" t="s">
        <v>102</v>
      </c>
      <c r="B25" s="11">
        <v>12599</v>
      </c>
      <c r="C25" s="11">
        <v>572.44860000000006</v>
      </c>
      <c r="D25" s="11">
        <v>11447</v>
      </c>
      <c r="E25" s="11">
        <v>1.2514000000000001</v>
      </c>
      <c r="F25" s="11">
        <v>4</v>
      </c>
      <c r="G25" s="11" t="s">
        <v>8</v>
      </c>
      <c r="H25" s="11">
        <v>1.65</v>
      </c>
      <c r="I25" s="11">
        <f t="shared" si="0"/>
        <v>5.7577364975822034</v>
      </c>
      <c r="J25" s="11" t="s">
        <v>181</v>
      </c>
      <c r="K25" s="11">
        <v>1.7</v>
      </c>
      <c r="L25" s="11">
        <v>1.65</v>
      </c>
    </row>
    <row r="26" spans="1:16" x14ac:dyDescent="0.2">
      <c r="A26" s="17" t="s">
        <v>29</v>
      </c>
      <c r="B26" s="11">
        <v>802</v>
      </c>
      <c r="C26" s="11">
        <v>36.439700000000002</v>
      </c>
      <c r="D26" s="11">
        <v>646</v>
      </c>
      <c r="E26" s="11">
        <v>7.0599999999999996E-2</v>
      </c>
      <c r="F26" s="11">
        <v>5</v>
      </c>
      <c r="G26" s="11" t="s">
        <v>8</v>
      </c>
      <c r="H26" s="11">
        <v>1.55</v>
      </c>
      <c r="I26" s="11">
        <f t="shared" si="0"/>
        <v>4.5615747928651516</v>
      </c>
      <c r="J26" s="11" t="s">
        <v>301</v>
      </c>
      <c r="K26" s="11">
        <v>2.0499999999999998</v>
      </c>
      <c r="L26" s="11">
        <v>2</v>
      </c>
    </row>
    <row r="27" spans="1:16" x14ac:dyDescent="0.2">
      <c r="A27" s="17" t="s">
        <v>28</v>
      </c>
      <c r="B27" s="11">
        <v>819</v>
      </c>
      <c r="C27" s="11">
        <v>37.2121</v>
      </c>
      <c r="D27" s="11">
        <v>705</v>
      </c>
      <c r="E27" s="11">
        <v>7.7100000000000002E-2</v>
      </c>
      <c r="F27" s="11">
        <v>5</v>
      </c>
      <c r="G27" s="11" t="s">
        <v>8</v>
      </c>
      <c r="H27" s="11">
        <v>1.3</v>
      </c>
      <c r="I27" s="11">
        <f t="shared" si="0"/>
        <v>4.5706841793651893</v>
      </c>
      <c r="J27" s="11" t="s">
        <v>182</v>
      </c>
      <c r="K27" s="11">
        <v>1.85</v>
      </c>
      <c r="L27" s="11">
        <v>1.6</v>
      </c>
    </row>
    <row r="28" spans="1:16" x14ac:dyDescent="0.2">
      <c r="A28" s="17" t="s">
        <v>30</v>
      </c>
      <c r="B28" s="11">
        <v>843</v>
      </c>
      <c r="C28" s="11">
        <v>38.302599999999998</v>
      </c>
      <c r="D28" s="11">
        <v>777</v>
      </c>
      <c r="E28" s="11">
        <v>8.4900000000000003E-2</v>
      </c>
      <c r="F28" s="11">
        <v>5</v>
      </c>
      <c r="G28" s="11" t="s">
        <v>8</v>
      </c>
      <c r="H28" s="11">
        <v>1.05</v>
      </c>
      <c r="I28" s="11">
        <f t="shared" si="0"/>
        <v>4.5832282550998995</v>
      </c>
      <c r="J28" s="11" t="s">
        <v>183</v>
      </c>
      <c r="K28" s="11">
        <v>2</v>
      </c>
      <c r="L28" s="11">
        <v>2</v>
      </c>
    </row>
    <row r="29" spans="1:16" x14ac:dyDescent="0.2">
      <c r="A29" s="17" t="s">
        <v>31</v>
      </c>
      <c r="B29" s="11">
        <v>872</v>
      </c>
      <c r="C29" s="11">
        <v>39.620199999999997</v>
      </c>
      <c r="D29" s="11">
        <v>803</v>
      </c>
      <c r="E29" s="11">
        <v>8.7800000000000003E-2</v>
      </c>
      <c r="F29" s="11">
        <v>5</v>
      </c>
      <c r="G29" s="11" t="s">
        <v>8</v>
      </c>
      <c r="H29" s="11">
        <v>1.45</v>
      </c>
      <c r="I29" s="11">
        <f t="shared" si="0"/>
        <v>4.5979166634962478</v>
      </c>
      <c r="J29" s="11" t="s">
        <v>184</v>
      </c>
      <c r="K29" s="11">
        <v>1.75</v>
      </c>
      <c r="L29" s="11">
        <v>1.65</v>
      </c>
    </row>
    <row r="30" spans="1:16" x14ac:dyDescent="0.2">
      <c r="A30" s="17" t="s">
        <v>19</v>
      </c>
      <c r="B30" s="11">
        <v>878</v>
      </c>
      <c r="C30" s="11">
        <v>39.892800000000001</v>
      </c>
      <c r="D30" s="11">
        <v>773</v>
      </c>
      <c r="E30" s="11">
        <v>8.4500000000000006E-2</v>
      </c>
      <c r="F30" s="11">
        <v>5</v>
      </c>
      <c r="G30" s="11" t="s">
        <v>8</v>
      </c>
      <c r="H30" s="11">
        <v>1.1000000000000001</v>
      </c>
      <c r="I30" s="11">
        <f t="shared" si="0"/>
        <v>4.6008945196859514</v>
      </c>
      <c r="J30" s="11" t="s">
        <v>185</v>
      </c>
      <c r="K30" s="11">
        <v>1.55</v>
      </c>
      <c r="L30" s="11">
        <v>1.1499999999999999</v>
      </c>
    </row>
    <row r="31" spans="1:16" x14ac:dyDescent="0.2">
      <c r="A31" s="17" t="s">
        <v>132</v>
      </c>
      <c r="B31" s="11">
        <v>926</v>
      </c>
      <c r="C31" s="11">
        <v>42.073799999999999</v>
      </c>
      <c r="D31" s="11">
        <v>787</v>
      </c>
      <c r="E31" s="11">
        <v>8.5999999999999993E-2</v>
      </c>
      <c r="F31" s="11">
        <v>5</v>
      </c>
      <c r="G31" s="11" t="s">
        <v>8</v>
      </c>
      <c r="H31" s="11">
        <v>1.9</v>
      </c>
      <c r="I31" s="11">
        <f t="shared" si="0"/>
        <v>4.6240117381758425</v>
      </c>
      <c r="J31" s="11" t="s">
        <v>186</v>
      </c>
      <c r="K31" s="11">
        <v>1.7</v>
      </c>
      <c r="L31" s="11">
        <v>1.75</v>
      </c>
    </row>
    <row r="32" spans="1:16" x14ac:dyDescent="0.2">
      <c r="A32" s="17" t="s">
        <v>18</v>
      </c>
      <c r="B32" s="11">
        <v>937</v>
      </c>
      <c r="C32" s="11">
        <v>42.573599999999999</v>
      </c>
      <c r="D32" s="11">
        <v>826</v>
      </c>
      <c r="E32" s="11">
        <v>9.0300000000000005E-2</v>
      </c>
      <c r="F32" s="11">
        <v>5</v>
      </c>
      <c r="G32" s="11" t="s">
        <v>8</v>
      </c>
      <c r="H32" s="11">
        <v>1.9</v>
      </c>
      <c r="I32" s="11">
        <f t="shared" si="0"/>
        <v>4.6291403754303744</v>
      </c>
      <c r="J32" s="11" t="s">
        <v>187</v>
      </c>
      <c r="K32" s="11">
        <v>1.75</v>
      </c>
      <c r="L32" s="11">
        <v>1.8</v>
      </c>
    </row>
    <row r="33" spans="1:13" x14ac:dyDescent="0.2">
      <c r="A33" s="17" t="s">
        <v>131</v>
      </c>
      <c r="B33" s="11">
        <v>1549</v>
      </c>
      <c r="C33" s="11">
        <v>70.380399999999995</v>
      </c>
      <c r="D33" s="11">
        <v>1327</v>
      </c>
      <c r="E33" s="11">
        <v>0.14510000000000001</v>
      </c>
      <c r="F33" s="11">
        <v>5</v>
      </c>
      <c r="G33" s="11" t="s">
        <v>8</v>
      </c>
      <c r="H33" s="11">
        <v>2</v>
      </c>
      <c r="I33" s="11">
        <f t="shared" si="0"/>
        <v>4.8474517307756591</v>
      </c>
      <c r="J33" s="11" t="s">
        <v>188</v>
      </c>
      <c r="K33" s="11">
        <v>1.95</v>
      </c>
      <c r="L33" s="11">
        <v>1.9</v>
      </c>
    </row>
    <row r="34" spans="1:13" x14ac:dyDescent="0.2">
      <c r="A34" s="17" t="s">
        <v>130</v>
      </c>
      <c r="B34" s="11">
        <v>1639</v>
      </c>
      <c r="C34" s="11">
        <v>74.469700000000003</v>
      </c>
      <c r="D34" s="11">
        <v>1439</v>
      </c>
      <c r="E34" s="11">
        <v>0.1573</v>
      </c>
      <c r="F34" s="11">
        <v>5</v>
      </c>
      <c r="G34" s="11" t="s">
        <v>8</v>
      </c>
      <c r="H34" s="11">
        <v>1.65</v>
      </c>
      <c r="I34" s="11">
        <f t="shared" ref="I34:I65" si="1">LOG(C34)+3</f>
        <v>4.8719796042984918</v>
      </c>
      <c r="J34" s="11" t="s">
        <v>189</v>
      </c>
      <c r="K34" s="11">
        <v>1.9</v>
      </c>
      <c r="L34" s="11">
        <v>1.85</v>
      </c>
    </row>
    <row r="35" spans="1:13" x14ac:dyDescent="0.2">
      <c r="A35" s="17" t="s">
        <v>129</v>
      </c>
      <c r="B35" s="11">
        <v>1655</v>
      </c>
      <c r="C35" s="11">
        <v>75.196600000000004</v>
      </c>
      <c r="D35" s="11">
        <v>1502</v>
      </c>
      <c r="E35" s="11">
        <v>0.16420000000000001</v>
      </c>
      <c r="F35" s="11">
        <v>5</v>
      </c>
      <c r="G35" s="11" t="s">
        <v>8</v>
      </c>
      <c r="H35" s="11">
        <v>1.45</v>
      </c>
      <c r="I35" s="11">
        <f t="shared" si="1"/>
        <v>4.8761982044929706</v>
      </c>
      <c r="J35" s="11" t="s">
        <v>190</v>
      </c>
      <c r="K35" s="11">
        <v>1.65</v>
      </c>
      <c r="L35" s="11">
        <v>1.55</v>
      </c>
    </row>
    <row r="36" spans="1:13" x14ac:dyDescent="0.2">
      <c r="A36" s="17" t="s">
        <v>128</v>
      </c>
      <c r="B36" s="11">
        <v>1674</v>
      </c>
      <c r="C36" s="11">
        <v>76.059899999999999</v>
      </c>
      <c r="D36" s="11">
        <v>1513</v>
      </c>
      <c r="E36" s="11">
        <v>0.16539999999999999</v>
      </c>
      <c r="F36" s="11">
        <v>5</v>
      </c>
      <c r="G36" s="11" t="s">
        <v>8</v>
      </c>
      <c r="H36" s="11">
        <v>1.75</v>
      </c>
      <c r="I36" s="11">
        <f t="shared" si="1"/>
        <v>4.8811557500858616</v>
      </c>
      <c r="J36" s="11" t="s">
        <v>191</v>
      </c>
      <c r="K36" s="11">
        <v>1.95</v>
      </c>
      <c r="L36" s="11">
        <v>1.85</v>
      </c>
    </row>
    <row r="37" spans="1:13" x14ac:dyDescent="0.2">
      <c r="A37" s="17" t="s">
        <v>127</v>
      </c>
      <c r="B37" s="11">
        <v>1704</v>
      </c>
      <c r="C37" s="11">
        <v>77.423000000000002</v>
      </c>
      <c r="D37" s="11">
        <v>1485</v>
      </c>
      <c r="E37" s="11">
        <v>0.1623</v>
      </c>
      <c r="F37" s="11">
        <v>5</v>
      </c>
      <c r="G37" s="11" t="s">
        <v>8</v>
      </c>
      <c r="H37" s="11">
        <v>1</v>
      </c>
      <c r="I37" s="11">
        <f t="shared" si="1"/>
        <v>4.8888699954278243</v>
      </c>
      <c r="J37" s="11" t="s">
        <v>192</v>
      </c>
      <c r="K37" s="11">
        <v>1.95</v>
      </c>
      <c r="L37" s="11">
        <v>1.8</v>
      </c>
    </row>
    <row r="38" spans="1:13" x14ac:dyDescent="0.2">
      <c r="A38" s="17" t="s">
        <v>126</v>
      </c>
      <c r="B38" s="11">
        <v>1786</v>
      </c>
      <c r="C38" s="11">
        <v>81.148799999999994</v>
      </c>
      <c r="D38" s="11">
        <v>1676</v>
      </c>
      <c r="E38" s="11">
        <v>0.1832</v>
      </c>
      <c r="F38" s="11">
        <v>5</v>
      </c>
      <c r="G38" s="11" t="s">
        <v>8</v>
      </c>
      <c r="H38" s="11">
        <v>1.8</v>
      </c>
      <c r="I38" s="11">
        <f t="shared" si="1"/>
        <v>4.9092821020152195</v>
      </c>
      <c r="J38" s="11" t="s">
        <v>193</v>
      </c>
      <c r="K38" s="11">
        <v>1.75</v>
      </c>
      <c r="L38" s="11">
        <v>1.65</v>
      </c>
    </row>
    <row r="39" spans="1:13" s="2" customFormat="1" x14ac:dyDescent="0.2">
      <c r="A39" s="17" t="s">
        <v>125</v>
      </c>
      <c r="B39" s="11">
        <v>1911</v>
      </c>
      <c r="C39" s="11">
        <v>86.828299999999999</v>
      </c>
      <c r="D39" s="11">
        <v>1765</v>
      </c>
      <c r="E39" s="11">
        <v>0.193</v>
      </c>
      <c r="F39" s="11">
        <v>5</v>
      </c>
      <c r="G39" s="11" t="s">
        <v>8</v>
      </c>
      <c r="H39" s="11">
        <v>1.85</v>
      </c>
      <c r="I39" s="11">
        <f t="shared" si="1"/>
        <v>4.9386612981107048</v>
      </c>
      <c r="J39" s="11" t="s">
        <v>194</v>
      </c>
      <c r="K39" s="11">
        <v>1.9</v>
      </c>
      <c r="L39" s="11">
        <v>1.75</v>
      </c>
      <c r="M39"/>
    </row>
    <row r="40" spans="1:13" s="2" customFormat="1" ht="14" customHeight="1" x14ac:dyDescent="0.2">
      <c r="A40" s="17" t="s">
        <v>106</v>
      </c>
      <c r="B40" s="11">
        <v>2552</v>
      </c>
      <c r="C40" s="11">
        <v>115.9528</v>
      </c>
      <c r="D40" s="11">
        <v>2413</v>
      </c>
      <c r="E40" s="11">
        <v>0.26379999999999998</v>
      </c>
      <c r="F40" s="11">
        <v>5</v>
      </c>
      <c r="G40" s="11" t="s">
        <v>8</v>
      </c>
      <c r="H40" s="11">
        <v>1.9</v>
      </c>
      <c r="I40" s="11">
        <f t="shared" si="1"/>
        <v>5.0642812403381035</v>
      </c>
      <c r="J40" s="11" t="s">
        <v>195</v>
      </c>
      <c r="K40" s="11">
        <v>1.8</v>
      </c>
      <c r="L40" s="11">
        <v>1.65</v>
      </c>
    </row>
    <row r="41" spans="1:13" s="2" customFormat="1" x14ac:dyDescent="0.2">
      <c r="A41" s="17" t="s">
        <v>107</v>
      </c>
      <c r="B41" s="11">
        <v>2630</v>
      </c>
      <c r="C41" s="11">
        <v>119.49679999999999</v>
      </c>
      <c r="D41" s="11">
        <v>2294</v>
      </c>
      <c r="E41" s="11">
        <v>0.25080000000000002</v>
      </c>
      <c r="F41" s="11">
        <v>5</v>
      </c>
      <c r="G41" s="11" t="s">
        <v>8</v>
      </c>
      <c r="H41" s="11">
        <v>1.75</v>
      </c>
      <c r="I41" s="11">
        <f t="shared" si="1"/>
        <v>5.0773562754854131</v>
      </c>
      <c r="J41" s="11" t="s">
        <v>196</v>
      </c>
      <c r="K41" s="11">
        <v>1.75</v>
      </c>
      <c r="L41" s="11">
        <v>1.7</v>
      </c>
    </row>
    <row r="42" spans="1:13" s="2" customFormat="1" x14ac:dyDescent="0.2">
      <c r="A42" s="17" t="s">
        <v>32</v>
      </c>
      <c r="B42" s="11">
        <v>4231</v>
      </c>
      <c r="C42" s="11">
        <v>192.23990000000001</v>
      </c>
      <c r="D42" s="11">
        <v>3851</v>
      </c>
      <c r="E42" s="11">
        <v>0.42099999999999999</v>
      </c>
      <c r="F42" s="11">
        <v>5</v>
      </c>
      <c r="G42" s="11" t="s">
        <v>8</v>
      </c>
      <c r="H42" s="11">
        <v>1.55</v>
      </c>
      <c r="I42" s="11">
        <f t="shared" si="1"/>
        <v>5.2838435318831332</v>
      </c>
      <c r="J42" s="11" t="s">
        <v>197</v>
      </c>
      <c r="K42" s="11">
        <v>1.45</v>
      </c>
      <c r="L42" s="11">
        <v>1.45</v>
      </c>
    </row>
    <row r="43" spans="1:13" s="2" customFormat="1" x14ac:dyDescent="0.2">
      <c r="A43" s="17" t="s">
        <v>27</v>
      </c>
      <c r="B43" s="11">
        <v>4498</v>
      </c>
      <c r="C43" s="11">
        <v>204.37129999999999</v>
      </c>
      <c r="D43" s="11">
        <v>4079</v>
      </c>
      <c r="E43" s="11">
        <v>0.44590000000000002</v>
      </c>
      <c r="F43" s="11">
        <v>5</v>
      </c>
      <c r="G43" s="11" t="s">
        <v>8</v>
      </c>
      <c r="H43" s="11">
        <v>1.45</v>
      </c>
      <c r="I43" s="11">
        <f t="shared" si="1"/>
        <v>5.3104199074765139</v>
      </c>
      <c r="J43" s="11" t="s">
        <v>198</v>
      </c>
      <c r="K43" s="11">
        <v>1.65</v>
      </c>
      <c r="L43" s="11">
        <v>1.6</v>
      </c>
    </row>
    <row r="44" spans="1:13" s="2" customFormat="1" x14ac:dyDescent="0.2">
      <c r="A44" s="17" t="s">
        <v>26</v>
      </c>
      <c r="B44" s="11">
        <v>4708</v>
      </c>
      <c r="C44" s="11">
        <v>213.9128</v>
      </c>
      <c r="D44" s="11">
        <v>4170</v>
      </c>
      <c r="E44" s="11">
        <v>0.45590000000000003</v>
      </c>
      <c r="F44" s="11">
        <v>5</v>
      </c>
      <c r="G44" s="11" t="s">
        <v>8</v>
      </c>
      <c r="H44" s="11">
        <v>1.6</v>
      </c>
      <c r="I44" s="11">
        <f t="shared" si="1"/>
        <v>5.3302367724305633</v>
      </c>
      <c r="J44" s="11" t="s">
        <v>199</v>
      </c>
      <c r="K44" s="11">
        <v>1.65</v>
      </c>
      <c r="L44" s="11">
        <v>1.6</v>
      </c>
    </row>
    <row r="45" spans="1:13" s="2" customFormat="1" x14ac:dyDescent="0.2">
      <c r="A45" s="17" t="s">
        <v>25</v>
      </c>
      <c r="B45" s="11">
        <v>5981</v>
      </c>
      <c r="C45" s="11">
        <v>271.75290000000001</v>
      </c>
      <c r="D45" s="11">
        <v>5353</v>
      </c>
      <c r="E45" s="11">
        <v>0.58520000000000005</v>
      </c>
      <c r="F45" s="11">
        <v>5</v>
      </c>
      <c r="G45" s="11" t="s">
        <v>8</v>
      </c>
      <c r="H45" s="11">
        <v>1.5</v>
      </c>
      <c r="I45" s="11">
        <f t="shared" si="1"/>
        <v>5.4341741873389298</v>
      </c>
      <c r="J45" s="11" t="s">
        <v>200</v>
      </c>
      <c r="K45" s="11">
        <v>1.8</v>
      </c>
      <c r="L45" s="11">
        <v>1.75</v>
      </c>
    </row>
    <row r="46" spans="1:13" s="2" customFormat="1" x14ac:dyDescent="0.2">
      <c r="A46" s="17" t="s">
        <v>24</v>
      </c>
      <c r="B46" s="11">
        <v>6188</v>
      </c>
      <c r="C46" s="11">
        <v>281.15820000000002</v>
      </c>
      <c r="D46" s="11">
        <v>5195</v>
      </c>
      <c r="E46" s="11">
        <v>0.56789999999999996</v>
      </c>
      <c r="F46" s="11">
        <v>5</v>
      </c>
      <c r="G46" s="11" t="s">
        <v>8</v>
      </c>
      <c r="H46" s="11">
        <v>1.55</v>
      </c>
      <c r="I46" s="11">
        <f t="shared" si="1"/>
        <v>5.4489507542612836</v>
      </c>
      <c r="J46" s="11" t="s">
        <v>201</v>
      </c>
      <c r="K46" s="11">
        <v>1.85</v>
      </c>
      <c r="L46" s="11">
        <v>1.75</v>
      </c>
    </row>
    <row r="47" spans="1:13" s="2" customFormat="1" x14ac:dyDescent="0.2">
      <c r="A47" s="17" t="s">
        <v>23</v>
      </c>
      <c r="B47" s="11">
        <v>7480</v>
      </c>
      <c r="C47" s="11">
        <v>339.86149999999998</v>
      </c>
      <c r="D47" s="11">
        <v>6833</v>
      </c>
      <c r="E47" s="11">
        <v>0.747</v>
      </c>
      <c r="F47" s="11">
        <v>5</v>
      </c>
      <c r="G47" s="11" t="s">
        <v>8</v>
      </c>
      <c r="H47" s="11">
        <v>1.6</v>
      </c>
      <c r="I47" s="11">
        <f t="shared" si="1"/>
        <v>5.5313019698652912</v>
      </c>
      <c r="J47" s="11" t="s">
        <v>202</v>
      </c>
      <c r="K47" s="11">
        <v>1.95</v>
      </c>
      <c r="L47" s="11">
        <v>1.85</v>
      </c>
    </row>
    <row r="48" spans="1:13" x14ac:dyDescent="0.2">
      <c r="A48" s="17" t="s">
        <v>22</v>
      </c>
      <c r="B48" s="11">
        <v>7922</v>
      </c>
      <c r="C48" s="11">
        <v>359.9443</v>
      </c>
      <c r="D48" s="11">
        <v>7314</v>
      </c>
      <c r="E48" s="11">
        <v>0.79959999999999998</v>
      </c>
      <c r="F48" s="11">
        <v>5</v>
      </c>
      <c r="G48" s="11" t="s">
        <v>8</v>
      </c>
      <c r="H48" s="11">
        <v>1.35</v>
      </c>
      <c r="I48" s="11">
        <f t="shared" si="1"/>
        <v>5.5562353005611316</v>
      </c>
      <c r="J48" s="11" t="s">
        <v>204</v>
      </c>
      <c r="K48" s="11"/>
      <c r="L48" s="11">
        <v>1.8</v>
      </c>
    </row>
    <row r="49" spans="1:12" x14ac:dyDescent="0.2">
      <c r="A49" s="17" t="s">
        <v>21</v>
      </c>
      <c r="B49" s="11">
        <v>9626</v>
      </c>
      <c r="C49" s="11">
        <v>437.3673</v>
      </c>
      <c r="D49" s="11">
        <v>8311</v>
      </c>
      <c r="E49" s="11">
        <v>0.90859999999999996</v>
      </c>
      <c r="F49" s="11">
        <v>5</v>
      </c>
      <c r="G49" s="11" t="s">
        <v>8</v>
      </c>
      <c r="H49" s="11">
        <v>1.35</v>
      </c>
      <c r="I49" s="11">
        <f t="shared" si="1"/>
        <v>5.6408463096562738</v>
      </c>
      <c r="J49" s="11" t="s">
        <v>203</v>
      </c>
      <c r="K49" s="11">
        <v>1.5</v>
      </c>
      <c r="L49" s="11">
        <v>1.6</v>
      </c>
    </row>
    <row r="50" spans="1:12" x14ac:dyDescent="0.2">
      <c r="A50" s="17" t="s">
        <v>20</v>
      </c>
      <c r="B50" s="11">
        <v>10612</v>
      </c>
      <c r="C50" s="11">
        <v>482.16719999999998</v>
      </c>
      <c r="D50" s="11">
        <v>8979</v>
      </c>
      <c r="E50" s="11">
        <v>0.98160000000000003</v>
      </c>
      <c r="F50" s="11">
        <v>5</v>
      </c>
      <c r="G50" s="11" t="s">
        <v>8</v>
      </c>
      <c r="H50" s="11">
        <v>1.75</v>
      </c>
      <c r="I50" s="11">
        <f t="shared" si="1"/>
        <v>5.6831976636451111</v>
      </c>
      <c r="J50" s="11" t="s">
        <v>205</v>
      </c>
      <c r="K50" s="11">
        <v>1.85</v>
      </c>
      <c r="L50" s="11">
        <v>1.85</v>
      </c>
    </row>
    <row r="51" spans="1:12" x14ac:dyDescent="0.2">
      <c r="A51" s="16" t="s">
        <v>146</v>
      </c>
      <c r="B51" s="11">
        <v>540</v>
      </c>
      <c r="C51" s="11">
        <v>24.535499999999999</v>
      </c>
      <c r="D51" s="11">
        <v>477</v>
      </c>
      <c r="E51" s="11">
        <v>5.21E-2</v>
      </c>
      <c r="F51" s="11">
        <v>6</v>
      </c>
      <c r="G51" s="11" t="s">
        <v>8</v>
      </c>
      <c r="H51" s="11">
        <v>1.9</v>
      </c>
      <c r="I51" s="11">
        <f t="shared" si="1"/>
        <v>4.3897949127358604</v>
      </c>
      <c r="J51" s="11" t="s">
        <v>206</v>
      </c>
      <c r="K51" s="11">
        <v>2</v>
      </c>
      <c r="L51" s="11">
        <v>2</v>
      </c>
    </row>
    <row r="52" spans="1:12" x14ac:dyDescent="0.2">
      <c r="A52" s="16" t="s">
        <v>145</v>
      </c>
      <c r="B52" s="11">
        <v>604</v>
      </c>
      <c r="C52" s="11">
        <v>27.4434</v>
      </c>
      <c r="D52" s="11">
        <v>551</v>
      </c>
      <c r="E52" s="11">
        <v>6.0199999999999997E-2</v>
      </c>
      <c r="F52" s="11">
        <v>6</v>
      </c>
      <c r="G52" s="11" t="s">
        <v>8</v>
      </c>
      <c r="H52" s="11">
        <v>1.55</v>
      </c>
      <c r="I52" s="11">
        <f t="shared" si="1"/>
        <v>4.4384379156996427</v>
      </c>
      <c r="J52" s="11" t="s">
        <v>207</v>
      </c>
      <c r="K52" s="11">
        <v>1.95</v>
      </c>
      <c r="L52" s="11">
        <v>1.85</v>
      </c>
    </row>
    <row r="53" spans="1:12" x14ac:dyDescent="0.2">
      <c r="A53" s="16" t="s">
        <v>144</v>
      </c>
      <c r="B53" s="11">
        <v>739</v>
      </c>
      <c r="C53" s="11">
        <v>33.577199999999998</v>
      </c>
      <c r="D53" s="11">
        <v>678</v>
      </c>
      <c r="E53" s="11">
        <v>7.4099999999999999E-2</v>
      </c>
      <c r="F53" s="11">
        <v>6</v>
      </c>
      <c r="G53" s="11" t="s">
        <v>8</v>
      </c>
      <c r="H53" s="11">
        <v>1.7</v>
      </c>
      <c r="I53" s="11">
        <f t="shared" si="1"/>
        <v>4.5260444775301414</v>
      </c>
      <c r="J53" s="11" t="s">
        <v>208</v>
      </c>
      <c r="K53" s="11">
        <v>1.9</v>
      </c>
      <c r="L53" s="11">
        <v>1.95</v>
      </c>
    </row>
    <row r="54" spans="1:12" x14ac:dyDescent="0.2">
      <c r="A54" s="16" t="s">
        <v>143</v>
      </c>
      <c r="B54" s="11">
        <v>746</v>
      </c>
      <c r="C54" s="11">
        <v>33.895299999999999</v>
      </c>
      <c r="D54" s="11">
        <v>623</v>
      </c>
      <c r="E54" s="11">
        <v>6.8099999999999994E-2</v>
      </c>
      <c r="F54" s="11">
        <v>6</v>
      </c>
      <c r="G54" s="11" t="s">
        <v>8</v>
      </c>
      <c r="H54" s="11">
        <v>1.9</v>
      </c>
      <c r="I54" s="11">
        <f t="shared" si="1"/>
        <v>4.5301394821093943</v>
      </c>
      <c r="J54" s="11" t="s">
        <v>209</v>
      </c>
      <c r="K54" s="11">
        <v>2.95</v>
      </c>
      <c r="L54" s="11">
        <v>2.6</v>
      </c>
    </row>
    <row r="55" spans="1:12" x14ac:dyDescent="0.2">
      <c r="A55" s="16" t="s">
        <v>97</v>
      </c>
      <c r="B55" s="11">
        <v>819</v>
      </c>
      <c r="C55" s="11">
        <v>37.2121</v>
      </c>
      <c r="D55" s="11">
        <v>766</v>
      </c>
      <c r="E55" s="11">
        <v>8.3699999999999997E-2</v>
      </c>
      <c r="F55" s="11">
        <v>6</v>
      </c>
      <c r="G55" s="11" t="s">
        <v>8</v>
      </c>
      <c r="H55" s="11">
        <v>2</v>
      </c>
      <c r="I55" s="11">
        <f t="shared" si="1"/>
        <v>4.5706841793651893</v>
      </c>
      <c r="J55" s="11" t="s">
        <v>210</v>
      </c>
      <c r="K55" s="11">
        <v>1.95</v>
      </c>
      <c r="L55" s="11">
        <v>2</v>
      </c>
    </row>
    <row r="56" spans="1:12" x14ac:dyDescent="0.2">
      <c r="A56" s="16" t="s">
        <v>142</v>
      </c>
      <c r="B56" s="11">
        <v>883</v>
      </c>
      <c r="C56" s="11">
        <v>40.119999999999997</v>
      </c>
      <c r="D56" s="11">
        <v>786</v>
      </c>
      <c r="E56" s="11">
        <v>8.5900000000000004E-2</v>
      </c>
      <c r="F56" s="11">
        <v>6</v>
      </c>
      <c r="G56" s="11" t="s">
        <v>8</v>
      </c>
      <c r="H56" s="11">
        <v>1.9</v>
      </c>
      <c r="I56" s="11">
        <f t="shared" si="1"/>
        <v>4.6033609243483804</v>
      </c>
      <c r="J56" s="11" t="s">
        <v>211</v>
      </c>
      <c r="K56" s="11">
        <v>2.7</v>
      </c>
      <c r="L56" s="11">
        <v>1.9</v>
      </c>
    </row>
    <row r="57" spans="1:12" x14ac:dyDescent="0.2">
      <c r="A57" s="16" t="s">
        <v>141</v>
      </c>
      <c r="B57" s="11">
        <v>904</v>
      </c>
      <c r="C57" s="11">
        <v>41.074199999999998</v>
      </c>
      <c r="D57" s="11">
        <v>758</v>
      </c>
      <c r="E57" s="11">
        <v>8.2900000000000001E-2</v>
      </c>
      <c r="F57" s="11">
        <v>6</v>
      </c>
      <c r="G57" s="11" t="s">
        <v>8</v>
      </c>
      <c r="H57" s="11">
        <v>1.85</v>
      </c>
      <c r="I57" s="11">
        <f t="shared" si="1"/>
        <v>4.6135691134590413</v>
      </c>
      <c r="J57" s="11" t="s">
        <v>212</v>
      </c>
      <c r="K57" s="11">
        <v>1.9</v>
      </c>
      <c r="L57" s="11">
        <v>1.85</v>
      </c>
    </row>
    <row r="58" spans="1:12" x14ac:dyDescent="0.2">
      <c r="A58" s="16" t="s">
        <v>140</v>
      </c>
      <c r="B58" s="11">
        <v>1082</v>
      </c>
      <c r="C58" s="11">
        <v>49.161799999999999</v>
      </c>
      <c r="D58" s="11">
        <v>976</v>
      </c>
      <c r="E58" s="11">
        <v>0.1067</v>
      </c>
      <c r="F58" s="11">
        <v>6</v>
      </c>
      <c r="G58" s="11" t="s">
        <v>8</v>
      </c>
      <c r="H58" s="11">
        <v>1.9</v>
      </c>
      <c r="I58" s="11">
        <f t="shared" si="1"/>
        <v>4.6916277756740623</v>
      </c>
      <c r="J58" s="11" t="s">
        <v>213</v>
      </c>
      <c r="K58" s="11">
        <v>1.95</v>
      </c>
      <c r="L58" s="11">
        <v>1.85</v>
      </c>
    </row>
    <row r="59" spans="1:12" x14ac:dyDescent="0.2">
      <c r="A59" s="16" t="s">
        <v>46</v>
      </c>
      <c r="B59" s="11">
        <v>1948</v>
      </c>
      <c r="C59" s="11">
        <v>88.509399999999999</v>
      </c>
      <c r="D59" s="11">
        <v>1648</v>
      </c>
      <c r="E59" s="11">
        <v>0.1802</v>
      </c>
      <c r="F59" s="11">
        <v>6</v>
      </c>
      <c r="G59" s="11" t="s">
        <v>8</v>
      </c>
      <c r="H59" s="11">
        <v>1.85</v>
      </c>
      <c r="I59" s="11">
        <f t="shared" si="1"/>
        <v>4.9469893967016842</v>
      </c>
      <c r="J59" s="11" t="s">
        <v>214</v>
      </c>
      <c r="K59" s="11">
        <v>1.85</v>
      </c>
      <c r="L59" s="11">
        <v>1.85</v>
      </c>
    </row>
    <row r="60" spans="1:12" x14ac:dyDescent="0.2">
      <c r="A60" s="16" t="s">
        <v>40</v>
      </c>
      <c r="B60" s="11">
        <v>1989</v>
      </c>
      <c r="C60" s="11">
        <v>90.372299999999996</v>
      </c>
      <c r="D60" s="11">
        <v>1762</v>
      </c>
      <c r="E60" s="11">
        <v>0.19259999999999999</v>
      </c>
      <c r="F60" s="11">
        <v>6</v>
      </c>
      <c r="G60" s="11" t="s">
        <v>8</v>
      </c>
      <c r="H60" s="11">
        <v>1.9</v>
      </c>
      <c r="I60" s="11">
        <f t="shared" si="1"/>
        <v>4.9560353353358657</v>
      </c>
      <c r="J60" s="11" t="s">
        <v>215</v>
      </c>
      <c r="K60" s="11">
        <v>1.9</v>
      </c>
      <c r="L60" s="11">
        <v>1.95</v>
      </c>
    </row>
    <row r="61" spans="1:12" x14ac:dyDescent="0.2">
      <c r="A61" s="16" t="s">
        <v>39</v>
      </c>
      <c r="B61" s="11">
        <v>2193</v>
      </c>
      <c r="C61" s="11">
        <v>99.641199999999998</v>
      </c>
      <c r="D61" s="11">
        <v>2015</v>
      </c>
      <c r="E61" s="11">
        <v>0.2203</v>
      </c>
      <c r="F61" s="11">
        <v>6</v>
      </c>
      <c r="G61" s="11" t="s">
        <v>8</v>
      </c>
      <c r="H61" s="11">
        <v>1.65</v>
      </c>
      <c r="I61" s="11">
        <f t="shared" si="1"/>
        <v>4.9984389491960632</v>
      </c>
      <c r="J61" s="11" t="s">
        <v>216</v>
      </c>
      <c r="K61" s="11">
        <v>1.85</v>
      </c>
      <c r="L61" s="11">
        <v>1.6</v>
      </c>
    </row>
    <row r="62" spans="1:12" x14ac:dyDescent="0.2">
      <c r="A62" s="16" t="s">
        <v>45</v>
      </c>
      <c r="B62" s="11">
        <v>2429</v>
      </c>
      <c r="C62" s="11">
        <v>110.36409999999999</v>
      </c>
      <c r="D62" s="11">
        <v>2115</v>
      </c>
      <c r="E62" s="11">
        <v>0.23119999999999999</v>
      </c>
      <c r="F62" s="11">
        <v>6</v>
      </c>
      <c r="G62" s="11" t="s">
        <v>8</v>
      </c>
      <c r="H62" s="11">
        <v>1.8</v>
      </c>
      <c r="I62" s="11">
        <f t="shared" si="1"/>
        <v>5.0428278260432915</v>
      </c>
      <c r="J62" s="11" t="s">
        <v>217</v>
      </c>
      <c r="K62" s="11">
        <v>1.75</v>
      </c>
      <c r="L62" s="11">
        <v>1.85</v>
      </c>
    </row>
    <row r="63" spans="1:12" x14ac:dyDescent="0.2">
      <c r="A63" s="16" t="s">
        <v>44</v>
      </c>
      <c r="B63" s="11">
        <v>2491</v>
      </c>
      <c r="C63" s="11">
        <v>113.1812</v>
      </c>
      <c r="D63" s="11">
        <v>2156</v>
      </c>
      <c r="E63" s="11">
        <v>0.23569999999999999</v>
      </c>
      <c r="F63" s="11">
        <v>6</v>
      </c>
      <c r="G63" s="11" t="s">
        <v>8</v>
      </c>
      <c r="H63" s="11">
        <v>1.9</v>
      </c>
      <c r="I63" s="11">
        <f t="shared" si="1"/>
        <v>5.0537742942168702</v>
      </c>
      <c r="J63" s="11" t="s">
        <v>218</v>
      </c>
      <c r="K63" s="11">
        <v>1.85</v>
      </c>
      <c r="L63" s="11">
        <v>1.9</v>
      </c>
    </row>
    <row r="64" spans="1:12" x14ac:dyDescent="0.2">
      <c r="A64" s="16" t="s">
        <v>38</v>
      </c>
      <c r="B64" s="11">
        <v>2566</v>
      </c>
      <c r="C64" s="11">
        <v>116.5889</v>
      </c>
      <c r="D64" s="11">
        <v>2206</v>
      </c>
      <c r="E64" s="11">
        <v>0.2412</v>
      </c>
      <c r="F64" s="11">
        <v>6</v>
      </c>
      <c r="G64" s="11" t="s">
        <v>8</v>
      </c>
      <c r="H64" s="11">
        <v>1.55</v>
      </c>
      <c r="I64" s="11">
        <f t="shared" si="1"/>
        <v>5.0666572048121807</v>
      </c>
      <c r="J64" s="11" t="s">
        <v>219</v>
      </c>
      <c r="K64" s="11">
        <v>2.2999999999999998</v>
      </c>
      <c r="L64" s="11">
        <v>1.95</v>
      </c>
    </row>
    <row r="65" spans="1:22" x14ac:dyDescent="0.2">
      <c r="A65" s="16" t="s">
        <v>37</v>
      </c>
      <c r="B65" s="11">
        <v>3023</v>
      </c>
      <c r="C65" s="11">
        <v>137.35310000000001</v>
      </c>
      <c r="D65" s="11">
        <v>2689</v>
      </c>
      <c r="E65" s="11">
        <v>0.29399999999999998</v>
      </c>
      <c r="F65" s="11">
        <v>6</v>
      </c>
      <c r="G65" s="11" t="s">
        <v>8</v>
      </c>
      <c r="H65" s="11">
        <v>1.75</v>
      </c>
      <c r="I65" s="11">
        <f t="shared" si="1"/>
        <v>5.1378384657056229</v>
      </c>
      <c r="J65" s="11" t="s">
        <v>220</v>
      </c>
      <c r="K65" s="11">
        <v>1.85</v>
      </c>
      <c r="L65" s="11">
        <v>1.85</v>
      </c>
    </row>
    <row r="66" spans="1:22" x14ac:dyDescent="0.2">
      <c r="A66" s="16" t="s">
        <v>36</v>
      </c>
      <c r="B66" s="11">
        <v>3297</v>
      </c>
      <c r="C66" s="11">
        <v>149.80260000000001</v>
      </c>
      <c r="D66" s="11">
        <v>2798</v>
      </c>
      <c r="E66" s="11">
        <v>0.30590000000000001</v>
      </c>
      <c r="F66" s="11">
        <v>6</v>
      </c>
      <c r="G66" s="11" t="s">
        <v>8</v>
      </c>
      <c r="H66" s="11">
        <v>1.9</v>
      </c>
      <c r="I66" s="11">
        <f t="shared" ref="I66:I129" si="2">LOG(C66)+3</f>
        <v>5.1755193511194815</v>
      </c>
      <c r="J66" s="11" t="s">
        <v>221</v>
      </c>
      <c r="K66" s="11">
        <v>1.8</v>
      </c>
      <c r="L66" s="11">
        <v>1.9</v>
      </c>
    </row>
    <row r="67" spans="1:22" x14ac:dyDescent="0.2">
      <c r="A67" s="16" t="s">
        <v>35</v>
      </c>
      <c r="B67" s="11">
        <v>3328</v>
      </c>
      <c r="C67" s="11">
        <v>151.21109999999999</v>
      </c>
      <c r="D67" s="11">
        <v>3065</v>
      </c>
      <c r="E67" s="11">
        <v>0.33510000000000001</v>
      </c>
      <c r="F67" s="11">
        <v>6</v>
      </c>
      <c r="G67" s="11" t="s">
        <v>8</v>
      </c>
      <c r="H67" s="11">
        <v>1.85</v>
      </c>
      <c r="I67" s="11">
        <f t="shared" si="2"/>
        <v>5.1795836727247693</v>
      </c>
      <c r="J67" s="11" t="s">
        <v>222</v>
      </c>
      <c r="K67" s="11">
        <v>1.85</v>
      </c>
      <c r="L67" s="11">
        <v>1.8</v>
      </c>
      <c r="P67" t="s">
        <v>362</v>
      </c>
      <c r="Q67" t="s">
        <v>363</v>
      </c>
    </row>
    <row r="68" spans="1:22" x14ac:dyDescent="0.2">
      <c r="A68" s="16" t="s">
        <v>34</v>
      </c>
      <c r="B68" s="11">
        <v>4577</v>
      </c>
      <c r="C68" s="11">
        <v>207.9607</v>
      </c>
      <c r="D68" s="11">
        <v>4282</v>
      </c>
      <c r="E68" s="11">
        <v>0.46810000000000002</v>
      </c>
      <c r="F68" s="11">
        <v>6</v>
      </c>
      <c r="G68" s="11" t="s">
        <v>8</v>
      </c>
      <c r="H68" s="11">
        <v>1.7</v>
      </c>
      <c r="I68" s="11">
        <f t="shared" si="2"/>
        <v>5.3179812706081737</v>
      </c>
      <c r="J68" s="11" t="s">
        <v>223</v>
      </c>
      <c r="K68" s="11">
        <v>1.9</v>
      </c>
      <c r="L68" s="11">
        <v>1.9</v>
      </c>
      <c r="O68" t="s">
        <v>364</v>
      </c>
      <c r="P68">
        <f>AVERAGE(I73:I143)</f>
        <v>4.9063342925953579</v>
      </c>
      <c r="Q68">
        <f>AVERAGE(V73:V143)</f>
        <v>4.8451163313107282</v>
      </c>
      <c r="R68">
        <f>_xlfn.T.TEST(I73:I143,V73:V143,2,2)</f>
        <v>0.30236379505138095</v>
      </c>
    </row>
    <row r="69" spans="1:22" x14ac:dyDescent="0.2">
      <c r="A69" s="16" t="s">
        <v>43</v>
      </c>
      <c r="B69" s="11">
        <v>5290</v>
      </c>
      <c r="C69" s="11">
        <v>240.35659999999999</v>
      </c>
      <c r="D69" s="11">
        <v>4372</v>
      </c>
      <c r="E69" s="11">
        <v>0.47789999999999999</v>
      </c>
      <c r="F69" s="11">
        <v>6</v>
      </c>
      <c r="G69" s="11" t="s">
        <v>8</v>
      </c>
      <c r="H69" s="11">
        <v>1.85</v>
      </c>
      <c r="I69" s="11">
        <f t="shared" si="2"/>
        <v>5.3808560520075259</v>
      </c>
      <c r="J69" s="11" t="s">
        <v>224</v>
      </c>
      <c r="K69" s="11">
        <v>2.0499999999999998</v>
      </c>
      <c r="L69" s="11">
        <v>2.1</v>
      </c>
      <c r="O69" t="s">
        <v>93</v>
      </c>
      <c r="P69">
        <f>AVERAGE(H73:H143)</f>
        <v>1.4091549295774648</v>
      </c>
      <c r="Q69">
        <f>AVERAGE(U73:U143)</f>
        <v>1.6542253521126757</v>
      </c>
      <c r="R69" s="20">
        <f>_xlfn.T.TEST(H73:H143,U73:U143,2,2)</f>
        <v>2.0150141942853783E-6</v>
      </c>
    </row>
    <row r="70" spans="1:22" s="2" customFormat="1" x14ac:dyDescent="0.2">
      <c r="A70" s="16" t="s">
        <v>33</v>
      </c>
      <c r="B70" s="11">
        <v>5766</v>
      </c>
      <c r="C70" s="11">
        <v>261.98419999999999</v>
      </c>
      <c r="D70" s="11">
        <v>4854</v>
      </c>
      <c r="E70" s="11">
        <v>0.53059999999999996</v>
      </c>
      <c r="F70" s="11">
        <v>6</v>
      </c>
      <c r="G70" s="11" t="s">
        <v>8</v>
      </c>
      <c r="H70" s="11">
        <v>1.65</v>
      </c>
      <c r="I70" s="11">
        <f t="shared" si="2"/>
        <v>5.4182751002520906</v>
      </c>
      <c r="J70" s="11" t="s">
        <v>225</v>
      </c>
      <c r="K70" s="11">
        <v>1.8</v>
      </c>
      <c r="L70" s="11">
        <v>1.65</v>
      </c>
    </row>
    <row r="71" spans="1:22" s="2" customFormat="1" x14ac:dyDescent="0.2">
      <c r="A71" s="16" t="s">
        <v>42</v>
      </c>
      <c r="B71" s="11">
        <v>7909</v>
      </c>
      <c r="C71" s="11">
        <v>359.35359999999997</v>
      </c>
      <c r="D71" s="11">
        <v>7119</v>
      </c>
      <c r="E71" s="11">
        <v>0.77829999999999999</v>
      </c>
      <c r="F71" s="11">
        <v>6</v>
      </c>
      <c r="G71" s="11" t="s">
        <v>8</v>
      </c>
      <c r="H71" s="11">
        <v>1.7</v>
      </c>
      <c r="I71" s="11">
        <f t="shared" si="2"/>
        <v>5.5555219999714041</v>
      </c>
      <c r="J71" s="11" t="s">
        <v>226</v>
      </c>
      <c r="K71" s="11">
        <v>2.0499999999999998</v>
      </c>
      <c r="L71" s="11">
        <v>1.8</v>
      </c>
    </row>
    <row r="72" spans="1:22" s="2" customFormat="1" x14ac:dyDescent="0.2">
      <c r="A72" s="16" t="s">
        <v>41</v>
      </c>
      <c r="B72" s="11">
        <v>8983</v>
      </c>
      <c r="C72" s="11">
        <v>408.15190000000001</v>
      </c>
      <c r="D72" s="11">
        <v>8058</v>
      </c>
      <c r="E72" s="11">
        <v>0.88090000000000002</v>
      </c>
      <c r="F72" s="11">
        <v>6</v>
      </c>
      <c r="G72" s="11" t="s">
        <v>8</v>
      </c>
      <c r="H72" s="11">
        <v>1.7</v>
      </c>
      <c r="I72" s="11">
        <f t="shared" si="2"/>
        <v>5.6108218225372521</v>
      </c>
      <c r="J72" s="11" t="s">
        <v>227</v>
      </c>
      <c r="K72" s="11">
        <v>2</v>
      </c>
      <c r="L72" s="11">
        <v>1.9</v>
      </c>
    </row>
    <row r="73" spans="1:22" s="2" customFormat="1" x14ac:dyDescent="0.2">
      <c r="A73" s="2" t="s">
        <v>365</v>
      </c>
      <c r="B73" s="2">
        <v>918</v>
      </c>
      <c r="C73" s="2">
        <v>41.710299999999997</v>
      </c>
      <c r="D73" s="2">
        <v>799</v>
      </c>
      <c r="E73" s="2">
        <v>8.7300000000000003E-2</v>
      </c>
      <c r="F73" s="2">
        <v>4</v>
      </c>
      <c r="G73" s="2" t="s">
        <v>8</v>
      </c>
      <c r="H73" s="2">
        <v>1</v>
      </c>
      <c r="I73" s="11">
        <f>LOG(C73)+3</f>
        <v>4.6202433135062488</v>
      </c>
      <c r="J73" s="12" t="s">
        <v>228</v>
      </c>
      <c r="K73" s="12">
        <v>1.45</v>
      </c>
      <c r="L73" s="12">
        <v>1.55</v>
      </c>
      <c r="N73" s="12" t="s">
        <v>148</v>
      </c>
      <c r="O73" s="12">
        <v>364</v>
      </c>
      <c r="P73" s="12">
        <v>16.538699999999999</v>
      </c>
      <c r="Q73" s="12">
        <v>310</v>
      </c>
      <c r="R73" s="12">
        <v>3.39E-2</v>
      </c>
      <c r="S73" s="12">
        <v>4</v>
      </c>
      <c r="T73" s="12" t="s">
        <v>48</v>
      </c>
      <c r="U73" s="12">
        <v>1.35</v>
      </c>
      <c r="V73" s="12">
        <f t="shared" ref="V73:V136" si="3">LOG(P73)+3</f>
        <v>4.2185013694840618</v>
      </c>
    </row>
    <row r="74" spans="1:22" s="2" customFormat="1" x14ac:dyDescent="0.2">
      <c r="A74" t="s">
        <v>366</v>
      </c>
      <c r="B74">
        <v>787</v>
      </c>
      <c r="C74">
        <v>35.758200000000002</v>
      </c>
      <c r="D74">
        <v>666</v>
      </c>
      <c r="E74">
        <v>7.2800000000000004E-2</v>
      </c>
      <c r="F74">
        <v>4</v>
      </c>
      <c r="G74" t="s">
        <v>8</v>
      </c>
      <c r="H74">
        <v>1.6</v>
      </c>
      <c r="I74" s="11">
        <f>LOG(C74)+3</f>
        <v>4.5533756491131836</v>
      </c>
      <c r="J74" s="12" t="s">
        <v>229</v>
      </c>
      <c r="K74" s="12">
        <v>1.25</v>
      </c>
      <c r="L74" s="12">
        <v>1.2</v>
      </c>
      <c r="N74" s="12" t="s">
        <v>147</v>
      </c>
      <c r="O74" s="12">
        <v>373</v>
      </c>
      <c r="P74" s="12">
        <v>16.947600000000001</v>
      </c>
      <c r="Q74" s="12">
        <v>355</v>
      </c>
      <c r="R74" s="12">
        <v>3.8800000000000001E-2</v>
      </c>
      <c r="S74" s="12">
        <v>4</v>
      </c>
      <c r="T74" s="12" t="s">
        <v>48</v>
      </c>
      <c r="U74" s="12">
        <v>1.4</v>
      </c>
      <c r="V74" s="12">
        <f t="shared" si="3"/>
        <v>4.2291082051612152</v>
      </c>
    </row>
    <row r="75" spans="1:22" s="2" customFormat="1" x14ac:dyDescent="0.2">
      <c r="A75" t="s">
        <v>367</v>
      </c>
      <c r="B75">
        <v>629</v>
      </c>
      <c r="C75">
        <v>28.5793</v>
      </c>
      <c r="D75">
        <v>544</v>
      </c>
      <c r="E75">
        <v>5.9499999999999997E-2</v>
      </c>
      <c r="F75">
        <v>4</v>
      </c>
      <c r="G75" t="s">
        <v>8</v>
      </c>
      <c r="H75">
        <v>1.1000000000000001</v>
      </c>
      <c r="I75" s="11">
        <f>LOG(C75)+3</f>
        <v>4.4560515873009852</v>
      </c>
      <c r="J75" s="12" t="s">
        <v>230</v>
      </c>
      <c r="K75" s="12">
        <v>1.45</v>
      </c>
      <c r="L75" s="12">
        <v>1.25</v>
      </c>
      <c r="N75" s="12" t="s">
        <v>149</v>
      </c>
      <c r="O75" s="12">
        <v>383</v>
      </c>
      <c r="P75" s="12">
        <v>17.402000000000001</v>
      </c>
      <c r="Q75" s="12">
        <v>315</v>
      </c>
      <c r="R75" s="12">
        <v>3.44E-2</v>
      </c>
      <c r="S75" s="12">
        <v>4</v>
      </c>
      <c r="T75" s="12" t="s">
        <v>48</v>
      </c>
      <c r="U75" s="12">
        <v>1.35</v>
      </c>
      <c r="V75" s="12">
        <f t="shared" si="3"/>
        <v>4.2405991643198826</v>
      </c>
    </row>
    <row r="76" spans="1:22" x14ac:dyDescent="0.2">
      <c r="A76" t="s">
        <v>369</v>
      </c>
      <c r="B76">
        <v>469</v>
      </c>
      <c r="C76">
        <v>21.3095</v>
      </c>
      <c r="D76">
        <v>379</v>
      </c>
      <c r="E76">
        <v>4.1399999999999999E-2</v>
      </c>
      <c r="F76">
        <v>4</v>
      </c>
      <c r="G76" t="s">
        <v>8</v>
      </c>
      <c r="H76">
        <v>1</v>
      </c>
      <c r="I76" s="11">
        <f>LOG(C76)+3</f>
        <v>4.3285732596725097</v>
      </c>
      <c r="J76" s="12" t="s">
        <v>249</v>
      </c>
      <c r="K76" s="12"/>
      <c r="L76" s="12">
        <v>1.6</v>
      </c>
      <c r="N76" s="12" t="s">
        <v>112</v>
      </c>
      <c r="O76" s="12">
        <v>390</v>
      </c>
      <c r="P76" s="12">
        <v>17.720099999999999</v>
      </c>
      <c r="Q76" s="12">
        <v>369</v>
      </c>
      <c r="R76" s="12">
        <v>4.0300000000000002E-2</v>
      </c>
      <c r="S76" s="12">
        <v>4</v>
      </c>
      <c r="T76" s="12" t="s">
        <v>48</v>
      </c>
      <c r="U76" s="12">
        <v>1.3</v>
      </c>
      <c r="V76" s="12">
        <f t="shared" si="3"/>
        <v>4.2484661684159102</v>
      </c>
    </row>
    <row r="77" spans="1:22" x14ac:dyDescent="0.2">
      <c r="A77" t="s">
        <v>371</v>
      </c>
      <c r="B77">
        <v>657</v>
      </c>
      <c r="C77">
        <v>29.851500000000001</v>
      </c>
      <c r="D77">
        <v>592</v>
      </c>
      <c r="E77">
        <v>6.4699999999999994E-2</v>
      </c>
      <c r="F77">
        <v>5</v>
      </c>
      <c r="G77" t="s">
        <v>8</v>
      </c>
      <c r="H77">
        <v>1.3</v>
      </c>
      <c r="I77" s="11">
        <f>LOG(C77)+3</f>
        <v>4.4749661587603802</v>
      </c>
      <c r="J77" s="12" t="s">
        <v>251</v>
      </c>
      <c r="K77" s="13">
        <v>1.8</v>
      </c>
      <c r="L77" s="13">
        <v>1.7</v>
      </c>
      <c r="N77" s="12" t="s">
        <v>61</v>
      </c>
      <c r="O77" s="12">
        <v>481</v>
      </c>
      <c r="P77" s="12">
        <v>21.854700000000001</v>
      </c>
      <c r="Q77" s="12">
        <v>416</v>
      </c>
      <c r="R77" s="12">
        <v>4.5499999999999999E-2</v>
      </c>
      <c r="S77" s="12">
        <v>4</v>
      </c>
      <c r="T77" s="12" t="s">
        <v>48</v>
      </c>
      <c r="U77" s="12">
        <v>1.65</v>
      </c>
      <c r="V77" s="12">
        <f t="shared" si="3"/>
        <v>4.3395448492956419</v>
      </c>
    </row>
    <row r="78" spans="1:22" x14ac:dyDescent="0.2">
      <c r="A78" t="s">
        <v>375</v>
      </c>
      <c r="B78">
        <v>559</v>
      </c>
      <c r="C78">
        <v>25.398700000000002</v>
      </c>
      <c r="D78">
        <v>476</v>
      </c>
      <c r="E78">
        <v>5.1999999999999998E-2</v>
      </c>
      <c r="F78">
        <v>6</v>
      </c>
      <c r="G78" t="s">
        <v>8</v>
      </c>
      <c r="H78">
        <v>1.75</v>
      </c>
      <c r="I78" s="11">
        <f>LOG(C78)+3</f>
        <v>4.4048114883807665</v>
      </c>
      <c r="J78" s="12" t="s">
        <v>276</v>
      </c>
      <c r="K78" s="12"/>
      <c r="L78" s="12">
        <v>1.95</v>
      </c>
      <c r="N78" s="12" t="s">
        <v>115</v>
      </c>
      <c r="O78" s="12">
        <v>500</v>
      </c>
      <c r="P78" s="12">
        <v>22.718</v>
      </c>
      <c r="Q78" s="12">
        <v>440</v>
      </c>
      <c r="R78" s="12">
        <v>4.8099999999999997E-2</v>
      </c>
      <c r="S78" s="12">
        <v>4</v>
      </c>
      <c r="T78" s="12" t="s">
        <v>48</v>
      </c>
      <c r="U78" s="12">
        <v>1.95</v>
      </c>
      <c r="V78" s="12">
        <f t="shared" si="3"/>
        <v>4.3563700952081632</v>
      </c>
    </row>
    <row r="79" spans="1:22" x14ac:dyDescent="0.2">
      <c r="A79" t="s">
        <v>372</v>
      </c>
      <c r="B79">
        <v>639</v>
      </c>
      <c r="C79">
        <v>29.0336</v>
      </c>
      <c r="D79">
        <v>551</v>
      </c>
      <c r="E79">
        <v>6.0199999999999997E-2</v>
      </c>
      <c r="F79">
        <v>5</v>
      </c>
      <c r="G79" t="s">
        <v>8</v>
      </c>
      <c r="H79">
        <v>1.6</v>
      </c>
      <c r="I79" s="11">
        <f>LOG(C79)+3</f>
        <v>4.4629008891971846</v>
      </c>
      <c r="J79" s="12" t="s">
        <v>252</v>
      </c>
      <c r="K79" s="13">
        <v>1.75</v>
      </c>
      <c r="L79" s="13">
        <v>1.65</v>
      </c>
      <c r="N79" s="12" t="s">
        <v>114</v>
      </c>
      <c r="O79" s="12">
        <v>507</v>
      </c>
      <c r="P79" s="12">
        <v>23.036100000000001</v>
      </c>
      <c r="Q79" s="12">
        <v>473</v>
      </c>
      <c r="R79" s="12">
        <v>5.1700000000000003E-2</v>
      </c>
      <c r="S79" s="12">
        <v>4</v>
      </c>
      <c r="T79" s="12" t="s">
        <v>48</v>
      </c>
      <c r="U79" s="12">
        <v>1.3</v>
      </c>
      <c r="V79" s="12">
        <f t="shared" si="3"/>
        <v>4.362408955139772</v>
      </c>
    </row>
    <row r="80" spans="1:22" s="2" customFormat="1" x14ac:dyDescent="0.2">
      <c r="A80" t="s">
        <v>368</v>
      </c>
      <c r="B80">
        <v>478</v>
      </c>
      <c r="C80">
        <v>21.718399999999999</v>
      </c>
      <c r="D80">
        <v>440</v>
      </c>
      <c r="E80">
        <v>4.8099999999999997E-2</v>
      </c>
      <c r="F80">
        <v>4</v>
      </c>
      <c r="G80" t="s">
        <v>8</v>
      </c>
      <c r="H80">
        <v>1.05</v>
      </c>
      <c r="I80" s="11">
        <f>LOG(C80)+3</f>
        <v>4.3368278275113727</v>
      </c>
      <c r="J80" s="12" t="s">
        <v>302</v>
      </c>
      <c r="K80" s="12"/>
      <c r="L80" s="12">
        <v>1.75</v>
      </c>
      <c r="N80" s="12" t="s">
        <v>113</v>
      </c>
      <c r="O80" s="12">
        <v>534</v>
      </c>
      <c r="P80" s="12">
        <v>24.262799999999999</v>
      </c>
      <c r="Q80" s="12">
        <v>502</v>
      </c>
      <c r="R80" s="12">
        <v>5.4899999999999997E-2</v>
      </c>
      <c r="S80" s="12">
        <v>4</v>
      </c>
      <c r="T80" s="12" t="s">
        <v>48</v>
      </c>
      <c r="U80" s="12">
        <v>1.75</v>
      </c>
      <c r="V80" s="12">
        <f t="shared" si="3"/>
        <v>4.3849409183104466</v>
      </c>
    </row>
    <row r="81" spans="1:22" x14ac:dyDescent="0.2">
      <c r="A81" t="s">
        <v>370</v>
      </c>
      <c r="B81">
        <v>376</v>
      </c>
      <c r="C81">
        <v>17.0839</v>
      </c>
      <c r="D81">
        <v>335</v>
      </c>
      <c r="E81">
        <v>3.6600000000000001E-2</v>
      </c>
      <c r="F81">
        <v>4</v>
      </c>
      <c r="G81" t="s">
        <v>8</v>
      </c>
      <c r="H81">
        <v>1</v>
      </c>
      <c r="I81" s="11">
        <f>LOG(C81)+3</f>
        <v>4.2325870206349494</v>
      </c>
      <c r="J81" s="12" t="s">
        <v>231</v>
      </c>
      <c r="K81" s="12">
        <v>1.95</v>
      </c>
      <c r="L81" s="12">
        <v>2</v>
      </c>
      <c r="N81" s="12" t="s">
        <v>55</v>
      </c>
      <c r="O81" s="12">
        <v>567</v>
      </c>
      <c r="P81" s="12">
        <v>25.7622</v>
      </c>
      <c r="Q81" s="12">
        <v>499</v>
      </c>
      <c r="R81" s="12">
        <v>5.4600000000000003E-2</v>
      </c>
      <c r="S81" s="12">
        <v>4</v>
      </c>
      <c r="T81" s="12" t="s">
        <v>48</v>
      </c>
      <c r="U81" s="12">
        <v>1</v>
      </c>
      <c r="V81" s="12">
        <f t="shared" si="3"/>
        <v>4.4109829474712798</v>
      </c>
    </row>
    <row r="82" spans="1:22" x14ac:dyDescent="0.2">
      <c r="A82" t="s">
        <v>373</v>
      </c>
      <c r="B82">
        <v>641</v>
      </c>
      <c r="C82">
        <v>29.124500000000001</v>
      </c>
      <c r="D82">
        <v>543</v>
      </c>
      <c r="E82">
        <v>5.9400000000000001E-2</v>
      </c>
      <c r="F82">
        <v>5</v>
      </c>
      <c r="G82" t="s">
        <v>8</v>
      </c>
      <c r="H82">
        <v>1.35</v>
      </c>
      <c r="I82" s="11">
        <f>LOG(C82)+3</f>
        <v>4.4642584782708168</v>
      </c>
      <c r="J82" s="12" t="s">
        <v>253</v>
      </c>
      <c r="K82" s="13">
        <v>1.9</v>
      </c>
      <c r="L82" s="13">
        <v>1.9</v>
      </c>
      <c r="N82" s="12" t="s">
        <v>103</v>
      </c>
      <c r="O82" s="12">
        <v>658</v>
      </c>
      <c r="P82" s="12">
        <v>29.896899999999999</v>
      </c>
      <c r="Q82" s="12">
        <v>607</v>
      </c>
      <c r="R82" s="12">
        <v>6.6400000000000001E-2</v>
      </c>
      <c r="S82" s="12">
        <v>4</v>
      </c>
      <c r="T82" s="12" t="s">
        <v>48</v>
      </c>
      <c r="U82" s="12">
        <v>1.5</v>
      </c>
      <c r="V82" s="12">
        <f t="shared" si="3"/>
        <v>4.4756261588029957</v>
      </c>
    </row>
    <row r="83" spans="1:22" s="2" customFormat="1" x14ac:dyDescent="0.2">
      <c r="A83" s="15" t="s">
        <v>303</v>
      </c>
      <c r="B83" s="15">
        <v>4975</v>
      </c>
      <c r="C83" s="15">
        <v>226.04429999999999</v>
      </c>
      <c r="D83" s="15">
        <v>4398</v>
      </c>
      <c r="E83" s="15">
        <v>0.48080000000000001</v>
      </c>
      <c r="F83" s="15">
        <v>4</v>
      </c>
      <c r="G83" s="15" t="s">
        <v>8</v>
      </c>
      <c r="H83" s="15">
        <v>1</v>
      </c>
      <c r="I83" s="11">
        <f>LOG(C83)+3</f>
        <v>5.3541935602101365</v>
      </c>
      <c r="J83" s="12" t="s">
        <v>232</v>
      </c>
      <c r="K83" s="12">
        <v>1.65</v>
      </c>
      <c r="L83" s="12">
        <v>1.7</v>
      </c>
      <c r="N83" s="12" t="s">
        <v>96</v>
      </c>
      <c r="O83" s="12">
        <v>699</v>
      </c>
      <c r="P83" s="12">
        <v>31.759799999999998</v>
      </c>
      <c r="Q83" s="12">
        <v>607</v>
      </c>
      <c r="R83" s="12">
        <v>6.6400000000000001E-2</v>
      </c>
      <c r="S83" s="12">
        <v>4</v>
      </c>
      <c r="T83" s="12" t="s">
        <v>48</v>
      </c>
      <c r="U83" s="12">
        <v>1</v>
      </c>
      <c r="V83" s="12">
        <f t="shared" si="3"/>
        <v>4.5018777588945467</v>
      </c>
    </row>
    <row r="84" spans="1:22" s="2" customFormat="1" x14ac:dyDescent="0.2">
      <c r="A84" t="s">
        <v>304</v>
      </c>
      <c r="B84">
        <v>4926</v>
      </c>
      <c r="C84">
        <v>223.81790000000001</v>
      </c>
      <c r="D84">
        <v>3995</v>
      </c>
      <c r="E84">
        <v>0.43669999999999998</v>
      </c>
      <c r="F84">
        <v>4</v>
      </c>
      <c r="G84" t="s">
        <v>8</v>
      </c>
      <c r="H84">
        <v>1</v>
      </c>
      <c r="I84" s="11">
        <f>LOG(C84)+3</f>
        <v>5.3498948165996474</v>
      </c>
      <c r="J84" s="12" t="s">
        <v>233</v>
      </c>
      <c r="K84" s="12">
        <v>1.75</v>
      </c>
      <c r="L84" s="12">
        <v>1.75</v>
      </c>
      <c r="N84" s="12" t="s">
        <v>54</v>
      </c>
      <c r="O84" s="12">
        <v>889</v>
      </c>
      <c r="P84" s="12">
        <v>40.392600000000002</v>
      </c>
      <c r="Q84" s="12">
        <v>775</v>
      </c>
      <c r="R84" s="12">
        <v>8.4699999999999998E-2</v>
      </c>
      <c r="S84" s="12">
        <v>4</v>
      </c>
      <c r="T84" s="12" t="s">
        <v>48</v>
      </c>
      <c r="U84" s="12">
        <v>1.75</v>
      </c>
      <c r="V84" s="12">
        <f t="shared" si="3"/>
        <v>4.6063018088350285</v>
      </c>
    </row>
    <row r="85" spans="1:22" s="2" customFormat="1" x14ac:dyDescent="0.2">
      <c r="A85" s="2" t="s">
        <v>374</v>
      </c>
      <c r="B85" s="2">
        <v>616</v>
      </c>
      <c r="C85" s="2">
        <v>27.988600000000002</v>
      </c>
      <c r="D85" s="2">
        <v>521</v>
      </c>
      <c r="E85" s="2">
        <v>5.7000000000000002E-2</v>
      </c>
      <c r="F85" s="2">
        <v>5</v>
      </c>
      <c r="G85" s="2" t="s">
        <v>8</v>
      </c>
      <c r="H85" s="2">
        <v>1.8</v>
      </c>
      <c r="I85" s="11">
        <f>LOG(C85)+3</f>
        <v>4.4469811754407633</v>
      </c>
      <c r="J85" s="12" t="s">
        <v>275</v>
      </c>
      <c r="K85" s="12"/>
      <c r="L85" s="12">
        <v>1.9</v>
      </c>
      <c r="N85" s="12" t="s">
        <v>59</v>
      </c>
      <c r="O85" s="12">
        <v>1061</v>
      </c>
      <c r="P85" s="12">
        <v>48.207599999999999</v>
      </c>
      <c r="Q85" s="12">
        <v>672</v>
      </c>
      <c r="R85" s="12">
        <v>7.3499999999999996E-2</v>
      </c>
      <c r="S85" s="12">
        <v>4</v>
      </c>
      <c r="T85" s="12" t="s">
        <v>48</v>
      </c>
      <c r="U85" s="12">
        <v>1.9</v>
      </c>
      <c r="V85" s="12">
        <f t="shared" si="3"/>
        <v>4.6831155108088396</v>
      </c>
    </row>
    <row r="86" spans="1:22" x14ac:dyDescent="0.2">
      <c r="A86" t="s">
        <v>341</v>
      </c>
      <c r="B86">
        <v>4784</v>
      </c>
      <c r="C86">
        <v>217.36600000000001</v>
      </c>
      <c r="D86">
        <v>3846</v>
      </c>
      <c r="E86">
        <v>0.4204</v>
      </c>
      <c r="F86">
        <v>6</v>
      </c>
      <c r="G86" t="s">
        <v>8</v>
      </c>
      <c r="H86">
        <v>1.5</v>
      </c>
      <c r="I86" s="11">
        <f>LOG(C86)+3</f>
        <v>5.3371916134983852</v>
      </c>
      <c r="J86" s="12" t="s">
        <v>277</v>
      </c>
      <c r="K86" s="12">
        <v>1.95</v>
      </c>
      <c r="L86" s="12">
        <v>1.9</v>
      </c>
      <c r="N86" s="12" t="s">
        <v>53</v>
      </c>
      <c r="O86" s="12">
        <v>1062</v>
      </c>
      <c r="P86" s="12">
        <v>48.253100000000003</v>
      </c>
      <c r="Q86" s="12">
        <v>937</v>
      </c>
      <c r="R86" s="12">
        <v>0.1024</v>
      </c>
      <c r="S86" s="12">
        <v>4</v>
      </c>
      <c r="T86" s="12" t="s">
        <v>48</v>
      </c>
      <c r="U86" s="12">
        <v>1.75</v>
      </c>
      <c r="V86" s="12">
        <f t="shared" si="3"/>
        <v>4.6835252196413935</v>
      </c>
    </row>
    <row r="87" spans="1:22" x14ac:dyDescent="0.2">
      <c r="A87" t="s">
        <v>321</v>
      </c>
      <c r="B87">
        <v>4371</v>
      </c>
      <c r="C87">
        <v>198.6009</v>
      </c>
      <c r="D87">
        <v>3610</v>
      </c>
      <c r="E87">
        <v>0.39460000000000001</v>
      </c>
      <c r="F87">
        <v>5</v>
      </c>
      <c r="G87" t="s">
        <v>8</v>
      </c>
      <c r="H87">
        <v>1.7</v>
      </c>
      <c r="I87" s="11">
        <f>LOG(C87)+3</f>
        <v>5.2979812122567846</v>
      </c>
      <c r="J87" s="12" t="s">
        <v>254</v>
      </c>
      <c r="K87" s="13">
        <v>1.8</v>
      </c>
      <c r="L87" s="13">
        <v>1.8</v>
      </c>
      <c r="N87" s="12" t="s">
        <v>60</v>
      </c>
      <c r="O87" s="12">
        <v>1225</v>
      </c>
      <c r="P87" s="12">
        <v>55.659100000000002</v>
      </c>
      <c r="Q87" s="12">
        <v>1047</v>
      </c>
      <c r="R87" s="12">
        <v>0.1145</v>
      </c>
      <c r="S87" s="12">
        <v>4</v>
      </c>
      <c r="T87" s="12" t="s">
        <v>48</v>
      </c>
      <c r="U87" s="12">
        <v>1.65</v>
      </c>
      <c r="V87" s="12">
        <f t="shared" si="3"/>
        <v>4.7455361795726949</v>
      </c>
    </row>
    <row r="88" spans="1:22" x14ac:dyDescent="0.2">
      <c r="A88" t="s">
        <v>322</v>
      </c>
      <c r="B88">
        <v>4370</v>
      </c>
      <c r="C88">
        <v>198.55549999999999</v>
      </c>
      <c r="D88">
        <v>3726</v>
      </c>
      <c r="E88">
        <v>0.4073</v>
      </c>
      <c r="F88">
        <v>5</v>
      </c>
      <c r="G88" t="s">
        <v>8</v>
      </c>
      <c r="H88">
        <v>1</v>
      </c>
      <c r="I88" s="11">
        <f>LOG(C88)+3</f>
        <v>5.2978819215513386</v>
      </c>
      <c r="J88" s="12" t="s">
        <v>255</v>
      </c>
      <c r="K88" s="13">
        <v>1.9</v>
      </c>
      <c r="L88" s="13">
        <v>1.9</v>
      </c>
      <c r="N88" s="12" t="s">
        <v>52</v>
      </c>
      <c r="O88" s="12">
        <v>1358</v>
      </c>
      <c r="P88" s="12">
        <v>61.702100000000002</v>
      </c>
      <c r="Q88" s="12">
        <v>1253</v>
      </c>
      <c r="R88" s="12">
        <v>0.13700000000000001</v>
      </c>
      <c r="S88" s="12">
        <v>4</v>
      </c>
      <c r="T88" s="12" t="s">
        <v>48</v>
      </c>
      <c r="U88" s="12">
        <v>1.65</v>
      </c>
      <c r="V88" s="12">
        <f t="shared" si="3"/>
        <v>4.7902999452794619</v>
      </c>
    </row>
    <row r="89" spans="1:22" x14ac:dyDescent="0.2">
      <c r="A89" t="s">
        <v>323</v>
      </c>
      <c r="B89">
        <v>3950</v>
      </c>
      <c r="C89">
        <v>179.47229999999999</v>
      </c>
      <c r="D89">
        <v>3467</v>
      </c>
      <c r="E89">
        <v>0.379</v>
      </c>
      <c r="F89">
        <v>5</v>
      </c>
      <c r="G89" t="s">
        <v>8</v>
      </c>
      <c r="H89">
        <v>1.65</v>
      </c>
      <c r="I89" s="11">
        <f>LOG(C89)+3</f>
        <v>5.2539974284828004</v>
      </c>
      <c r="J89" s="12" t="s">
        <v>256</v>
      </c>
      <c r="K89" s="13">
        <v>2.2999999999999998</v>
      </c>
      <c r="L89" s="13">
        <v>2.2999999999999998</v>
      </c>
      <c r="N89" s="12" t="s">
        <v>104</v>
      </c>
      <c r="O89" s="12">
        <v>1579</v>
      </c>
      <c r="P89" s="12">
        <v>71.743499999999997</v>
      </c>
      <c r="Q89" s="12">
        <v>1499</v>
      </c>
      <c r="R89" s="12">
        <v>0.16389999999999999</v>
      </c>
      <c r="S89" s="12">
        <v>4</v>
      </c>
      <c r="T89" s="12" t="s">
        <v>48</v>
      </c>
      <c r="U89" s="12">
        <v>1</v>
      </c>
      <c r="V89" s="12">
        <f t="shared" si="3"/>
        <v>4.8557825598728268</v>
      </c>
    </row>
    <row r="90" spans="1:22" x14ac:dyDescent="0.2">
      <c r="A90" t="s">
        <v>324</v>
      </c>
      <c r="B90">
        <v>3801</v>
      </c>
      <c r="C90">
        <v>172.70240000000001</v>
      </c>
      <c r="D90">
        <v>3473</v>
      </c>
      <c r="E90">
        <v>0.37969999999999998</v>
      </c>
      <c r="F90">
        <v>5</v>
      </c>
      <c r="G90" t="s">
        <v>8</v>
      </c>
      <c r="H90">
        <v>1.1000000000000001</v>
      </c>
      <c r="I90" s="11">
        <f>LOG(C90)+3</f>
        <v>5.2372983728860127</v>
      </c>
      <c r="J90" s="12" t="s">
        <v>257</v>
      </c>
      <c r="K90" s="13">
        <v>2</v>
      </c>
      <c r="L90" s="13">
        <v>2</v>
      </c>
      <c r="N90" s="12" t="s">
        <v>58</v>
      </c>
      <c r="O90" s="12">
        <v>2108</v>
      </c>
      <c r="P90" s="12">
        <v>95.779200000000003</v>
      </c>
      <c r="Q90" s="12">
        <v>1803</v>
      </c>
      <c r="R90" s="12">
        <v>0.1971</v>
      </c>
      <c r="S90" s="12">
        <v>4</v>
      </c>
      <c r="T90" s="12" t="s">
        <v>48</v>
      </c>
      <c r="U90" s="12">
        <v>1.65</v>
      </c>
      <c r="V90" s="12">
        <f t="shared" si="3"/>
        <v>4.9812712052578885</v>
      </c>
    </row>
    <row r="91" spans="1:22" x14ac:dyDescent="0.2">
      <c r="A91" t="s">
        <v>325</v>
      </c>
      <c r="B91">
        <v>3768</v>
      </c>
      <c r="C91">
        <v>171.203</v>
      </c>
      <c r="D91">
        <v>3626</v>
      </c>
      <c r="E91">
        <v>0.39639999999999997</v>
      </c>
      <c r="F91">
        <v>5</v>
      </c>
      <c r="G91" t="s">
        <v>8</v>
      </c>
      <c r="H91">
        <v>1.8</v>
      </c>
      <c r="I91" s="11">
        <f>LOG(C91)+3</f>
        <v>5.2335113705749574</v>
      </c>
      <c r="J91" s="12" t="s">
        <v>258</v>
      </c>
      <c r="K91" s="13">
        <v>1.65</v>
      </c>
      <c r="L91" s="13">
        <v>1.85</v>
      </c>
      <c r="N91" s="12" t="s">
        <v>50</v>
      </c>
      <c r="O91" s="12">
        <v>2206</v>
      </c>
      <c r="P91" s="12">
        <v>100.2319</v>
      </c>
      <c r="Q91" s="12">
        <v>1934</v>
      </c>
      <c r="R91" s="12">
        <v>0.2114</v>
      </c>
      <c r="S91" s="12">
        <v>4</v>
      </c>
      <c r="T91" s="12" t="s">
        <v>48</v>
      </c>
      <c r="U91" s="12">
        <v>1.45</v>
      </c>
      <c r="V91" s="12">
        <f t="shared" si="3"/>
        <v>5.0010059629398018</v>
      </c>
    </row>
    <row r="92" spans="1:22" x14ac:dyDescent="0.2">
      <c r="A92" t="s">
        <v>62</v>
      </c>
      <c r="B92">
        <v>3684</v>
      </c>
      <c r="C92">
        <v>167.38640000000001</v>
      </c>
      <c r="D92">
        <v>3486</v>
      </c>
      <c r="E92">
        <v>0.38109999999999999</v>
      </c>
      <c r="F92">
        <v>5</v>
      </c>
      <c r="G92" t="s">
        <v>8</v>
      </c>
      <c r="H92">
        <v>1.55</v>
      </c>
      <c r="I92" s="11">
        <f>LOG(C92)+3</f>
        <v>5.2237201690402006</v>
      </c>
      <c r="J92" s="12" t="s">
        <v>259</v>
      </c>
      <c r="K92" s="13">
        <v>1.65</v>
      </c>
      <c r="L92" s="13">
        <v>1.7</v>
      </c>
      <c r="N92" s="12" t="s">
        <v>51</v>
      </c>
      <c r="O92" s="12">
        <v>2611</v>
      </c>
      <c r="P92" s="12">
        <v>118.6335</v>
      </c>
      <c r="Q92" s="12">
        <v>2169</v>
      </c>
      <c r="R92" s="12">
        <v>0.23710000000000001</v>
      </c>
      <c r="S92" s="12">
        <v>4</v>
      </c>
      <c r="T92" s="12" t="s">
        <v>48</v>
      </c>
      <c r="U92" s="12">
        <v>1.5</v>
      </c>
      <c r="V92" s="12">
        <f t="shared" si="3"/>
        <v>5.0742073434193014</v>
      </c>
    </row>
    <row r="93" spans="1:22" x14ac:dyDescent="0.2">
      <c r="A93" t="s">
        <v>326</v>
      </c>
      <c r="B93">
        <v>3445</v>
      </c>
      <c r="C93">
        <v>156.52709999999999</v>
      </c>
      <c r="D93">
        <v>2946</v>
      </c>
      <c r="E93">
        <v>0.3221</v>
      </c>
      <c r="F93">
        <v>5</v>
      </c>
      <c r="G93" t="s">
        <v>8</v>
      </c>
      <c r="H93">
        <v>1.8</v>
      </c>
      <c r="I93" s="11">
        <f>LOG(C93)+3</f>
        <v>5.1945895390809778</v>
      </c>
      <c r="J93" s="12" t="s">
        <v>260</v>
      </c>
      <c r="K93" s="13">
        <v>1.65</v>
      </c>
      <c r="L93" s="13">
        <v>1.6</v>
      </c>
      <c r="N93" s="12" t="s">
        <v>49</v>
      </c>
      <c r="O93" s="12">
        <v>3655</v>
      </c>
      <c r="P93" s="12">
        <v>166.06870000000001</v>
      </c>
      <c r="Q93" s="12">
        <v>3126</v>
      </c>
      <c r="R93" s="12">
        <v>0.3417</v>
      </c>
      <c r="S93" s="12">
        <v>4</v>
      </c>
      <c r="T93" s="12" t="s">
        <v>48</v>
      </c>
      <c r="U93" s="12">
        <v>1</v>
      </c>
      <c r="V93" s="12">
        <f t="shared" si="3"/>
        <v>5.2202877859840795</v>
      </c>
    </row>
    <row r="94" spans="1:22" x14ac:dyDescent="0.2">
      <c r="A94" t="s">
        <v>327</v>
      </c>
      <c r="B94">
        <v>3440</v>
      </c>
      <c r="C94">
        <v>156.30000000000001</v>
      </c>
      <c r="D94">
        <v>3222</v>
      </c>
      <c r="E94">
        <v>0.35220000000000001</v>
      </c>
      <c r="F94">
        <v>5</v>
      </c>
      <c r="G94" t="s">
        <v>8</v>
      </c>
      <c r="H94">
        <v>1</v>
      </c>
      <c r="I94" s="11">
        <f>LOG(C94)+3</f>
        <v>5.1939589780191868</v>
      </c>
      <c r="J94" s="12" t="s">
        <v>261</v>
      </c>
      <c r="K94" s="13">
        <v>1.5</v>
      </c>
      <c r="L94" s="13">
        <v>1.5</v>
      </c>
      <c r="N94" s="12" t="s">
        <v>57</v>
      </c>
      <c r="O94" s="12">
        <v>4367</v>
      </c>
      <c r="P94" s="12">
        <v>198.41919999999999</v>
      </c>
      <c r="Q94" s="12">
        <v>3768</v>
      </c>
      <c r="R94" s="12">
        <v>0.41189999999999999</v>
      </c>
      <c r="S94" s="12">
        <v>4</v>
      </c>
      <c r="T94" s="12" t="s">
        <v>48</v>
      </c>
      <c r="U94" s="12">
        <v>1.4</v>
      </c>
      <c r="V94" s="12">
        <f t="shared" si="3"/>
        <v>5.2975836942829027</v>
      </c>
    </row>
    <row r="95" spans="1:22" x14ac:dyDescent="0.2">
      <c r="A95" s="15" t="s">
        <v>305</v>
      </c>
      <c r="B95" s="15">
        <v>3415</v>
      </c>
      <c r="C95" s="15">
        <v>155.16409999999999</v>
      </c>
      <c r="D95" s="15">
        <v>3179</v>
      </c>
      <c r="E95" s="15">
        <v>0.34749999999999998</v>
      </c>
      <c r="F95" s="15">
        <v>4</v>
      </c>
      <c r="G95" s="15" t="s">
        <v>8</v>
      </c>
      <c r="H95" s="15">
        <v>1.5</v>
      </c>
      <c r="I95" s="11">
        <f>LOG(C95)+3</f>
        <v>5.190791246719785</v>
      </c>
      <c r="J95" s="12" t="s">
        <v>234</v>
      </c>
      <c r="K95" s="12">
        <v>1.45</v>
      </c>
      <c r="L95" s="12">
        <v>1.4</v>
      </c>
      <c r="N95" s="12" t="s">
        <v>56</v>
      </c>
      <c r="O95" s="12">
        <v>5623</v>
      </c>
      <c r="P95" s="12">
        <v>255.48679999999999</v>
      </c>
      <c r="Q95" s="12">
        <v>5075</v>
      </c>
      <c r="R95" s="12">
        <v>0.55479999999999996</v>
      </c>
      <c r="S95" s="12">
        <v>4</v>
      </c>
      <c r="T95" s="12" t="s">
        <v>48</v>
      </c>
      <c r="U95" s="12">
        <v>1.3</v>
      </c>
      <c r="V95" s="12">
        <f t="shared" si="3"/>
        <v>5.407368466759376</v>
      </c>
    </row>
    <row r="96" spans="1:22" x14ac:dyDescent="0.2">
      <c r="A96" t="s">
        <v>328</v>
      </c>
      <c r="B96">
        <v>3301</v>
      </c>
      <c r="C96">
        <v>149.98429999999999</v>
      </c>
      <c r="D96">
        <v>2794</v>
      </c>
      <c r="E96">
        <v>0.3054</v>
      </c>
      <c r="F96">
        <v>5</v>
      </c>
      <c r="G96" t="s">
        <v>8</v>
      </c>
      <c r="H96">
        <v>1.6</v>
      </c>
      <c r="I96" s="11">
        <f>LOG(C96)+3</f>
        <v>5.1760458005208712</v>
      </c>
      <c r="J96" s="12" t="s">
        <v>262</v>
      </c>
      <c r="K96" s="13">
        <v>1.95</v>
      </c>
      <c r="L96" s="13">
        <v>2</v>
      </c>
      <c r="N96" s="12" t="s">
        <v>47</v>
      </c>
      <c r="O96" s="12">
        <v>8179</v>
      </c>
      <c r="P96" s="12">
        <v>371.62130000000002</v>
      </c>
      <c r="Q96" s="12">
        <v>6883</v>
      </c>
      <c r="R96" s="12">
        <v>0.75249999999999995</v>
      </c>
      <c r="S96" s="12">
        <v>4</v>
      </c>
      <c r="T96" s="12" t="s">
        <v>48</v>
      </c>
      <c r="U96" s="12">
        <v>1.85</v>
      </c>
      <c r="V96" s="12">
        <f t="shared" si="3"/>
        <v>5.5701005982369907</v>
      </c>
    </row>
    <row r="97" spans="1:22" x14ac:dyDescent="0.2">
      <c r="A97" t="s">
        <v>329</v>
      </c>
      <c r="B97">
        <v>3121</v>
      </c>
      <c r="C97">
        <v>141.80590000000001</v>
      </c>
      <c r="D97">
        <v>2485</v>
      </c>
      <c r="E97">
        <v>0.2717</v>
      </c>
      <c r="F97">
        <v>5</v>
      </c>
      <c r="G97" t="s">
        <v>8</v>
      </c>
      <c r="H97">
        <v>1.4</v>
      </c>
      <c r="I97" s="11">
        <f>LOG(C97)+3</f>
        <v>5.1516943005518288</v>
      </c>
      <c r="J97" s="12" t="s">
        <v>263</v>
      </c>
      <c r="K97" s="13">
        <v>1.95</v>
      </c>
      <c r="L97" s="13">
        <v>1.95</v>
      </c>
      <c r="N97" s="12" t="s">
        <v>124</v>
      </c>
      <c r="O97" s="12">
        <v>578</v>
      </c>
      <c r="P97" s="12">
        <v>26.262</v>
      </c>
      <c r="Q97" s="12">
        <v>519</v>
      </c>
      <c r="R97" s="12">
        <v>5.67E-2</v>
      </c>
      <c r="S97" s="12">
        <v>5</v>
      </c>
      <c r="T97" s="12" t="s">
        <v>48</v>
      </c>
      <c r="U97" s="12">
        <v>1.4</v>
      </c>
      <c r="V97" s="12">
        <f t="shared" si="3"/>
        <v>4.4193277969967575</v>
      </c>
    </row>
    <row r="98" spans="1:22" x14ac:dyDescent="0.2">
      <c r="A98" t="s">
        <v>330</v>
      </c>
      <c r="B98">
        <v>2981</v>
      </c>
      <c r="C98">
        <v>135.44479999999999</v>
      </c>
      <c r="D98">
        <v>2608</v>
      </c>
      <c r="E98">
        <v>0.28510000000000002</v>
      </c>
      <c r="F98">
        <v>5</v>
      </c>
      <c r="G98" t="s">
        <v>8</v>
      </c>
      <c r="H98">
        <v>1.75</v>
      </c>
      <c r="I98" s="11">
        <f>LOG(C98)+3</f>
        <v>5.1317623362451101</v>
      </c>
      <c r="J98" s="12" t="s">
        <v>264</v>
      </c>
      <c r="K98" s="13">
        <v>1.9</v>
      </c>
      <c r="L98" s="13">
        <v>1.9</v>
      </c>
      <c r="N98" s="12" t="s">
        <v>105</v>
      </c>
      <c r="O98" s="12">
        <v>681</v>
      </c>
      <c r="P98" s="12">
        <v>30.9419</v>
      </c>
      <c r="Q98" s="12">
        <v>570</v>
      </c>
      <c r="R98" s="12">
        <v>6.2300000000000001E-2</v>
      </c>
      <c r="S98" s="12">
        <v>5</v>
      </c>
      <c r="T98" s="12" t="s">
        <v>48</v>
      </c>
      <c r="U98" s="12">
        <v>1.5</v>
      </c>
      <c r="V98" s="12">
        <f t="shared" si="3"/>
        <v>4.4905469782121035</v>
      </c>
    </row>
    <row r="99" spans="1:22" x14ac:dyDescent="0.2">
      <c r="A99" t="s">
        <v>331</v>
      </c>
      <c r="B99">
        <v>2871</v>
      </c>
      <c r="C99">
        <v>130.4469</v>
      </c>
      <c r="D99">
        <v>2553</v>
      </c>
      <c r="E99">
        <v>0.27910000000000001</v>
      </c>
      <c r="F99">
        <v>5</v>
      </c>
      <c r="G99" t="s">
        <v>8</v>
      </c>
      <c r="H99">
        <v>1.8</v>
      </c>
      <c r="I99" s="11">
        <f>LOG(C99)+3</f>
        <v>5.1154337627854849</v>
      </c>
      <c r="J99" s="12" t="s">
        <v>265</v>
      </c>
      <c r="K99" s="13">
        <v>1.85</v>
      </c>
      <c r="L99" s="13">
        <v>1.8</v>
      </c>
      <c r="N99" s="12" t="s">
        <v>123</v>
      </c>
      <c r="O99" s="12">
        <v>994</v>
      </c>
      <c r="P99" s="12">
        <v>45.163400000000003</v>
      </c>
      <c r="Q99" s="12">
        <v>881</v>
      </c>
      <c r="R99" s="12">
        <v>9.6299999999999997E-2</v>
      </c>
      <c r="S99" s="12">
        <v>5</v>
      </c>
      <c r="T99" s="12" t="s">
        <v>48</v>
      </c>
      <c r="U99" s="12">
        <v>1.35</v>
      </c>
      <c r="V99" s="12">
        <f t="shared" si="3"/>
        <v>4.6547866291266278</v>
      </c>
    </row>
    <row r="100" spans="1:22" x14ac:dyDescent="0.2">
      <c r="A100" t="s">
        <v>332</v>
      </c>
      <c r="B100">
        <v>2828</v>
      </c>
      <c r="C100">
        <v>128.4931</v>
      </c>
      <c r="D100">
        <v>2382</v>
      </c>
      <c r="E100">
        <v>0.26040000000000002</v>
      </c>
      <c r="F100">
        <v>5</v>
      </c>
      <c r="G100" t="s">
        <v>8</v>
      </c>
      <c r="H100">
        <v>1</v>
      </c>
      <c r="I100" s="11">
        <f>LOG(C100)+3</f>
        <v>5.1088798069483845</v>
      </c>
      <c r="J100" s="12" t="s">
        <v>266</v>
      </c>
      <c r="K100" s="13">
        <v>1.9</v>
      </c>
      <c r="L100" s="13">
        <v>1.9</v>
      </c>
      <c r="N100" s="12" t="s">
        <v>122</v>
      </c>
      <c r="O100" s="12">
        <v>998</v>
      </c>
      <c r="P100" s="12">
        <v>45.345199999999998</v>
      </c>
      <c r="Q100" s="12">
        <v>911</v>
      </c>
      <c r="R100" s="12">
        <v>9.9599999999999994E-2</v>
      </c>
      <c r="S100" s="12">
        <v>5</v>
      </c>
      <c r="T100" s="12" t="s">
        <v>48</v>
      </c>
      <c r="U100" s="12">
        <v>1.5</v>
      </c>
      <c r="V100" s="12">
        <f t="shared" si="3"/>
        <v>4.6565313217413786</v>
      </c>
    </row>
    <row r="101" spans="1:22" x14ac:dyDescent="0.2">
      <c r="A101" t="s">
        <v>306</v>
      </c>
      <c r="B101">
        <v>2782</v>
      </c>
      <c r="C101">
        <v>126.40300000000001</v>
      </c>
      <c r="D101">
        <v>2571</v>
      </c>
      <c r="E101">
        <v>0.28110000000000002</v>
      </c>
      <c r="F101">
        <v>4</v>
      </c>
      <c r="G101" t="s">
        <v>8</v>
      </c>
      <c r="H101">
        <v>1</v>
      </c>
      <c r="I101" s="11">
        <f>LOG(C101)+3</f>
        <v>5.1017573814462436</v>
      </c>
      <c r="J101" s="12" t="s">
        <v>235</v>
      </c>
      <c r="K101" s="12">
        <v>1.65</v>
      </c>
      <c r="L101" s="12">
        <v>1.7</v>
      </c>
      <c r="N101" s="12" t="s">
        <v>121</v>
      </c>
      <c r="O101" s="12">
        <v>1368</v>
      </c>
      <c r="P101" s="12">
        <v>62.156500000000001</v>
      </c>
      <c r="Q101" s="12">
        <v>1200</v>
      </c>
      <c r="R101" s="12">
        <v>0.13120000000000001</v>
      </c>
      <c r="S101" s="12">
        <v>5</v>
      </c>
      <c r="T101" s="12" t="s">
        <v>48</v>
      </c>
      <c r="U101" s="12">
        <v>1.9</v>
      </c>
      <c r="V101" s="12">
        <f t="shared" si="3"/>
        <v>4.7934865515862635</v>
      </c>
    </row>
    <row r="102" spans="1:22" x14ac:dyDescent="0.2">
      <c r="A102" t="s">
        <v>333</v>
      </c>
      <c r="B102">
        <v>2734</v>
      </c>
      <c r="C102">
        <v>124.2221</v>
      </c>
      <c r="D102">
        <v>2318</v>
      </c>
      <c r="E102">
        <v>0.25340000000000001</v>
      </c>
      <c r="F102">
        <v>5</v>
      </c>
      <c r="G102" t="s">
        <v>8</v>
      </c>
      <c r="H102">
        <v>1.3</v>
      </c>
      <c r="I102" s="11">
        <f>LOG(C102)+3</f>
        <v>5.0941988668086058</v>
      </c>
      <c r="J102" s="12" t="s">
        <v>267</v>
      </c>
      <c r="K102" s="13">
        <v>1.5</v>
      </c>
      <c r="L102" s="13">
        <v>1.4</v>
      </c>
      <c r="N102" s="12" t="s">
        <v>120</v>
      </c>
      <c r="O102" s="12">
        <v>1380</v>
      </c>
      <c r="P102" s="12">
        <v>62.701700000000002</v>
      </c>
      <c r="Q102" s="12">
        <v>1238</v>
      </c>
      <c r="R102" s="12">
        <v>0.1353</v>
      </c>
      <c r="S102" s="12">
        <v>5</v>
      </c>
      <c r="T102" s="12" t="s">
        <v>48</v>
      </c>
      <c r="U102" s="12">
        <v>1.65</v>
      </c>
      <c r="V102" s="12">
        <f t="shared" si="3"/>
        <v>4.7972793158005818</v>
      </c>
    </row>
    <row r="103" spans="1:22" x14ac:dyDescent="0.2">
      <c r="A103" t="s">
        <v>307</v>
      </c>
      <c r="B103">
        <v>2685</v>
      </c>
      <c r="C103">
        <v>121.9958</v>
      </c>
      <c r="D103">
        <v>2381</v>
      </c>
      <c r="E103">
        <v>0.26029999999999998</v>
      </c>
      <c r="F103">
        <v>4</v>
      </c>
      <c r="G103" t="s">
        <v>8</v>
      </c>
      <c r="H103">
        <v>1.35</v>
      </c>
      <c r="I103" s="11">
        <f>LOG(C103)+3</f>
        <v>5.0863448792958792</v>
      </c>
      <c r="J103" s="12" t="s">
        <v>236</v>
      </c>
      <c r="K103" s="12">
        <v>1.7</v>
      </c>
      <c r="L103" s="12">
        <v>1.65</v>
      </c>
      <c r="N103" s="12" t="s">
        <v>119</v>
      </c>
      <c r="O103" s="12">
        <v>1493</v>
      </c>
      <c r="P103" s="12">
        <v>67.835999999999999</v>
      </c>
      <c r="Q103" s="12">
        <v>1298</v>
      </c>
      <c r="R103" s="12">
        <v>0.1419</v>
      </c>
      <c r="S103" s="12">
        <v>5</v>
      </c>
      <c r="T103" s="12" t="s">
        <v>48</v>
      </c>
      <c r="U103" s="12">
        <v>1.85</v>
      </c>
      <c r="V103" s="12">
        <f t="shared" si="3"/>
        <v>4.8314602315077435</v>
      </c>
    </row>
    <row r="104" spans="1:22" x14ac:dyDescent="0.2">
      <c r="A104" t="s">
        <v>343</v>
      </c>
      <c r="B104">
        <v>2562</v>
      </c>
      <c r="C104">
        <v>116.4071</v>
      </c>
      <c r="D104">
        <v>2249</v>
      </c>
      <c r="E104">
        <v>0.24590000000000001</v>
      </c>
      <c r="F104">
        <v>6</v>
      </c>
      <c r="G104" t="s">
        <v>8</v>
      </c>
      <c r="H104">
        <v>1.65</v>
      </c>
      <c r="I104" s="11">
        <f>LOG(C104)+3</f>
        <v>5.0659794699769645</v>
      </c>
      <c r="J104" s="12" t="s">
        <v>279</v>
      </c>
      <c r="K104" s="12">
        <v>1.95</v>
      </c>
      <c r="L104" s="12">
        <v>1.95</v>
      </c>
      <c r="N104" s="12" t="s">
        <v>75</v>
      </c>
      <c r="O104" s="12">
        <v>1617</v>
      </c>
      <c r="P104" s="12">
        <v>73.470100000000002</v>
      </c>
      <c r="Q104" s="12">
        <v>1506</v>
      </c>
      <c r="R104" s="12">
        <v>0.1646</v>
      </c>
      <c r="S104" s="12">
        <v>5</v>
      </c>
      <c r="T104" s="12" t="s">
        <v>48</v>
      </c>
      <c r="U104" s="12">
        <v>1.75</v>
      </c>
      <c r="V104" s="12">
        <f t="shared" si="3"/>
        <v>4.8661106309620932</v>
      </c>
    </row>
    <row r="105" spans="1:22" s="2" customFormat="1" x14ac:dyDescent="0.2">
      <c r="A105" t="s">
        <v>334</v>
      </c>
      <c r="B105">
        <v>2506</v>
      </c>
      <c r="C105">
        <v>113.8627</v>
      </c>
      <c r="D105">
        <v>2188</v>
      </c>
      <c r="E105">
        <v>0.2392</v>
      </c>
      <c r="F105">
        <v>5</v>
      </c>
      <c r="G105" t="s">
        <v>8</v>
      </c>
      <c r="H105">
        <v>1.4</v>
      </c>
      <c r="I105" s="11">
        <f>LOG(C105)+3</f>
        <v>5.0563814779227299</v>
      </c>
      <c r="J105" s="12" t="s">
        <v>268</v>
      </c>
      <c r="K105" s="13">
        <v>1.9</v>
      </c>
      <c r="L105" s="13">
        <v>1.9</v>
      </c>
      <c r="N105" s="12" t="s">
        <v>74</v>
      </c>
      <c r="O105" s="12">
        <v>1782</v>
      </c>
      <c r="P105" s="12">
        <v>80.966999999999999</v>
      </c>
      <c r="Q105" s="12">
        <v>1677</v>
      </c>
      <c r="R105" s="12">
        <v>0.18329999999999999</v>
      </c>
      <c r="S105" s="12">
        <v>5</v>
      </c>
      <c r="T105" s="12" t="s">
        <v>48</v>
      </c>
      <c r="U105" s="12">
        <v>1.85</v>
      </c>
      <c r="V105" s="12">
        <f t="shared" si="3"/>
        <v>4.9083080480376626</v>
      </c>
    </row>
    <row r="106" spans="1:22" s="2" customFormat="1" x14ac:dyDescent="0.2">
      <c r="A106" t="s">
        <v>342</v>
      </c>
      <c r="B106">
        <v>2501</v>
      </c>
      <c r="C106">
        <v>113.63549999999999</v>
      </c>
      <c r="D106">
        <v>2224</v>
      </c>
      <c r="E106">
        <v>0.24310000000000001</v>
      </c>
      <c r="F106">
        <v>6</v>
      </c>
      <c r="G106" t="s">
        <v>8</v>
      </c>
      <c r="H106">
        <v>1.7</v>
      </c>
      <c r="I106" s="11">
        <f>LOG(C106)+3</f>
        <v>5.0555140271992265</v>
      </c>
      <c r="J106" s="12" t="s">
        <v>278</v>
      </c>
      <c r="K106" s="12">
        <v>2.15</v>
      </c>
      <c r="L106" s="12">
        <v>2.15</v>
      </c>
      <c r="N106" s="12" t="s">
        <v>118</v>
      </c>
      <c r="O106" s="12">
        <v>2152</v>
      </c>
      <c r="P106" s="12">
        <v>97.778300000000002</v>
      </c>
      <c r="Q106" s="12">
        <v>1865</v>
      </c>
      <c r="R106" s="12">
        <v>0.2039</v>
      </c>
      <c r="S106" s="12">
        <v>5</v>
      </c>
      <c r="T106" s="12" t="s">
        <v>48</v>
      </c>
      <c r="U106" s="12">
        <v>1.7</v>
      </c>
      <c r="V106" s="12">
        <f t="shared" si="3"/>
        <v>4.990242482231996</v>
      </c>
    </row>
    <row r="107" spans="1:22" x14ac:dyDescent="0.2">
      <c r="A107" t="s">
        <v>335</v>
      </c>
      <c r="B107">
        <v>2431</v>
      </c>
      <c r="C107">
        <v>110.455</v>
      </c>
      <c r="D107">
        <v>2140</v>
      </c>
      <c r="E107">
        <v>0.2339</v>
      </c>
      <c r="F107">
        <v>5</v>
      </c>
      <c r="G107" t="s">
        <v>8</v>
      </c>
      <c r="H107">
        <v>1</v>
      </c>
      <c r="I107" s="11">
        <f>LOG(C107)+3</f>
        <v>5.0431853799925186</v>
      </c>
      <c r="J107" s="12" t="s">
        <v>269</v>
      </c>
      <c r="K107" s="13">
        <v>1.9</v>
      </c>
      <c r="L107" s="13">
        <v>1.85</v>
      </c>
      <c r="N107" s="12" t="s">
        <v>117</v>
      </c>
      <c r="O107" s="12">
        <v>2321</v>
      </c>
      <c r="P107" s="12">
        <v>105.45699999999999</v>
      </c>
      <c r="Q107" s="12">
        <v>2044</v>
      </c>
      <c r="R107" s="12">
        <v>0.2235</v>
      </c>
      <c r="S107" s="12">
        <v>5</v>
      </c>
      <c r="T107" s="12" t="s">
        <v>48</v>
      </c>
      <c r="U107" s="12">
        <v>1.6</v>
      </c>
      <c r="V107" s="12">
        <f t="shared" si="3"/>
        <v>5.0230754125295105</v>
      </c>
    </row>
    <row r="108" spans="1:22" x14ac:dyDescent="0.2">
      <c r="A108" t="s">
        <v>336</v>
      </c>
      <c r="B108">
        <v>2385</v>
      </c>
      <c r="C108">
        <v>108.36490000000001</v>
      </c>
      <c r="D108">
        <v>2017</v>
      </c>
      <c r="E108">
        <v>0.2205</v>
      </c>
      <c r="F108">
        <v>5</v>
      </c>
      <c r="G108" t="s">
        <v>8</v>
      </c>
      <c r="H108">
        <v>1</v>
      </c>
      <c r="I108" s="11">
        <f>LOG(C108)+3</f>
        <v>5.0348886345564807</v>
      </c>
      <c r="J108" s="12" t="s">
        <v>270</v>
      </c>
      <c r="K108" s="13">
        <v>1.55</v>
      </c>
      <c r="L108" s="13">
        <v>1.35</v>
      </c>
      <c r="N108" s="12" t="s">
        <v>77</v>
      </c>
      <c r="O108" s="12">
        <v>2806</v>
      </c>
      <c r="P108" s="12">
        <v>127.4935</v>
      </c>
      <c r="Q108" s="12">
        <v>2483</v>
      </c>
      <c r="R108" s="12">
        <v>0.27139999999999997</v>
      </c>
      <c r="S108" s="12">
        <v>5</v>
      </c>
      <c r="T108" s="12" t="s">
        <v>48</v>
      </c>
      <c r="U108" s="12">
        <v>1.55</v>
      </c>
      <c r="V108" s="12">
        <f t="shared" si="3"/>
        <v>5.1054880437025902</v>
      </c>
    </row>
    <row r="109" spans="1:22" x14ac:dyDescent="0.2">
      <c r="A109" t="s">
        <v>308</v>
      </c>
      <c r="B109">
        <v>2366</v>
      </c>
      <c r="C109">
        <v>107.5017</v>
      </c>
      <c r="D109">
        <v>2163</v>
      </c>
      <c r="E109">
        <v>0.23649999999999999</v>
      </c>
      <c r="F109">
        <v>4</v>
      </c>
      <c r="G109" t="s">
        <v>8</v>
      </c>
      <c r="H109">
        <v>1</v>
      </c>
      <c r="I109" s="11">
        <f>LOG(C109)+3</f>
        <v>5.0314153321100576</v>
      </c>
      <c r="J109" s="12" t="s">
        <v>237</v>
      </c>
      <c r="K109" s="12">
        <v>1.85</v>
      </c>
      <c r="L109" s="12">
        <v>1.9</v>
      </c>
      <c r="N109" s="12" t="s">
        <v>72</v>
      </c>
      <c r="O109" s="12">
        <v>2944</v>
      </c>
      <c r="P109" s="12">
        <v>133.7637</v>
      </c>
      <c r="Q109" s="12">
        <v>2527</v>
      </c>
      <c r="R109" s="12">
        <v>0.27629999999999999</v>
      </c>
      <c r="S109" s="12">
        <v>5</v>
      </c>
      <c r="T109" s="12" t="s">
        <v>48</v>
      </c>
      <c r="U109" s="12">
        <v>1.6</v>
      </c>
      <c r="V109" s="12">
        <f t="shared" si="3"/>
        <v>5.1263382731583302</v>
      </c>
    </row>
    <row r="110" spans="1:22" x14ac:dyDescent="0.2">
      <c r="A110" t="s">
        <v>344</v>
      </c>
      <c r="B110">
        <v>2363</v>
      </c>
      <c r="C110">
        <v>107.3653</v>
      </c>
      <c r="D110">
        <v>1894</v>
      </c>
      <c r="E110">
        <v>0.20710000000000001</v>
      </c>
      <c r="F110">
        <v>6</v>
      </c>
      <c r="G110" t="s">
        <v>8</v>
      </c>
      <c r="H110">
        <v>1.5</v>
      </c>
      <c r="I110" s="11">
        <f>LOG(C110)+3</f>
        <v>5.030863941945082</v>
      </c>
      <c r="J110" s="12" t="s">
        <v>280</v>
      </c>
      <c r="K110" s="12">
        <v>2.9</v>
      </c>
      <c r="L110" s="12">
        <v>2.95</v>
      </c>
      <c r="N110" s="12" t="s">
        <v>73</v>
      </c>
      <c r="O110" s="12">
        <v>3355</v>
      </c>
      <c r="P110" s="12">
        <v>152.43790000000001</v>
      </c>
      <c r="Q110" s="12">
        <v>3101</v>
      </c>
      <c r="R110" s="12">
        <v>0.33900000000000002</v>
      </c>
      <c r="S110" s="12">
        <v>5</v>
      </c>
      <c r="T110" s="12" t="s">
        <v>48</v>
      </c>
      <c r="U110" s="12">
        <v>1.75</v>
      </c>
      <c r="V110" s="12">
        <f t="shared" si="3"/>
        <v>5.1830929572564273</v>
      </c>
    </row>
    <row r="111" spans="1:22" x14ac:dyDescent="0.2">
      <c r="A111" t="s">
        <v>309</v>
      </c>
      <c r="B111">
        <v>2268</v>
      </c>
      <c r="C111">
        <v>103.0489</v>
      </c>
      <c r="D111">
        <v>1954</v>
      </c>
      <c r="E111">
        <v>0.21360000000000001</v>
      </c>
      <c r="F111">
        <v>4</v>
      </c>
      <c r="G111" t="s">
        <v>8</v>
      </c>
      <c r="H111">
        <v>1.1000000000000001</v>
      </c>
      <c r="I111" s="11">
        <f>LOG(C111)+3</f>
        <v>5.0130433602444908</v>
      </c>
      <c r="J111" s="12" t="s">
        <v>238</v>
      </c>
      <c r="K111" s="12">
        <v>1.8</v>
      </c>
      <c r="L111" s="12">
        <v>1.6</v>
      </c>
      <c r="N111" s="12" t="s">
        <v>71</v>
      </c>
      <c r="O111" s="12">
        <v>3385</v>
      </c>
      <c r="P111" s="12">
        <v>153.80099999999999</v>
      </c>
      <c r="Q111" s="12">
        <v>3177</v>
      </c>
      <c r="R111" s="12">
        <v>0.3473</v>
      </c>
      <c r="S111" s="12">
        <v>5</v>
      </c>
      <c r="T111" s="12" t="s">
        <v>48</v>
      </c>
      <c r="U111" s="12">
        <v>1.65</v>
      </c>
      <c r="V111" s="12">
        <f t="shared" si="3"/>
        <v>5.1869591592174924</v>
      </c>
    </row>
    <row r="112" spans="1:22" x14ac:dyDescent="0.2">
      <c r="A112" t="s">
        <v>310</v>
      </c>
      <c r="B112">
        <v>2208</v>
      </c>
      <c r="C112">
        <v>100.3228</v>
      </c>
      <c r="D112">
        <v>2004</v>
      </c>
      <c r="E112">
        <v>0.21909999999999999</v>
      </c>
      <c r="F112">
        <v>4</v>
      </c>
      <c r="G112" t="s">
        <v>8</v>
      </c>
      <c r="H112">
        <v>1</v>
      </c>
      <c r="I112" s="11">
        <f>LOG(C112)+3</f>
        <v>5.0013996447743168</v>
      </c>
      <c r="J112" s="12" t="s">
        <v>239</v>
      </c>
      <c r="K112" s="12">
        <v>1.95</v>
      </c>
      <c r="L112" s="12">
        <v>1.9</v>
      </c>
      <c r="N112" s="12" t="s">
        <v>70</v>
      </c>
      <c r="O112" s="12">
        <v>3476</v>
      </c>
      <c r="P112" s="12">
        <v>157.9357</v>
      </c>
      <c r="Q112" s="12">
        <v>3298</v>
      </c>
      <c r="R112" s="12">
        <v>0.36049999999999999</v>
      </c>
      <c r="S112" s="12">
        <v>5</v>
      </c>
      <c r="T112" s="12" t="s">
        <v>48</v>
      </c>
      <c r="U112" s="12">
        <v>1.65</v>
      </c>
      <c r="V112" s="12">
        <f t="shared" si="3"/>
        <v>5.198480309619212</v>
      </c>
    </row>
    <row r="113" spans="1:22" x14ac:dyDescent="0.2">
      <c r="A113" t="s">
        <v>337</v>
      </c>
      <c r="B113">
        <v>2189</v>
      </c>
      <c r="C113">
        <v>99.459500000000006</v>
      </c>
      <c r="D113">
        <v>1817</v>
      </c>
      <c r="E113">
        <v>0.1986</v>
      </c>
      <c r="F113">
        <v>5</v>
      </c>
      <c r="G113" t="s">
        <v>8</v>
      </c>
      <c r="H113">
        <v>1</v>
      </c>
      <c r="I113" s="11">
        <f>LOG(C113)+3</f>
        <v>4.9976462716286942</v>
      </c>
      <c r="J113" s="12" t="s">
        <v>271</v>
      </c>
      <c r="K113" s="13">
        <v>1.95</v>
      </c>
      <c r="L113" s="13">
        <v>1.95</v>
      </c>
      <c r="N113" s="12" t="s">
        <v>76</v>
      </c>
      <c r="O113" s="12">
        <v>3793</v>
      </c>
      <c r="P113" s="12">
        <v>172.3389</v>
      </c>
      <c r="Q113" s="12">
        <v>3389</v>
      </c>
      <c r="R113" s="12">
        <v>0.3705</v>
      </c>
      <c r="S113" s="12">
        <v>5</v>
      </c>
      <c r="T113" s="12" t="s">
        <v>48</v>
      </c>
      <c r="U113" s="12">
        <v>1.7</v>
      </c>
      <c r="V113" s="12">
        <f t="shared" si="3"/>
        <v>5.2363833166155036</v>
      </c>
    </row>
    <row r="114" spans="1:22" x14ac:dyDescent="0.2">
      <c r="A114" s="2" t="s">
        <v>361</v>
      </c>
      <c r="B114" s="2">
        <v>2185</v>
      </c>
      <c r="C114" s="2">
        <v>99.277699999999996</v>
      </c>
      <c r="D114" s="2">
        <v>1971</v>
      </c>
      <c r="E114" s="2">
        <v>0.2155</v>
      </c>
      <c r="F114" s="2">
        <v>6</v>
      </c>
      <c r="G114" s="2" t="s">
        <v>8</v>
      </c>
      <c r="H114" s="2">
        <v>1.25</v>
      </c>
      <c r="I114" s="11">
        <f>LOG(C114)+3</f>
        <v>4.9968517071603049</v>
      </c>
      <c r="J114" s="12" t="s">
        <v>296</v>
      </c>
      <c r="K114" s="12">
        <v>2.15</v>
      </c>
      <c r="L114" s="12">
        <v>2.0499999999999998</v>
      </c>
      <c r="N114" s="12" t="s">
        <v>69</v>
      </c>
      <c r="O114" s="12">
        <v>4559</v>
      </c>
      <c r="P114" s="12">
        <v>207.1429</v>
      </c>
      <c r="Q114" s="12">
        <v>4151</v>
      </c>
      <c r="R114" s="12">
        <v>0.45379999999999998</v>
      </c>
      <c r="S114" s="12">
        <v>5</v>
      </c>
      <c r="T114" s="12" t="s">
        <v>48</v>
      </c>
      <c r="U114" s="12">
        <v>1.85</v>
      </c>
      <c r="V114" s="12">
        <f t="shared" si="3"/>
        <v>5.3162700520747395</v>
      </c>
    </row>
    <row r="115" spans="1:22" x14ac:dyDescent="0.2">
      <c r="A115" t="s">
        <v>338</v>
      </c>
      <c r="B115">
        <v>2159</v>
      </c>
      <c r="C115">
        <v>98.096400000000003</v>
      </c>
      <c r="D115">
        <v>1998</v>
      </c>
      <c r="E115">
        <v>0.21840000000000001</v>
      </c>
      <c r="F115">
        <v>5</v>
      </c>
      <c r="G115" t="s">
        <v>8</v>
      </c>
      <c r="H115">
        <v>1.75</v>
      </c>
      <c r="I115" s="11">
        <f>LOG(C115)+3</f>
        <v>4.9916530696753316</v>
      </c>
      <c r="J115" s="12" t="s">
        <v>272</v>
      </c>
      <c r="K115" s="13">
        <v>1.95</v>
      </c>
      <c r="L115" s="13">
        <v>1.95</v>
      </c>
      <c r="N115" s="12" t="s">
        <v>68</v>
      </c>
      <c r="O115" s="12">
        <v>5232</v>
      </c>
      <c r="P115" s="12">
        <v>237.72130000000001</v>
      </c>
      <c r="Q115" s="12">
        <v>4822</v>
      </c>
      <c r="R115" s="12">
        <v>0.52710000000000001</v>
      </c>
      <c r="S115" s="12">
        <v>5</v>
      </c>
      <c r="T115" s="12" t="s">
        <v>48</v>
      </c>
      <c r="U115" s="12">
        <v>1.85</v>
      </c>
      <c r="V115" s="12">
        <f t="shared" si="3"/>
        <v>5.3760680965705347</v>
      </c>
    </row>
    <row r="116" spans="1:22" x14ac:dyDescent="0.2">
      <c r="A116" t="s">
        <v>311</v>
      </c>
      <c r="B116">
        <v>2143</v>
      </c>
      <c r="C116">
        <v>97.369399999999999</v>
      </c>
      <c r="D116">
        <v>1931</v>
      </c>
      <c r="E116">
        <v>0.21110000000000001</v>
      </c>
      <c r="F116">
        <v>4</v>
      </c>
      <c r="G116" t="s">
        <v>8</v>
      </c>
      <c r="H116">
        <v>1</v>
      </c>
      <c r="I116" s="11">
        <f>LOG(C116)+3</f>
        <v>4.9884224938484314</v>
      </c>
      <c r="J116" s="12" t="s">
        <v>240</v>
      </c>
      <c r="K116" s="12">
        <v>1.85</v>
      </c>
      <c r="L116" s="12">
        <v>1.7</v>
      </c>
      <c r="N116" s="12" t="s">
        <v>67</v>
      </c>
      <c r="O116" s="12">
        <v>5517</v>
      </c>
      <c r="P116" s="12">
        <v>250.67060000000001</v>
      </c>
      <c r="Q116" s="12">
        <v>4788</v>
      </c>
      <c r="R116" s="12">
        <v>0.52339999999999998</v>
      </c>
      <c r="S116" s="12">
        <v>5</v>
      </c>
      <c r="T116" s="12" t="s">
        <v>48</v>
      </c>
      <c r="U116" s="12">
        <v>1.85</v>
      </c>
      <c r="V116" s="12">
        <f t="shared" si="3"/>
        <v>5.3991034005457568</v>
      </c>
    </row>
    <row r="117" spans="1:22" x14ac:dyDescent="0.2">
      <c r="A117" t="s">
        <v>312</v>
      </c>
      <c r="B117">
        <v>2105</v>
      </c>
      <c r="C117">
        <v>95.642899999999997</v>
      </c>
      <c r="D117">
        <v>1823</v>
      </c>
      <c r="E117">
        <v>0.1993</v>
      </c>
      <c r="F117">
        <v>4</v>
      </c>
      <c r="G117" t="s">
        <v>8</v>
      </c>
      <c r="H117">
        <v>1.05</v>
      </c>
      <c r="I117" s="11">
        <f>LOG(C117)+3</f>
        <v>4.980652735939171</v>
      </c>
      <c r="J117" s="12" t="s">
        <v>241</v>
      </c>
      <c r="K117" s="12">
        <v>1.8</v>
      </c>
      <c r="L117" s="12">
        <v>1.8</v>
      </c>
      <c r="N117" s="12" t="s">
        <v>65</v>
      </c>
      <c r="O117" s="12">
        <v>5806</v>
      </c>
      <c r="P117" s="12">
        <v>263.80160000000001</v>
      </c>
      <c r="Q117" s="12">
        <v>5524</v>
      </c>
      <c r="R117" s="12">
        <v>0.60389999999999999</v>
      </c>
      <c r="S117" s="12">
        <v>5</v>
      </c>
      <c r="T117" s="12" t="s">
        <v>48</v>
      </c>
      <c r="U117" s="12">
        <v>1.65</v>
      </c>
      <c r="V117" s="12">
        <f t="shared" si="3"/>
        <v>5.4212774252856448</v>
      </c>
    </row>
    <row r="118" spans="1:22" x14ac:dyDescent="0.2">
      <c r="A118" t="s">
        <v>339</v>
      </c>
      <c r="B118">
        <v>2085</v>
      </c>
      <c r="C118">
        <v>94.734099999999998</v>
      </c>
      <c r="D118">
        <v>1939</v>
      </c>
      <c r="E118">
        <v>0.21199999999999999</v>
      </c>
      <c r="F118">
        <v>5</v>
      </c>
      <c r="G118" t="s">
        <v>8</v>
      </c>
      <c r="H118">
        <v>1.5</v>
      </c>
      <c r="I118" s="11">
        <f>LOG(C118)+3</f>
        <v>4.9765063335560473</v>
      </c>
      <c r="J118" s="12" t="s">
        <v>273</v>
      </c>
      <c r="K118" s="13">
        <v>2.25</v>
      </c>
      <c r="L118" s="13">
        <v>1.95</v>
      </c>
      <c r="N118" s="12" t="s">
        <v>66</v>
      </c>
      <c r="O118" s="12">
        <v>6177</v>
      </c>
      <c r="P118" s="12">
        <v>280.65839999999997</v>
      </c>
      <c r="Q118" s="12">
        <v>5726</v>
      </c>
      <c r="R118" s="12">
        <v>0.626</v>
      </c>
      <c r="S118" s="12">
        <v>5</v>
      </c>
      <c r="T118" s="12" t="s">
        <v>48</v>
      </c>
      <c r="U118" s="12">
        <v>1.7</v>
      </c>
      <c r="V118" s="12">
        <f t="shared" si="3"/>
        <v>5.4481780450201658</v>
      </c>
    </row>
    <row r="119" spans="1:22" x14ac:dyDescent="0.2">
      <c r="A119" t="s">
        <v>340</v>
      </c>
      <c r="B119">
        <v>2071</v>
      </c>
      <c r="C119">
        <v>94.097999999999999</v>
      </c>
      <c r="D119">
        <v>1772</v>
      </c>
      <c r="E119">
        <v>0.19370000000000001</v>
      </c>
      <c r="F119">
        <v>5</v>
      </c>
      <c r="G119" t="s">
        <v>8</v>
      </c>
      <c r="H119">
        <v>1.95</v>
      </c>
      <c r="I119" s="11">
        <f>LOG(C119)+3</f>
        <v>4.9735803928407059</v>
      </c>
      <c r="J119" s="12" t="s">
        <v>274</v>
      </c>
      <c r="K119" s="13">
        <v>1.75</v>
      </c>
      <c r="L119" s="13">
        <v>1.7</v>
      </c>
      <c r="N119" s="12" t="s">
        <v>64</v>
      </c>
      <c r="O119" s="12">
        <v>8359</v>
      </c>
      <c r="P119" s="12">
        <v>379.7998</v>
      </c>
      <c r="Q119" s="12">
        <v>6786</v>
      </c>
      <c r="R119" s="12">
        <v>0.74180000000000001</v>
      </c>
      <c r="S119" s="12">
        <v>5</v>
      </c>
      <c r="T119" s="12" t="s">
        <v>48</v>
      </c>
      <c r="U119" s="12">
        <v>1.9</v>
      </c>
      <c r="V119" s="12">
        <f t="shared" si="3"/>
        <v>5.5795547317045289</v>
      </c>
    </row>
    <row r="120" spans="1:22" x14ac:dyDescent="0.2">
      <c r="A120" t="s">
        <v>360</v>
      </c>
      <c r="B120">
        <v>1952</v>
      </c>
      <c r="C120">
        <v>88.691100000000006</v>
      </c>
      <c r="D120">
        <v>1863</v>
      </c>
      <c r="E120">
        <v>0.20369999999999999</v>
      </c>
      <c r="F120">
        <v>6</v>
      </c>
      <c r="G120" t="s">
        <v>8</v>
      </c>
      <c r="H120">
        <v>1.85</v>
      </c>
      <c r="I120" s="11">
        <f>LOG(C120)+3</f>
        <v>4.9478800413106825</v>
      </c>
      <c r="J120" s="12" t="s">
        <v>295</v>
      </c>
      <c r="K120" s="12">
        <v>2.5499999999999998</v>
      </c>
      <c r="L120" s="12">
        <v>1.8</v>
      </c>
      <c r="N120" s="12" t="s">
        <v>63</v>
      </c>
      <c r="O120" s="12">
        <v>11614</v>
      </c>
      <c r="P120" s="12">
        <v>527.69410000000005</v>
      </c>
      <c r="Q120" s="12">
        <v>10092</v>
      </c>
      <c r="R120" s="12">
        <v>1.1032999999999999</v>
      </c>
      <c r="S120" s="12">
        <v>5</v>
      </c>
      <c r="T120" s="12" t="s">
        <v>48</v>
      </c>
      <c r="U120" s="12">
        <v>1.85</v>
      </c>
      <c r="V120" s="12">
        <f t="shared" si="3"/>
        <v>5.7223822384792502</v>
      </c>
    </row>
    <row r="121" spans="1:22" x14ac:dyDescent="0.2">
      <c r="A121" t="s">
        <v>313</v>
      </c>
      <c r="B121">
        <v>1941</v>
      </c>
      <c r="C121">
        <v>88.191299999999998</v>
      </c>
      <c r="D121">
        <v>1774</v>
      </c>
      <c r="E121">
        <v>0.19389999999999999</v>
      </c>
      <c r="F121">
        <v>4</v>
      </c>
      <c r="G121" t="s">
        <v>8</v>
      </c>
      <c r="H121">
        <v>1.3</v>
      </c>
      <c r="I121" s="11">
        <f>LOG(C121)+3</f>
        <v>4.94542574444755</v>
      </c>
      <c r="J121" s="12" t="s">
        <v>242</v>
      </c>
      <c r="K121" s="12">
        <v>1.6</v>
      </c>
      <c r="L121" s="12">
        <v>1.65</v>
      </c>
      <c r="N121" s="12" t="s">
        <v>62</v>
      </c>
      <c r="O121" s="12">
        <v>17821</v>
      </c>
      <c r="P121" s="12">
        <v>809.71559999999999</v>
      </c>
      <c r="Q121" s="12">
        <v>15619</v>
      </c>
      <c r="R121" s="12">
        <v>1.7075</v>
      </c>
      <c r="S121" s="12">
        <v>5</v>
      </c>
      <c r="T121" s="12" t="s">
        <v>48</v>
      </c>
      <c r="U121" s="12">
        <v>1.5</v>
      </c>
      <c r="V121" s="12">
        <f t="shared" si="3"/>
        <v>5.9083325064845944</v>
      </c>
    </row>
    <row r="122" spans="1:22" x14ac:dyDescent="0.2">
      <c r="A122" t="s">
        <v>314</v>
      </c>
      <c r="B122">
        <v>1880</v>
      </c>
      <c r="C122">
        <v>85.419700000000006</v>
      </c>
      <c r="D122">
        <v>1729</v>
      </c>
      <c r="E122">
        <v>0.189</v>
      </c>
      <c r="F122">
        <v>4</v>
      </c>
      <c r="G122" t="s">
        <v>8</v>
      </c>
      <c r="H122">
        <v>1</v>
      </c>
      <c r="I122" s="11">
        <f>LOG(C122)+3</f>
        <v>4.9315580418206881</v>
      </c>
      <c r="J122" s="12" t="s">
        <v>243</v>
      </c>
      <c r="K122" s="12">
        <v>1.9</v>
      </c>
      <c r="L122" s="12">
        <v>1.9</v>
      </c>
      <c r="N122" s="12" t="s">
        <v>139</v>
      </c>
      <c r="O122" s="12">
        <v>358</v>
      </c>
      <c r="P122" s="12">
        <v>16.266100000000002</v>
      </c>
      <c r="Q122" s="12">
        <v>347</v>
      </c>
      <c r="R122" s="12">
        <v>3.7900000000000003E-2</v>
      </c>
      <c r="S122" s="12">
        <v>6</v>
      </c>
      <c r="T122" s="12" t="s">
        <v>48</v>
      </c>
      <c r="U122" s="12">
        <v>1.75</v>
      </c>
      <c r="V122" s="12">
        <f t="shared" si="3"/>
        <v>4.2112834379084729</v>
      </c>
    </row>
    <row r="123" spans="1:22" x14ac:dyDescent="0.2">
      <c r="A123" s="15" t="s">
        <v>315</v>
      </c>
      <c r="B123" s="15">
        <v>1823</v>
      </c>
      <c r="C123" s="15">
        <v>82.829899999999995</v>
      </c>
      <c r="D123" s="15">
        <v>1478</v>
      </c>
      <c r="E123" s="15">
        <v>0.16159999999999999</v>
      </c>
      <c r="F123" s="15">
        <v>4</v>
      </c>
      <c r="G123" s="15" t="s">
        <v>8</v>
      </c>
      <c r="H123" s="15">
        <v>1.5</v>
      </c>
      <c r="I123" s="11">
        <f>LOG(C123)+3</f>
        <v>4.9181871370383359</v>
      </c>
      <c r="J123" s="12" t="s">
        <v>244</v>
      </c>
      <c r="K123" s="13">
        <v>1.4</v>
      </c>
      <c r="L123" s="13">
        <v>1.4</v>
      </c>
      <c r="N123" s="12" t="s">
        <v>138</v>
      </c>
      <c r="O123" s="12">
        <v>409</v>
      </c>
      <c r="P123" s="12">
        <v>18.583300000000001</v>
      </c>
      <c r="Q123" s="12">
        <v>391</v>
      </c>
      <c r="R123" s="12">
        <v>4.2700000000000002E-2</v>
      </c>
      <c r="S123" s="12">
        <v>6</v>
      </c>
      <c r="T123" s="12" t="s">
        <v>48</v>
      </c>
      <c r="U123" s="12">
        <v>1.85</v>
      </c>
      <c r="V123" s="12">
        <f t="shared" si="3"/>
        <v>4.2691228379962824</v>
      </c>
    </row>
    <row r="124" spans="1:22" x14ac:dyDescent="0.2">
      <c r="A124" t="s">
        <v>316</v>
      </c>
      <c r="B124">
        <v>1792</v>
      </c>
      <c r="C124">
        <v>81.421400000000006</v>
      </c>
      <c r="D124">
        <v>1566</v>
      </c>
      <c r="E124">
        <v>0.17119999999999999</v>
      </c>
      <c r="F124">
        <v>4</v>
      </c>
      <c r="G124" t="s">
        <v>8</v>
      </c>
      <c r="H124">
        <v>1</v>
      </c>
      <c r="I124" s="11">
        <f>LOG(C124)+3</f>
        <v>4.9107385655826512</v>
      </c>
      <c r="J124" s="12" t="s">
        <v>245</v>
      </c>
      <c r="K124" s="13">
        <v>1.65</v>
      </c>
      <c r="L124" s="13">
        <v>1.6</v>
      </c>
      <c r="N124" s="12" t="s">
        <v>137</v>
      </c>
      <c r="O124" s="12">
        <v>431</v>
      </c>
      <c r="P124" s="12">
        <v>19.582899999999999</v>
      </c>
      <c r="Q124" s="12">
        <v>401</v>
      </c>
      <c r="R124" s="12">
        <v>4.3799999999999999E-2</v>
      </c>
      <c r="S124" s="12">
        <v>6</v>
      </c>
      <c r="T124" s="12" t="s">
        <v>48</v>
      </c>
      <c r="U124" s="12">
        <v>1.9</v>
      </c>
      <c r="V124" s="12">
        <f t="shared" si="3"/>
        <v>4.2918770061973364</v>
      </c>
    </row>
    <row r="125" spans="1:22" x14ac:dyDescent="0.2">
      <c r="A125" t="s">
        <v>345</v>
      </c>
      <c r="B125">
        <v>1775</v>
      </c>
      <c r="C125">
        <v>80.649000000000001</v>
      </c>
      <c r="D125">
        <v>1532</v>
      </c>
      <c r="E125">
        <v>0.16750000000000001</v>
      </c>
      <c r="F125">
        <v>6</v>
      </c>
      <c r="G125" t="s">
        <v>8</v>
      </c>
      <c r="H125">
        <v>1.6</v>
      </c>
      <c r="I125" s="11">
        <f>LOG(C125)+3</f>
        <v>4.9065989867631155</v>
      </c>
      <c r="J125" s="12" t="s">
        <v>281</v>
      </c>
      <c r="K125" s="12">
        <v>2</v>
      </c>
      <c r="L125" s="12">
        <v>1.95</v>
      </c>
      <c r="N125" s="12" t="s">
        <v>136</v>
      </c>
      <c r="O125" s="12">
        <v>518</v>
      </c>
      <c r="P125" s="12">
        <v>23.535900000000002</v>
      </c>
      <c r="Q125" s="12">
        <v>210</v>
      </c>
      <c r="R125" s="12">
        <v>2.3E-2</v>
      </c>
      <c r="S125" s="12">
        <v>6</v>
      </c>
      <c r="T125" s="12" t="s">
        <v>48</v>
      </c>
      <c r="U125" s="12">
        <v>1.85</v>
      </c>
      <c r="V125" s="12">
        <f t="shared" si="3"/>
        <v>4.371730810144653</v>
      </c>
    </row>
    <row r="126" spans="1:22" x14ac:dyDescent="0.2">
      <c r="A126" t="s">
        <v>359</v>
      </c>
      <c r="B126">
        <v>1756</v>
      </c>
      <c r="C126">
        <v>79.785700000000006</v>
      </c>
      <c r="D126">
        <v>1368</v>
      </c>
      <c r="E126">
        <v>0.14960000000000001</v>
      </c>
      <c r="F126">
        <v>6</v>
      </c>
      <c r="G126" t="s">
        <v>8</v>
      </c>
      <c r="H126">
        <v>1.55</v>
      </c>
      <c r="I126" s="11">
        <f>LOG(C126)+3</f>
        <v>4.9019250596764898</v>
      </c>
      <c r="J126" s="12" t="s">
        <v>294</v>
      </c>
      <c r="K126" s="12">
        <v>1.85</v>
      </c>
      <c r="L126" s="12">
        <v>1.85</v>
      </c>
      <c r="N126" s="12" t="s">
        <v>135</v>
      </c>
      <c r="O126" s="12">
        <v>522</v>
      </c>
      <c r="P126" s="12">
        <v>23.717600000000001</v>
      </c>
      <c r="Q126" s="12">
        <v>475</v>
      </c>
      <c r="R126" s="12">
        <v>5.1900000000000002E-2</v>
      </c>
      <c r="S126" s="12">
        <v>6</v>
      </c>
      <c r="T126" s="12" t="s">
        <v>48</v>
      </c>
      <c r="U126" s="12">
        <v>1.95</v>
      </c>
      <c r="V126" s="12">
        <f t="shared" si="3"/>
        <v>4.3750707403629399</v>
      </c>
    </row>
    <row r="127" spans="1:22" x14ac:dyDescent="0.2">
      <c r="A127" t="s">
        <v>346</v>
      </c>
      <c r="B127">
        <v>1728</v>
      </c>
      <c r="C127">
        <v>78.513499999999993</v>
      </c>
      <c r="D127">
        <v>1569</v>
      </c>
      <c r="E127">
        <v>0.17150000000000001</v>
      </c>
      <c r="F127">
        <v>6</v>
      </c>
      <c r="G127" t="s">
        <v>8</v>
      </c>
      <c r="H127">
        <v>1.6</v>
      </c>
      <c r="I127" s="11">
        <f>LOG(C127)+3</f>
        <v>4.8949443379098678</v>
      </c>
      <c r="J127" s="12" t="s">
        <v>282</v>
      </c>
      <c r="K127" s="12">
        <v>2.95</v>
      </c>
      <c r="L127" s="12">
        <v>2.85</v>
      </c>
      <c r="N127" s="12" t="s">
        <v>134</v>
      </c>
      <c r="O127" s="12">
        <v>558</v>
      </c>
      <c r="P127" s="12">
        <v>25.353300000000001</v>
      </c>
      <c r="Q127" s="12">
        <v>544</v>
      </c>
      <c r="R127" s="12">
        <v>5.9499999999999997E-2</v>
      </c>
      <c r="S127" s="12">
        <v>6</v>
      </c>
      <c r="T127" s="12" t="s">
        <v>48</v>
      </c>
      <c r="U127" s="12">
        <v>1.8</v>
      </c>
      <c r="V127" s="12">
        <f t="shared" si="3"/>
        <v>4.404034495366199</v>
      </c>
    </row>
    <row r="128" spans="1:22" x14ac:dyDescent="0.2">
      <c r="A128" t="s">
        <v>347</v>
      </c>
      <c r="B128">
        <v>1658</v>
      </c>
      <c r="C128">
        <v>75.332899999999995</v>
      </c>
      <c r="D128">
        <v>1508</v>
      </c>
      <c r="E128">
        <v>0.16489999999999999</v>
      </c>
      <c r="F128">
        <v>6</v>
      </c>
      <c r="G128" t="s">
        <v>8</v>
      </c>
      <c r="H128">
        <v>1.7</v>
      </c>
      <c r="I128" s="11">
        <f>LOG(C128)+3</f>
        <v>4.8769846862664537</v>
      </c>
      <c r="J128" s="12" t="s">
        <v>283</v>
      </c>
      <c r="K128" s="12">
        <v>1.95</v>
      </c>
      <c r="L128" s="12">
        <v>1.8</v>
      </c>
      <c r="N128" s="12" t="s">
        <v>133</v>
      </c>
      <c r="O128" s="12">
        <v>574</v>
      </c>
      <c r="P128" s="12">
        <v>26.080300000000001</v>
      </c>
      <c r="Q128" s="12">
        <v>542</v>
      </c>
      <c r="R128" s="12">
        <v>5.9299999999999999E-2</v>
      </c>
      <c r="S128" s="12">
        <v>6</v>
      </c>
      <c r="T128" s="12" t="s">
        <v>48</v>
      </c>
      <c r="U128" s="12">
        <v>1.85</v>
      </c>
      <c r="V128" s="12">
        <f t="shared" si="3"/>
        <v>4.4163125827498835</v>
      </c>
    </row>
    <row r="129" spans="1:22" x14ac:dyDescent="0.2">
      <c r="A129" t="s">
        <v>348</v>
      </c>
      <c r="B129">
        <v>1577</v>
      </c>
      <c r="C129">
        <v>71.652600000000007</v>
      </c>
      <c r="D129">
        <v>1481</v>
      </c>
      <c r="E129">
        <v>0.16189999999999999</v>
      </c>
      <c r="F129">
        <v>6</v>
      </c>
      <c r="G129" t="s">
        <v>8</v>
      </c>
      <c r="H129">
        <v>1.4</v>
      </c>
      <c r="I129" s="11">
        <f>LOG(C129)+3</f>
        <v>4.8552319539122344</v>
      </c>
      <c r="J129" s="12" t="s">
        <v>284</v>
      </c>
      <c r="K129" s="12">
        <v>2</v>
      </c>
      <c r="L129" s="12">
        <v>1.95</v>
      </c>
      <c r="N129" s="12" t="s">
        <v>87</v>
      </c>
      <c r="O129" s="12">
        <v>835</v>
      </c>
      <c r="P129" s="12">
        <v>37.939100000000003</v>
      </c>
      <c r="Q129" s="12">
        <v>737</v>
      </c>
      <c r="R129" s="12">
        <v>8.0600000000000005E-2</v>
      </c>
      <c r="S129" s="12">
        <v>6</v>
      </c>
      <c r="T129" s="12" t="s">
        <v>48</v>
      </c>
      <c r="U129" s="12">
        <v>2</v>
      </c>
      <c r="V129" s="12">
        <f t="shared" si="3"/>
        <v>4.579087024241896</v>
      </c>
    </row>
    <row r="130" spans="1:22" x14ac:dyDescent="0.2">
      <c r="A130" t="s">
        <v>358</v>
      </c>
      <c r="B130">
        <v>1445</v>
      </c>
      <c r="C130">
        <v>65.655100000000004</v>
      </c>
      <c r="D130">
        <v>1255</v>
      </c>
      <c r="E130">
        <v>0.13719999999999999</v>
      </c>
      <c r="F130">
        <v>6</v>
      </c>
      <c r="G130" t="s">
        <v>8</v>
      </c>
      <c r="H130">
        <v>1.8</v>
      </c>
      <c r="I130" s="11">
        <f>LOG(C130)+3</f>
        <v>4.8172684671479686</v>
      </c>
      <c r="J130" s="12" t="s">
        <v>293</v>
      </c>
      <c r="K130" s="12">
        <v>2.4</v>
      </c>
      <c r="L130" s="12">
        <v>2</v>
      </c>
      <c r="N130" s="12" t="s">
        <v>86</v>
      </c>
      <c r="O130" s="12">
        <v>992</v>
      </c>
      <c r="P130" s="12">
        <v>45.072499999999998</v>
      </c>
      <c r="Q130" s="12">
        <v>842</v>
      </c>
      <c r="R130" s="12">
        <v>9.1999999999999998E-2</v>
      </c>
      <c r="S130" s="12">
        <v>6</v>
      </c>
      <c r="T130" s="12" t="s">
        <v>48</v>
      </c>
      <c r="U130" s="12">
        <v>2.0499999999999998</v>
      </c>
      <c r="V130" s="12">
        <f t="shared" si="3"/>
        <v>4.6539116474007614</v>
      </c>
    </row>
    <row r="131" spans="1:22" x14ac:dyDescent="0.2">
      <c r="A131" t="s">
        <v>349</v>
      </c>
      <c r="B131">
        <v>1421</v>
      </c>
      <c r="C131">
        <v>64.564599999999999</v>
      </c>
      <c r="D131">
        <v>1248</v>
      </c>
      <c r="E131">
        <v>0.13639999999999999</v>
      </c>
      <c r="F131">
        <v>6</v>
      </c>
      <c r="G131" t="s">
        <v>8</v>
      </c>
      <c r="H131">
        <v>1.9</v>
      </c>
      <c r="I131" s="11">
        <f>LOG(C131)+3</f>
        <v>4.8099944647661914</v>
      </c>
      <c r="J131" s="12" t="s">
        <v>285</v>
      </c>
      <c r="K131" s="12">
        <v>2</v>
      </c>
      <c r="L131" s="12">
        <v>2</v>
      </c>
      <c r="N131" s="12" t="s">
        <v>92</v>
      </c>
      <c r="O131" s="12">
        <v>1075</v>
      </c>
      <c r="P131" s="12">
        <v>48.843699999999998</v>
      </c>
      <c r="Q131" s="12">
        <v>877</v>
      </c>
      <c r="R131" s="12">
        <v>9.5899999999999999E-2</v>
      </c>
      <c r="S131" s="12">
        <v>6</v>
      </c>
      <c r="T131" s="12" t="s">
        <v>48</v>
      </c>
      <c r="U131" s="12">
        <v>1.5</v>
      </c>
      <c r="V131" s="12">
        <f t="shared" si="3"/>
        <v>4.6888085551237682</v>
      </c>
    </row>
    <row r="132" spans="1:22" x14ac:dyDescent="0.2">
      <c r="A132" s="15" t="s">
        <v>357</v>
      </c>
      <c r="B132" s="15">
        <v>1398</v>
      </c>
      <c r="C132" s="15">
        <v>63.519599999999997</v>
      </c>
      <c r="D132" s="15">
        <v>1300</v>
      </c>
      <c r="E132" s="15">
        <v>0.1421</v>
      </c>
      <c r="F132" s="15">
        <v>6</v>
      </c>
      <c r="G132" s="15" t="s">
        <v>8</v>
      </c>
      <c r="H132" s="15">
        <v>1.2</v>
      </c>
      <c r="I132" s="11">
        <f>LOG(C132)+3</f>
        <v>4.8029077545585279</v>
      </c>
      <c r="J132" s="12" t="s">
        <v>292</v>
      </c>
      <c r="K132" s="12">
        <v>2.4</v>
      </c>
      <c r="L132" s="12">
        <v>2</v>
      </c>
      <c r="N132" s="12" t="s">
        <v>91</v>
      </c>
      <c r="O132" s="12">
        <v>1088</v>
      </c>
      <c r="P132" s="12">
        <v>49.434399999999997</v>
      </c>
      <c r="Q132" s="12">
        <v>984</v>
      </c>
      <c r="R132" s="12">
        <v>0.1076</v>
      </c>
      <c r="S132" s="12">
        <v>6</v>
      </c>
      <c r="T132" s="12" t="s">
        <v>48</v>
      </c>
      <c r="U132" s="12">
        <v>1.35</v>
      </c>
      <c r="V132" s="12">
        <f t="shared" si="3"/>
        <v>4.6940292673629909</v>
      </c>
    </row>
    <row r="133" spans="1:22" x14ac:dyDescent="0.2">
      <c r="A133" t="s">
        <v>317</v>
      </c>
      <c r="B133">
        <v>1381</v>
      </c>
      <c r="C133">
        <v>62.747199999999999</v>
      </c>
      <c r="D133">
        <v>1180</v>
      </c>
      <c r="E133">
        <v>0.129</v>
      </c>
      <c r="F133">
        <v>4</v>
      </c>
      <c r="G133" t="s">
        <v>8</v>
      </c>
      <c r="H133">
        <v>1</v>
      </c>
      <c r="I133" s="11">
        <f>LOG(C133)+3</f>
        <v>4.7975943508434256</v>
      </c>
      <c r="J133" s="12" t="s">
        <v>246</v>
      </c>
      <c r="K133" s="13">
        <v>1.25</v>
      </c>
      <c r="L133" s="13">
        <v>1</v>
      </c>
      <c r="N133" s="12" t="s">
        <v>90</v>
      </c>
      <c r="O133" s="12">
        <v>1270</v>
      </c>
      <c r="P133" s="12">
        <v>57.703800000000001</v>
      </c>
      <c r="Q133" s="12">
        <v>1174</v>
      </c>
      <c r="R133" s="12">
        <v>0.1283</v>
      </c>
      <c r="S133" s="12">
        <v>6</v>
      </c>
      <c r="T133" s="12" t="s">
        <v>48</v>
      </c>
      <c r="U133" s="12">
        <v>1.9</v>
      </c>
      <c r="V133" s="12">
        <f t="shared" si="3"/>
        <v>4.7612044139302609</v>
      </c>
    </row>
    <row r="134" spans="1:22" x14ac:dyDescent="0.2">
      <c r="A134" t="s">
        <v>318</v>
      </c>
      <c r="B134">
        <v>1287</v>
      </c>
      <c r="C134">
        <v>58.476199999999999</v>
      </c>
      <c r="D134">
        <v>1156</v>
      </c>
      <c r="E134">
        <v>0.12640000000000001</v>
      </c>
      <c r="F134">
        <v>4</v>
      </c>
      <c r="G134" t="s">
        <v>8</v>
      </c>
      <c r="H134">
        <v>1</v>
      </c>
      <c r="I134" s="11">
        <f>LOG(C134)+3</f>
        <v>4.7669791428032244</v>
      </c>
      <c r="J134" s="12" t="s">
        <v>250</v>
      </c>
      <c r="K134" s="12"/>
      <c r="L134" s="12">
        <v>1.8</v>
      </c>
      <c r="N134" s="12" t="s">
        <v>85</v>
      </c>
      <c r="O134" s="12">
        <v>1402</v>
      </c>
      <c r="P134" s="12">
        <v>63.701300000000003</v>
      </c>
      <c r="Q134" s="12">
        <v>1270</v>
      </c>
      <c r="R134" s="12">
        <v>0.13880000000000001</v>
      </c>
      <c r="S134" s="12">
        <v>6</v>
      </c>
      <c r="T134" s="12" t="s">
        <v>48</v>
      </c>
      <c r="U134" s="12">
        <v>1.8</v>
      </c>
      <c r="V134" s="12">
        <f t="shared" si="3"/>
        <v>4.8041482953976029</v>
      </c>
    </row>
    <row r="135" spans="1:22" x14ac:dyDescent="0.2">
      <c r="A135" t="s">
        <v>350</v>
      </c>
      <c r="B135">
        <v>1268</v>
      </c>
      <c r="C135">
        <v>57.612900000000003</v>
      </c>
      <c r="D135">
        <v>1165</v>
      </c>
      <c r="E135">
        <v>0.12740000000000001</v>
      </c>
      <c r="F135">
        <v>6</v>
      </c>
      <c r="G135" t="s">
        <v>8</v>
      </c>
      <c r="H135">
        <v>1.75</v>
      </c>
      <c r="I135" s="11">
        <f>LOG(C135)+3</f>
        <v>4.7605197364016538</v>
      </c>
      <c r="J135" s="12" t="s">
        <v>286</v>
      </c>
      <c r="K135" s="12">
        <v>1.9</v>
      </c>
      <c r="L135" s="12">
        <v>1.5</v>
      </c>
      <c r="N135" s="12" t="s">
        <v>89</v>
      </c>
      <c r="O135" s="12">
        <v>1465</v>
      </c>
      <c r="P135" s="12">
        <v>66.563800000000001</v>
      </c>
      <c r="Q135" s="12">
        <v>1351</v>
      </c>
      <c r="R135" s="12">
        <v>0.1477</v>
      </c>
      <c r="S135" s="12">
        <v>6</v>
      </c>
      <c r="T135" s="12" t="s">
        <v>48</v>
      </c>
      <c r="U135" s="12">
        <v>2.15</v>
      </c>
      <c r="V135" s="12">
        <f t="shared" si="3"/>
        <v>4.8232381070315196</v>
      </c>
    </row>
    <row r="136" spans="1:22" x14ac:dyDescent="0.2">
      <c r="A136" t="s">
        <v>319</v>
      </c>
      <c r="B136">
        <v>1182</v>
      </c>
      <c r="C136">
        <v>53.705399999999997</v>
      </c>
      <c r="D136">
        <v>1050</v>
      </c>
      <c r="E136">
        <v>0.1148</v>
      </c>
      <c r="F136">
        <v>4</v>
      </c>
      <c r="G136" t="s">
        <v>8</v>
      </c>
      <c r="H136">
        <v>1.25</v>
      </c>
      <c r="I136" s="11">
        <f>LOG(C136)+3</f>
        <v>4.7300179555747057</v>
      </c>
      <c r="J136" s="12" t="s">
        <v>247</v>
      </c>
      <c r="K136" s="13">
        <v>1.75</v>
      </c>
      <c r="L136" s="13">
        <v>1.65</v>
      </c>
      <c r="N136" s="12" t="s">
        <v>84</v>
      </c>
      <c r="O136" s="12">
        <v>1555</v>
      </c>
      <c r="P136" s="12">
        <v>70.653000000000006</v>
      </c>
      <c r="Q136" s="12">
        <v>1405</v>
      </c>
      <c r="R136" s="12">
        <v>0.15359999999999999</v>
      </c>
      <c r="S136" s="12">
        <v>6</v>
      </c>
      <c r="T136" s="12" t="s">
        <v>48</v>
      </c>
      <c r="U136" s="12">
        <v>1.8</v>
      </c>
      <c r="V136" s="12">
        <f t="shared" si="3"/>
        <v>4.8491306071723255</v>
      </c>
    </row>
    <row r="137" spans="1:22" x14ac:dyDescent="0.2">
      <c r="A137" t="s">
        <v>351</v>
      </c>
      <c r="B137">
        <v>1167</v>
      </c>
      <c r="C137">
        <v>53.023899999999998</v>
      </c>
      <c r="D137">
        <v>1088</v>
      </c>
      <c r="E137">
        <v>0.11890000000000001</v>
      </c>
      <c r="F137">
        <v>6</v>
      </c>
      <c r="G137" t="s">
        <v>8</v>
      </c>
      <c r="H137">
        <v>1.6</v>
      </c>
      <c r="I137" s="11">
        <f>LOG(C137)+3</f>
        <v>4.7244716676858118</v>
      </c>
      <c r="J137" s="12" t="s">
        <v>287</v>
      </c>
      <c r="K137" s="12">
        <v>2</v>
      </c>
      <c r="L137" s="12">
        <v>1.85</v>
      </c>
      <c r="N137" s="12" t="s">
        <v>83</v>
      </c>
      <c r="O137" s="12">
        <v>1565</v>
      </c>
      <c r="P137" s="12">
        <v>71.107399999999998</v>
      </c>
      <c r="Q137" s="12">
        <v>1244</v>
      </c>
      <c r="R137" s="12">
        <v>0.13600000000000001</v>
      </c>
      <c r="S137" s="12">
        <v>6</v>
      </c>
      <c r="T137" s="12" t="s">
        <v>48</v>
      </c>
      <c r="U137" s="12">
        <v>1.9</v>
      </c>
      <c r="V137" s="12">
        <f t="shared" ref="V137:V143" si="4">LOG(P137)+3</f>
        <v>4.851914799209859</v>
      </c>
    </row>
    <row r="138" spans="1:22" x14ac:dyDescent="0.2">
      <c r="A138" t="s">
        <v>352</v>
      </c>
      <c r="B138">
        <v>1117</v>
      </c>
      <c r="C138">
        <v>50.752099999999999</v>
      </c>
      <c r="D138">
        <v>1102</v>
      </c>
      <c r="E138">
        <v>0.1205</v>
      </c>
      <c r="F138">
        <v>6</v>
      </c>
      <c r="G138" t="s">
        <v>8</v>
      </c>
      <c r="H138">
        <v>1.85</v>
      </c>
      <c r="I138" s="11">
        <f>LOG(C138)+3</f>
        <v>4.7054540170195986</v>
      </c>
      <c r="J138" s="12" t="s">
        <v>288</v>
      </c>
      <c r="K138" s="12">
        <v>2.75</v>
      </c>
      <c r="L138" s="12">
        <v>2</v>
      </c>
      <c r="N138" s="12" t="s">
        <v>82</v>
      </c>
      <c r="O138" s="12">
        <v>1611</v>
      </c>
      <c r="P138" s="12">
        <v>73.197500000000005</v>
      </c>
      <c r="Q138" s="12">
        <v>1388</v>
      </c>
      <c r="R138" s="12">
        <v>0.1517</v>
      </c>
      <c r="S138" s="12">
        <v>6</v>
      </c>
      <c r="T138" s="12" t="s">
        <v>48</v>
      </c>
      <c r="U138" s="12">
        <v>1.65</v>
      </c>
      <c r="V138" s="12">
        <f t="shared" si="4"/>
        <v>4.8644962483432863</v>
      </c>
    </row>
    <row r="139" spans="1:22" x14ac:dyDescent="0.2">
      <c r="A139" t="s">
        <v>353</v>
      </c>
      <c r="B139">
        <v>1110</v>
      </c>
      <c r="C139">
        <v>50.433999999999997</v>
      </c>
      <c r="D139">
        <v>1032</v>
      </c>
      <c r="E139">
        <v>0.1128</v>
      </c>
      <c r="F139">
        <v>6</v>
      </c>
      <c r="G139" t="s">
        <v>8</v>
      </c>
      <c r="H139">
        <v>1.95</v>
      </c>
      <c r="I139" s="11">
        <f>LOG(C139)+3</f>
        <v>4.7027234141047334</v>
      </c>
      <c r="J139" s="12" t="s">
        <v>289</v>
      </c>
      <c r="K139" s="12">
        <v>2.75</v>
      </c>
      <c r="L139" s="12">
        <v>2.75</v>
      </c>
      <c r="N139" s="12" t="s">
        <v>81</v>
      </c>
      <c r="O139" s="12">
        <v>1865</v>
      </c>
      <c r="P139" s="12">
        <v>84.738200000000006</v>
      </c>
      <c r="Q139" s="12">
        <v>1597</v>
      </c>
      <c r="R139" s="12">
        <v>0.17460000000000001</v>
      </c>
      <c r="S139" s="12">
        <v>6</v>
      </c>
      <c r="T139" s="12" t="s">
        <v>48</v>
      </c>
      <c r="U139" s="12">
        <v>1.8</v>
      </c>
      <c r="V139" s="12">
        <f t="shared" si="4"/>
        <v>4.928079234524894</v>
      </c>
    </row>
    <row r="140" spans="1:22" x14ac:dyDescent="0.2">
      <c r="A140" t="s">
        <v>320</v>
      </c>
      <c r="B140">
        <v>1063</v>
      </c>
      <c r="C140">
        <v>48.298499999999997</v>
      </c>
      <c r="D140">
        <v>926</v>
      </c>
      <c r="E140">
        <v>0.1012</v>
      </c>
      <c r="F140">
        <v>4</v>
      </c>
      <c r="G140" t="s">
        <v>8</v>
      </c>
      <c r="H140">
        <v>1.7</v>
      </c>
      <c r="I140" s="11">
        <f>LOG(C140)+3</f>
        <v>4.6839336431358056</v>
      </c>
      <c r="J140" s="12" t="s">
        <v>248</v>
      </c>
      <c r="K140" s="13">
        <v>1.75</v>
      </c>
      <c r="L140" s="13">
        <v>1.7</v>
      </c>
      <c r="N140" s="12" t="s">
        <v>80</v>
      </c>
      <c r="O140" s="12">
        <v>1888</v>
      </c>
      <c r="P140" s="12">
        <v>85.783199999999994</v>
      </c>
      <c r="Q140" s="12">
        <v>1787</v>
      </c>
      <c r="R140" s="12">
        <v>0.19539999999999999</v>
      </c>
      <c r="S140" s="12">
        <v>6</v>
      </c>
      <c r="T140" s="12" t="s">
        <v>48</v>
      </c>
      <c r="U140" s="12">
        <v>1.7</v>
      </c>
      <c r="V140" s="12">
        <f t="shared" si="4"/>
        <v>4.9334022428405779</v>
      </c>
    </row>
    <row r="141" spans="1:22" x14ac:dyDescent="0.2">
      <c r="A141" t="s">
        <v>354</v>
      </c>
      <c r="B141">
        <v>913</v>
      </c>
      <c r="C141">
        <v>41.4831</v>
      </c>
      <c r="D141">
        <v>848</v>
      </c>
      <c r="E141">
        <v>9.2700000000000005E-2</v>
      </c>
      <c r="F141">
        <v>6</v>
      </c>
      <c r="G141" t="s">
        <v>8</v>
      </c>
      <c r="H141">
        <v>1.7</v>
      </c>
      <c r="I141" s="11">
        <f>LOG(C141)+3</f>
        <v>4.6178712034206724</v>
      </c>
      <c r="J141" s="12" t="s">
        <v>297</v>
      </c>
      <c r="K141" s="12"/>
      <c r="L141" s="12">
        <v>2.25</v>
      </c>
      <c r="N141" s="12" t="s">
        <v>79</v>
      </c>
      <c r="O141" s="12">
        <v>2353</v>
      </c>
      <c r="P141" s="12">
        <v>106.911</v>
      </c>
      <c r="Q141" s="12">
        <v>2273</v>
      </c>
      <c r="R141" s="12">
        <v>0.2485</v>
      </c>
      <c r="S141" s="12">
        <v>6</v>
      </c>
      <c r="T141" s="12" t="s">
        <v>48</v>
      </c>
      <c r="U141" s="12">
        <v>1.6</v>
      </c>
      <c r="V141" s="12">
        <f t="shared" si="4"/>
        <v>5.0290223917712575</v>
      </c>
    </row>
    <row r="142" spans="1:22" x14ac:dyDescent="0.2">
      <c r="A142" t="s">
        <v>355</v>
      </c>
      <c r="B142">
        <v>867</v>
      </c>
      <c r="C142">
        <v>39.393000000000001</v>
      </c>
      <c r="D142">
        <v>726</v>
      </c>
      <c r="E142">
        <v>7.9399999999999998E-2</v>
      </c>
      <c r="F142">
        <v>6</v>
      </c>
      <c r="G142" t="s">
        <v>8</v>
      </c>
      <c r="H142">
        <v>1.7</v>
      </c>
      <c r="I142" s="11">
        <f>LOG(C142)+3</f>
        <v>4.5954190560524388</v>
      </c>
      <c r="J142" s="12" t="s">
        <v>290</v>
      </c>
      <c r="K142" s="12">
        <v>2.4</v>
      </c>
      <c r="L142" s="12">
        <v>2</v>
      </c>
      <c r="N142" s="12" t="s">
        <v>78</v>
      </c>
      <c r="O142" s="12">
        <v>5891</v>
      </c>
      <c r="P142" s="12">
        <v>267.66370000000001</v>
      </c>
      <c r="Q142" s="12">
        <v>5207</v>
      </c>
      <c r="R142" s="12">
        <v>0.56920000000000004</v>
      </c>
      <c r="S142" s="12">
        <v>6</v>
      </c>
      <c r="T142" s="12" t="s">
        <v>48</v>
      </c>
      <c r="U142" s="12">
        <v>1.75</v>
      </c>
      <c r="V142" s="12">
        <f t="shared" si="4"/>
        <v>5.427589477056765</v>
      </c>
    </row>
    <row r="143" spans="1:22" x14ac:dyDescent="0.2">
      <c r="A143" t="s">
        <v>356</v>
      </c>
      <c r="B143">
        <v>865</v>
      </c>
      <c r="C143">
        <v>39.302199999999999</v>
      </c>
      <c r="D143">
        <v>769</v>
      </c>
      <c r="E143">
        <v>8.4099999999999994E-2</v>
      </c>
      <c r="F143">
        <v>6</v>
      </c>
      <c r="G143" t="s">
        <v>8</v>
      </c>
      <c r="H143">
        <v>1.95</v>
      </c>
      <c r="I143" s="11">
        <f>LOG(C143)+3</f>
        <v>4.5944168613453602</v>
      </c>
      <c r="J143" s="12" t="s">
        <v>291</v>
      </c>
      <c r="K143" s="12"/>
      <c r="L143" s="12">
        <v>2.2000000000000002</v>
      </c>
      <c r="N143" s="12" t="s">
        <v>88</v>
      </c>
      <c r="O143" s="12">
        <v>6230</v>
      </c>
      <c r="P143" s="12">
        <v>283.06650000000002</v>
      </c>
      <c r="Q143" s="12">
        <v>5888</v>
      </c>
      <c r="R143" s="12">
        <v>0.64370000000000005</v>
      </c>
      <c r="S143" s="12">
        <v>6</v>
      </c>
      <c r="T143" s="12" t="s">
        <v>48</v>
      </c>
      <c r="U143" s="12">
        <v>2.0499999999999998</v>
      </c>
      <c r="V143" s="12">
        <f t="shared" si="4"/>
        <v>5.4518884750662142</v>
      </c>
    </row>
    <row r="144" spans="1:22" s="2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s="2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s="2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s="2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</row>
  </sheetData>
  <sortState xmlns:xlrd2="http://schemas.microsoft.com/office/spreadsheetml/2017/richdata2" ref="A73:L143">
    <sortCondition descending="1" ref="I73:I143"/>
  </sortState>
  <mergeCells count="2">
    <mergeCell ref="N5:T5"/>
    <mergeCell ref="N9:T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3661-8C78-C54D-829E-ADE3D68C5DE4}">
  <dimension ref="A2:H50"/>
  <sheetViews>
    <sheetView workbookViewId="0">
      <selection sqref="A1:XFD1048576"/>
    </sheetView>
  </sheetViews>
  <sheetFormatPr baseColWidth="10" defaultRowHeight="15" x14ac:dyDescent="0.2"/>
  <sheetData>
    <row r="2" spans="1:8" s="2" customFormat="1" x14ac:dyDescent="0.2">
      <c r="A2"/>
      <c r="B2"/>
      <c r="C2"/>
      <c r="D2"/>
      <c r="E2"/>
      <c r="F2"/>
      <c r="G2"/>
      <c r="H2"/>
    </row>
    <row r="18" spans="1:8" x14ac:dyDescent="0.2">
      <c r="A18" s="15"/>
      <c r="B18" s="15"/>
      <c r="C18" s="15"/>
      <c r="D18" s="15"/>
      <c r="E18" s="15"/>
      <c r="F18" s="15"/>
      <c r="G18" s="15"/>
      <c r="H18" s="15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  <row r="35" spans="1:8" x14ac:dyDescent="0.2">
      <c r="A35" s="15"/>
      <c r="B35" s="15"/>
      <c r="C35" s="15"/>
      <c r="D35" s="15"/>
      <c r="E35" s="15"/>
      <c r="F35" s="15"/>
      <c r="G35" s="15"/>
      <c r="H35" s="15"/>
    </row>
    <row r="38" spans="1:8" x14ac:dyDescent="0.2">
      <c r="A38" s="15"/>
      <c r="B38" s="15"/>
      <c r="C38" s="15"/>
      <c r="D38" s="15"/>
      <c r="E38" s="15"/>
      <c r="F38" s="15"/>
      <c r="G38" s="15"/>
      <c r="H38" s="15"/>
    </row>
    <row r="40" spans="1:8" x14ac:dyDescent="0.2">
      <c r="A40" s="15"/>
      <c r="B40" s="15"/>
      <c r="C40" s="15"/>
      <c r="D40" s="15"/>
      <c r="E40" s="15"/>
      <c r="F40" s="15"/>
      <c r="G40" s="15"/>
      <c r="H40" s="15"/>
    </row>
    <row r="50" spans="1:8" x14ac:dyDescent="0.2">
      <c r="A50" s="15"/>
      <c r="B50" s="15"/>
      <c r="C50" s="15"/>
      <c r="D50" s="15"/>
      <c r="E50" s="15"/>
      <c r="F50" s="15"/>
      <c r="G50" s="15"/>
      <c r="H5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Zeynep Gunes Ozkan</cp:lastModifiedBy>
  <dcterms:created xsi:type="dcterms:W3CDTF">2024-01-21T12:20:46Z</dcterms:created>
  <dcterms:modified xsi:type="dcterms:W3CDTF">2024-02-11T20:52:13Z</dcterms:modified>
</cp:coreProperties>
</file>