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zhao/Documents/School/stat/"/>
    </mc:Choice>
  </mc:AlternateContent>
  <xr:revisionPtr revIDLastSave="0" documentId="13_ncr:1_{5B767AE4-40CF-8C48-9C6B-8D86195DA4BB}" xr6:coauthVersionLast="43" xr6:coauthVersionMax="43" xr10:uidLastSave="{00000000-0000-0000-0000-000000000000}"/>
  <bookViews>
    <workbookView xWindow="0" yWindow="0" windowWidth="28800" windowHeight="18000" activeTab="1" xr2:uid="{86B25EE8-2342-C541-8F5A-B36762AEAF83}"/>
  </bookViews>
  <sheets>
    <sheet name="Benford Law" sheetId="1" r:id="rId1"/>
    <sheet name="Python Egg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J5" i="2"/>
  <c r="J3" i="2"/>
  <c r="J6" i="2"/>
  <c r="I6" i="2"/>
  <c r="H6" i="2"/>
  <c r="I5" i="2"/>
  <c r="I4" i="2"/>
  <c r="H5" i="2"/>
  <c r="H4" i="2"/>
  <c r="I3" i="2"/>
  <c r="H3" i="2"/>
  <c r="C6" i="2"/>
  <c r="D4" i="2"/>
  <c r="D5" i="2"/>
  <c r="D3" i="2"/>
  <c r="B8" i="1"/>
  <c r="L2" i="1"/>
  <c r="B7" i="1"/>
  <c r="K6" i="1"/>
  <c r="C6" i="1"/>
  <c r="D6" i="1"/>
  <c r="E6" i="1"/>
  <c r="F6" i="1"/>
  <c r="G6" i="1"/>
  <c r="H6" i="1"/>
  <c r="I6" i="1"/>
  <c r="J6" i="1"/>
  <c r="B6" i="1"/>
  <c r="K5" i="1"/>
  <c r="D5" i="1"/>
  <c r="E5" i="1"/>
  <c r="F5" i="1"/>
  <c r="G5" i="1"/>
  <c r="H5" i="1"/>
  <c r="I5" i="1"/>
  <c r="J5" i="1"/>
  <c r="C5" i="1"/>
  <c r="B5" i="1"/>
  <c r="K4" i="1"/>
  <c r="K3" i="1"/>
  <c r="D6" i="2" l="1"/>
  <c r="E6" i="2" s="1"/>
</calcChain>
</file>

<file path=xl/sharedStrings.xml><?xml version="1.0" encoding="utf-8"?>
<sst xmlns="http://schemas.openxmlformats.org/spreadsheetml/2006/main" count="25" uniqueCount="18">
  <si>
    <t>Probability</t>
  </si>
  <si>
    <t>First Digit</t>
  </si>
  <si>
    <t>Count</t>
  </si>
  <si>
    <t>Sum</t>
  </si>
  <si>
    <t>Exp Count</t>
  </si>
  <si>
    <t>Weighted Squared</t>
  </si>
  <si>
    <t>Chi-Test</t>
  </si>
  <si>
    <t>Chi-Manual</t>
  </si>
  <si>
    <t xml:space="preserve">Count </t>
  </si>
  <si>
    <t>Cold</t>
  </si>
  <si>
    <t>Neutral</t>
  </si>
  <si>
    <t>Hot</t>
  </si>
  <si>
    <t>Hatched</t>
  </si>
  <si>
    <t>Unhatched</t>
  </si>
  <si>
    <t>Total Eggs</t>
  </si>
  <si>
    <t>Total</t>
  </si>
  <si>
    <t>Expected Table</t>
  </si>
  <si>
    <t>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</si>
</sst>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42A3-23E2-7F49-950D-FD999513B192}">
  <dimension ref="A1:L8"/>
  <sheetViews>
    <sheetView workbookViewId="0">
      <selection activeCell="A16" sqref="A16"/>
    </sheetView>
  </sheetViews>
  <sheetFormatPr baseColWidth="10" defaultRowHeight="16" x14ac:dyDescent="0.2"/>
  <cols>
    <col min="1" max="1" width="21.6640625" customWidth="1"/>
  </cols>
  <sheetData>
    <row r="1" spans="1:12" x14ac:dyDescent="0.2">
      <c r="K1" t="s">
        <v>3</v>
      </c>
      <c r="L1" t="s">
        <v>8</v>
      </c>
    </row>
    <row r="2" spans="1:12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>
        <f>COUNT(B2:J2)</f>
        <v>9</v>
      </c>
    </row>
    <row r="3" spans="1:12" x14ac:dyDescent="0.2">
      <c r="A3" t="s">
        <v>2</v>
      </c>
      <c r="B3">
        <v>61</v>
      </c>
      <c r="C3">
        <v>50</v>
      </c>
      <c r="D3">
        <v>43</v>
      </c>
      <c r="E3">
        <v>34</v>
      </c>
      <c r="F3">
        <v>25</v>
      </c>
      <c r="G3">
        <v>16</v>
      </c>
      <c r="H3">
        <v>7</v>
      </c>
      <c r="I3">
        <v>8</v>
      </c>
      <c r="J3">
        <v>6</v>
      </c>
      <c r="K3">
        <f>SUM(A3:J3)</f>
        <v>250</v>
      </c>
    </row>
    <row r="4" spans="1:12" x14ac:dyDescent="0.2">
      <c r="A4" t="s">
        <v>0</v>
      </c>
      <c r="B4">
        <v>0.30099999999999999</v>
      </c>
      <c r="C4">
        <v>0.17599999999999999</v>
      </c>
      <c r="D4">
        <v>0.125</v>
      </c>
      <c r="E4">
        <v>9.7000000000000003E-2</v>
      </c>
      <c r="F4">
        <v>7.9000000000000001E-2</v>
      </c>
      <c r="G4">
        <v>6.7000000000000004E-2</v>
      </c>
      <c r="H4">
        <v>5.8000000000000003E-2</v>
      </c>
      <c r="I4">
        <v>5.0999999999999997E-2</v>
      </c>
      <c r="J4">
        <v>4.5999999999999999E-2</v>
      </c>
      <c r="K4">
        <f>SUM(B4:J4)</f>
        <v>1</v>
      </c>
    </row>
    <row r="5" spans="1:12" x14ac:dyDescent="0.2">
      <c r="A5" t="s">
        <v>4</v>
      </c>
      <c r="B5">
        <f>B4*$K$3</f>
        <v>75.25</v>
      </c>
      <c r="C5">
        <f>C4*$K$3</f>
        <v>44</v>
      </c>
      <c r="D5">
        <f t="shared" ref="D5:J5" si="0">D4*$K$3</f>
        <v>31.25</v>
      </c>
      <c r="E5">
        <f t="shared" si="0"/>
        <v>24.25</v>
      </c>
      <c r="F5">
        <f t="shared" si="0"/>
        <v>19.75</v>
      </c>
      <c r="G5">
        <f t="shared" si="0"/>
        <v>16.75</v>
      </c>
      <c r="H5">
        <f t="shared" si="0"/>
        <v>14.5</v>
      </c>
      <c r="I5">
        <f t="shared" si="0"/>
        <v>12.75</v>
      </c>
      <c r="J5">
        <f t="shared" si="0"/>
        <v>11.5</v>
      </c>
      <c r="K5">
        <f>SUM(B5:J5)</f>
        <v>250</v>
      </c>
    </row>
    <row r="6" spans="1:12" x14ac:dyDescent="0.2">
      <c r="A6" t="s">
        <v>5</v>
      </c>
      <c r="B6">
        <f xml:space="preserve"> (B3-B5)^2/B5</f>
        <v>2.6985049833887045</v>
      </c>
      <c r="C6">
        <f t="shared" ref="C6:J6" si="1" xml:space="preserve"> (C3-C5)^2/C5</f>
        <v>0.81818181818181823</v>
      </c>
      <c r="D6">
        <f t="shared" si="1"/>
        <v>4.4180000000000001</v>
      </c>
      <c r="E6">
        <f t="shared" si="1"/>
        <v>3.920103092783505</v>
      </c>
      <c r="F6">
        <f t="shared" si="1"/>
        <v>1.3955696202531647</v>
      </c>
      <c r="G6">
        <f t="shared" si="1"/>
        <v>3.3582089552238806E-2</v>
      </c>
      <c r="H6">
        <f t="shared" si="1"/>
        <v>3.8793103448275863</v>
      </c>
      <c r="I6">
        <f t="shared" si="1"/>
        <v>1.7696078431372548</v>
      </c>
      <c r="J6">
        <f t="shared" si="1"/>
        <v>2.6304347826086958</v>
      </c>
      <c r="K6">
        <f>SUM(B6:J6)</f>
        <v>21.563294574732968</v>
      </c>
    </row>
    <row r="7" spans="1:12" x14ac:dyDescent="0.2">
      <c r="A7" t="s">
        <v>6</v>
      </c>
      <c r="B7">
        <f>_xlfn.CHISQ.TEST(B3:J3,B5:J5)</f>
        <v>5.7924559823453389E-3</v>
      </c>
    </row>
    <row r="8" spans="1:12" x14ac:dyDescent="0.2">
      <c r="A8" t="s">
        <v>7</v>
      </c>
      <c r="B8">
        <f>1 - _xlfn.CHISQ.DIST(K6, L2 - 1, TRUE)</f>
        <v>5.7924559823453459E-3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BA89-655E-484E-A92C-7D8F0BADF668}">
  <dimension ref="B1:J6"/>
  <sheetViews>
    <sheetView tabSelected="1" workbookViewId="0">
      <selection activeCell="L2" sqref="L2"/>
    </sheetView>
  </sheetViews>
  <sheetFormatPr baseColWidth="10" defaultRowHeight="16" x14ac:dyDescent="0.2"/>
  <sheetData>
    <row r="1" spans="2:10" x14ac:dyDescent="0.2">
      <c r="B1" s="1" t="s">
        <v>17</v>
      </c>
      <c r="C1" s="1"/>
      <c r="D1" s="1"/>
      <c r="E1" s="1"/>
      <c r="G1" s="1" t="s">
        <v>16</v>
      </c>
      <c r="H1" s="1"/>
      <c r="I1" s="1"/>
      <c r="J1" s="1"/>
    </row>
    <row r="2" spans="2:10" x14ac:dyDescent="0.2">
      <c r="C2" t="s">
        <v>12</v>
      </c>
      <c r="D2" t="s">
        <v>13</v>
      </c>
      <c r="E2" t="s">
        <v>14</v>
      </c>
      <c r="H2" t="s">
        <v>12</v>
      </c>
      <c r="I2" t="s">
        <v>13</v>
      </c>
      <c r="J2" t="s">
        <v>14</v>
      </c>
    </row>
    <row r="3" spans="2:10" x14ac:dyDescent="0.2">
      <c r="B3" t="s">
        <v>9</v>
      </c>
      <c r="C3">
        <v>16</v>
      </c>
      <c r="D3">
        <f xml:space="preserve"> E3 - C3</f>
        <v>11</v>
      </c>
      <c r="E3">
        <v>27</v>
      </c>
      <c r="G3" t="s">
        <v>9</v>
      </c>
      <c r="H3">
        <f>C6*E3/$E$6</f>
        <v>18.62566844919786</v>
      </c>
      <c r="I3">
        <f>D6*E3/$E$6</f>
        <v>8.3743315508021396</v>
      </c>
      <c r="J3">
        <f>SUM(H3:I3)</f>
        <v>27</v>
      </c>
    </row>
    <row r="4" spans="2:10" x14ac:dyDescent="0.2">
      <c r="B4" t="s">
        <v>10</v>
      </c>
      <c r="C4">
        <v>38</v>
      </c>
      <c r="D4">
        <f xml:space="preserve"> E4 - C4</f>
        <v>18</v>
      </c>
      <c r="E4">
        <v>56</v>
      </c>
      <c r="G4" t="s">
        <v>10</v>
      </c>
      <c r="H4">
        <f>C6*E4/E6</f>
        <v>38.63101604278075</v>
      </c>
      <c r="I4">
        <f>E4*D6/E6</f>
        <v>17.36898395721925</v>
      </c>
      <c r="J4">
        <f t="shared" ref="J4:J5" si="0">SUM(H4:I4)</f>
        <v>56</v>
      </c>
    </row>
    <row r="5" spans="2:10" x14ac:dyDescent="0.2">
      <c r="B5" t="s">
        <v>11</v>
      </c>
      <c r="C5">
        <v>75</v>
      </c>
      <c r="D5">
        <f xml:space="preserve"> E5 - C5</f>
        <v>29</v>
      </c>
      <c r="E5">
        <v>104</v>
      </c>
      <c r="G5" t="s">
        <v>11</v>
      </c>
      <c r="H5">
        <f>C6*E5/E6</f>
        <v>71.743315508021396</v>
      </c>
      <c r="I5">
        <f>D6*E5/E6</f>
        <v>32.256684491978611</v>
      </c>
      <c r="J5">
        <f t="shared" si="0"/>
        <v>104</v>
      </c>
    </row>
    <row r="6" spans="2:10" x14ac:dyDescent="0.2">
      <c r="B6" t="s">
        <v>15</v>
      </c>
      <c r="C6">
        <f t="shared" ref="C6:D6" si="1">SUM(C3:C5)</f>
        <v>129</v>
      </c>
      <c r="D6">
        <f t="shared" si="1"/>
        <v>58</v>
      </c>
      <c r="E6">
        <f>SUM(C6:D6)</f>
        <v>187</v>
      </c>
      <c r="G6" t="s">
        <v>15</v>
      </c>
      <c r="H6">
        <f>SUM(H3:H5)</f>
        <v>129</v>
      </c>
      <c r="I6">
        <f t="shared" ref="I6:J6" si="2">SUM(I3:I5)</f>
        <v>58</v>
      </c>
      <c r="J6">
        <f>SUM(H6:I6)</f>
        <v>187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Benford Law</vt:lpstr>
      <vt:lpstr>Python Eggs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2019-05-24T11:58:39Z</dcterms:created>
  <dcterms:modified xsi:type="dcterms:W3CDTF">2019-05-24T12:22:10Z</dcterms:modified>
</cp:coreProperties>
</file>