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172171E5-51CD-A64A-AA80-550E271CE998}" xr6:coauthVersionLast="47" xr6:coauthVersionMax="47" xr10:uidLastSave="{00000000-0000-0000-0000-000000000000}"/>
  <bookViews>
    <workbookView xWindow="36580" yWindow="1660" windowWidth="26840" windowHeight="15940" xr2:uid="{CF516D2F-FFD4-214F-BF62-5C2F0868DC96}"/>
  </bookViews>
  <sheets>
    <sheet name="hydrogen boiler" sheetId="1" r:id="rId1"/>
  </sheets>
  <definedNames>
    <definedName name="_xlnm._FilterDatabase" localSheetId="0" hidden="1">'hydrogen boiler'!$A$1:$W$93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1" i="1" l="1"/>
  <c r="B74" i="1"/>
  <c r="B58" i="1"/>
  <c r="B38" i="1"/>
</calcChain>
</file>

<file path=xl/sharedStrings.xml><?xml version="1.0" encoding="utf-8"?>
<sst xmlns="http://schemas.openxmlformats.org/spreadsheetml/2006/main" count="459" uniqueCount="117">
  <si>
    <t>Activity</t>
  </si>
  <si>
    <t>hydrogen supply, distributed by pipeline, produced by Electrolysis, PEM using electricity from grid</t>
  </si>
  <si>
    <t>comment</t>
  </si>
  <si>
    <t>This dataset represents the supply of 1 kilogram of hydrogen. The hydrogen is distributed by pipeline over 250 km to the regional storage (Geological cavity) and transported another 250 km to the consumer.  The hydrogen is produced by  Electrolysis, PEM, with electricity from grid as feedstock. Transmission loss [% output]: 0.0007125%. Regional storage loss [% output]: 0.69.  For more information, refer to: Sacchi, R. and Bauer, C. LCA of Power-to-X processes and applications in the residential sector. Paul Scherrer Institut, 2023.</t>
  </si>
  <si>
    <t>source</t>
  </si>
  <si>
    <t>Sacchi, R. and Bauer, C. LCA of Power-to-X processes and applications in the residential sector. Paul Scherrer Institut, 2023.</t>
  </si>
  <si>
    <t>location</t>
  </si>
  <si>
    <t>reference product</t>
  </si>
  <si>
    <t>hydrogen, gaseous, from pipeline</t>
  </si>
  <si>
    <t>unit</t>
  </si>
  <si>
    <t>kilogram</t>
  </si>
  <si>
    <t>hydrogen</t>
  </si>
  <si>
    <t>electricity</t>
  </si>
  <si>
    <t>Exchanges</t>
  </si>
  <si>
    <t>name</t>
  </si>
  <si>
    <t>amount</t>
  </si>
  <si>
    <t>categories</t>
  </si>
  <si>
    <t>type</t>
  </si>
  <si>
    <t>tag</t>
  </si>
  <si>
    <t>uncertainty type</t>
  </si>
  <si>
    <t>loc</t>
  </si>
  <si>
    <t>u1</t>
  </si>
  <si>
    <t>u2</t>
  </si>
  <si>
    <t>u3</t>
  </si>
  <si>
    <t>u4</t>
  </si>
  <si>
    <t>u5</t>
  </si>
  <si>
    <t>u6</t>
  </si>
  <si>
    <t>ub</t>
  </si>
  <si>
    <t>scale</t>
  </si>
  <si>
    <t>negative</t>
  </si>
  <si>
    <t>production</t>
  </si>
  <si>
    <t>hydrogen production, gaseous, 30 bar, from PEM electrolysis, from grid electricity</t>
  </si>
  <si>
    <t>technosphere</t>
  </si>
  <si>
    <t>hydrogen, gaseous, 30 bar</t>
  </si>
  <si>
    <t>Hydrogen input.</t>
  </si>
  <si>
    <t>Hydrogen leak.</t>
  </si>
  <si>
    <t>pipeline, hydrogen, low pressure distribution network</t>
  </si>
  <si>
    <t>kilometer</t>
  </si>
  <si>
    <t>pipeline, for hydrogen distribution</t>
  </si>
  <si>
    <t>infrastructure</t>
  </si>
  <si>
    <t>0.22 Mton of hydrogen circulated over the pipeline's lifetime. Mass flow of 0.19 kg/second.</t>
  </si>
  <si>
    <t>pipeline, hydrogen, high pressure transmission network</t>
  </si>
  <si>
    <t>pipeline, for hydrogen transmission</t>
  </si>
  <si>
    <t>124.81 Mton of hydrogen circulated over the pipeline's lifetime. Mass flow of 108.34 kg/second.</t>
  </si>
  <si>
    <t>compressor assembly for transmission hydrogen pipeline</t>
  </si>
  <si>
    <t>RER</t>
  </si>
  <si>
    <t>compressor, for hydrogen transmission</t>
  </si>
  <si>
    <t>Hydrogen compressor for transmission pipeline.</t>
  </si>
  <si>
    <t>geological hydrogen storage</t>
  </si>
  <si>
    <t>hydrogen storage</t>
  </si>
  <si>
    <t>Geological cavity to store hydrogen. 30% of the supplied amount is stored.</t>
  </si>
  <si>
    <t/>
  </si>
  <si>
    <t>kilowatt hour</t>
  </si>
  <si>
    <t>electricity, low voltage</t>
  </si>
  <si>
    <t>To compress the H2 before and during transmission.</t>
  </si>
  <si>
    <t>To compress the H2 before storage.</t>
  </si>
  <si>
    <t>To compress the H2 before and during distribution.</t>
  </si>
  <si>
    <t>Hydrogen</t>
  </si>
  <si>
    <t>air</t>
  </si>
  <si>
    <t>biosphere</t>
  </si>
  <si>
    <t>emissions</t>
  </si>
  <si>
    <t>Hydrogen leaks. Equal to losses.</t>
  </si>
  <si>
    <t>database</t>
  </si>
  <si>
    <t>market for gas boiler</t>
  </si>
  <si>
    <t>GLO</t>
  </si>
  <si>
    <t>gas boiler</t>
  </si>
  <si>
    <t>1/(Total cap. (input-related) [kW] * lifetime [y] * annual operation [h] * 3.6 [MJ/kWh])</t>
  </si>
  <si>
    <t>market for chimney</t>
  </si>
  <si>
    <t>meter</t>
  </si>
  <si>
    <t>chimney</t>
  </si>
  <si>
    <t>To evacuate the flue gases.</t>
  </si>
  <si>
    <t>1/(Total cap. (input-related) [kW] * lifetime [y] * annual operation [h] * 1 or 3.6 [MJ/kWh])*allocation factor</t>
  </si>
  <si>
    <t>Operational time of 20,000 hours at power of 1 kWe. Due to the degradation effects the hydrogen consumption must be increased to always generate the power of 1 kWe. Because of dynamic operational regime 5 replacements of the PEMFC stack are included (lifetime of 3'800 hours per stack), while the BoP lasts the whole operational time.</t>
  </si>
  <si>
    <t>Assumes 80000 hours of lifetime. Life Cycle Inventories of new CHP systems. Data v2.0 (2007). Alex Primas, Basler &amp; Hofmann, Zurich. 1/(Total cap. (input-related) [kW] * lifetime [y] * annual operation [h] * 1 or 3.6 [MJ/kWh])*allocation factor</t>
  </si>
  <si>
    <t>maintenance, solid oxide fuel cell 125kW electrical, future</t>
  </si>
  <si>
    <t>maintenance, solid oxide fuel cell, 125kW electrical, future</t>
  </si>
  <si>
    <t>To operate the boiler.</t>
  </si>
  <si>
    <t>market for lubricating oil</t>
  </si>
  <si>
    <t>lubricating oil</t>
  </si>
  <si>
    <t>others</t>
  </si>
  <si>
    <t>market for waste mineral oil</t>
  </si>
  <si>
    <t>waste mineral oil</t>
  </si>
  <si>
    <t>market for tap water</t>
  </si>
  <si>
    <t>tap water</t>
  </si>
  <si>
    <t>Hydrogen input. 1 [MJ H2]/120 [MJ/kg H2]/ eff.(th)</t>
  </si>
  <si>
    <t>hydrogen loss makeup</t>
  </si>
  <si>
    <t>((1+storage loss)*(1+use loss)-1)*hydrogen input</t>
  </si>
  <si>
    <t>Water</t>
  </si>
  <si>
    <t>9kg of water produced per kg of H2 combusted.</t>
  </si>
  <si>
    <t>Nitrogen oxides</t>
  </si>
  <si>
    <t>Based on Greenstar 8000 Hydrogen-Ready specifications (25mg NOx/kWh).</t>
  </si>
  <si>
    <t>Hydrogen leakage.</t>
  </si>
  <si>
    <t>heat, residential, by combustion of hydrogen using boiler, distributed by pipeline, produced by Electrolysis, PEM using electricity from grid</t>
  </si>
  <si>
    <t>This dataset represents the supply of 1 megajoule of heat in a residence, by hydrogen combustion in a boiler. The hydrogen is produced by  Electrolysis, PEM, with electricity from grid as feedstock. Heat conversion efficiency [% LHV input]: 111%. LHV [MJ/kg]: 120. Market price [Euro/MJ]: 0.0266666666666667. Synthesis efficiency [% LHV input]: 0%. Total cap. Input-related [kW]: 14.954954954955. CO2 biogenic share [%]: 0%. Power [kW]: 16.6. Lifetime [years]: 20. Annual operation [hours]: 2100. Allocation factor: 1. On-site storage loss [%]: 0. Use loss [%]: 0.5. For more information, refer to: Sacchi, R. and Bauer, C. LCA of Power-to-X processes and applications in the residential sector. Paul Scherrer Institut, 2023.</t>
  </si>
  <si>
    <t>heat, from residential heating system</t>
  </si>
  <si>
    <t>megajoule</t>
  </si>
  <si>
    <t>heat and power co-generation unit construction, 160kW electrical, common components for heat+electricity</t>
  </si>
  <si>
    <t>heat and power co-generation unit, 160kW electrical, common components for heat+electricity</t>
  </si>
  <si>
    <t>heat and power co-generation unit construction, 160kW electrical, components for electricity only</t>
  </si>
  <si>
    <t>heat and power co-generation unit, 160kW electrical, components for electricity only</t>
  </si>
  <si>
    <t>heat and power co-generation unit construction, 160kW electrical, components for heat only</t>
  </si>
  <si>
    <t>heat and power co-generation unit, 160kW electrical, components for heat only</t>
  </si>
  <si>
    <t>fuel cell system assembly, 1 kWe, proton exchange membrane (PEM)</t>
  </si>
  <si>
    <t>fuel cell system, 1 kWe, proton exchange membrane (PEM)</t>
  </si>
  <si>
    <t>fuel cell production, stack solid oxide, 125kW electrical, future</t>
  </si>
  <si>
    <t>fuel cell, stack solid oxide, 125kW electrical, future</t>
  </si>
  <si>
    <t>heat, residential, by combustion of hydrogen using CHP, allocated by exergy, distributed by pipeline, produced by Electrolysis, PEM using electricity from grid</t>
  </si>
  <si>
    <t>This dataset represents the supply of 1 megajoule of heat in a residence, by hydrogen combustion in a CHP. The hydrogen is produced by  Electrolysis, PEM, with electricity from grid as feedstock. Heat conversion efficiency [% LHV input]: 41.7%. LHV [MJ/kg]: 120. Market price [Euro/MJ]: 0.0266666666666667. Synthesis efficiency [% LHV input]: 0%. Total cap. Input-related [kW]: 443.896424167694. CO2 biogenic share [%]: 0%. Power [kW]: 200. Lifetime [years]: 19.5121951219512. Annual operation [hours]: 4100. Allocation factor: 0.0832162585012293. On-site storage loss [%]: 0. Use loss [%]: 0.5. For more information, refer to: Sacchi, R. and Bauer, C. LCA of Power-to-X processes and applications in the residential sector. Paul Scherrer Institut, 2023.</t>
  </si>
  <si>
    <t>heat, residential, by conversion of hydrogen using fuel cell, PEM, allocated by exergy, distributed by pipeline, produced by Electrolysis, PEM using electricity from grid</t>
  </si>
  <si>
    <t>This dataset represents the supply of 1 megajoule of heat in a residence, by hydrogen conversion in a fuel cell, PEM. The hydrogen is produced by  Electrolysis, PEM, with electricity from grid as feedstock. Heat conversion efficiency [% LHV input]: 50%. LHV [MJ/kg]: 120. Market price [Euro/MJ]: 0.0266666666666667. Synthesis efficiency [% LHV input]: 0%. Total cap. Input-related [kW]: 2.73684210526316. CO2 biogenic share [%]: 0%. Power [kW]: 1.6. Lifetime [years]: 4.8780487804878. Annual operation [hours]: 4100. Allocation factor: 0.123336767415877. On-site storage loss [%]: 0. Use loss [%]: 0.56. For more information, refer to: Sacchi, R. and Bauer, C. LCA of Power-to-X processes and applications in the residential sector. Paul Scherrer Institut, 2023.</t>
  </si>
  <si>
    <t>heat, residential, by conversion of hydrogen using fuel cell, SOFC, allocated by exergy, distributed by pipeline, produced by Electrolysis, PEM using electricity from grid</t>
  </si>
  <si>
    <t>This dataset represents the supply of 1 megajoule of heat in a residence, by hydrogen conversion in a fuel cell, SOFC. The hydrogen is produced by  Electrolysis, PEM, with electricity from grid as feedstock. Heat conversion efficiency [% LHV input]: 33%. LHV [MJ/kg]: 120. Market price [Euro/MJ]: 0.0266666666666667. Synthesis efficiency [% LHV input]: 0%. Total cap. Input-related [kW]: 268.75. CO2 biogenic share [%]: 0%. Power [kW]: 90. Lifetime [years]: 19.5121951219512. Annual operation [hours]: 4100. Allocation factor: 0.0816448898448893. On-site storage loss [%]: 0. Use loss [%]: 0.56. For more information, refer to: Sacchi, R. and Bauer, C. LCA of Power-to-X processes and applications in the residential sector. Paul Scherrer Institut, 2023.</t>
  </si>
  <si>
    <t>residential heating with hydrogen</t>
  </si>
  <si>
    <t>market group for electricity, low voltage</t>
  </si>
  <si>
    <t>Europe without Switzerland</t>
  </si>
  <si>
    <t>CH</t>
  </si>
  <si>
    <t>cubic meter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</si>
</sst>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0"/>
  </numFmts>
  <fonts count="6" x14ac:knownFonts="1">
    <font>
      <sz val="12"/>
      <color theme="1"/>
      <name val="Calibri"/>
      <family val="2"/>
      <scheme val="minor"/>
    </font>
    <font>
      <b/>
      <sz val="12"/>
      <color theme="1"/>
      <name val="Calibri"/>
      <family val="2"/>
      <scheme val="minor"/>
    </font>
    <font>
      <b/>
      <sz val="12"/>
      <color rgb="FF000000"/>
      <name val="Calibri"/>
      <family val="2"/>
    </font>
    <font>
      <sz val="12"/>
      <color theme="1"/>
      <name val="Calibri"/>
      <family val="2"/>
    </font>
    <font>
      <b/>
      <sz val="11"/>
      <color rgb="FF000000"/>
      <name val="Calibri"/>
      <family val="2"/>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2" fillId="0" borderId="0" xfId="0" applyFont="1"/>
    <xf numFmtId="0" fontId="2" fillId="0" borderId="0" xfId="0" applyFont="1" applyAlignment="1">
      <alignment horizontal="left"/>
    </xf>
    <xf numFmtId="0" fontId="3" fillId="0" borderId="0" xfId="0" applyFont="1"/>
    <xf numFmtId="0" fontId="3" fillId="0" borderId="0" xfId="0" applyFont="1" applyAlignment="1">
      <alignment horizontal="left"/>
    </xf>
    <xf numFmtId="0" fontId="4" fillId="0" borderId="0" xfId="0" applyFont="1"/>
    <xf numFmtId="11" fontId="3" fillId="0" borderId="0" xfId="0" applyNumberFormat="1" applyFont="1" applyAlignment="1">
      <alignment horizontal="left"/>
    </xf>
    <xf numFmtId="164" fontId="3" fillId="0" borderId="0" xfId="0" applyNumberFormat="1" applyFont="1"/>
    <xf numFmtId="165" fontId="3" fillId="0" borderId="0" xfId="0" applyNumberFormat="1" applyFont="1" applyAlignment="1">
      <alignment horizontal="left"/>
    </xf>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FA153-E6EA-3E4B-BE1A-EC0443996927}">
  <dimension ref="A1:W93"/>
  <sheetViews>
    <sheetView tabSelected="1" topLeftCell="A68" workbookViewId="0">
      <selection activeCell="C92" sqref="C92"/>
    </sheetView>
  </sheetViews>
  <sheetFormatPr baseColWidth="10" defaultRowHeight="16" x14ac:dyDescent="0.2"/>
  <cols>
    <col min="1" max="1" width="80" customWidth="1"/>
    <col min="2" max="2" width="12.6640625" customWidth="1"/>
    <col min="9" max="9" width="28.33203125" customWidth="1"/>
  </cols>
  <sheetData>
    <row r="1" spans="1:23" x14ac:dyDescent="0.2">
      <c r="A1" s="1" t="s">
        <v>62</v>
      </c>
      <c r="B1" s="1" t="s">
        <v>112</v>
      </c>
    </row>
    <row r="4" spans="1:23" x14ac:dyDescent="0.2">
      <c r="A4" s="1" t="s">
        <v>0</v>
      </c>
      <c r="B4" s="1" t="s">
        <v>1</v>
      </c>
    </row>
    <row r="5" spans="1:23" x14ac:dyDescent="0.2">
      <c r="A5" t="s">
        <v>2</v>
      </c>
      <c r="B5" t="s">
        <v>3</v>
      </c>
    </row>
    <row r="6" spans="1:23" x14ac:dyDescent="0.2">
      <c r="A6" t="s">
        <v>4</v>
      </c>
      <c r="B6" t="s">
        <v>5</v>
      </c>
    </row>
    <row r="7" spans="1:23" x14ac:dyDescent="0.2">
      <c r="A7" t="s">
        <v>6</v>
      </c>
      <c r="B7" t="s">
        <v>45</v>
      </c>
    </row>
    <row r="8" spans="1:23" x14ac:dyDescent="0.2">
      <c r="A8" t="s">
        <v>7</v>
      </c>
      <c r="B8" t="s">
        <v>8</v>
      </c>
    </row>
    <row r="9" spans="1:23" x14ac:dyDescent="0.2">
      <c r="A9" t="s">
        <v>9</v>
      </c>
      <c r="B9" t="s">
        <v>10</v>
      </c>
    </row>
    <row r="10" spans="1:23" x14ac:dyDescent="0.2">
      <c r="A10" s="1" t="s">
        <v>13</v>
      </c>
      <c r="B10" s="1"/>
      <c r="C10" s="1"/>
      <c r="D10" s="1"/>
      <c r="E10" s="1"/>
      <c r="F10" s="1"/>
      <c r="G10" s="1"/>
      <c r="H10" s="1"/>
      <c r="I10" s="1"/>
      <c r="J10" s="1"/>
      <c r="K10" s="1"/>
      <c r="L10" s="1"/>
      <c r="M10" s="1"/>
      <c r="N10" s="1"/>
      <c r="O10" s="1"/>
      <c r="P10" s="1"/>
      <c r="Q10" s="1"/>
      <c r="R10" s="1"/>
      <c r="S10" s="1"/>
      <c r="T10" s="1"/>
      <c r="U10" s="1"/>
      <c r="V10" s="1"/>
      <c r="W10" s="1"/>
    </row>
    <row r="11" spans="1:23" x14ac:dyDescent="0.2">
      <c r="A11" s="1" t="s">
        <v>14</v>
      </c>
      <c r="B11" s="1" t="s">
        <v>15</v>
      </c>
      <c r="C11" s="1" t="s">
        <v>9</v>
      </c>
      <c r="D11" s="1" t="s">
        <v>16</v>
      </c>
      <c r="E11" s="1" t="s">
        <v>6</v>
      </c>
      <c r="F11" s="1" t="s">
        <v>17</v>
      </c>
      <c r="G11" s="1" t="s">
        <v>7</v>
      </c>
      <c r="H11" s="1" t="s">
        <v>18</v>
      </c>
      <c r="I11" s="1" t="s">
        <v>2</v>
      </c>
      <c r="J11" s="1" t="s">
        <v>19</v>
      </c>
      <c r="K11" s="1" t="s">
        <v>20</v>
      </c>
      <c r="L11" s="1" t="s">
        <v>21</v>
      </c>
      <c r="M11" s="1" t="s">
        <v>22</v>
      </c>
      <c r="N11" s="1" t="s">
        <v>23</v>
      </c>
      <c r="O11" s="1" t="s">
        <v>24</v>
      </c>
      <c r="P11" s="1" t="s">
        <v>25</v>
      </c>
      <c r="Q11" s="1" t="s">
        <v>26</v>
      </c>
      <c r="R11" s="1" t="s">
        <v>27</v>
      </c>
      <c r="S11" s="1" t="s">
        <v>28</v>
      </c>
      <c r="T11" s="1" t="s">
        <v>29</v>
      </c>
      <c r="U11" s="1"/>
    </row>
    <row r="12" spans="1:23" x14ac:dyDescent="0.2">
      <c r="A12" t="s">
        <v>1</v>
      </c>
      <c r="B12">
        <v>1</v>
      </c>
      <c r="C12" t="s">
        <v>10</v>
      </c>
      <c r="E12" t="s">
        <v>45</v>
      </c>
      <c r="F12" t="s">
        <v>30</v>
      </c>
      <c r="G12" t="s">
        <v>8</v>
      </c>
    </row>
    <row r="13" spans="1:23" x14ac:dyDescent="0.2">
      <c r="A13" t="s">
        <v>31</v>
      </c>
      <c r="B13">
        <v>1</v>
      </c>
      <c r="C13" t="s">
        <v>10</v>
      </c>
      <c r="E13" t="s">
        <v>45</v>
      </c>
      <c r="F13" t="s">
        <v>32</v>
      </c>
      <c r="G13" t="s">
        <v>33</v>
      </c>
      <c r="H13" t="s">
        <v>11</v>
      </c>
      <c r="I13" t="s">
        <v>34</v>
      </c>
      <c r="J13">
        <v>2</v>
      </c>
      <c r="K13">
        <v>0</v>
      </c>
      <c r="L13">
        <v>1.5</v>
      </c>
      <c r="M13">
        <v>1.2</v>
      </c>
      <c r="N13">
        <v>1.5</v>
      </c>
      <c r="O13">
        <v>1.1000000000000001</v>
      </c>
      <c r="P13">
        <v>2</v>
      </c>
      <c r="Q13">
        <v>1.2</v>
      </c>
      <c r="R13">
        <v>1.05</v>
      </c>
      <c r="S13">
        <v>0.47095746419981693</v>
      </c>
    </row>
    <row r="14" spans="1:23" x14ac:dyDescent="0.2">
      <c r="A14" t="s">
        <v>31</v>
      </c>
      <c r="B14">
        <v>6.9143483761158198E-3</v>
      </c>
      <c r="C14" t="s">
        <v>10</v>
      </c>
      <c r="E14" t="s">
        <v>45</v>
      </c>
      <c r="F14" t="s">
        <v>32</v>
      </c>
      <c r="G14" t="s">
        <v>33</v>
      </c>
      <c r="H14" t="s">
        <v>11</v>
      </c>
      <c r="I14" t="s">
        <v>35</v>
      </c>
      <c r="J14">
        <v>2</v>
      </c>
      <c r="K14">
        <v>-4.9741565516945512</v>
      </c>
      <c r="L14">
        <v>1.5</v>
      </c>
      <c r="M14">
        <v>1.2</v>
      </c>
      <c r="N14">
        <v>1.5</v>
      </c>
      <c r="O14">
        <v>1.1000000000000001</v>
      </c>
      <c r="P14">
        <v>2</v>
      </c>
      <c r="Q14">
        <v>1.2</v>
      </c>
      <c r="R14">
        <v>1.05</v>
      </c>
      <c r="S14">
        <v>0.47095746419981693</v>
      </c>
    </row>
    <row r="15" spans="1:23" x14ac:dyDescent="0.2">
      <c r="A15" t="s">
        <v>36</v>
      </c>
      <c r="B15">
        <v>1.1442208504274044E-6</v>
      </c>
      <c r="C15" t="s">
        <v>37</v>
      </c>
      <c r="E15" s="10" t="s">
        <v>45</v>
      </c>
      <c r="F15" t="s">
        <v>32</v>
      </c>
      <c r="G15" t="s">
        <v>38</v>
      </c>
      <c r="H15" t="s">
        <v>39</v>
      </c>
      <c r="I15" t="s">
        <v>40</v>
      </c>
      <c r="J15">
        <v>2</v>
      </c>
      <c r="K15">
        <v>-13.680786632565722</v>
      </c>
      <c r="L15">
        <v>1.5</v>
      </c>
      <c r="M15">
        <v>1.2</v>
      </c>
      <c r="N15">
        <v>1.5</v>
      </c>
      <c r="O15">
        <v>1.1000000000000001</v>
      </c>
      <c r="P15">
        <v>2</v>
      </c>
      <c r="Q15">
        <v>1.2</v>
      </c>
      <c r="R15">
        <v>3</v>
      </c>
      <c r="S15">
        <v>0.72314801614797197</v>
      </c>
    </row>
    <row r="16" spans="1:23" x14ac:dyDescent="0.2">
      <c r="A16" t="s">
        <v>41</v>
      </c>
      <c r="B16">
        <v>2.0170559863303602E-9</v>
      </c>
      <c r="C16" t="s">
        <v>37</v>
      </c>
      <c r="E16" s="10" t="s">
        <v>45</v>
      </c>
      <c r="F16" t="s">
        <v>32</v>
      </c>
      <c r="G16" t="s">
        <v>42</v>
      </c>
      <c r="H16" t="s">
        <v>39</v>
      </c>
      <c r="I16" t="s">
        <v>43</v>
      </c>
      <c r="J16">
        <v>2</v>
      </c>
      <c r="K16">
        <v>-20.021626821130827</v>
      </c>
      <c r="L16">
        <v>1.5</v>
      </c>
      <c r="M16">
        <v>1.2</v>
      </c>
      <c r="N16">
        <v>1.5</v>
      </c>
      <c r="O16">
        <v>1.1000000000000001</v>
      </c>
      <c r="P16">
        <v>2</v>
      </c>
      <c r="Q16">
        <v>1.2</v>
      </c>
      <c r="R16">
        <v>3</v>
      </c>
      <c r="S16">
        <v>0.72314801614797197</v>
      </c>
    </row>
    <row r="17" spans="1:21" x14ac:dyDescent="0.2">
      <c r="A17" t="s">
        <v>44</v>
      </c>
      <c r="B17">
        <v>3.2270310019264991E-11</v>
      </c>
      <c r="C17" t="s">
        <v>9</v>
      </c>
      <c r="E17" t="s">
        <v>45</v>
      </c>
      <c r="F17" t="s">
        <v>32</v>
      </c>
      <c r="G17" t="s">
        <v>46</v>
      </c>
      <c r="H17" t="s">
        <v>39</v>
      </c>
      <c r="I17" t="s">
        <v>47</v>
      </c>
      <c r="J17">
        <v>2</v>
      </c>
      <c r="K17">
        <v>-24.156873502868216</v>
      </c>
      <c r="L17">
        <v>1.5</v>
      </c>
      <c r="M17">
        <v>1.2</v>
      </c>
      <c r="N17">
        <v>1.5</v>
      </c>
      <c r="O17">
        <v>1.1000000000000001</v>
      </c>
      <c r="P17">
        <v>2</v>
      </c>
      <c r="Q17">
        <v>1.2</v>
      </c>
      <c r="R17">
        <v>3</v>
      </c>
      <c r="S17">
        <v>0.72314801614797197</v>
      </c>
    </row>
    <row r="18" spans="1:21" x14ac:dyDescent="0.2">
      <c r="A18" t="s">
        <v>48</v>
      </c>
      <c r="B18">
        <v>0.30207430451283473</v>
      </c>
      <c r="C18" t="s">
        <v>10</v>
      </c>
      <c r="E18" s="10" t="s">
        <v>45</v>
      </c>
      <c r="F18" t="s">
        <v>32</v>
      </c>
      <c r="G18" t="s">
        <v>49</v>
      </c>
      <c r="H18" t="s">
        <v>39</v>
      </c>
      <c r="I18" t="s">
        <v>50</v>
      </c>
      <c r="J18">
        <v>2</v>
      </c>
      <c r="K18">
        <v>-1.1970822504372693</v>
      </c>
      <c r="L18">
        <v>1.5</v>
      </c>
      <c r="M18">
        <v>1.2</v>
      </c>
      <c r="N18">
        <v>1.5</v>
      </c>
      <c r="O18">
        <v>1.1000000000000001</v>
      </c>
      <c r="P18">
        <v>2</v>
      </c>
      <c r="Q18">
        <v>1.2</v>
      </c>
      <c r="R18">
        <v>3</v>
      </c>
      <c r="S18">
        <v>0.72314801614797197</v>
      </c>
    </row>
    <row r="19" spans="1:21" x14ac:dyDescent="0.2">
      <c r="A19" t="s">
        <v>113</v>
      </c>
      <c r="B19">
        <v>1.0291066405763645</v>
      </c>
      <c r="C19" t="s">
        <v>52</v>
      </c>
      <c r="E19" s="10" t="s">
        <v>45</v>
      </c>
      <c r="F19" t="s">
        <v>32</v>
      </c>
      <c r="G19" t="s">
        <v>53</v>
      </c>
      <c r="H19" t="s">
        <v>12</v>
      </c>
      <c r="I19" t="s">
        <v>54</v>
      </c>
      <c r="J19">
        <v>2</v>
      </c>
      <c r="K19">
        <v>2.8691086638977469E-2</v>
      </c>
      <c r="L19">
        <v>1.5</v>
      </c>
      <c r="M19">
        <v>1.2</v>
      </c>
      <c r="N19">
        <v>1.5</v>
      </c>
      <c r="O19">
        <v>1.1000000000000001</v>
      </c>
      <c r="P19">
        <v>2</v>
      </c>
      <c r="Q19">
        <v>1.2</v>
      </c>
      <c r="R19">
        <v>1.05</v>
      </c>
      <c r="S19">
        <v>0.47095746419981693</v>
      </c>
    </row>
    <row r="20" spans="1:21" x14ac:dyDescent="0.2">
      <c r="A20" t="s">
        <v>113</v>
      </c>
      <c r="B20">
        <v>0.64442518296071416</v>
      </c>
      <c r="C20" t="s">
        <v>52</v>
      </c>
      <c r="E20" s="10" t="s">
        <v>45</v>
      </c>
      <c r="F20" t="s">
        <v>32</v>
      </c>
      <c r="G20" t="s">
        <v>53</v>
      </c>
      <c r="H20" t="s">
        <v>12</v>
      </c>
      <c r="I20" t="s">
        <v>55</v>
      </c>
      <c r="J20">
        <v>2</v>
      </c>
      <c r="K20">
        <v>-0.43939654873975276</v>
      </c>
      <c r="L20">
        <v>1.5</v>
      </c>
      <c r="M20">
        <v>1.2</v>
      </c>
      <c r="N20">
        <v>1.5</v>
      </c>
      <c r="O20">
        <v>1.1000000000000001</v>
      </c>
      <c r="P20">
        <v>2</v>
      </c>
      <c r="Q20">
        <v>1.2</v>
      </c>
      <c r="R20">
        <v>1.05</v>
      </c>
      <c r="S20">
        <v>0.47095746419981693</v>
      </c>
    </row>
    <row r="21" spans="1:21" x14ac:dyDescent="0.2">
      <c r="A21" t="s">
        <v>113</v>
      </c>
      <c r="B21">
        <v>0.14302201400538245</v>
      </c>
      <c r="C21" t="s">
        <v>52</v>
      </c>
      <c r="E21" s="10" t="s">
        <v>45</v>
      </c>
      <c r="F21" t="s">
        <v>32</v>
      </c>
      <c r="G21" t="s">
        <v>53</v>
      </c>
      <c r="H21" t="s">
        <v>12</v>
      </c>
      <c r="I21" t="s">
        <v>56</v>
      </c>
      <c r="J21">
        <v>2</v>
      </c>
      <c r="K21">
        <v>-1.9447567164768222</v>
      </c>
      <c r="L21">
        <v>1.5</v>
      </c>
      <c r="M21">
        <v>1.2</v>
      </c>
      <c r="N21">
        <v>1.5</v>
      </c>
      <c r="O21">
        <v>1.1000000000000001</v>
      </c>
      <c r="P21">
        <v>2</v>
      </c>
      <c r="Q21">
        <v>1.2</v>
      </c>
      <c r="R21">
        <v>1.05</v>
      </c>
      <c r="S21">
        <v>0.47095746419981693</v>
      </c>
    </row>
    <row r="22" spans="1:21" x14ac:dyDescent="0.2">
      <c r="A22" t="s">
        <v>57</v>
      </c>
      <c r="B22">
        <v>6.9143483761158198E-3</v>
      </c>
      <c r="C22" t="s">
        <v>10</v>
      </c>
      <c r="D22" t="s">
        <v>58</v>
      </c>
      <c r="F22" t="s">
        <v>59</v>
      </c>
      <c r="H22" t="s">
        <v>60</v>
      </c>
      <c r="I22" t="s">
        <v>61</v>
      </c>
      <c r="J22">
        <v>2</v>
      </c>
      <c r="K22">
        <v>-4.9741565516945512</v>
      </c>
      <c r="L22">
        <v>1.5</v>
      </c>
      <c r="M22">
        <v>1.2</v>
      </c>
      <c r="N22">
        <v>1.5</v>
      </c>
      <c r="O22">
        <v>1.1000000000000001</v>
      </c>
      <c r="P22">
        <v>2</v>
      </c>
      <c r="Q22">
        <v>1.2</v>
      </c>
      <c r="R22">
        <v>1.05</v>
      </c>
      <c r="S22">
        <v>0.47095746419981693</v>
      </c>
    </row>
    <row r="24" spans="1:21" s="4" customFormat="1" x14ac:dyDescent="0.2">
      <c r="A24" s="2" t="s">
        <v>0</v>
      </c>
      <c r="B24" s="3" t="s">
        <v>92</v>
      </c>
    </row>
    <row r="25" spans="1:21" s="4" customFormat="1" x14ac:dyDescent="0.2">
      <c r="A25" s="4" t="s">
        <v>2</v>
      </c>
      <c r="B25" s="5" t="s">
        <v>93</v>
      </c>
    </row>
    <row r="26" spans="1:21" s="4" customFormat="1" x14ac:dyDescent="0.2">
      <c r="A26" s="4" t="s">
        <v>4</v>
      </c>
      <c r="B26" s="5" t="s">
        <v>5</v>
      </c>
    </row>
    <row r="27" spans="1:21" s="4" customFormat="1" x14ac:dyDescent="0.2">
      <c r="A27" s="4" t="s">
        <v>6</v>
      </c>
      <c r="B27" t="s">
        <v>45</v>
      </c>
    </row>
    <row r="28" spans="1:21" s="4" customFormat="1" x14ac:dyDescent="0.2">
      <c r="A28" s="4" t="s">
        <v>7</v>
      </c>
      <c r="B28" s="5" t="s">
        <v>94</v>
      </c>
    </row>
    <row r="29" spans="1:21" s="4" customFormat="1" x14ac:dyDescent="0.2">
      <c r="A29" s="4" t="s">
        <v>9</v>
      </c>
      <c r="B29" s="5" t="s">
        <v>95</v>
      </c>
    </row>
    <row r="30" spans="1:21" s="4" customFormat="1" x14ac:dyDescent="0.2">
      <c r="A30" s="6" t="s">
        <v>13</v>
      </c>
      <c r="B30" s="5"/>
    </row>
    <row r="31" spans="1:21" s="4" customFormat="1" x14ac:dyDescent="0.2">
      <c r="A31" s="2" t="s">
        <v>14</v>
      </c>
      <c r="B31" s="3" t="s">
        <v>15</v>
      </c>
      <c r="C31" s="2" t="s">
        <v>9</v>
      </c>
      <c r="D31" s="2" t="s">
        <v>16</v>
      </c>
      <c r="E31" s="2" t="s">
        <v>6</v>
      </c>
      <c r="F31" s="2" t="s">
        <v>17</v>
      </c>
      <c r="G31" s="2" t="s">
        <v>7</v>
      </c>
      <c r="H31" s="2" t="s">
        <v>18</v>
      </c>
      <c r="I31" s="2" t="s">
        <v>2</v>
      </c>
      <c r="J31" s="2" t="s">
        <v>19</v>
      </c>
      <c r="K31" s="2" t="s">
        <v>20</v>
      </c>
      <c r="L31" s="2" t="s">
        <v>21</v>
      </c>
      <c r="M31" s="2" t="s">
        <v>22</v>
      </c>
      <c r="N31" s="2" t="s">
        <v>23</v>
      </c>
      <c r="O31" s="2" t="s">
        <v>24</v>
      </c>
      <c r="P31" s="2" t="s">
        <v>25</v>
      </c>
      <c r="Q31" s="2" t="s">
        <v>26</v>
      </c>
      <c r="R31" s="2" t="s">
        <v>27</v>
      </c>
      <c r="S31" s="2" t="s">
        <v>28</v>
      </c>
      <c r="T31" s="2" t="s">
        <v>29</v>
      </c>
      <c r="U31" s="2"/>
    </row>
    <row r="32" spans="1:21" s="4" customFormat="1" x14ac:dyDescent="0.2">
      <c r="A32" s="4" t="s">
        <v>92</v>
      </c>
      <c r="B32" s="5">
        <v>1</v>
      </c>
      <c r="C32" s="4" t="s">
        <v>95</v>
      </c>
      <c r="E32" t="s">
        <v>45</v>
      </c>
      <c r="F32" s="4" t="s">
        <v>30</v>
      </c>
      <c r="G32" s="4" t="s">
        <v>94</v>
      </c>
    </row>
    <row r="33" spans="1:19" s="4" customFormat="1" x14ac:dyDescent="0.2">
      <c r="A33" s="4" t="s">
        <v>63</v>
      </c>
      <c r="B33" s="7">
        <v>3.984190731178683E-7</v>
      </c>
      <c r="C33" s="4" t="s">
        <v>9</v>
      </c>
      <c r="E33" s="4" t="s">
        <v>64</v>
      </c>
      <c r="F33" s="4" t="s">
        <v>32</v>
      </c>
      <c r="G33" s="4" t="s">
        <v>65</v>
      </c>
      <c r="H33" s="4" t="s">
        <v>39</v>
      </c>
      <c r="I33" s="4" t="s">
        <v>66</v>
      </c>
      <c r="J33" s="4">
        <v>2</v>
      </c>
      <c r="K33" s="4">
        <v>-14.735761438090067</v>
      </c>
      <c r="L33" s="4">
        <v>1.05</v>
      </c>
      <c r="M33" s="8">
        <v>1.2</v>
      </c>
      <c r="N33" s="4">
        <v>1</v>
      </c>
      <c r="O33" s="4">
        <v>1.01</v>
      </c>
      <c r="P33" s="4">
        <v>1.2</v>
      </c>
      <c r="Q33" s="4">
        <v>1.2</v>
      </c>
      <c r="R33" s="4">
        <v>3</v>
      </c>
      <c r="S33" s="4">
        <v>0.57209088006881903</v>
      </c>
    </row>
    <row r="34" spans="1:19" s="4" customFormat="1" x14ac:dyDescent="0.2">
      <c r="A34" s="4" t="s">
        <v>67</v>
      </c>
      <c r="B34" s="7">
        <v>7.9683814623573661E-7</v>
      </c>
      <c r="C34" s="4" t="s">
        <v>68</v>
      </c>
      <c r="E34" s="4" t="s">
        <v>64</v>
      </c>
      <c r="F34" s="4" t="s">
        <v>32</v>
      </c>
      <c r="G34" s="4" t="s">
        <v>69</v>
      </c>
      <c r="H34" s="4" t="s">
        <v>39</v>
      </c>
      <c r="I34" s="4" t="s">
        <v>70</v>
      </c>
      <c r="J34" s="4">
        <v>2</v>
      </c>
      <c r="K34" s="4">
        <v>-14.042614257530122</v>
      </c>
      <c r="L34" s="4">
        <v>1.05</v>
      </c>
      <c r="M34" s="8">
        <v>1.2</v>
      </c>
      <c r="N34" s="4">
        <v>1</v>
      </c>
      <c r="O34" s="4">
        <v>1.01</v>
      </c>
      <c r="P34" s="4">
        <v>1.2</v>
      </c>
      <c r="Q34" s="4">
        <v>1.2</v>
      </c>
      <c r="R34" s="4">
        <v>3</v>
      </c>
      <c r="S34" s="4">
        <v>0.57209088006881903</v>
      </c>
    </row>
    <row r="35" spans="1:19" s="4" customFormat="1" x14ac:dyDescent="0.2">
      <c r="A35" s="4" t="s">
        <v>113</v>
      </c>
      <c r="B35" s="7">
        <v>7.3399999999999995E-4</v>
      </c>
      <c r="C35" s="4" t="s">
        <v>52</v>
      </c>
      <c r="E35" t="s">
        <v>45</v>
      </c>
      <c r="F35" s="4" t="s">
        <v>32</v>
      </c>
      <c r="G35" s="4" t="s">
        <v>53</v>
      </c>
      <c r="H35" s="4" t="s">
        <v>12</v>
      </c>
      <c r="I35" s="4" t="s">
        <v>76</v>
      </c>
      <c r="J35" s="4">
        <v>2</v>
      </c>
      <c r="K35" s="4">
        <v>-7.2170015293497585</v>
      </c>
      <c r="L35" s="4">
        <v>1.05</v>
      </c>
      <c r="M35" s="8">
        <v>1.2</v>
      </c>
      <c r="N35" s="4">
        <v>1</v>
      </c>
      <c r="O35" s="4">
        <v>1.01</v>
      </c>
      <c r="P35" s="4">
        <v>1.2</v>
      </c>
      <c r="Q35" s="4">
        <v>1.2</v>
      </c>
      <c r="R35" s="4">
        <v>1.05</v>
      </c>
      <c r="S35" s="4">
        <v>0.16169679924070957</v>
      </c>
    </row>
    <row r="36" spans="1:19" s="4" customFormat="1" x14ac:dyDescent="0.2">
      <c r="A36" s="4" t="s">
        <v>1</v>
      </c>
      <c r="B36" s="9">
        <v>7.5075075075075066E-3</v>
      </c>
      <c r="C36" s="4" t="s">
        <v>10</v>
      </c>
      <c r="E36" t="s">
        <v>45</v>
      </c>
      <c r="F36" s="4" t="s">
        <v>32</v>
      </c>
      <c r="G36" s="4" t="s">
        <v>8</v>
      </c>
      <c r="H36" s="4" t="s">
        <v>11</v>
      </c>
      <c r="I36" s="4" t="s">
        <v>84</v>
      </c>
      <c r="J36" s="4">
        <v>2</v>
      </c>
      <c r="K36" s="4">
        <v>-4.8918517581062888</v>
      </c>
      <c r="L36" s="4">
        <v>1.05</v>
      </c>
      <c r="M36" s="8">
        <v>1.2</v>
      </c>
      <c r="N36" s="4">
        <v>1</v>
      </c>
      <c r="O36" s="4">
        <v>1.01</v>
      </c>
      <c r="P36" s="4">
        <v>1.2</v>
      </c>
      <c r="Q36" s="4">
        <v>1.2</v>
      </c>
      <c r="R36" s="4">
        <v>1.05</v>
      </c>
      <c r="S36" s="4">
        <v>0.16169679924070957</v>
      </c>
    </row>
    <row r="37" spans="1:19" s="4" customFormat="1" x14ac:dyDescent="0.2">
      <c r="A37" s="4" t="s">
        <v>1</v>
      </c>
      <c r="B37" s="9">
        <v>3.7537537537536729E-5</v>
      </c>
      <c r="C37" s="4" t="s">
        <v>10</v>
      </c>
      <c r="E37" t="s">
        <v>45</v>
      </c>
      <c r="F37" s="4" t="s">
        <v>32</v>
      </c>
      <c r="G37" s="4" t="s">
        <v>8</v>
      </c>
      <c r="H37" s="4" t="s">
        <v>85</v>
      </c>
      <c r="I37" s="4" t="s">
        <v>86</v>
      </c>
      <c r="J37" s="4">
        <v>2</v>
      </c>
      <c r="K37" s="4">
        <v>-10.190169124654346</v>
      </c>
      <c r="L37" s="4">
        <v>1.05</v>
      </c>
      <c r="M37" s="8">
        <v>1.2</v>
      </c>
      <c r="N37" s="4">
        <v>1</v>
      </c>
      <c r="O37" s="4">
        <v>1.01</v>
      </c>
      <c r="P37" s="4">
        <v>1.2</v>
      </c>
      <c r="Q37" s="4">
        <v>1.2</v>
      </c>
      <c r="R37" s="4">
        <v>1.05</v>
      </c>
      <c r="S37" s="4">
        <v>0.16169679924070957</v>
      </c>
    </row>
    <row r="38" spans="1:19" s="4" customFormat="1" x14ac:dyDescent="0.2">
      <c r="A38" s="4" t="s">
        <v>87</v>
      </c>
      <c r="B38" s="5">
        <f>0.0675675675675676/1000</f>
        <v>6.7567567567567596E-5</v>
      </c>
      <c r="C38" s="4" t="s">
        <v>116</v>
      </c>
      <c r="D38" s="4" t="s">
        <v>58</v>
      </c>
      <c r="F38" s="4" t="s">
        <v>59</v>
      </c>
      <c r="H38" s="4" t="s">
        <v>60</v>
      </c>
      <c r="I38" s="4" t="s">
        <v>88</v>
      </c>
      <c r="J38" s="4">
        <v>2</v>
      </c>
      <c r="K38" s="4">
        <v>-2.6946271807700697</v>
      </c>
      <c r="L38" s="4">
        <v>1.05</v>
      </c>
      <c r="M38" s="8">
        <v>1.2</v>
      </c>
      <c r="N38" s="4">
        <v>1</v>
      </c>
      <c r="O38" s="4">
        <v>1.01</v>
      </c>
      <c r="P38" s="4">
        <v>1.2</v>
      </c>
      <c r="Q38" s="4">
        <v>1.2</v>
      </c>
      <c r="R38" s="4">
        <v>1.05</v>
      </c>
      <c r="S38" s="4">
        <v>0.16169679924070957</v>
      </c>
    </row>
    <row r="39" spans="1:19" s="4" customFormat="1" x14ac:dyDescent="0.2">
      <c r="A39" s="4" t="s">
        <v>89</v>
      </c>
      <c r="B39" s="5">
        <v>6.9444444444444448E-6</v>
      </c>
      <c r="C39" s="4" t="s">
        <v>10</v>
      </c>
      <c r="D39" s="4" t="s">
        <v>58</v>
      </c>
      <c r="F39" s="4" t="s">
        <v>59</v>
      </c>
      <c r="H39" s="4" t="s">
        <v>60</v>
      </c>
      <c r="I39" s="4" t="s">
        <v>90</v>
      </c>
      <c r="J39" s="4">
        <v>2</v>
      </c>
      <c r="K39" s="4">
        <v>-11.877568578558138</v>
      </c>
      <c r="L39" s="4">
        <v>1.05</v>
      </c>
      <c r="M39" s="8">
        <v>1.2</v>
      </c>
      <c r="N39" s="4">
        <v>1</v>
      </c>
      <c r="O39" s="4">
        <v>1.01</v>
      </c>
      <c r="P39" s="4">
        <v>1.2</v>
      </c>
      <c r="Q39" s="4">
        <v>1.2</v>
      </c>
      <c r="R39" s="4">
        <v>1.5</v>
      </c>
      <c r="S39" s="4">
        <v>0.25816898211842121</v>
      </c>
    </row>
    <row r="40" spans="1:19" s="4" customFormat="1" x14ac:dyDescent="0.2">
      <c r="A40" s="4" t="s">
        <v>57</v>
      </c>
      <c r="B40" s="9">
        <v>3.7537537537536729E-5</v>
      </c>
      <c r="C40" s="4" t="s">
        <v>10</v>
      </c>
      <c r="D40" s="4" t="s">
        <v>58</v>
      </c>
      <c r="F40" s="4" t="s">
        <v>59</v>
      </c>
      <c r="H40" s="4" t="s">
        <v>60</v>
      </c>
      <c r="I40" s="4" t="s">
        <v>91</v>
      </c>
      <c r="M40" s="8"/>
    </row>
    <row r="41" spans="1:19" s="4" customFormat="1" x14ac:dyDescent="0.2">
      <c r="B41" s="5"/>
    </row>
    <row r="42" spans="1:19" s="4" customFormat="1" x14ac:dyDescent="0.2">
      <c r="A42" s="2" t="s">
        <v>0</v>
      </c>
      <c r="B42" s="3" t="s">
        <v>106</v>
      </c>
    </row>
    <row r="43" spans="1:19" s="4" customFormat="1" x14ac:dyDescent="0.2">
      <c r="A43" s="4" t="s">
        <v>2</v>
      </c>
      <c r="B43" s="5" t="s">
        <v>107</v>
      </c>
    </row>
    <row r="44" spans="1:19" s="4" customFormat="1" x14ac:dyDescent="0.2">
      <c r="A44" s="4" t="s">
        <v>4</v>
      </c>
      <c r="B44" s="5" t="s">
        <v>5</v>
      </c>
    </row>
    <row r="45" spans="1:19" s="4" customFormat="1" x14ac:dyDescent="0.2">
      <c r="A45" s="4" t="s">
        <v>6</v>
      </c>
      <c r="B45" s="10" t="s">
        <v>45</v>
      </c>
    </row>
    <row r="46" spans="1:19" s="4" customFormat="1" x14ac:dyDescent="0.2">
      <c r="A46" s="4" t="s">
        <v>7</v>
      </c>
      <c r="B46" s="5" t="s">
        <v>94</v>
      </c>
    </row>
    <row r="47" spans="1:19" s="4" customFormat="1" x14ac:dyDescent="0.2">
      <c r="A47" s="4" t="s">
        <v>9</v>
      </c>
      <c r="B47" s="5" t="s">
        <v>95</v>
      </c>
    </row>
    <row r="48" spans="1:19" s="4" customFormat="1" x14ac:dyDescent="0.2">
      <c r="A48" s="6" t="s">
        <v>13</v>
      </c>
      <c r="B48" s="5"/>
    </row>
    <row r="49" spans="1:21" s="4" customFormat="1" x14ac:dyDescent="0.2">
      <c r="A49" s="2" t="s">
        <v>14</v>
      </c>
      <c r="B49" s="3" t="s">
        <v>15</v>
      </c>
      <c r="C49" s="2" t="s">
        <v>9</v>
      </c>
      <c r="D49" s="2" t="s">
        <v>16</v>
      </c>
      <c r="E49" s="2" t="s">
        <v>6</v>
      </c>
      <c r="F49" s="2" t="s">
        <v>17</v>
      </c>
      <c r="G49" s="2" t="s">
        <v>7</v>
      </c>
      <c r="H49" s="2" t="s">
        <v>18</v>
      </c>
      <c r="I49" s="2" t="s">
        <v>2</v>
      </c>
      <c r="J49" s="2" t="s">
        <v>19</v>
      </c>
      <c r="K49" s="2" t="s">
        <v>20</v>
      </c>
      <c r="L49" s="2" t="s">
        <v>21</v>
      </c>
      <c r="M49" s="2" t="s">
        <v>22</v>
      </c>
      <c r="N49" s="2" t="s">
        <v>23</v>
      </c>
      <c r="O49" s="2" t="s">
        <v>24</v>
      </c>
      <c r="P49" s="2" t="s">
        <v>25</v>
      </c>
      <c r="Q49" s="2" t="s">
        <v>26</v>
      </c>
      <c r="R49" s="2" t="s">
        <v>27</v>
      </c>
      <c r="S49" s="2" t="s">
        <v>28</v>
      </c>
      <c r="T49" s="2" t="s">
        <v>29</v>
      </c>
      <c r="U49" s="2"/>
    </row>
    <row r="50" spans="1:21" s="4" customFormat="1" x14ac:dyDescent="0.2">
      <c r="A50" s="4" t="s">
        <v>106</v>
      </c>
      <c r="B50" s="5">
        <v>1</v>
      </c>
      <c r="C50" s="4" t="s">
        <v>95</v>
      </c>
      <c r="E50" s="10" t="s">
        <v>45</v>
      </c>
      <c r="F50" s="4" t="s">
        <v>30</v>
      </c>
      <c r="G50" s="4" t="s">
        <v>94</v>
      </c>
    </row>
    <row r="51" spans="1:21" s="4" customFormat="1" x14ac:dyDescent="0.2">
      <c r="A51" s="4" t="s">
        <v>96</v>
      </c>
      <c r="B51" s="7">
        <v>6.509296454909041E-10</v>
      </c>
      <c r="C51" s="4" t="s">
        <v>9</v>
      </c>
      <c r="E51" s="4" t="s">
        <v>45</v>
      </c>
      <c r="F51" s="4" t="s">
        <v>32</v>
      </c>
      <c r="G51" s="4" t="s">
        <v>97</v>
      </c>
      <c r="H51" s="4" t="s">
        <v>39</v>
      </c>
      <c r="I51" s="4" t="s">
        <v>71</v>
      </c>
      <c r="J51" s="4">
        <v>2</v>
      </c>
      <c r="K51" s="4">
        <v>-21.152619551002662</v>
      </c>
      <c r="L51" s="4">
        <v>1.05</v>
      </c>
      <c r="M51" s="8">
        <v>1.2</v>
      </c>
      <c r="N51" s="4">
        <v>1</v>
      </c>
      <c r="O51" s="4">
        <v>1.01</v>
      </c>
      <c r="P51" s="4">
        <v>1.2</v>
      </c>
      <c r="Q51" s="4">
        <v>1.2</v>
      </c>
      <c r="R51" s="4">
        <v>3</v>
      </c>
      <c r="S51" s="4">
        <v>0.57209088006881903</v>
      </c>
    </row>
    <row r="52" spans="1:21" s="4" customFormat="1" x14ac:dyDescent="0.2">
      <c r="A52" s="4" t="s">
        <v>98</v>
      </c>
      <c r="B52" s="7">
        <v>6.509296454909041E-10</v>
      </c>
      <c r="C52" s="4" t="s">
        <v>9</v>
      </c>
      <c r="E52" s="4" t="s">
        <v>45</v>
      </c>
      <c r="F52" s="4" t="s">
        <v>32</v>
      </c>
      <c r="G52" s="4" t="s">
        <v>99</v>
      </c>
      <c r="H52" s="4" t="s">
        <v>39</v>
      </c>
      <c r="I52" s="4" t="s">
        <v>71</v>
      </c>
      <c r="J52" s="4">
        <v>2</v>
      </c>
      <c r="K52" s="4">
        <v>-21.152619551002662</v>
      </c>
      <c r="L52" s="4">
        <v>1.05</v>
      </c>
      <c r="M52" s="8">
        <v>1.2</v>
      </c>
      <c r="N52" s="4">
        <v>1</v>
      </c>
      <c r="O52" s="4">
        <v>1.01</v>
      </c>
      <c r="P52" s="4">
        <v>1.2</v>
      </c>
      <c r="Q52" s="4">
        <v>1.2</v>
      </c>
      <c r="R52" s="4">
        <v>3</v>
      </c>
      <c r="S52" s="4">
        <v>0.57209088006881903</v>
      </c>
    </row>
    <row r="53" spans="1:21" s="4" customFormat="1" x14ac:dyDescent="0.2">
      <c r="A53" s="4" t="s">
        <v>100</v>
      </c>
      <c r="B53" s="7">
        <v>6.509296454909041E-10</v>
      </c>
      <c r="C53" s="4" t="s">
        <v>9</v>
      </c>
      <c r="E53" s="4" t="s">
        <v>45</v>
      </c>
      <c r="F53" s="4" t="s">
        <v>32</v>
      </c>
      <c r="G53" s="4" t="s">
        <v>101</v>
      </c>
      <c r="H53" s="4" t="s">
        <v>39</v>
      </c>
      <c r="I53" s="4" t="s">
        <v>71</v>
      </c>
      <c r="J53" s="4">
        <v>2</v>
      </c>
      <c r="K53" s="4">
        <v>-21.152619551002662</v>
      </c>
      <c r="L53" s="4">
        <v>1.05</v>
      </c>
      <c r="M53" s="8">
        <v>1.2</v>
      </c>
      <c r="N53" s="4">
        <v>1</v>
      </c>
      <c r="O53" s="4">
        <v>1.01</v>
      </c>
      <c r="P53" s="4">
        <v>1.2</v>
      </c>
      <c r="Q53" s="4">
        <v>1.2</v>
      </c>
      <c r="R53" s="4">
        <v>3</v>
      </c>
      <c r="S53" s="4">
        <v>0.57209088006881903</v>
      </c>
    </row>
    <row r="54" spans="1:21" s="4" customFormat="1" x14ac:dyDescent="0.2">
      <c r="A54" s="4" t="s">
        <v>77</v>
      </c>
      <c r="B54" s="7">
        <v>9.4583599412497203E-9</v>
      </c>
      <c r="C54" s="4" t="s">
        <v>10</v>
      </c>
      <c r="E54" s="4" t="s">
        <v>45</v>
      </c>
      <c r="F54" s="4" t="s">
        <v>32</v>
      </c>
      <c r="G54" s="4" t="s">
        <v>78</v>
      </c>
      <c r="H54" s="4" t="s">
        <v>79</v>
      </c>
      <c r="J54" s="4">
        <v>2</v>
      </c>
      <c r="K54" s="4">
        <v>-18.476366836645134</v>
      </c>
      <c r="L54" s="4">
        <v>1.05</v>
      </c>
      <c r="M54" s="8">
        <v>1.2</v>
      </c>
      <c r="N54" s="4">
        <v>1</v>
      </c>
      <c r="O54" s="4">
        <v>1.01</v>
      </c>
      <c r="P54" s="4">
        <v>1.2</v>
      </c>
      <c r="Q54" s="4">
        <v>1.2</v>
      </c>
      <c r="R54" s="4">
        <v>1.05</v>
      </c>
      <c r="S54" s="4">
        <v>0.16169679924070957</v>
      </c>
    </row>
    <row r="55" spans="1:21" s="4" customFormat="1" x14ac:dyDescent="0.2">
      <c r="A55" s="4" t="s">
        <v>80</v>
      </c>
      <c r="B55" s="7">
        <v>-9.4583599412497203E-9</v>
      </c>
      <c r="C55" s="4" t="s">
        <v>10</v>
      </c>
      <c r="E55" s="10" t="s">
        <v>114</v>
      </c>
      <c r="F55" s="4" t="s">
        <v>32</v>
      </c>
      <c r="G55" s="4" t="s">
        <v>81</v>
      </c>
      <c r="H55" s="4" t="s">
        <v>79</v>
      </c>
      <c r="J55" s="4">
        <v>1</v>
      </c>
      <c r="K55" s="4" t="s">
        <v>51</v>
      </c>
      <c r="L55" s="4">
        <v>1.05</v>
      </c>
      <c r="M55" s="8">
        <v>1.2</v>
      </c>
      <c r="N55" s="4">
        <v>1</v>
      </c>
      <c r="O55" s="4">
        <v>1.01</v>
      </c>
      <c r="P55" s="4">
        <v>1.2</v>
      </c>
      <c r="Q55" s="4">
        <v>1.2</v>
      </c>
      <c r="R55" s="4">
        <v>3</v>
      </c>
      <c r="S55" s="4">
        <v>0.57209088006881903</v>
      </c>
      <c r="T55" s="4" t="b">
        <v>1</v>
      </c>
    </row>
    <row r="56" spans="1:21" s="4" customFormat="1" x14ac:dyDescent="0.2">
      <c r="A56" s="4" t="s">
        <v>1</v>
      </c>
      <c r="B56" s="9">
        <v>1.6629947742052215E-3</v>
      </c>
      <c r="C56" s="4" t="s">
        <v>10</v>
      </c>
      <c r="E56" s="10" t="s">
        <v>45</v>
      </c>
      <c r="F56" s="4" t="s">
        <v>32</v>
      </c>
      <c r="G56" s="4" t="s">
        <v>8</v>
      </c>
      <c r="H56" s="4" t="s">
        <v>11</v>
      </c>
      <c r="I56" s="4" t="s">
        <v>84</v>
      </c>
      <c r="J56" s="4">
        <v>2</v>
      </c>
      <c r="K56" s="4">
        <v>-6.399135221166409</v>
      </c>
      <c r="L56" s="4">
        <v>1.05</v>
      </c>
      <c r="M56" s="8">
        <v>1.2</v>
      </c>
      <c r="N56" s="4">
        <v>1</v>
      </c>
      <c r="O56" s="4">
        <v>1.01</v>
      </c>
      <c r="P56" s="4">
        <v>1.2</v>
      </c>
      <c r="Q56" s="4">
        <v>1.2</v>
      </c>
      <c r="R56" s="4">
        <v>1.05</v>
      </c>
      <c r="S56" s="4">
        <v>0.16169679924070957</v>
      </c>
    </row>
    <row r="57" spans="1:21" s="4" customFormat="1" x14ac:dyDescent="0.2">
      <c r="A57" s="4" t="s">
        <v>1</v>
      </c>
      <c r="B57" s="9">
        <v>8.31497387102593E-6</v>
      </c>
      <c r="C57" s="4" t="s">
        <v>10</v>
      </c>
      <c r="E57" s="10" t="s">
        <v>45</v>
      </c>
      <c r="F57" s="4" t="s">
        <v>32</v>
      </c>
      <c r="G57" s="4" t="s">
        <v>8</v>
      </c>
      <c r="H57" s="4" t="s">
        <v>85</v>
      </c>
      <c r="I57" s="4" t="s">
        <v>86</v>
      </c>
      <c r="J57" s="4">
        <v>2</v>
      </c>
      <c r="K57" s="4">
        <v>-11.697452587714467</v>
      </c>
      <c r="L57" s="4">
        <v>1.05</v>
      </c>
      <c r="M57" s="8">
        <v>1.2</v>
      </c>
      <c r="N57" s="4">
        <v>1</v>
      </c>
      <c r="O57" s="4">
        <v>1.01</v>
      </c>
      <c r="P57" s="4">
        <v>1.2</v>
      </c>
      <c r="Q57" s="4">
        <v>1.2</v>
      </c>
      <c r="R57" s="4">
        <v>1.05</v>
      </c>
      <c r="S57" s="4">
        <v>0.16169679924070957</v>
      </c>
    </row>
    <row r="58" spans="1:21" s="4" customFormat="1" x14ac:dyDescent="0.2">
      <c r="A58" s="4" t="s">
        <v>87</v>
      </c>
      <c r="B58" s="5">
        <f>0.014966952967847/1000</f>
        <v>1.4966952967847001E-5</v>
      </c>
      <c r="C58" s="4" t="s">
        <v>116</v>
      </c>
      <c r="D58" s="4" t="s">
        <v>58</v>
      </c>
      <c r="F58" s="4" t="s">
        <v>59</v>
      </c>
      <c r="H58" s="4" t="s">
        <v>60</v>
      </c>
      <c r="I58" s="4" t="s">
        <v>88</v>
      </c>
      <c r="J58" s="4">
        <v>2</v>
      </c>
      <c r="K58" s="4">
        <v>-4.2019106438301899</v>
      </c>
      <c r="L58" s="4">
        <v>1.05</v>
      </c>
      <c r="M58" s="8">
        <v>1.2</v>
      </c>
      <c r="N58" s="4">
        <v>1</v>
      </c>
      <c r="O58" s="4">
        <v>1.01</v>
      </c>
      <c r="P58" s="4">
        <v>1.2</v>
      </c>
      <c r="Q58" s="4">
        <v>1.2</v>
      </c>
      <c r="R58" s="4">
        <v>1.05</v>
      </c>
      <c r="S58" s="4">
        <v>0.16169679924070957</v>
      </c>
    </row>
    <row r="59" spans="1:21" s="4" customFormat="1" x14ac:dyDescent="0.2">
      <c r="A59" s="4" t="s">
        <v>89</v>
      </c>
      <c r="B59" s="5">
        <v>6.9444444444444448E-6</v>
      </c>
      <c r="C59" s="4" t="s">
        <v>10</v>
      </c>
      <c r="D59" s="4" t="s">
        <v>58</v>
      </c>
      <c r="F59" s="4" t="s">
        <v>59</v>
      </c>
      <c r="H59" s="4" t="s">
        <v>60</v>
      </c>
      <c r="I59" s="4" t="s">
        <v>90</v>
      </c>
      <c r="J59" s="4">
        <v>2</v>
      </c>
      <c r="K59" s="4">
        <v>-11.877568578558138</v>
      </c>
      <c r="L59" s="4">
        <v>1.05</v>
      </c>
      <c r="M59" s="8">
        <v>1.2</v>
      </c>
      <c r="N59" s="4">
        <v>1</v>
      </c>
      <c r="O59" s="4">
        <v>1.01</v>
      </c>
      <c r="P59" s="4">
        <v>1.2</v>
      </c>
      <c r="Q59" s="4">
        <v>1.2</v>
      </c>
      <c r="R59" s="4">
        <v>1.5</v>
      </c>
      <c r="S59" s="4">
        <v>0.25816898211842121</v>
      </c>
    </row>
    <row r="60" spans="1:21" s="4" customFormat="1" x14ac:dyDescent="0.2">
      <c r="A60" s="4" t="s">
        <v>57</v>
      </c>
      <c r="B60" s="9">
        <v>8.31497387102593E-6</v>
      </c>
      <c r="C60" s="4" t="s">
        <v>10</v>
      </c>
      <c r="D60" s="4" t="s">
        <v>58</v>
      </c>
      <c r="F60" s="4" t="s">
        <v>59</v>
      </c>
      <c r="H60" s="4" t="s">
        <v>60</v>
      </c>
      <c r="I60" s="4" t="s">
        <v>91</v>
      </c>
      <c r="M60" s="8"/>
    </row>
    <row r="61" spans="1:21" s="4" customFormat="1" x14ac:dyDescent="0.2">
      <c r="B61" s="5"/>
    </row>
    <row r="62" spans="1:21" s="4" customFormat="1" x14ac:dyDescent="0.2">
      <c r="A62" s="2" t="s">
        <v>0</v>
      </c>
      <c r="B62" s="3" t="s">
        <v>108</v>
      </c>
    </row>
    <row r="63" spans="1:21" s="4" customFormat="1" x14ac:dyDescent="0.2">
      <c r="A63" s="4" t="s">
        <v>2</v>
      </c>
      <c r="B63" s="5" t="s">
        <v>109</v>
      </c>
    </row>
    <row r="64" spans="1:21" s="4" customFormat="1" x14ac:dyDescent="0.2">
      <c r="A64" s="4" t="s">
        <v>4</v>
      </c>
      <c r="B64" s="5" t="s">
        <v>5</v>
      </c>
    </row>
    <row r="65" spans="1:21" s="4" customFormat="1" x14ac:dyDescent="0.2">
      <c r="A65" s="4" t="s">
        <v>6</v>
      </c>
      <c r="B65" s="10" t="s">
        <v>45</v>
      </c>
    </row>
    <row r="66" spans="1:21" s="4" customFormat="1" x14ac:dyDescent="0.2">
      <c r="A66" s="4" t="s">
        <v>7</v>
      </c>
      <c r="B66" s="5" t="s">
        <v>94</v>
      </c>
    </row>
    <row r="67" spans="1:21" s="4" customFormat="1" x14ac:dyDescent="0.2">
      <c r="A67" s="4" t="s">
        <v>9</v>
      </c>
      <c r="B67" s="5" t="s">
        <v>95</v>
      </c>
    </row>
    <row r="68" spans="1:21" s="4" customFormat="1" x14ac:dyDescent="0.2">
      <c r="A68" s="6" t="s">
        <v>13</v>
      </c>
      <c r="B68" s="5"/>
    </row>
    <row r="69" spans="1:21" s="4" customFormat="1" x14ac:dyDescent="0.2">
      <c r="A69" s="2" t="s">
        <v>14</v>
      </c>
      <c r="B69" s="3" t="s">
        <v>15</v>
      </c>
      <c r="C69" s="2" t="s">
        <v>9</v>
      </c>
      <c r="D69" s="2" t="s">
        <v>16</v>
      </c>
      <c r="E69" s="2" t="s">
        <v>6</v>
      </c>
      <c r="F69" s="2" t="s">
        <v>17</v>
      </c>
      <c r="G69" s="2" t="s">
        <v>7</v>
      </c>
      <c r="H69" s="2" t="s">
        <v>18</v>
      </c>
      <c r="I69" s="2" t="s">
        <v>2</v>
      </c>
      <c r="J69" s="2" t="s">
        <v>19</v>
      </c>
      <c r="K69" s="2" t="s">
        <v>20</v>
      </c>
      <c r="L69" s="2" t="s">
        <v>21</v>
      </c>
      <c r="M69" s="2" t="s">
        <v>22</v>
      </c>
      <c r="N69" s="2" t="s">
        <v>23</v>
      </c>
      <c r="O69" s="2" t="s">
        <v>24</v>
      </c>
      <c r="P69" s="2" t="s">
        <v>25</v>
      </c>
      <c r="Q69" s="2" t="s">
        <v>26</v>
      </c>
      <c r="R69" s="2" t="s">
        <v>27</v>
      </c>
      <c r="S69" s="2" t="s">
        <v>28</v>
      </c>
      <c r="T69" s="2" t="s">
        <v>29</v>
      </c>
      <c r="U69" s="2"/>
    </row>
    <row r="70" spans="1:21" s="4" customFormat="1" x14ac:dyDescent="0.2">
      <c r="A70" s="4" t="s">
        <v>108</v>
      </c>
      <c r="B70" s="5">
        <v>1</v>
      </c>
      <c r="C70" s="4" t="s">
        <v>95</v>
      </c>
      <c r="E70" s="10" t="s">
        <v>45</v>
      </c>
      <c r="F70" s="4" t="s">
        <v>30</v>
      </c>
      <c r="G70" s="4" t="s">
        <v>94</v>
      </c>
    </row>
    <row r="71" spans="1:21" s="4" customFormat="1" x14ac:dyDescent="0.2">
      <c r="A71" s="4" t="s">
        <v>102</v>
      </c>
      <c r="B71" s="7">
        <v>6.2590774062544461E-7</v>
      </c>
      <c r="C71" s="4" t="s">
        <v>9</v>
      </c>
      <c r="E71" s="4" t="s">
        <v>64</v>
      </c>
      <c r="F71" s="4" t="s">
        <v>32</v>
      </c>
      <c r="G71" s="4" t="s">
        <v>103</v>
      </c>
      <c r="H71" s="4" t="s">
        <v>39</v>
      </c>
      <c r="I71" s="4" t="s">
        <v>72</v>
      </c>
      <c r="J71" s="4">
        <v>2</v>
      </c>
      <c r="K71" s="4">
        <v>-14.284062855900274</v>
      </c>
      <c r="L71" s="4">
        <v>1</v>
      </c>
      <c r="M71" s="8">
        <v>1.2</v>
      </c>
      <c r="N71" s="4">
        <v>1</v>
      </c>
      <c r="O71" s="4">
        <v>1.01</v>
      </c>
      <c r="P71" s="4">
        <v>1.2</v>
      </c>
      <c r="Q71" s="4">
        <v>1.2</v>
      </c>
      <c r="R71" s="4">
        <v>3</v>
      </c>
      <c r="S71" s="4">
        <v>0.57157051623399524</v>
      </c>
    </row>
    <row r="72" spans="1:21" s="4" customFormat="1" x14ac:dyDescent="0.2">
      <c r="A72" s="4" t="s">
        <v>1</v>
      </c>
      <c r="B72" s="9">
        <v>2.0556127902646181E-3</v>
      </c>
      <c r="C72" s="4" t="s">
        <v>10</v>
      </c>
      <c r="E72" s="10" t="s">
        <v>45</v>
      </c>
      <c r="F72" s="4" t="s">
        <v>32</v>
      </c>
      <c r="G72" s="4" t="s">
        <v>8</v>
      </c>
      <c r="H72" s="4" t="s">
        <v>11</v>
      </c>
      <c r="I72" s="4" t="s">
        <v>84</v>
      </c>
      <c r="J72" s="4">
        <v>2</v>
      </c>
      <c r="K72" s="4">
        <v>-6.1871812807091953</v>
      </c>
      <c r="L72" s="4">
        <v>1.05</v>
      </c>
      <c r="M72" s="8">
        <v>1.2</v>
      </c>
      <c r="N72" s="4">
        <v>1</v>
      </c>
      <c r="O72" s="4">
        <v>1.01</v>
      </c>
      <c r="P72" s="4">
        <v>1.2</v>
      </c>
      <c r="Q72" s="4">
        <v>1.2</v>
      </c>
      <c r="R72" s="4">
        <v>1.05</v>
      </c>
      <c r="S72" s="4">
        <v>0.16169679924070957</v>
      </c>
    </row>
    <row r="73" spans="1:21" s="4" customFormat="1" x14ac:dyDescent="0.2">
      <c r="A73" s="4" t="s">
        <v>1</v>
      </c>
      <c r="B73" s="9">
        <v>1.1511431625481964E-5</v>
      </c>
      <c r="C73" s="4" t="s">
        <v>10</v>
      </c>
      <c r="E73" s="10" t="s">
        <v>45</v>
      </c>
      <c r="F73" s="4" t="s">
        <v>32</v>
      </c>
      <c r="G73" s="4" t="s">
        <v>8</v>
      </c>
      <c r="H73" s="4" t="s">
        <v>85</v>
      </c>
      <c r="I73" s="4" t="s">
        <v>86</v>
      </c>
      <c r="J73" s="4">
        <v>2</v>
      </c>
      <c r="K73" s="4">
        <v>-11.37216996195022</v>
      </c>
      <c r="L73" s="4">
        <v>1.05</v>
      </c>
      <c r="M73" s="8">
        <v>1.2</v>
      </c>
      <c r="N73" s="4">
        <v>1</v>
      </c>
      <c r="O73" s="4">
        <v>1.01</v>
      </c>
      <c r="P73" s="4">
        <v>1.2</v>
      </c>
      <c r="Q73" s="4">
        <v>1.2</v>
      </c>
      <c r="R73" s="4">
        <v>1.05</v>
      </c>
      <c r="S73" s="4">
        <v>0.16169679924070957</v>
      </c>
    </row>
    <row r="74" spans="1:21" s="4" customFormat="1" x14ac:dyDescent="0.2">
      <c r="A74" s="4" t="s">
        <v>87</v>
      </c>
      <c r="B74" s="5">
        <f>0.0185005151123816/1000</f>
        <v>1.8500515112381598E-5</v>
      </c>
      <c r="C74" s="4" t="s">
        <v>116</v>
      </c>
      <c r="D74" s="4" t="s">
        <v>58</v>
      </c>
      <c r="F74" s="4" t="s">
        <v>59</v>
      </c>
      <c r="H74" s="4" t="s">
        <v>60</v>
      </c>
      <c r="I74" s="4" t="s">
        <v>88</v>
      </c>
      <c r="J74" s="4">
        <v>2</v>
      </c>
      <c r="K74" s="4">
        <v>-3.9899567033729753</v>
      </c>
      <c r="L74" s="4">
        <v>1.05</v>
      </c>
      <c r="M74" s="8">
        <v>1.2</v>
      </c>
      <c r="N74" s="4">
        <v>1</v>
      </c>
      <c r="O74" s="4">
        <v>1.01</v>
      </c>
      <c r="P74" s="4">
        <v>1.2</v>
      </c>
      <c r="Q74" s="4">
        <v>1.2</v>
      </c>
      <c r="R74" s="4">
        <v>1.05</v>
      </c>
      <c r="S74" s="4">
        <v>0.16169679924070957</v>
      </c>
    </row>
    <row r="75" spans="1:21" s="4" customFormat="1" x14ac:dyDescent="0.2">
      <c r="A75" s="4" t="s">
        <v>57</v>
      </c>
      <c r="B75" s="9">
        <v>1.1511431625481964E-5</v>
      </c>
      <c r="C75" s="4" t="s">
        <v>10</v>
      </c>
      <c r="D75" s="4" t="s">
        <v>58</v>
      </c>
      <c r="F75" s="4" t="s">
        <v>59</v>
      </c>
      <c r="H75" s="4" t="s">
        <v>60</v>
      </c>
      <c r="I75" s="4" t="s">
        <v>91</v>
      </c>
      <c r="M75" s="8"/>
    </row>
    <row r="76" spans="1:21" s="4" customFormat="1" x14ac:dyDescent="0.2">
      <c r="B76" s="5"/>
    </row>
    <row r="77" spans="1:21" s="4" customFormat="1" x14ac:dyDescent="0.2">
      <c r="A77" s="2" t="s">
        <v>0</v>
      </c>
      <c r="B77" s="3" t="s">
        <v>110</v>
      </c>
    </row>
    <row r="78" spans="1:21" s="4" customFormat="1" x14ac:dyDescent="0.2">
      <c r="A78" s="4" t="s">
        <v>2</v>
      </c>
      <c r="B78" s="5" t="s">
        <v>111</v>
      </c>
    </row>
    <row r="79" spans="1:21" s="4" customFormat="1" x14ac:dyDescent="0.2">
      <c r="A79" s="4" t="s">
        <v>4</v>
      </c>
      <c r="B79" s="5" t="s">
        <v>5</v>
      </c>
    </row>
    <row r="80" spans="1:21" s="4" customFormat="1" x14ac:dyDescent="0.2">
      <c r="A80" s="4" t="s">
        <v>6</v>
      </c>
      <c r="B80" s="10" t="s">
        <v>45</v>
      </c>
    </row>
    <row r="81" spans="1:21" s="4" customFormat="1" x14ac:dyDescent="0.2">
      <c r="A81" s="4" t="s">
        <v>7</v>
      </c>
      <c r="B81" s="5" t="s">
        <v>94</v>
      </c>
    </row>
    <row r="82" spans="1:21" s="4" customFormat="1" x14ac:dyDescent="0.2">
      <c r="A82" s="4" t="s">
        <v>9</v>
      </c>
      <c r="B82" s="5" t="s">
        <v>95</v>
      </c>
    </row>
    <row r="83" spans="1:21" s="4" customFormat="1" x14ac:dyDescent="0.2">
      <c r="A83" s="6" t="s">
        <v>13</v>
      </c>
      <c r="B83" s="5"/>
    </row>
    <row r="84" spans="1:21" s="4" customFormat="1" x14ac:dyDescent="0.2">
      <c r="A84" s="2" t="s">
        <v>14</v>
      </c>
      <c r="B84" s="3" t="s">
        <v>15</v>
      </c>
      <c r="C84" s="2" t="s">
        <v>9</v>
      </c>
      <c r="D84" s="2" t="s">
        <v>16</v>
      </c>
      <c r="E84" s="2" t="s">
        <v>6</v>
      </c>
      <c r="F84" s="2" t="s">
        <v>17</v>
      </c>
      <c r="G84" s="2" t="s">
        <v>7</v>
      </c>
      <c r="H84" s="2" t="s">
        <v>18</v>
      </c>
      <c r="I84" s="2" t="s">
        <v>2</v>
      </c>
      <c r="J84" s="2" t="s">
        <v>19</v>
      </c>
      <c r="K84" s="2" t="s">
        <v>20</v>
      </c>
      <c r="L84" s="2" t="s">
        <v>21</v>
      </c>
      <c r="M84" s="2" t="s">
        <v>22</v>
      </c>
      <c r="N84" s="2" t="s">
        <v>23</v>
      </c>
      <c r="O84" s="2" t="s">
        <v>24</v>
      </c>
      <c r="P84" s="2" t="s">
        <v>25</v>
      </c>
      <c r="Q84" s="2" t="s">
        <v>26</v>
      </c>
      <c r="R84" s="2" t="s">
        <v>27</v>
      </c>
      <c r="S84" s="2" t="s">
        <v>28</v>
      </c>
      <c r="T84" s="2" t="s">
        <v>29</v>
      </c>
      <c r="U84" s="2"/>
    </row>
    <row r="85" spans="1:21" s="4" customFormat="1" x14ac:dyDescent="0.2">
      <c r="A85" s="4" t="s">
        <v>110</v>
      </c>
      <c r="B85" s="5">
        <v>1</v>
      </c>
      <c r="C85" s="4" t="s">
        <v>95</v>
      </c>
      <c r="E85" s="10" t="s">
        <v>45</v>
      </c>
      <c r="F85" s="4" t="s">
        <v>30</v>
      </c>
      <c r="G85" s="4" t="s">
        <v>94</v>
      </c>
    </row>
    <row r="86" spans="1:21" s="4" customFormat="1" x14ac:dyDescent="0.2">
      <c r="A86" s="4" t="s">
        <v>104</v>
      </c>
      <c r="B86" s="7">
        <v>1.0548435380476651E-9</v>
      </c>
      <c r="C86" s="4" t="s">
        <v>9</v>
      </c>
      <c r="E86" s="10" t="s">
        <v>115</v>
      </c>
      <c r="F86" s="4" t="s">
        <v>32</v>
      </c>
      <c r="G86" s="4" t="s">
        <v>105</v>
      </c>
      <c r="H86" s="4" t="s">
        <v>39</v>
      </c>
      <c r="I86" s="4" t="s">
        <v>73</v>
      </c>
      <c r="J86" s="4">
        <v>2</v>
      </c>
      <c r="K86" s="4">
        <v>-20.669873386184769</v>
      </c>
      <c r="L86" s="4">
        <v>1</v>
      </c>
      <c r="M86" s="8">
        <v>1.2</v>
      </c>
      <c r="N86" s="4">
        <v>1</v>
      </c>
      <c r="O86" s="4">
        <v>1.01</v>
      </c>
      <c r="P86" s="4">
        <v>1.2</v>
      </c>
      <c r="Q86" s="4">
        <v>1.2</v>
      </c>
      <c r="R86" s="4">
        <v>3</v>
      </c>
      <c r="S86" s="4">
        <v>0.57157051623399524</v>
      </c>
    </row>
    <row r="87" spans="1:21" s="4" customFormat="1" x14ac:dyDescent="0.2">
      <c r="A87" s="4" t="s">
        <v>74</v>
      </c>
      <c r="B87" s="7">
        <v>1.0548435380476651E-9</v>
      </c>
      <c r="C87" s="4" t="s">
        <v>9</v>
      </c>
      <c r="E87" s="10" t="s">
        <v>115</v>
      </c>
      <c r="F87" s="4" t="s">
        <v>32</v>
      </c>
      <c r="G87" s="4" t="s">
        <v>75</v>
      </c>
      <c r="H87" s="4" t="s">
        <v>39</v>
      </c>
      <c r="I87" s="4" t="s">
        <v>73</v>
      </c>
      <c r="J87" s="4">
        <v>2</v>
      </c>
      <c r="K87" s="4">
        <v>-20.669873386184769</v>
      </c>
      <c r="L87" s="4">
        <v>1</v>
      </c>
      <c r="M87" s="8">
        <v>1.2</v>
      </c>
      <c r="N87" s="4">
        <v>1</v>
      </c>
      <c r="O87" s="4">
        <v>1.01</v>
      </c>
      <c r="P87" s="4">
        <v>1.2</v>
      </c>
      <c r="Q87" s="4">
        <v>1.2</v>
      </c>
      <c r="R87" s="4">
        <v>3</v>
      </c>
      <c r="S87" s="4">
        <v>0.57157051623399524</v>
      </c>
    </row>
    <row r="88" spans="1:21" s="4" customFormat="1" x14ac:dyDescent="0.2">
      <c r="A88" s="4" t="s">
        <v>82</v>
      </c>
      <c r="B88" s="7">
        <v>1.9594773562773428E-6</v>
      </c>
      <c r="C88" s="4" t="s">
        <v>10</v>
      </c>
      <c r="E88" s="10" t="s">
        <v>114</v>
      </c>
      <c r="F88" s="4" t="s">
        <v>32</v>
      </c>
      <c r="G88" s="4" t="s">
        <v>83</v>
      </c>
      <c r="H88" s="4" t="s">
        <v>39</v>
      </c>
      <c r="J88" s="4">
        <v>2</v>
      </c>
      <c r="K88" s="4">
        <v>-13.142832775241143</v>
      </c>
      <c r="L88" s="4">
        <v>1</v>
      </c>
      <c r="M88" s="8">
        <v>1.2</v>
      </c>
      <c r="N88" s="4">
        <v>1</v>
      </c>
      <c r="O88" s="4">
        <v>1.01</v>
      </c>
      <c r="P88" s="4">
        <v>1.2</v>
      </c>
      <c r="Q88" s="4">
        <v>1.2</v>
      </c>
      <c r="R88" s="4">
        <v>1.05</v>
      </c>
      <c r="S88" s="4">
        <v>0.15984597228197622</v>
      </c>
    </row>
    <row r="89" spans="1:21" s="4" customFormat="1" x14ac:dyDescent="0.2">
      <c r="A89" s="4" t="s">
        <v>1</v>
      </c>
      <c r="B89" s="9">
        <v>2.061739642547709E-3</v>
      </c>
      <c r="C89" s="4" t="s">
        <v>10</v>
      </c>
      <c r="E89" s="10" t="s">
        <v>45</v>
      </c>
      <c r="F89" s="4" t="s">
        <v>32</v>
      </c>
      <c r="G89" s="4" t="s">
        <v>8</v>
      </c>
      <c r="H89" s="4" t="s">
        <v>11</v>
      </c>
      <c r="I89" s="4" t="s">
        <v>84</v>
      </c>
      <c r="J89" s="4">
        <v>2</v>
      </c>
      <c r="K89" s="4">
        <v>-6.1842051658852499</v>
      </c>
      <c r="L89" s="4">
        <v>1.05</v>
      </c>
      <c r="M89" s="8">
        <v>1.2</v>
      </c>
      <c r="N89" s="4">
        <v>1</v>
      </c>
      <c r="O89" s="4">
        <v>1.01</v>
      </c>
      <c r="P89" s="4">
        <v>1.2</v>
      </c>
      <c r="Q89" s="4">
        <v>1.2</v>
      </c>
      <c r="R89" s="4">
        <v>1.05</v>
      </c>
      <c r="S89" s="4">
        <v>0.16169679924070957</v>
      </c>
    </row>
    <row r="90" spans="1:21" s="4" customFormat="1" x14ac:dyDescent="0.2">
      <c r="A90" s="4" t="s">
        <v>1</v>
      </c>
      <c r="B90" s="9">
        <v>1.1545741998267272E-5</v>
      </c>
      <c r="C90" s="4" t="s">
        <v>10</v>
      </c>
      <c r="E90" s="10" t="s">
        <v>45</v>
      </c>
      <c r="F90" s="4" t="s">
        <v>32</v>
      </c>
      <c r="G90" s="4" t="s">
        <v>8</v>
      </c>
      <c r="H90" s="4" t="s">
        <v>85</v>
      </c>
      <c r="I90" s="4" t="s">
        <v>86</v>
      </c>
      <c r="J90" s="4">
        <v>2</v>
      </c>
      <c r="K90" s="4">
        <v>-11.369193847126274</v>
      </c>
      <c r="L90" s="4">
        <v>1.05</v>
      </c>
      <c r="M90" s="8">
        <v>1.2</v>
      </c>
      <c r="N90" s="4">
        <v>1</v>
      </c>
      <c r="O90" s="4">
        <v>1.01</v>
      </c>
      <c r="P90" s="4">
        <v>1.2</v>
      </c>
      <c r="Q90" s="4">
        <v>1.2</v>
      </c>
      <c r="R90" s="4">
        <v>1.05</v>
      </c>
      <c r="S90" s="4">
        <v>0.16169679924070957</v>
      </c>
    </row>
    <row r="91" spans="1:21" s="4" customFormat="1" x14ac:dyDescent="0.2">
      <c r="A91" s="4" t="s">
        <v>87</v>
      </c>
      <c r="B91" s="5">
        <f>0.0185556567829294/1000</f>
        <v>1.8555656782929398E-5</v>
      </c>
      <c r="C91" s="4" t="s">
        <v>116</v>
      </c>
      <c r="D91" s="4" t="s">
        <v>58</v>
      </c>
      <c r="F91" s="4" t="s">
        <v>59</v>
      </c>
      <c r="H91" s="4" t="s">
        <v>60</v>
      </c>
      <c r="I91" s="4" t="s">
        <v>88</v>
      </c>
      <c r="J91" s="4">
        <v>2</v>
      </c>
      <c r="K91" s="4">
        <v>-3.9869805885490299</v>
      </c>
      <c r="L91" s="4">
        <v>1.05</v>
      </c>
      <c r="M91" s="8">
        <v>1.2</v>
      </c>
      <c r="N91" s="4">
        <v>1</v>
      </c>
      <c r="O91" s="4">
        <v>1.01</v>
      </c>
      <c r="P91" s="4">
        <v>1.2</v>
      </c>
      <c r="Q91" s="4">
        <v>1.2</v>
      </c>
      <c r="R91" s="4">
        <v>1.05</v>
      </c>
      <c r="S91" s="4">
        <v>0.16169679924070957</v>
      </c>
    </row>
    <row r="92" spans="1:21" s="4" customFormat="1" x14ac:dyDescent="0.2">
      <c r="A92" s="4" t="s">
        <v>57</v>
      </c>
      <c r="B92" s="9">
        <v>1.1545741998267272E-5</v>
      </c>
      <c r="C92" s="4" t="s">
        <v>10</v>
      </c>
      <c r="D92" s="4" t="s">
        <v>58</v>
      </c>
      <c r="F92" s="4" t="s">
        <v>59</v>
      </c>
      <c r="H92" s="4" t="s">
        <v>60</v>
      </c>
      <c r="I92" s="4" t="s">
        <v>91</v>
      </c>
      <c r="M92" s="8"/>
    </row>
    <row r="93" spans="1:21" s="4" customFormat="1" x14ac:dyDescent="0.2">
      <c r="B93" s="5"/>
    </row>
  </sheetData>
  <autoFilter ref="A1:W93" xr:uid="{0E2FA153-E6EA-3E4B-BE1A-EC0443996927}"/>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hydrogen boiler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Romain Sacchi</cp:lastModifiedBy>
  <dcterms:created xsi:type="dcterms:W3CDTF">2023-11-02T09:47:18Z</dcterms:created>
  <dcterms:modified xsi:type="dcterms:W3CDTF">2023-11-02T15:04:13Z</dcterms:modified>
</cp:coreProperties>
</file>