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SUA\2020\Penerbitan SUA 2020\5. Lps PSPT-SUA final\Write up\Jadual penerbitan\"/>
    </mc:Choice>
  </mc:AlternateContent>
  <bookViews>
    <workbookView xWindow="0" yWindow="0" windowWidth="28845" windowHeight="6360" tabRatio="830"/>
  </bookViews>
  <sheets>
    <sheet name="Coconut" sheetId="1" r:id="rId1"/>
    <sheet name="Pineapple" sheetId="2" r:id="rId2"/>
    <sheet name="Banana" sheetId="3" r:id="rId3"/>
    <sheet name="Watermelon" sheetId="4" r:id="rId4"/>
    <sheet name="Mango" sheetId="5" r:id="rId5"/>
    <sheet name="Rambutan" sheetId="6" r:id="rId6"/>
    <sheet name="Durian" sheetId="7" r:id="rId7"/>
    <sheet name="Mangosteen" sheetId="8" r:id="rId8"/>
    <sheet name="Jackfruit" sheetId="9" r:id="rId9"/>
    <sheet name="Guava" sheetId="10" r:id="rId10"/>
    <sheet name="Sweetcorn" sheetId="11" r:id="rId11"/>
    <sheet name="Papaya" sheetId="12" r:id="rId12"/>
    <sheet name="Starfruit" sheetId="13" r:id="rId13"/>
    <sheet name="Langsat" sheetId="14" r:id="rId14"/>
  </sheets>
  <definedNames>
    <definedName name="_xlnm.Print_Area" localSheetId="2">Banana!$A$1:$P$48</definedName>
    <definedName name="_xlnm.Print_Area" localSheetId="13">Langsat!$A$1:$O$50</definedName>
    <definedName name="_xlnm.Print_Area" localSheetId="4">Mango!$A$1:$P$47</definedName>
    <definedName name="_xlnm.Print_Area" localSheetId="7">Mangosteen!$A$1:$O$46</definedName>
    <definedName name="_xlnm.Print_Area" localSheetId="11">Papaya!$A$1:$P$50</definedName>
    <definedName name="_xlnm.Print_Area" localSheetId="1">Pineapple!$A$1:$O$49</definedName>
    <definedName name="_xlnm.Print_Area" localSheetId="5">Rambutan!$A$1:$O$49</definedName>
    <definedName name="_xlnm.Print_Area" localSheetId="12">Starfruit!$A$1:$P$50</definedName>
    <definedName name="_xlnm.Print_Area" localSheetId="10">Sweetcorn!$A$1:$P$48</definedName>
    <definedName name="_xlnm.Print_Area" localSheetId="3">Watermelon!$A$1:$O$47</definedName>
  </definedNames>
  <calcPr calcId="152511"/>
</workbook>
</file>

<file path=xl/calcChain.xml><?xml version="1.0" encoding="utf-8"?>
<calcChain xmlns="http://schemas.openxmlformats.org/spreadsheetml/2006/main">
  <c r="P19" i="14" l="1"/>
  <c r="J46" i="2"/>
  <c r="P41" i="2"/>
  <c r="P30" i="2"/>
  <c r="P29" i="2"/>
  <c r="P27" i="2"/>
  <c r="P23" i="2"/>
  <c r="P19" i="2"/>
  <c r="P13" i="2"/>
  <c r="P19" i="8"/>
  <c r="P23" i="8"/>
  <c r="P19" i="13"/>
  <c r="P25" i="12"/>
  <c r="P24" i="12"/>
  <c r="P19" i="12"/>
  <c r="P15" i="12"/>
  <c r="P27" i="11"/>
  <c r="P26" i="9"/>
  <c r="P25" i="9"/>
  <c r="P24" i="9"/>
  <c r="P23" i="9"/>
  <c r="P19" i="9"/>
  <c r="P15" i="9"/>
  <c r="P26" i="8"/>
  <c r="P25" i="8"/>
  <c r="P24" i="8"/>
  <c r="P30" i="7"/>
  <c r="P29" i="7"/>
  <c r="P25" i="7"/>
  <c r="P19" i="7"/>
  <c r="P15" i="7"/>
  <c r="P27" i="6"/>
  <c r="P25" i="6"/>
  <c r="P19" i="6"/>
  <c r="P27" i="5"/>
  <c r="P24" i="5"/>
  <c r="P19" i="5"/>
  <c r="P13" i="5"/>
  <c r="P23" i="4"/>
  <c r="P19" i="4"/>
  <c r="P13" i="4"/>
  <c r="P12" i="4"/>
  <c r="P11" i="4"/>
  <c r="P27" i="3"/>
  <c r="P23" i="3"/>
  <c r="P12" i="3"/>
  <c r="P11" i="3"/>
  <c r="P27" i="1"/>
  <c r="P25" i="1"/>
  <c r="P21" i="1"/>
  <c r="P19" i="1"/>
  <c r="P13" i="1"/>
  <c r="P12" i="1"/>
  <c r="P11" i="1"/>
  <c r="P13" i="14" l="1"/>
  <c r="P15" i="14"/>
  <c r="P31" i="2"/>
  <c r="P15" i="2"/>
  <c r="P42" i="2"/>
  <c r="P9" i="2"/>
  <c r="P9" i="8"/>
  <c r="P13" i="8"/>
  <c r="P9" i="6"/>
  <c r="P13" i="3"/>
  <c r="P31" i="3"/>
  <c r="P9" i="1"/>
  <c r="P30" i="1"/>
  <c r="P42" i="1"/>
  <c r="P29" i="1"/>
  <c r="P44" i="1"/>
  <c r="P42" i="3"/>
  <c r="P9" i="5"/>
  <c r="P15" i="5"/>
  <c r="P15" i="3"/>
  <c r="P19" i="3"/>
  <c r="P31" i="10"/>
  <c r="P15" i="1"/>
  <c r="P31" i="4"/>
  <c r="P9" i="4"/>
  <c r="P15" i="4"/>
  <c r="P31" i="7"/>
  <c r="P27" i="10"/>
  <c r="P19" i="10"/>
  <c r="P13" i="6"/>
  <c r="P15" i="6"/>
  <c r="P15" i="8"/>
  <c r="P31" i="12"/>
  <c r="P13" i="9"/>
  <c r="P13" i="7"/>
  <c r="P9" i="10"/>
  <c r="P13" i="10"/>
  <c r="P15" i="10"/>
  <c r="P19" i="11"/>
  <c r="P23" i="12"/>
  <c r="P13" i="11"/>
  <c r="P13" i="13"/>
  <c r="P15" i="13"/>
  <c r="P15" i="11"/>
  <c r="P13" i="12"/>
  <c r="P9" i="14" l="1"/>
  <c r="P36" i="2"/>
  <c r="P17" i="2"/>
  <c r="P44" i="2"/>
  <c r="P9" i="12"/>
  <c r="P9" i="7"/>
  <c r="P9" i="3"/>
  <c r="P36" i="3"/>
  <c r="P17" i="3"/>
  <c r="P9" i="11"/>
  <c r="P17" i="12"/>
  <c r="P17" i="10"/>
  <c r="P31" i="6"/>
  <c r="P17" i="7"/>
  <c r="P44" i="3"/>
  <c r="P9" i="13"/>
  <c r="P36" i="12"/>
  <c r="P9" i="9"/>
  <c r="P35" i="7"/>
  <c r="P36" i="10"/>
  <c r="P31" i="8"/>
  <c r="P17" i="6"/>
  <c r="P36" i="4"/>
  <c r="P17" i="5"/>
  <c r="P31" i="5"/>
  <c r="P17" i="4"/>
  <c r="P17" i="8"/>
  <c r="P31" i="14" l="1"/>
  <c r="P17" i="14"/>
  <c r="P36" i="5"/>
  <c r="P36" i="8"/>
  <c r="P36" i="6"/>
  <c r="P17" i="1"/>
  <c r="P31" i="9"/>
  <c r="P31" i="13"/>
  <c r="P31" i="1"/>
  <c r="P31" i="11"/>
  <c r="P36" i="14" l="1"/>
  <c r="P17" i="13"/>
  <c r="P36" i="11"/>
  <c r="P17" i="9"/>
  <c r="P36" i="13"/>
  <c r="P36" i="9"/>
  <c r="P36" i="1"/>
  <c r="P17" i="11"/>
</calcChain>
</file>

<file path=xl/sharedStrings.xml><?xml version="1.0" encoding="utf-8"?>
<sst xmlns="http://schemas.openxmlformats.org/spreadsheetml/2006/main" count="1041" uniqueCount="96">
  <si>
    <t xml:space="preserve">                Akaun Pembekalan dan Penggunaan bagi Kelapa, Malaysia, 2015-2019</t>
  </si>
  <si>
    <t xml:space="preserve">                Supply and Utilization Accounts for Coconut, Malaysia, 2015-2019</t>
  </si>
  <si>
    <t>Komoditi</t>
  </si>
  <si>
    <t>Purata</t>
  </si>
  <si>
    <t>Peratus perubahan tahunan (%)</t>
  </si>
  <si>
    <r>
      <t xml:space="preserve">
Pertumbuhan tahunan (%)
</t>
    </r>
    <r>
      <rPr>
        <i/>
        <sz val="11"/>
        <rFont val="Arial"/>
        <family val="2"/>
      </rPr>
      <t xml:space="preserve">Annual growth 
</t>
    </r>
  </si>
  <si>
    <t>Annual percentage change</t>
  </si>
  <si>
    <t>Commodity</t>
  </si>
  <si>
    <t>Average</t>
  </si>
  <si>
    <t>2015/2016</t>
  </si>
  <si>
    <t>2016/2017</t>
  </si>
  <si>
    <t>2017/2018</t>
  </si>
  <si>
    <t>2018/2019</t>
  </si>
  <si>
    <t>Pembekalan (tan metrik)</t>
  </si>
  <si>
    <t>Supply (tonnes)</t>
  </si>
  <si>
    <t>Stok awal</t>
  </si>
  <si>
    <t>-</t>
  </si>
  <si>
    <t>Opening stocks</t>
  </si>
  <si>
    <t>Pengeluaran</t>
  </si>
  <si>
    <t>Production</t>
  </si>
  <si>
    <t>Import</t>
  </si>
  <si>
    <t xml:space="preserve">Imports </t>
  </si>
  <si>
    <t>Penggunaan (tan metrik)</t>
  </si>
  <si>
    <t>Utilization (tonnes)</t>
  </si>
  <si>
    <t>Eksport</t>
  </si>
  <si>
    <t>Exports</t>
  </si>
  <si>
    <t>Benih</t>
  </si>
  <si>
    <t>Seed</t>
  </si>
  <si>
    <t>Makanan ternakan</t>
  </si>
  <si>
    <t>Feed</t>
  </si>
  <si>
    <t>Kerugian</t>
  </si>
  <si>
    <t>Loss</t>
  </si>
  <si>
    <t>Prosesan</t>
  </si>
  <si>
    <t>Processing</t>
  </si>
  <si>
    <t>Stok akhir</t>
  </si>
  <si>
    <t>Closing stocks</t>
  </si>
  <si>
    <t>Makanan</t>
  </si>
  <si>
    <t xml:space="preserve">Food </t>
  </si>
  <si>
    <t>Penduduk ('000)</t>
  </si>
  <si>
    <t>Population ('000)</t>
  </si>
  <si>
    <t>Penggunaan per kapita (kg/thn)</t>
  </si>
  <si>
    <t>Per capita consumption (kg/yr)</t>
  </si>
  <si>
    <t>Penggunaan per kapita (g/hari)</t>
  </si>
  <si>
    <t>Per capita consumption (g/day)</t>
  </si>
  <si>
    <t>Kadar sara diri (%)</t>
  </si>
  <si>
    <t>Self-sufficiency ratio (%)</t>
  </si>
  <si>
    <t>Kadar kebergantungan import (%)</t>
  </si>
  <si>
    <t>Import dependency ratio (%)</t>
  </si>
  <si>
    <t>r</t>
  </si>
  <si>
    <r>
      <t>pindaan</t>
    </r>
    <r>
      <rPr>
        <i/>
        <sz val="11"/>
        <color theme="1"/>
        <rFont val="Arial"/>
        <family val="2"/>
      </rPr>
      <t>/revised</t>
    </r>
  </si>
  <si>
    <t>p</t>
  </si>
  <si>
    <r>
      <t>permulaan/</t>
    </r>
    <r>
      <rPr>
        <i/>
        <sz val="11"/>
        <color theme="1"/>
        <rFont val="Arial"/>
        <family val="2"/>
      </rPr>
      <t>preliminary</t>
    </r>
  </si>
  <si>
    <t>e</t>
  </si>
  <si>
    <r>
      <t>anggaran/</t>
    </r>
    <r>
      <rPr>
        <i/>
        <sz val="11"/>
        <color theme="1"/>
        <rFont val="Arial"/>
        <family val="2"/>
      </rPr>
      <t>estimate</t>
    </r>
  </si>
  <si>
    <t xml:space="preserve">                     Akaun Pembekalan dan Penggunaan bagi Nanas, Malaysia, 2015-2019</t>
  </si>
  <si>
    <t xml:space="preserve">                     Supply and Utilization Accounts for Pineapple, Malaysia, 2015-2019</t>
  </si>
  <si>
    <t xml:space="preserve">Annual percentage change </t>
  </si>
  <si>
    <r>
      <rPr>
        <i/>
        <sz val="11"/>
        <color theme="1"/>
        <rFont val="Arial"/>
        <family val="2"/>
      </rPr>
      <t xml:space="preserve">Supply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tonnes</t>
    </r>
    <r>
      <rPr>
        <sz val="11"/>
        <color theme="1"/>
        <rFont val="Arial"/>
        <family val="2"/>
      </rPr>
      <t>)</t>
    </r>
  </si>
  <si>
    <t>Imports</t>
  </si>
  <si>
    <r>
      <t>Kerugian</t>
    </r>
    <r>
      <rPr>
        <i/>
        <sz val="11"/>
        <color theme="1"/>
        <rFont val="Arial"/>
        <family val="2"/>
      </rPr>
      <t xml:space="preserve"> </t>
    </r>
  </si>
  <si>
    <t xml:space="preserve">Makanan </t>
  </si>
  <si>
    <t xml:space="preserve">                       Akaun Pembekalan dan Penggunaan bagi Pisang, Malaysia, 2015-2019</t>
  </si>
  <si>
    <t xml:space="preserve">                       Supply and Utilization Accounts for Banana, Malaysia, 2015-2019</t>
  </si>
  <si>
    <t>Nota:</t>
  </si>
  <si>
    <t xml:space="preserve">*Prosesan: Menggunakan data Jabatan Perangkaan Malaysia </t>
  </si>
  <si>
    <t xml:space="preserve">                      Akaun Pembekalan dan Penggunaan bagi Tembikai, Malaysia, 2015-2019</t>
  </si>
  <si>
    <t xml:space="preserve">                      Supply and Utilization Accounts for Watermelon, Malaysia, 2015-2019</t>
  </si>
  <si>
    <r>
      <rPr>
        <b/>
        <sz val="11"/>
        <color theme="1"/>
        <rFont val="Arial"/>
        <family val="2"/>
      </rPr>
      <t xml:space="preserve">*  </t>
    </r>
    <r>
      <rPr>
        <sz val="11"/>
        <color theme="1"/>
        <rFont val="Arial"/>
        <family val="2"/>
      </rPr>
      <t>Data import dan eksport 2006-2010 bagi tembikai meliputi dua kod item. Penerbitan bagi tahun 2005-2009 hanya untuk satu kod item.</t>
    </r>
  </si>
  <si>
    <t xml:space="preserve">                       Akaun Pembekalan dan Penggunaan bagi Mangga, Malaysia, 2015-2019</t>
  </si>
  <si>
    <t xml:space="preserve">                       Supply and Utilization Accounts for Mango, Malaysia, 2015-2019</t>
  </si>
  <si>
    <t xml:space="preserve"> Kadar prosesan antara 0.3% - 3.0%</t>
  </si>
  <si>
    <t xml:space="preserve">                      Akaun Pembekalan dan Penggunaan bagi Rambutan, Malaysia, 2015-2019</t>
  </si>
  <si>
    <t xml:space="preserve">                      Supply and Utilization Accounts for Rambutan, Malaysia, 2015-2019</t>
  </si>
  <si>
    <r>
      <t xml:space="preserve">p  </t>
    </r>
    <r>
      <rPr>
        <b/>
        <sz val="11"/>
        <color theme="1"/>
        <rFont val="Arial"/>
        <family val="2"/>
      </rPr>
      <t>Data permulaan</t>
    </r>
  </si>
  <si>
    <t xml:space="preserve">                      Akaun Pembekalan dan Penggunaan bagi Durian, Malaysia, 2015-2019</t>
  </si>
  <si>
    <t xml:space="preserve">                      Supply and Utilization Accounts for Durian, Malaysia, 2015-2019</t>
  </si>
  <si>
    <r>
      <t xml:space="preserve">
Pertumbuhan tahunan (%)
</t>
    </r>
    <r>
      <rPr>
        <i/>
        <sz val="11"/>
        <color theme="0"/>
        <rFont val="Arial"/>
        <family val="2"/>
      </rPr>
      <t xml:space="preserve">Annual growth 
</t>
    </r>
  </si>
  <si>
    <t xml:space="preserve">                       Akaun Pembekalan dan Penggunaan bagi Manggis, Malaysia, 2015-2019</t>
  </si>
  <si>
    <t xml:space="preserve">                       Supply and Utilization Accounts for Mangosteen, Malaysia, 2015-2019</t>
  </si>
  <si>
    <t xml:space="preserve">                       Akaun Pembekalan dan Penggunaan bagi Cempedak / Nangka, Malaysia, 2015-2019</t>
  </si>
  <si>
    <t xml:space="preserve">                       Supply and Utilization Accounts for Jackfruit, Malaysia, 2015-2019</t>
  </si>
  <si>
    <t xml:space="preserve">                             Akaun Pembekalan dan Penggunaan bagi Jambu Batu, Malaysia, 2015-2019</t>
  </si>
  <si>
    <t xml:space="preserve">                             Supply and Utilization Accounts for Guava, Malaysia, 2015-2019</t>
  </si>
  <si>
    <t xml:space="preserve">                             Akaun Pembekalan dan Penggunaan bagi Jagung Manis, Malaysia, 2015-2019</t>
  </si>
  <si>
    <t xml:space="preserve">                             Supply and Utilization Accounts for Sweet Corn, Malaysia, 2015-2019</t>
  </si>
  <si>
    <r>
      <t>permulaan/</t>
    </r>
    <r>
      <rPr>
        <i/>
        <sz val="11"/>
        <rFont val="Arial"/>
        <family val="2"/>
      </rPr>
      <t>preliminary</t>
    </r>
  </si>
  <si>
    <r>
      <t>anggaran/</t>
    </r>
    <r>
      <rPr>
        <i/>
        <sz val="11"/>
        <rFont val="Arial"/>
        <family val="2"/>
      </rPr>
      <t>estimate</t>
    </r>
  </si>
  <si>
    <t xml:space="preserve">                                Akaun Pembekalan dan Penggunaan bagi Betik, Malaysia, 2015-2019</t>
  </si>
  <si>
    <t xml:space="preserve">                                Supply and Utilization Accounts for Papaya, Malaysia, 2015-2019</t>
  </si>
  <si>
    <t xml:space="preserve">                             Akaun Pembekalan dan Penggunaan bagi Belimbing, Malaysia, 2015-2019</t>
  </si>
  <si>
    <t xml:space="preserve">                             Supply and Utilization Accounts for Starfruit, Malaysia, 2015-2019</t>
  </si>
  <si>
    <t>n.a</t>
  </si>
  <si>
    <t xml:space="preserve">                              Akaun Pembekalan dan Penggunaan bagi Langsat, Malaysia, 2015-2019</t>
  </si>
  <si>
    <t xml:space="preserve">                              Supply and Utilization Accounts for Langsat, Malaysia, 2015-2019</t>
  </si>
  <si>
    <t>Filipina</t>
  </si>
  <si>
    <t>Kadar benih 1% of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</si>
</sst>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3" formatCode="_(* #,##0.00_);_(* \(#,##0.00\);_(* &quot;-&quot;??_);_(@_)"/>
    <numFmt numFmtId="164" formatCode="#,##0.0;[Red]#,##0.0"/>
    <numFmt numFmtId="165" formatCode="#,##0.0"/>
    <numFmt numFmtId="166" formatCode="0.0"/>
    <numFmt numFmtId="167" formatCode="_(* #,##0.0_);_(* \(#,##0.0\);_(* &quot;-&quot;??_);_(@_)"/>
    <numFmt numFmtId="168" formatCode="#,##0;[Red]#,##0"/>
    <numFmt numFmtId="169" formatCode="#,##0.000;[Red]#,##0.000"/>
    <numFmt numFmtId="170" formatCode="#,##0.00;[Red]#,##0.00"/>
    <numFmt numFmtId="171" formatCode="_(* #,##0.000_);_(* \(#,##0.000\);_(* &quot;-&quot;_);_(@_)"/>
    <numFmt numFmtId="172" formatCode="0.000"/>
    <numFmt numFmtId="173" formatCode="#,##0.00000"/>
    <numFmt numFmtId="174" formatCode="_(* #,##0.0_);_(* \(#,##0.0\);_(* &quot;-&quot;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b/>
      <vertAlign val="superscript"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i/>
      <sz val="11"/>
      <color theme="0"/>
      <name val="Arial"/>
      <family val="2"/>
    </font>
    <font>
      <sz val="11"/>
      <color rgb="FF000000"/>
      <name val="Calibri"/>
      <family val="2"/>
    </font>
    <font>
      <b/>
      <vertAlign val="superscript"/>
      <sz val="11"/>
      <name val="Arial"/>
      <family val="2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45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490C8"/>
        <bgColor indexed="64"/>
      </patternFill>
    </fill>
    <fill>
      <patternFill patternType="solid">
        <fgColor rgb="FFF4D0E8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43">
    <xf numFmtId="0" fontId="0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72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" fontId="6" fillId="2" borderId="0" xfId="0" applyNumberFormat="1" applyFont="1" applyFill="1" applyBorder="1" applyAlignment="1">
      <alignment horizontal="center" vertical="center"/>
    </xf>
    <xf numFmtId="16" fontId="6" fillId="2" borderId="4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64" fontId="3" fillId="0" borderId="0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6" fontId="2" fillId="0" borderId="0" xfId="2" applyNumberFormat="1" applyFont="1" applyBorder="1"/>
    <xf numFmtId="166" fontId="3" fillId="0" borderId="0" xfId="2" applyNumberFormat="1" applyFont="1" applyBorder="1"/>
    <xf numFmtId="166" fontId="3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167" fontId="2" fillId="0" borderId="0" xfId="0" quotePrefix="1" applyNumberFormat="1" applyFont="1" applyFill="1" applyBorder="1" applyAlignment="1">
      <alignment horizontal="center"/>
    </xf>
    <xf numFmtId="167" fontId="7" fillId="0" borderId="0" xfId="0" quotePrefix="1" applyNumberFormat="1" applyFont="1" applyFill="1" applyBorder="1" applyAlignment="1">
      <alignment horizontal="right"/>
    </xf>
    <xf numFmtId="167" fontId="2" fillId="0" borderId="0" xfId="0" quotePrefix="1" applyNumberFormat="1" applyFont="1" applyFill="1" applyBorder="1" applyAlignment="1">
      <alignment horizontal="right"/>
    </xf>
    <xf numFmtId="0" fontId="4" fillId="0" borderId="0" xfId="0" applyFont="1" applyBorder="1"/>
    <xf numFmtId="164" fontId="3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0" xfId="1" quotePrefix="1" applyNumberFormat="1" applyFont="1" applyBorder="1" applyAlignment="1">
      <alignment horizontal="right"/>
    </xf>
    <xf numFmtId="164" fontId="2" fillId="0" borderId="0" xfId="0" applyNumberFormat="1" applyFont="1" applyBorder="1"/>
    <xf numFmtId="164" fontId="2" fillId="0" borderId="0" xfId="0" quotePrefix="1" applyNumberFormat="1" applyFont="1" applyBorder="1" applyAlignment="1">
      <alignment horizontal="right"/>
    </xf>
    <xf numFmtId="164" fontId="3" fillId="0" borderId="0" xfId="0" quotePrefix="1" applyNumberFormat="1" applyFont="1" applyBorder="1" applyAlignment="1">
      <alignment horizontal="right"/>
    </xf>
    <xf numFmtId="164" fontId="7" fillId="0" borderId="0" xfId="0" quotePrefix="1" applyNumberFormat="1" applyFont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7" fontId="2" fillId="0" borderId="0" xfId="0" quotePrefix="1" applyNumberFormat="1" applyFont="1" applyFill="1" applyBorder="1" applyAlignment="1">
      <alignment horizontal="right" wrapText="1" indent="1"/>
    </xf>
    <xf numFmtId="167" fontId="7" fillId="0" borderId="0" xfId="0" quotePrefix="1" applyNumberFormat="1" applyFont="1" applyFill="1" applyBorder="1" applyAlignment="1">
      <alignment horizontal="right" wrapText="1" indent="1"/>
    </xf>
    <xf numFmtId="165" fontId="2" fillId="0" borderId="0" xfId="3" applyNumberFormat="1" applyFont="1" applyBorder="1" applyAlignment="1">
      <alignment horizontal="right"/>
    </xf>
    <xf numFmtId="165" fontId="7" fillId="0" borderId="0" xfId="3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2" fillId="4" borderId="0" xfId="0" applyFont="1" applyFill="1" applyBorder="1"/>
    <xf numFmtId="164" fontId="3" fillId="4" borderId="0" xfId="3" applyNumberFormat="1" applyFont="1" applyFill="1" applyBorder="1" applyAlignment="1">
      <alignment horizontal="right"/>
    </xf>
    <xf numFmtId="164" fontId="3" fillId="4" borderId="0" xfId="0" applyNumberFormat="1" applyFont="1" applyFill="1" applyBorder="1" applyAlignment="1">
      <alignment horizontal="right"/>
    </xf>
    <xf numFmtId="164" fontId="3" fillId="4" borderId="0" xfId="4" applyNumberFormat="1" applyFont="1" applyFill="1" applyBorder="1" applyAlignment="1">
      <alignment horizontal="right"/>
    </xf>
    <xf numFmtId="165" fontId="3" fillId="4" borderId="0" xfId="1" applyNumberFormat="1" applyFont="1" applyFill="1" applyBorder="1" applyAlignment="1">
      <alignment horizontal="right"/>
    </xf>
    <xf numFmtId="0" fontId="2" fillId="5" borderId="6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165" fontId="3" fillId="4" borderId="0" xfId="0" applyNumberFormat="1" applyFont="1" applyFill="1" applyBorder="1" applyAlignment="1">
      <alignment horizontal="right"/>
    </xf>
    <xf numFmtId="166" fontId="2" fillId="4" borderId="0" xfId="2" applyNumberFormat="1" applyFont="1" applyFill="1" applyBorder="1"/>
    <xf numFmtId="166" fontId="3" fillId="5" borderId="0" xfId="0" applyNumberFormat="1" applyFont="1" applyFill="1" applyBorder="1" applyAlignment="1">
      <alignment horizontal="center"/>
    </xf>
    <xf numFmtId="166" fontId="2" fillId="4" borderId="0" xfId="0" applyNumberFormat="1" applyFont="1" applyFill="1" applyBorder="1"/>
    <xf numFmtId="0" fontId="4" fillId="4" borderId="0" xfId="0" applyFont="1" applyFill="1" applyBorder="1" applyAlignment="1">
      <alignment horizontal="left" wrapText="1"/>
    </xf>
    <xf numFmtId="164" fontId="6" fillId="4" borderId="0" xfId="0" applyNumberFormat="1" applyFont="1" applyFill="1" applyBorder="1" applyAlignment="1">
      <alignment horizontal="right"/>
    </xf>
    <xf numFmtId="164" fontId="10" fillId="4" borderId="0" xfId="0" applyNumberFormat="1" applyFont="1" applyFill="1" applyBorder="1" applyAlignment="1">
      <alignment horizontal="right"/>
    </xf>
    <xf numFmtId="166" fontId="2" fillId="5" borderId="3" xfId="0" applyNumberFormat="1" applyFont="1" applyFill="1" applyBorder="1" applyAlignment="1">
      <alignment horizontal="center"/>
    </xf>
    <xf numFmtId="0" fontId="2" fillId="6" borderId="0" xfId="0" applyFont="1" applyFill="1" applyBorder="1"/>
    <xf numFmtId="165" fontId="3" fillId="6" borderId="0" xfId="3" applyNumberFormat="1" applyFont="1" applyFill="1" applyBorder="1" applyAlignment="1">
      <alignment horizontal="right"/>
    </xf>
    <xf numFmtId="165" fontId="3" fillId="6" borderId="0" xfId="3" applyNumberFormat="1" applyFont="1" applyFill="1" applyBorder="1" applyAlignment="1"/>
    <xf numFmtId="166" fontId="2" fillId="6" borderId="0" xfId="2" applyNumberFormat="1" applyFont="1" applyFill="1" applyBorder="1"/>
    <xf numFmtId="166" fontId="3" fillId="7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right"/>
    </xf>
    <xf numFmtId="164" fontId="3" fillId="6" borderId="0" xfId="0" applyNumberFormat="1" applyFont="1" applyFill="1" applyBorder="1" applyAlignment="1"/>
    <xf numFmtId="166" fontId="2" fillId="6" borderId="0" xfId="0" applyNumberFormat="1" applyFont="1" applyFill="1" applyBorder="1"/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5" fontId="3" fillId="6" borderId="0" xfId="0" applyNumberFormat="1" applyFont="1" applyFill="1" applyBorder="1" applyAlignment="1">
      <alignment horizontal="right"/>
    </xf>
    <xf numFmtId="165" fontId="3" fillId="6" borderId="0" xfId="0" applyNumberFormat="1" applyFont="1" applyFill="1" applyBorder="1" applyAlignment="1"/>
    <xf numFmtId="165" fontId="10" fillId="6" borderId="0" xfId="0" applyNumberFormat="1" applyFont="1" applyFill="1" applyBorder="1" applyAlignment="1"/>
    <xf numFmtId="0" fontId="2" fillId="6" borderId="7" xfId="0" applyFont="1" applyFill="1" applyBorder="1"/>
    <xf numFmtId="0" fontId="2" fillId="6" borderId="7" xfId="0" applyFont="1" applyFill="1" applyBorder="1" applyAlignment="1"/>
    <xf numFmtId="0" fontId="5" fillId="6" borderId="7" xfId="0" applyFont="1" applyFill="1" applyBorder="1" applyAlignment="1"/>
    <xf numFmtId="0" fontId="2" fillId="7" borderId="5" xfId="0" applyFont="1" applyFill="1" applyBorder="1" applyAlignment="1">
      <alignment horizontal="center"/>
    </xf>
    <xf numFmtId="0" fontId="11" fillId="0" borderId="0" xfId="0" applyFont="1" applyFill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Fill="1"/>
    <xf numFmtId="0" fontId="10" fillId="0" borderId="0" xfId="0" applyFont="1" applyAlignment="1">
      <alignment horizontal="right"/>
    </xf>
    <xf numFmtId="0" fontId="3" fillId="0" borderId="0" xfId="0" applyFont="1"/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0" xfId="2" applyFont="1" applyBorder="1"/>
    <xf numFmtId="0" fontId="5" fillId="0" borderId="0" xfId="2" applyFont="1" applyBorder="1" applyAlignment="1">
      <alignment horizontal="right"/>
    </xf>
    <xf numFmtId="0" fontId="9" fillId="2" borderId="0" xfId="0" applyFont="1" applyFill="1" applyBorder="1" applyAlignment="1">
      <alignment vertical="center"/>
    </xf>
    <xf numFmtId="0" fontId="3" fillId="0" borderId="0" xfId="2" applyFont="1" applyBorder="1"/>
    <xf numFmtId="0" fontId="5" fillId="0" borderId="0" xfId="2" applyFont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165" fontId="3" fillId="0" borderId="0" xfId="3" applyNumberFormat="1" applyFont="1" applyBorder="1" applyAlignment="1">
      <alignment horizontal="right"/>
    </xf>
    <xf numFmtId="165" fontId="6" fillId="0" borderId="0" xfId="3" applyNumberFormat="1" applyFont="1" applyBorder="1" applyAlignment="1">
      <alignment horizontal="right"/>
    </xf>
    <xf numFmtId="164" fontId="3" fillId="0" borderId="0" xfId="3" applyNumberFormat="1" applyFont="1" applyBorder="1" applyAlignment="1"/>
    <xf numFmtId="167" fontId="7" fillId="0" borderId="0" xfId="0" quotePrefix="1" applyNumberFormat="1" applyFont="1" applyFill="1" applyBorder="1" applyAlignment="1">
      <alignment horizontal="center"/>
    </xf>
    <xf numFmtId="165" fontId="2" fillId="0" borderId="0" xfId="3" quotePrefix="1" applyNumberFormat="1" applyFont="1" applyBorder="1" applyAlignment="1">
      <alignment horizontal="right"/>
    </xf>
    <xf numFmtId="165" fontId="7" fillId="0" borderId="0" xfId="3" quotePrefix="1" applyNumberFormat="1" applyFont="1" applyBorder="1" applyAlignment="1">
      <alignment horizontal="right"/>
    </xf>
    <xf numFmtId="165" fontId="6" fillId="0" borderId="0" xfId="3" quotePrefix="1" applyNumberFormat="1" applyFont="1" applyBorder="1" applyAlignment="1">
      <alignment horizontal="right"/>
    </xf>
    <xf numFmtId="166" fontId="3" fillId="0" borderId="0" xfId="2" applyNumberFormat="1" applyFont="1" applyBorder="1" applyAlignment="1">
      <alignment horizontal="right" vertical="center"/>
    </xf>
    <xf numFmtId="165" fontId="7" fillId="0" borderId="0" xfId="3" quotePrefix="1" applyNumberFormat="1" applyFont="1" applyFill="1" applyBorder="1" applyAlignment="1">
      <alignment horizontal="right"/>
    </xf>
    <xf numFmtId="164" fontId="6" fillId="4" borderId="0" xfId="4" applyNumberFormat="1" applyFont="1" applyFill="1" applyBorder="1" applyAlignment="1">
      <alignment horizontal="right"/>
    </xf>
    <xf numFmtId="164" fontId="3" fillId="4" borderId="0" xfId="3" applyNumberFormat="1" applyFont="1" applyFill="1" applyBorder="1" applyAlignment="1"/>
    <xf numFmtId="0" fontId="2" fillId="3" borderId="0" xfId="0" applyFont="1" applyFill="1" applyBorder="1" applyAlignment="1">
      <alignment horizontal="center"/>
    </xf>
    <xf numFmtId="165" fontId="3" fillId="4" borderId="0" xfId="3" applyNumberFormat="1" applyFont="1" applyFill="1" applyBorder="1" applyAlignment="1">
      <alignment horizontal="right"/>
    </xf>
    <xf numFmtId="165" fontId="6" fillId="4" borderId="0" xfId="3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>
      <alignment horizontal="center"/>
    </xf>
    <xf numFmtId="165" fontId="14" fillId="6" borderId="0" xfId="3" applyNumberFormat="1" applyFont="1" applyFill="1" applyBorder="1" applyAlignment="1">
      <alignment horizontal="right"/>
    </xf>
    <xf numFmtId="164" fontId="13" fillId="6" borderId="0" xfId="3" applyNumberFormat="1" applyFont="1" applyFill="1" applyBorder="1" applyAlignment="1"/>
    <xf numFmtId="166" fontId="2" fillId="3" borderId="0" xfId="0" applyNumberFormat="1" applyFont="1" applyFill="1" applyBorder="1" applyAlignment="1">
      <alignment horizontal="center"/>
    </xf>
    <xf numFmtId="165" fontId="6" fillId="6" borderId="0" xfId="3" applyNumberFormat="1" applyFont="1" applyFill="1" applyBorder="1" applyAlignment="1">
      <alignment horizontal="right"/>
    </xf>
    <xf numFmtId="0" fontId="2" fillId="0" borderId="0" xfId="2" applyFont="1" applyFill="1"/>
    <xf numFmtId="164" fontId="3" fillId="6" borderId="0" xfId="3" applyNumberFormat="1" applyFont="1" applyFill="1" applyBorder="1" applyAlignment="1"/>
    <xf numFmtId="166" fontId="2" fillId="5" borderId="0" xfId="0" applyNumberFormat="1" applyFont="1" applyFill="1" applyBorder="1" applyAlignment="1">
      <alignment horizontal="center"/>
    </xf>
    <xf numFmtId="165" fontId="10" fillId="6" borderId="0" xfId="3" applyNumberFormat="1" applyFont="1" applyFill="1" applyBorder="1" applyAlignment="1">
      <alignment horizontal="right"/>
    </xf>
    <xf numFmtId="0" fontId="2" fillId="6" borderId="7" xfId="2" applyFont="1" applyFill="1" applyBorder="1"/>
    <xf numFmtId="0" fontId="5" fillId="6" borderId="7" xfId="2" applyFont="1" applyFill="1" applyBorder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11" fillId="0" borderId="0" xfId="0" applyFont="1" applyFill="1" applyBorder="1"/>
    <xf numFmtId="0" fontId="10" fillId="0" borderId="0" xfId="2" applyFont="1" applyBorder="1" applyAlignment="1">
      <alignment horizontal="right"/>
    </xf>
    <xf numFmtId="0" fontId="5" fillId="0" borderId="0" xfId="2" applyFont="1" applyAlignment="1">
      <alignment horizontal="right"/>
    </xf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0" xfId="0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4" fillId="0" borderId="0" xfId="0" applyFont="1" applyFill="1" applyBorder="1"/>
    <xf numFmtId="165" fontId="3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0" borderId="0" xfId="0" applyNumberFormat="1" applyFont="1" applyBorder="1"/>
    <xf numFmtId="165" fontId="7" fillId="0" borderId="0" xfId="0" applyNumberFormat="1" applyFont="1" applyBorder="1"/>
    <xf numFmtId="165" fontId="7" fillId="0" borderId="0" xfId="1" applyNumberFormat="1" applyFont="1" applyFill="1" applyBorder="1" applyAlignment="1">
      <alignment horizontal="right"/>
    </xf>
    <xf numFmtId="165" fontId="7" fillId="0" borderId="0" xfId="0" applyNumberFormat="1" applyFont="1" applyFill="1" applyBorder="1"/>
    <xf numFmtId="165" fontId="7" fillId="0" borderId="0" xfId="1" quotePrefix="1" applyNumberFormat="1" applyFont="1" applyFill="1" applyBorder="1" applyAlignment="1">
      <alignment horizontal="right"/>
    </xf>
    <xf numFmtId="165" fontId="2" fillId="0" borderId="0" xfId="0" quotePrefix="1" applyNumberFormat="1" applyFont="1" applyFill="1" applyBorder="1" applyAlignment="1">
      <alignment horizontal="right"/>
    </xf>
    <xf numFmtId="165" fontId="6" fillId="0" borderId="0" xfId="0" quotePrefix="1" applyNumberFormat="1" applyFont="1" applyFill="1" applyBorder="1" applyAlignment="1">
      <alignment horizontal="right"/>
    </xf>
    <xf numFmtId="165" fontId="7" fillId="0" borderId="0" xfId="0" quotePrefix="1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 wrapText="1" indent="1"/>
    </xf>
    <xf numFmtId="165" fontId="3" fillId="0" borderId="0" xfId="1" applyNumberFormat="1" applyFont="1" applyFill="1" applyBorder="1" applyAlignment="1">
      <alignment horizontal="right" wrapText="1" indent="1"/>
    </xf>
    <xf numFmtId="166" fontId="2" fillId="0" borderId="0" xfId="2" applyNumberFormat="1" applyFont="1" applyBorder="1" applyAlignment="1">
      <alignment horizontal="right" wrapText="1" indent="1"/>
    </xf>
    <xf numFmtId="166" fontId="2" fillId="0" borderId="0" xfId="2" applyNumberFormat="1" applyFont="1" applyBorder="1" applyAlignment="1">
      <alignment horizontal="right" vertical="center"/>
    </xf>
    <xf numFmtId="165" fontId="7" fillId="0" borderId="0" xfId="0" applyNumberFormat="1" applyFont="1" applyFill="1" applyBorder="1" applyAlignment="1">
      <alignment horizontal="right"/>
    </xf>
    <xf numFmtId="0" fontId="2" fillId="9" borderId="0" xfId="0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right"/>
    </xf>
    <xf numFmtId="166" fontId="3" fillId="9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/>
    <xf numFmtId="165" fontId="2" fillId="6" borderId="0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horizontal="right"/>
    </xf>
    <xf numFmtId="166" fontId="2" fillId="9" borderId="0" xfId="0" applyNumberFormat="1" applyFont="1" applyFill="1" applyBorder="1" applyAlignment="1">
      <alignment horizontal="center"/>
    </xf>
    <xf numFmtId="166" fontId="3" fillId="10" borderId="0" xfId="0" applyNumberFormat="1" applyFont="1" applyFill="1" applyBorder="1" applyAlignment="1">
      <alignment horizontal="center"/>
    </xf>
    <xf numFmtId="166" fontId="2" fillId="10" borderId="0" xfId="0" applyNumberFormat="1" applyFont="1" applyFill="1" applyBorder="1" applyAlignment="1">
      <alignment horizontal="center"/>
    </xf>
    <xf numFmtId="165" fontId="6" fillId="6" borderId="0" xfId="0" applyNumberFormat="1" applyFont="1" applyFill="1" applyBorder="1" applyAlignment="1">
      <alignment horizontal="right"/>
    </xf>
    <xf numFmtId="165" fontId="10" fillId="6" borderId="0" xfId="0" applyNumberFormat="1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center"/>
    </xf>
    <xf numFmtId="0" fontId="5" fillId="6" borderId="7" xfId="0" applyFont="1" applyFill="1" applyBorder="1"/>
    <xf numFmtId="0" fontId="2" fillId="6" borderId="7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 applyBorder="1"/>
    <xf numFmtId="0" fontId="6" fillId="2" borderId="8" xfId="0" applyFont="1" applyFill="1" applyBorder="1" applyAlignment="1">
      <alignment vertical="center"/>
    </xf>
    <xf numFmtId="16" fontId="6" fillId="2" borderId="7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165" fontId="2" fillId="0" borderId="0" xfId="1" applyNumberFormat="1" applyFont="1" applyBorder="1" applyAlignment="1">
      <alignment horizontal="right"/>
    </xf>
    <xf numFmtId="165" fontId="2" fillId="0" borderId="0" xfId="1" quotePrefix="1" applyNumberFormat="1" applyFont="1" applyBorder="1" applyAlignment="1">
      <alignment horizontal="right"/>
    </xf>
    <xf numFmtId="165" fontId="2" fillId="0" borderId="0" xfId="0" quotePrefix="1" applyNumberFormat="1" applyFont="1" applyBorder="1" applyAlignment="1">
      <alignment horizontal="right"/>
    </xf>
    <xf numFmtId="165" fontId="3" fillId="0" borderId="0" xfId="0" quotePrefix="1" applyNumberFormat="1" applyFont="1" applyBorder="1" applyAlignment="1">
      <alignment horizontal="right"/>
    </xf>
    <xf numFmtId="164" fontId="2" fillId="0" borderId="0" xfId="1" applyNumberFormat="1" applyFont="1" applyBorder="1" applyAlignment="1"/>
    <xf numFmtId="166" fontId="2" fillId="4" borderId="0" xfId="2" applyNumberFormat="1" applyFont="1" applyFill="1" applyBorder="1" applyAlignment="1">
      <alignment horizontal="right"/>
    </xf>
    <xf numFmtId="166" fontId="3" fillId="4" borderId="0" xfId="2" applyNumberFormat="1" applyFont="1" applyFill="1" applyBorder="1" applyAlignment="1">
      <alignment horizontal="right"/>
    </xf>
    <xf numFmtId="166" fontId="2" fillId="9" borderId="0" xfId="0" applyNumberFormat="1" applyFont="1" applyFill="1" applyBorder="1"/>
    <xf numFmtId="166" fontId="3" fillId="10" borderId="0" xfId="2" applyNumberFormat="1" applyFont="1" applyFill="1" applyBorder="1" applyAlignment="1">
      <alignment horizontal="center"/>
    </xf>
    <xf numFmtId="0" fontId="7" fillId="6" borderId="7" xfId="0" applyFont="1" applyFill="1" applyBorder="1"/>
    <xf numFmtId="0" fontId="5" fillId="0" borderId="0" xfId="0" applyFont="1"/>
    <xf numFmtId="0" fontId="3" fillId="0" borderId="0" xfId="4" applyFont="1" applyFill="1" applyAlignment="1"/>
    <xf numFmtId="0" fontId="3" fillId="0" borderId="0" xfId="4" applyFont="1" applyFill="1" applyAlignment="1">
      <alignment horizontal="center"/>
    </xf>
    <xf numFmtId="0" fontId="2" fillId="0" borderId="0" xfId="4" applyFont="1" applyFill="1"/>
    <xf numFmtId="0" fontId="4" fillId="0" borderId="0" xfId="4" applyFont="1" applyFill="1" applyAlignment="1">
      <alignment vertical="center"/>
    </xf>
    <xf numFmtId="0" fontId="4" fillId="0" borderId="0" xfId="4" applyFont="1" applyFill="1" applyAlignment="1">
      <alignment horizontal="center" vertical="center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/>
    <xf numFmtId="0" fontId="5" fillId="0" borderId="0" xfId="4" applyFont="1" applyFill="1" applyBorder="1"/>
    <xf numFmtId="0" fontId="2" fillId="0" borderId="0" xfId="4" applyFont="1" applyFill="1" applyBorder="1" applyAlignment="1">
      <alignment horizontal="center"/>
    </xf>
    <xf numFmtId="0" fontId="3" fillId="0" borderId="0" xfId="4" applyFont="1" applyFill="1" applyBorder="1"/>
    <xf numFmtId="0" fontId="5" fillId="0" borderId="0" xfId="4" applyFont="1" applyFill="1" applyBorder="1" applyAlignment="1">
      <alignment horizontal="center"/>
    </xf>
    <xf numFmtId="165" fontId="3" fillId="0" borderId="0" xfId="5" applyNumberFormat="1" applyFont="1" applyFill="1" applyBorder="1" applyAlignment="1">
      <alignment horizontal="right"/>
    </xf>
    <xf numFmtId="165" fontId="6" fillId="0" borderId="0" xfId="5" applyNumberFormat="1" applyFont="1" applyFill="1" applyBorder="1" applyAlignment="1">
      <alignment horizontal="right"/>
    </xf>
    <xf numFmtId="165" fontId="3" fillId="0" borderId="0" xfId="5" applyNumberFormat="1" applyFont="1" applyBorder="1" applyAlignment="1">
      <alignment horizontal="right"/>
    </xf>
    <xf numFmtId="166" fontId="2" fillId="0" borderId="0" xfId="4" applyNumberFormat="1" applyFont="1" applyBorder="1"/>
    <xf numFmtId="166" fontId="3" fillId="0" borderId="0" xfId="4" applyNumberFormat="1" applyFont="1" applyBorder="1"/>
    <xf numFmtId="165" fontId="2" fillId="0" borderId="0" xfId="4" quotePrefix="1" applyNumberFormat="1" applyFont="1" applyFill="1" applyBorder="1" applyAlignment="1">
      <alignment horizontal="center"/>
    </xf>
    <xf numFmtId="165" fontId="7" fillId="0" borderId="0" xfId="4" quotePrefix="1" applyNumberFormat="1" applyFont="1" applyFill="1" applyBorder="1" applyAlignment="1">
      <alignment horizontal="center"/>
    </xf>
    <xf numFmtId="0" fontId="4" fillId="0" borderId="0" xfId="4" applyFont="1" applyFill="1" applyBorder="1"/>
    <xf numFmtId="165" fontId="3" fillId="0" borderId="0" xfId="4" applyNumberFormat="1" applyFont="1" applyFill="1" applyBorder="1" applyAlignment="1">
      <alignment horizontal="right"/>
    </xf>
    <xf numFmtId="165" fontId="2" fillId="0" borderId="0" xfId="4" applyNumberFormat="1" applyFont="1" applyBorder="1"/>
    <xf numFmtId="165" fontId="2" fillId="0" borderId="0" xfId="5" applyNumberFormat="1" applyFont="1" applyFill="1" applyBorder="1" applyAlignment="1">
      <alignment horizontal="right"/>
    </xf>
    <xf numFmtId="165" fontId="2" fillId="0" borderId="0" xfId="4" applyNumberFormat="1" applyFont="1" applyFill="1" applyBorder="1"/>
    <xf numFmtId="165" fontId="2" fillId="0" borderId="0" xfId="5" quotePrefix="1" applyNumberFormat="1" applyFont="1" applyFill="1" applyBorder="1" applyAlignment="1">
      <alignment horizontal="right"/>
    </xf>
    <xf numFmtId="168" fontId="3" fillId="0" borderId="0" xfId="1" applyNumberFormat="1" applyFont="1" applyBorder="1" applyAlignment="1">
      <alignment horizontal="center"/>
    </xf>
    <xf numFmtId="165" fontId="2" fillId="0" borderId="0" xfId="4" quotePrefix="1" applyNumberFormat="1" applyFont="1" applyFill="1" applyBorder="1" applyAlignment="1">
      <alignment horizontal="right"/>
    </xf>
    <xf numFmtId="165" fontId="3" fillId="0" borderId="0" xfId="4" quotePrefix="1" applyNumberFormat="1" applyFont="1" applyFill="1" applyBorder="1" applyAlignment="1">
      <alignment horizontal="right"/>
    </xf>
    <xf numFmtId="166" fontId="2" fillId="0" borderId="0" xfId="4" applyNumberFormat="1" applyFont="1" applyFill="1" applyBorder="1"/>
    <xf numFmtId="165" fontId="2" fillId="0" borderId="0" xfId="4" quotePrefix="1" applyNumberFormat="1" applyFont="1" applyFill="1" applyBorder="1" applyAlignment="1">
      <alignment horizontal="right" wrapText="1" indent="1"/>
    </xf>
    <xf numFmtId="165" fontId="7" fillId="0" borderId="0" xfId="4" quotePrefix="1" applyNumberFormat="1" applyFont="1" applyFill="1" applyBorder="1" applyAlignment="1">
      <alignment horizontal="right" wrapText="1" indent="1"/>
    </xf>
    <xf numFmtId="165" fontId="2" fillId="0" borderId="0" xfId="4" applyNumberFormat="1" applyFont="1" applyFill="1" applyBorder="1" applyAlignment="1">
      <alignment horizontal="right"/>
    </xf>
    <xf numFmtId="165" fontId="7" fillId="0" borderId="0" xfId="4" applyNumberFormat="1" applyFont="1" applyFill="1" applyBorder="1" applyAlignment="1">
      <alignment horizontal="right"/>
    </xf>
    <xf numFmtId="165" fontId="3" fillId="0" borderId="0" xfId="0" quotePrefix="1" applyNumberFormat="1" applyFont="1" applyFill="1" applyBorder="1" applyAlignment="1">
      <alignment horizontal="center" vertical="center"/>
    </xf>
    <xf numFmtId="166" fontId="3" fillId="0" borderId="0" xfId="4" applyNumberFormat="1" applyFont="1" applyBorder="1" applyAlignment="1">
      <alignment horizontal="right" vertical="center"/>
    </xf>
    <xf numFmtId="166" fontId="3" fillId="0" borderId="0" xfId="0" applyNumberFormat="1" applyFont="1" applyBorder="1" applyAlignment="1">
      <alignment horizontal="center" vertical="center"/>
    </xf>
    <xf numFmtId="0" fontId="2" fillId="4" borderId="0" xfId="4" applyFont="1" applyFill="1" applyBorder="1"/>
    <xf numFmtId="164" fontId="3" fillId="4" borderId="0" xfId="5" applyNumberFormat="1" applyFont="1" applyFill="1" applyBorder="1" applyAlignment="1">
      <alignment horizontal="right"/>
    </xf>
    <xf numFmtId="165" fontId="3" fillId="4" borderId="0" xfId="5" applyNumberFormat="1" applyFont="1" applyFill="1" applyBorder="1" applyAlignment="1">
      <alignment horizontal="right"/>
    </xf>
    <xf numFmtId="165" fontId="3" fillId="4" borderId="0" xfId="4" applyNumberFormat="1" applyFont="1" applyFill="1" applyBorder="1" applyAlignment="1">
      <alignment horizontal="right"/>
    </xf>
    <xf numFmtId="166" fontId="2" fillId="4" borderId="0" xfId="4" applyNumberFormat="1" applyFont="1" applyFill="1" applyBorder="1"/>
    <xf numFmtId="166" fontId="3" fillId="4" borderId="0" xfId="4" applyNumberFormat="1" applyFont="1" applyFill="1" applyBorder="1"/>
    <xf numFmtId="165" fontId="2" fillId="4" borderId="0" xfId="4" applyNumberFormat="1" applyFont="1" applyFill="1" applyBorder="1" applyAlignment="1">
      <alignment horizontal="right"/>
    </xf>
    <xf numFmtId="0" fontId="2" fillId="6" borderId="0" xfId="4" applyFont="1" applyFill="1" applyBorder="1"/>
    <xf numFmtId="164" fontId="6" fillId="6" borderId="0" xfId="0" applyNumberFormat="1" applyFont="1" applyFill="1" applyBorder="1" applyAlignment="1">
      <alignment horizontal="right"/>
    </xf>
    <xf numFmtId="166" fontId="2" fillId="6" borderId="0" xfId="4" applyNumberFormat="1" applyFont="1" applyFill="1" applyBorder="1"/>
    <xf numFmtId="166" fontId="3" fillId="7" borderId="0" xfId="4" applyNumberFormat="1" applyFont="1" applyFill="1" applyBorder="1" applyAlignment="1">
      <alignment horizontal="center"/>
    </xf>
    <xf numFmtId="165" fontId="3" fillId="6" borderId="0" xfId="4" applyNumberFormat="1" applyFont="1" applyFill="1" applyBorder="1" applyAlignment="1">
      <alignment horizontal="right"/>
    </xf>
    <xf numFmtId="166" fontId="2" fillId="7" borderId="0" xfId="4" applyNumberFormat="1" applyFont="1" applyFill="1" applyBorder="1" applyAlignment="1">
      <alignment horizontal="center"/>
    </xf>
    <xf numFmtId="0" fontId="2" fillId="6" borderId="7" xfId="4" applyFont="1" applyFill="1" applyBorder="1"/>
    <xf numFmtId="0" fontId="2" fillId="6" borderId="7" xfId="4" applyFont="1" applyFill="1" applyBorder="1" applyAlignment="1">
      <alignment horizontal="right"/>
    </xf>
    <xf numFmtId="0" fontId="5" fillId="6" borderId="7" xfId="4" applyFont="1" applyFill="1" applyBorder="1" applyAlignment="1">
      <alignment horizontal="right"/>
    </xf>
    <xf numFmtId="0" fontId="2" fillId="7" borderId="5" xfId="4" applyFont="1" applyFill="1" applyBorder="1" applyAlignment="1">
      <alignment horizontal="center"/>
    </xf>
    <xf numFmtId="0" fontId="5" fillId="0" borderId="0" xfId="4" applyFont="1" applyFill="1"/>
    <xf numFmtId="0" fontId="2" fillId="0" borderId="0" xfId="4" applyFont="1" applyFill="1" applyAlignment="1">
      <alignment horizontal="center"/>
    </xf>
    <xf numFmtId="0" fontId="3" fillId="0" borderId="0" xfId="4" applyFont="1" applyFill="1"/>
    <xf numFmtId="0" fontId="11" fillId="0" borderId="0" xfId="4" applyFont="1" applyFill="1" applyBorder="1"/>
    <xf numFmtId="0" fontId="6" fillId="2" borderId="8" xfId="0" applyFont="1" applyFill="1" applyBorder="1" applyAlignment="1">
      <alignment horizontal="center" vertical="center"/>
    </xf>
    <xf numFmtId="164" fontId="2" fillId="0" borderId="0" xfId="6" applyNumberFormat="1" applyFont="1" applyFill="1" applyBorder="1"/>
    <xf numFmtId="165" fontId="2" fillId="0" borderId="0" xfId="4" applyNumberFormat="1" applyFont="1" applyFill="1" applyBorder="1" applyAlignment="1">
      <alignment horizontal="right" wrapText="1" indent="1"/>
    </xf>
    <xf numFmtId="165" fontId="3" fillId="0" borderId="0" xfId="5" applyNumberFormat="1" applyFont="1" applyBorder="1" applyAlignment="1">
      <alignment horizontal="right" wrapText="1" indent="1"/>
    </xf>
    <xf numFmtId="165" fontId="3" fillId="0" borderId="0" xfId="1" applyNumberFormat="1" applyFont="1" applyFill="1" applyBorder="1" applyAlignment="1">
      <alignment horizontal="center"/>
    </xf>
    <xf numFmtId="166" fontId="2" fillId="0" borderId="0" xfId="4" applyNumberFormat="1" applyFont="1" applyBorder="1" applyAlignment="1">
      <alignment vertical="center"/>
    </xf>
    <xf numFmtId="164" fontId="2" fillId="0" borderId="0" xfId="5" applyNumberFormat="1" applyFont="1" applyBorder="1" applyAlignment="1">
      <alignment horizontal="right"/>
    </xf>
    <xf numFmtId="166" fontId="3" fillId="4" borderId="0" xfId="4" applyNumberFormat="1" applyFont="1" applyFill="1" applyBorder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166" fontId="3" fillId="10" borderId="0" xfId="4" applyNumberFormat="1" applyFont="1" applyFill="1" applyBorder="1" applyAlignment="1">
      <alignment horizontal="center"/>
    </xf>
    <xf numFmtId="165" fontId="6" fillId="6" borderId="0" xfId="4" applyNumberFormat="1" applyFont="1" applyFill="1" applyBorder="1" applyAlignment="1">
      <alignment horizontal="right"/>
    </xf>
    <xf numFmtId="166" fontId="2" fillId="10" borderId="0" xfId="4" applyNumberFormat="1" applyFont="1" applyFill="1" applyBorder="1" applyAlignment="1">
      <alignment horizontal="center"/>
    </xf>
    <xf numFmtId="0" fontId="2" fillId="6" borderId="4" xfId="4" applyFont="1" applyFill="1" applyBorder="1"/>
    <xf numFmtId="0" fontId="2" fillId="6" borderId="4" xfId="4" applyFont="1" applyFill="1" applyBorder="1" applyAlignment="1">
      <alignment horizontal="right"/>
    </xf>
    <xf numFmtId="0" fontId="5" fillId="6" borderId="4" xfId="4" applyFont="1" applyFill="1" applyBorder="1" applyAlignment="1">
      <alignment horizontal="right"/>
    </xf>
    <xf numFmtId="0" fontId="2" fillId="10" borderId="0" xfId="4" applyFont="1" applyFill="1" applyBorder="1" applyAlignment="1">
      <alignment horizontal="center"/>
    </xf>
    <xf numFmtId="0" fontId="16" fillId="0" borderId="0" xfId="0" applyFont="1"/>
    <xf numFmtId="166" fontId="2" fillId="0" borderId="0" xfId="4" quotePrefix="1" applyNumberFormat="1" applyFont="1" applyBorder="1" applyAlignment="1">
      <alignment horizontal="right" vertical="center" indent="1"/>
    </xf>
    <xf numFmtId="166" fontId="3" fillId="0" borderId="0" xfId="4" quotePrefix="1" applyNumberFormat="1" applyFont="1" applyBorder="1" applyAlignment="1">
      <alignment horizontal="center"/>
    </xf>
    <xf numFmtId="165" fontId="3" fillId="0" borderId="0" xfId="5" applyNumberFormat="1" applyFont="1" applyFill="1" applyBorder="1" applyAlignment="1">
      <alignment horizontal="right" wrapText="1" indent="1"/>
    </xf>
    <xf numFmtId="165" fontId="2" fillId="0" borderId="0" xfId="1" applyNumberFormat="1" applyFont="1" applyFill="1" applyBorder="1" applyAlignment="1">
      <alignment horizontal="right" wrapText="1" indent="1"/>
    </xf>
    <xf numFmtId="166" fontId="2" fillId="0" borderId="0" xfId="4" applyNumberFormat="1" applyFont="1" applyBorder="1" applyAlignment="1">
      <alignment horizontal="right" vertical="center" wrapText="1" indent="1"/>
    </xf>
    <xf numFmtId="165" fontId="2" fillId="0" borderId="0" xfId="5" applyNumberFormat="1" applyFont="1" applyBorder="1" applyAlignment="1">
      <alignment horizontal="right"/>
    </xf>
    <xf numFmtId="0" fontId="3" fillId="9" borderId="0" xfId="0" applyFont="1" applyFill="1" applyBorder="1" applyAlignment="1">
      <alignment horizontal="center"/>
    </xf>
    <xf numFmtId="166" fontId="2" fillId="4" borderId="0" xfId="4" applyNumberFormat="1" applyFont="1" applyFill="1" applyBorder="1" applyAlignment="1">
      <alignment horizontal="right"/>
    </xf>
    <xf numFmtId="0" fontId="2" fillId="9" borderId="0" xfId="4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10" fillId="0" borderId="0" xfId="4" applyFont="1" applyFill="1" applyAlignment="1">
      <alignment horizontal="left"/>
    </xf>
    <xf numFmtId="164" fontId="3" fillId="0" borderId="0" xfId="6" applyNumberFormat="1" applyFont="1" applyBorder="1" applyAlignment="1">
      <alignment horizontal="right"/>
    </xf>
    <xf numFmtId="164" fontId="6" fillId="0" borderId="0" xfId="6" applyNumberFormat="1" applyFont="1" applyBorder="1" applyAlignment="1">
      <alignment horizontal="right"/>
    </xf>
    <xf numFmtId="165" fontId="3" fillId="0" borderId="0" xfId="6" applyNumberFormat="1" applyFont="1" applyBorder="1" applyAlignment="1">
      <alignment horizontal="right"/>
    </xf>
    <xf numFmtId="164" fontId="2" fillId="0" borderId="0" xfId="6" applyNumberFormat="1" applyFont="1" applyBorder="1" applyAlignment="1">
      <alignment horizontal="right"/>
    </xf>
    <xf numFmtId="164" fontId="7" fillId="0" borderId="0" xfId="6" applyNumberFormat="1" applyFont="1" applyBorder="1" applyAlignment="1">
      <alignment horizontal="right"/>
    </xf>
    <xf numFmtId="164" fontId="2" fillId="0" borderId="0" xfId="6" quotePrefix="1" applyNumberFormat="1" applyFont="1" applyBorder="1" applyAlignment="1">
      <alignment horizontal="right"/>
    </xf>
    <xf numFmtId="164" fontId="7" fillId="0" borderId="0" xfId="6" quotePrefix="1" applyNumberFormat="1" applyFont="1" applyBorder="1" applyAlignment="1">
      <alignment horizontal="right"/>
    </xf>
    <xf numFmtId="165" fontId="7" fillId="0" borderId="0" xfId="6" quotePrefix="1" applyNumberFormat="1" applyFont="1" applyBorder="1" applyAlignment="1">
      <alignment horizontal="right"/>
    </xf>
    <xf numFmtId="166" fontId="2" fillId="0" borderId="0" xfId="4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165" fontId="3" fillId="4" borderId="0" xfId="6" applyNumberFormat="1" applyFont="1" applyFill="1" applyBorder="1" applyAlignment="1">
      <alignment horizontal="right"/>
    </xf>
    <xf numFmtId="164" fontId="6" fillId="4" borderId="0" xfId="5" applyNumberFormat="1" applyFont="1" applyFill="1" applyBorder="1" applyAlignment="1">
      <alignment horizontal="right"/>
    </xf>
    <xf numFmtId="166" fontId="7" fillId="4" borderId="0" xfId="0" applyNumberFormat="1" applyFont="1" applyFill="1" applyBorder="1"/>
    <xf numFmtId="0" fontId="2" fillId="6" borderId="4" xfId="0" applyFont="1" applyFill="1" applyBorder="1"/>
    <xf numFmtId="0" fontId="5" fillId="6" borderId="4" xfId="0" applyFont="1" applyFill="1" applyBorder="1"/>
    <xf numFmtId="0" fontId="2" fillId="6" borderId="4" xfId="0" applyFont="1" applyFill="1" applyBorder="1" applyAlignment="1">
      <alignment horizontal="right"/>
    </xf>
    <xf numFmtId="0" fontId="3" fillId="0" borderId="0" xfId="4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Border="1"/>
    <xf numFmtId="169" fontId="3" fillId="6" borderId="0" xfId="0" applyNumberFormat="1" applyFont="1" applyFill="1" applyBorder="1" applyAlignment="1">
      <alignment horizontal="right"/>
    </xf>
    <xf numFmtId="164" fontId="10" fillId="6" borderId="0" xfId="0" applyNumberFormat="1" applyFont="1" applyFill="1" applyBorder="1" applyAlignment="1">
      <alignment horizontal="right"/>
    </xf>
    <xf numFmtId="0" fontId="7" fillId="6" borderId="4" xfId="0" applyFont="1" applyFill="1" applyBorder="1"/>
    <xf numFmtId="0" fontId="10" fillId="0" borderId="0" xfId="0" applyFont="1" applyAlignment="1">
      <alignment horizontal="center"/>
    </xf>
    <xf numFmtId="165" fontId="10" fillId="6" borderId="0" xfId="4" applyNumberFormat="1" applyFont="1" applyFill="1" applyBorder="1" applyAlignment="1">
      <alignment horizontal="right"/>
    </xf>
    <xf numFmtId="0" fontId="7" fillId="6" borderId="4" xfId="4" applyFont="1" applyFill="1" applyBorder="1" applyAlignment="1">
      <alignment horizontal="right"/>
    </xf>
    <xf numFmtId="0" fontId="7" fillId="0" borderId="0" xfId="4" applyFont="1"/>
    <xf numFmtId="0" fontId="6" fillId="0" borderId="0" xfId="4" applyFont="1" applyFill="1" applyAlignment="1"/>
    <xf numFmtId="0" fontId="6" fillId="0" borderId="0" xfId="4" applyFont="1" applyFill="1" applyAlignment="1">
      <alignment horizontal="center"/>
    </xf>
    <xf numFmtId="0" fontId="7" fillId="0" borderId="0" xfId="4" applyFont="1" applyAlignment="1">
      <alignment vertical="center"/>
    </xf>
    <xf numFmtId="0" fontId="9" fillId="0" borderId="0" xfId="4" applyFont="1" applyFill="1" applyAlignment="1">
      <alignment vertical="center"/>
    </xf>
    <xf numFmtId="0" fontId="9" fillId="0" borderId="0" xfId="4" applyFont="1" applyFill="1" applyAlignment="1">
      <alignment horizontal="center" vertical="center"/>
    </xf>
    <xf numFmtId="0" fontId="7" fillId="0" borderId="0" xfId="4" applyFont="1" applyBorder="1"/>
    <xf numFmtId="0" fontId="5" fillId="0" borderId="0" xfId="4" applyFont="1" applyBorder="1"/>
    <xf numFmtId="0" fontId="7" fillId="0" borderId="0" xfId="4" applyFont="1" applyFill="1" applyBorder="1"/>
    <xf numFmtId="0" fontId="7" fillId="0" borderId="0" xfId="4" applyFont="1" applyFill="1" applyBorder="1" applyAlignment="1">
      <alignment horizontal="center"/>
    </xf>
    <xf numFmtId="0" fontId="6" fillId="0" borderId="0" xfId="4" applyFont="1" applyBorder="1"/>
    <xf numFmtId="0" fontId="7" fillId="0" borderId="0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164" fontId="3" fillId="0" borderId="0" xfId="8" applyNumberFormat="1" applyFont="1" applyBorder="1" applyAlignment="1">
      <alignment horizontal="right"/>
    </xf>
    <xf numFmtId="165" fontId="3" fillId="0" borderId="0" xfId="8" applyNumberFormat="1" applyFont="1" applyBorder="1" applyAlignment="1">
      <alignment horizontal="right"/>
    </xf>
    <xf numFmtId="166" fontId="7" fillId="0" borderId="0" xfId="4" applyNumberFormat="1" applyFont="1" applyBorder="1"/>
    <xf numFmtId="166" fontId="6" fillId="0" borderId="0" xfId="4" applyNumberFormat="1" applyFont="1" applyBorder="1"/>
    <xf numFmtId="166" fontId="6" fillId="0" borderId="0" xfId="4" applyNumberFormat="1" applyFont="1" applyBorder="1" applyAlignment="1">
      <alignment horizontal="center"/>
    </xf>
    <xf numFmtId="164" fontId="2" fillId="0" borderId="0" xfId="4" quotePrefix="1" applyNumberFormat="1" applyFont="1" applyBorder="1" applyAlignment="1">
      <alignment horizontal="center"/>
    </xf>
    <xf numFmtId="167" fontId="7" fillId="0" borderId="0" xfId="4" quotePrefix="1" applyNumberFormat="1" applyFont="1" applyFill="1" applyBorder="1" applyAlignment="1">
      <alignment horizontal="center"/>
    </xf>
    <xf numFmtId="0" fontId="9" fillId="0" borderId="0" xfId="4" applyFont="1" applyBorder="1"/>
    <xf numFmtId="164" fontId="3" fillId="0" borderId="0" xfId="4" applyNumberFormat="1" applyFont="1" applyBorder="1" applyAlignment="1">
      <alignment horizontal="right"/>
    </xf>
    <xf numFmtId="0" fontId="6" fillId="0" borderId="0" xfId="4" applyFont="1" applyBorder="1" applyAlignment="1">
      <alignment horizontal="center"/>
    </xf>
    <xf numFmtId="164" fontId="2" fillId="0" borderId="0" xfId="8" applyNumberFormat="1" applyFont="1" applyBorder="1" applyAlignment="1">
      <alignment horizontal="right"/>
    </xf>
    <xf numFmtId="164" fontId="2" fillId="0" borderId="0" xfId="8" quotePrefix="1" applyNumberFormat="1" applyFont="1" applyBorder="1" applyAlignment="1">
      <alignment horizontal="right"/>
    </xf>
    <xf numFmtId="166" fontId="7" fillId="0" borderId="0" xfId="4" applyNumberFormat="1" applyFont="1" applyBorder="1" applyAlignment="1">
      <alignment horizontal="right"/>
    </xf>
    <xf numFmtId="164" fontId="7" fillId="0" borderId="0" xfId="4" applyNumberFormat="1" applyFont="1" applyBorder="1"/>
    <xf numFmtId="168" fontId="6" fillId="0" borderId="0" xfId="1" applyNumberFormat="1" applyFont="1" applyBorder="1" applyAlignment="1">
      <alignment horizontal="center"/>
    </xf>
    <xf numFmtId="164" fontId="3" fillId="0" borderId="0" xfId="4" quotePrefix="1" applyNumberFormat="1" applyFont="1" applyBorder="1" applyAlignment="1">
      <alignment horizontal="right"/>
    </xf>
    <xf numFmtId="164" fontId="2" fillId="0" borderId="0" xfId="4" quotePrefix="1" applyNumberFormat="1" applyFont="1" applyBorder="1" applyAlignment="1">
      <alignment horizontal="right"/>
    </xf>
    <xf numFmtId="164" fontId="2" fillId="0" borderId="0" xfId="4" quotePrefix="1" applyNumberFormat="1" applyFont="1" applyBorder="1" applyAlignment="1">
      <alignment horizontal="right" wrapText="1" indent="1"/>
    </xf>
    <xf numFmtId="167" fontId="7" fillId="0" borderId="0" xfId="4" quotePrefix="1" applyNumberFormat="1" applyFont="1" applyFill="1" applyBorder="1" applyAlignment="1">
      <alignment horizontal="right" wrapText="1" indent="1"/>
    </xf>
    <xf numFmtId="164" fontId="2" fillId="0" borderId="0" xfId="4" applyNumberFormat="1" applyFont="1" applyBorder="1" applyAlignment="1">
      <alignment horizontal="right" wrapText="1" indent="1"/>
    </xf>
    <xf numFmtId="165" fontId="6" fillId="0" borderId="0" xfId="1" applyNumberFormat="1" applyFont="1" applyFill="1" applyBorder="1" applyAlignment="1">
      <alignment horizontal="right" wrapText="1" indent="1"/>
    </xf>
    <xf numFmtId="164" fontId="2" fillId="0" borderId="0" xfId="4" quotePrefix="1" applyNumberFormat="1" applyFont="1" applyBorder="1" applyAlignment="1">
      <alignment horizontal="right" vertical="center" wrapText="1" indent="1"/>
    </xf>
    <xf numFmtId="166" fontId="7" fillId="0" borderId="0" xfId="4" applyNumberFormat="1" applyFont="1" applyBorder="1" applyAlignment="1">
      <alignment horizontal="right" vertical="center" wrapText="1" indent="1"/>
    </xf>
    <xf numFmtId="166" fontId="7" fillId="0" borderId="0" xfId="4" applyNumberFormat="1" applyFont="1" applyBorder="1" applyAlignment="1">
      <alignment horizontal="center" vertical="center"/>
    </xf>
    <xf numFmtId="164" fontId="2" fillId="0" borderId="0" xfId="4" quotePrefix="1" applyNumberFormat="1" applyFont="1" applyBorder="1" applyAlignment="1">
      <alignment vertical="center"/>
    </xf>
    <xf numFmtId="165" fontId="3" fillId="0" borderId="0" xfId="8" applyNumberFormat="1" applyFont="1" applyBorder="1" applyAlignment="1">
      <alignment vertical="center"/>
    </xf>
    <xf numFmtId="165" fontId="6" fillId="0" borderId="0" xfId="4" quotePrefix="1" applyNumberFormat="1" applyFont="1" applyFill="1" applyBorder="1" applyAlignment="1">
      <alignment horizontal="center" vertical="center"/>
    </xf>
    <xf numFmtId="165" fontId="2" fillId="0" borderId="0" xfId="4" quotePrefix="1" applyNumberFormat="1" applyFont="1" applyBorder="1" applyAlignment="1">
      <alignment horizontal="right"/>
    </xf>
    <xf numFmtId="165" fontId="2" fillId="0" borderId="0" xfId="4" applyNumberFormat="1" applyFont="1" applyBorder="1" applyAlignment="1">
      <alignment horizontal="right"/>
    </xf>
    <xf numFmtId="164" fontId="2" fillId="0" borderId="0" xfId="4" applyNumberFormat="1" applyFont="1" applyBorder="1" applyAlignment="1">
      <alignment horizontal="right"/>
    </xf>
    <xf numFmtId="0" fontId="7" fillId="4" borderId="0" xfId="4" applyFont="1" applyFill="1" applyBorder="1"/>
    <xf numFmtId="165" fontId="3" fillId="4" borderId="0" xfId="8" applyNumberFormat="1" applyFont="1" applyFill="1" applyBorder="1" applyAlignment="1">
      <alignment horizontal="right"/>
    </xf>
    <xf numFmtId="0" fontId="7" fillId="9" borderId="0" xfId="4" applyFont="1" applyFill="1" applyBorder="1" applyAlignment="1">
      <alignment horizontal="center"/>
    </xf>
    <xf numFmtId="166" fontId="7" fillId="4" borderId="0" xfId="4" applyNumberFormat="1" applyFont="1" applyFill="1" applyBorder="1"/>
    <xf numFmtId="166" fontId="6" fillId="9" borderId="0" xfId="4" applyNumberFormat="1" applyFont="1" applyFill="1" applyBorder="1" applyAlignment="1">
      <alignment horizontal="center"/>
    </xf>
    <xf numFmtId="164" fontId="10" fillId="4" borderId="0" xfId="5" applyNumberFormat="1" applyFont="1" applyFill="1" applyBorder="1" applyAlignment="1">
      <alignment horizontal="right"/>
    </xf>
    <xf numFmtId="165" fontId="6" fillId="4" borderId="0" xfId="8" applyNumberFormat="1" applyFont="1" applyFill="1" applyBorder="1" applyAlignment="1">
      <alignment horizontal="right"/>
    </xf>
    <xf numFmtId="166" fontId="7" fillId="9" borderId="0" xfId="4" applyNumberFormat="1" applyFont="1" applyFill="1" applyBorder="1" applyAlignment="1">
      <alignment horizontal="center"/>
    </xf>
    <xf numFmtId="0" fontId="7" fillId="6" borderId="0" xfId="4" applyFont="1" applyFill="1" applyBorder="1"/>
    <xf numFmtId="164" fontId="6" fillId="6" borderId="0" xfId="4" applyNumberFormat="1" applyFont="1" applyFill="1" applyBorder="1" applyAlignment="1">
      <alignment horizontal="right"/>
    </xf>
    <xf numFmtId="164" fontId="3" fillId="6" borderId="0" xfId="4" applyNumberFormat="1" applyFont="1" applyFill="1" applyBorder="1" applyAlignment="1">
      <alignment horizontal="right"/>
    </xf>
    <xf numFmtId="166" fontId="7" fillId="6" borderId="0" xfId="4" applyNumberFormat="1" applyFont="1" applyFill="1" applyBorder="1"/>
    <xf numFmtId="166" fontId="6" fillId="10" borderId="0" xfId="4" applyNumberFormat="1" applyFont="1" applyFill="1" applyBorder="1" applyAlignment="1">
      <alignment horizontal="center"/>
    </xf>
    <xf numFmtId="166" fontId="7" fillId="10" borderId="0" xfId="4" applyNumberFormat="1" applyFont="1" applyFill="1" applyBorder="1" applyAlignment="1">
      <alignment horizontal="center"/>
    </xf>
    <xf numFmtId="0" fontId="7" fillId="6" borderId="7" xfId="4" applyFont="1" applyFill="1" applyBorder="1"/>
    <xf numFmtId="164" fontId="6" fillId="6" borderId="7" xfId="4" applyNumberFormat="1" applyFont="1" applyFill="1" applyBorder="1" applyAlignment="1">
      <alignment horizontal="right"/>
    </xf>
    <xf numFmtId="164" fontId="10" fillId="6" borderId="7" xfId="4" applyNumberFormat="1" applyFont="1" applyFill="1" applyBorder="1" applyAlignment="1">
      <alignment horizontal="right"/>
    </xf>
    <xf numFmtId="166" fontId="7" fillId="6" borderId="7" xfId="4" applyNumberFormat="1" applyFont="1" applyFill="1" applyBorder="1"/>
    <xf numFmtId="0" fontId="7" fillId="7" borderId="0" xfId="4" applyFont="1" applyFill="1" applyBorder="1"/>
    <xf numFmtId="0" fontId="5" fillId="7" borderId="0" xfId="4" applyFont="1" applyFill="1" applyBorder="1"/>
    <xf numFmtId="0" fontId="7" fillId="7" borderId="0" xfId="4" applyFont="1" applyFill="1" applyBorder="1" applyAlignment="1">
      <alignment horizontal="right"/>
    </xf>
    <xf numFmtId="0" fontId="7" fillId="10" borderId="0" xfId="4" applyFont="1" applyFill="1" applyBorder="1" applyAlignment="1">
      <alignment horizontal="center"/>
    </xf>
    <xf numFmtId="0" fontId="10" fillId="0" borderId="0" xfId="4" applyFont="1" applyAlignment="1">
      <alignment horizontal="center"/>
    </xf>
    <xf numFmtId="0" fontId="7" fillId="0" borderId="0" xfId="4" applyFont="1" applyFill="1"/>
    <xf numFmtId="0" fontId="7" fillId="0" borderId="0" xfId="4" applyFont="1" applyFill="1" applyAlignment="1">
      <alignment horizontal="center"/>
    </xf>
    <xf numFmtId="0" fontId="17" fillId="0" borderId="0" xfId="4" applyFont="1" applyFill="1"/>
    <xf numFmtId="0" fontId="5" fillId="0" borderId="0" xfId="4" applyFont="1"/>
    <xf numFmtId="166" fontId="6" fillId="0" borderId="0" xfId="4" applyNumberFormat="1" applyFont="1" applyBorder="1" applyAlignment="1">
      <alignment horizontal="right"/>
    </xf>
    <xf numFmtId="166" fontId="6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65" fontId="2" fillId="0" borderId="0" xfId="4" quotePrefix="1" applyNumberFormat="1" applyFont="1" applyFill="1" applyBorder="1" applyAlignment="1">
      <alignment horizontal="right" indent="1"/>
    </xf>
    <xf numFmtId="165" fontId="3" fillId="0" borderId="0" xfId="4" quotePrefix="1" applyNumberFormat="1" applyFont="1" applyFill="1" applyBorder="1" applyAlignment="1">
      <alignment horizontal="right" indent="1"/>
    </xf>
    <xf numFmtId="167" fontId="7" fillId="0" borderId="0" xfId="0" quotePrefix="1" applyNumberFormat="1" applyFont="1" applyFill="1" applyBorder="1" applyAlignment="1">
      <alignment horizontal="right" indent="1"/>
    </xf>
    <xf numFmtId="165" fontId="7" fillId="0" borderId="0" xfId="4" quotePrefix="1" applyNumberFormat="1" applyFont="1" applyFill="1" applyBorder="1" applyAlignment="1">
      <alignment horizontal="right" indent="5"/>
    </xf>
    <xf numFmtId="165" fontId="7" fillId="0" borderId="0" xfId="4" quotePrefix="1" applyNumberFormat="1" applyFont="1" applyFill="1" applyBorder="1" applyAlignment="1">
      <alignment horizontal="right" vertical="center"/>
    </xf>
    <xf numFmtId="165" fontId="2" fillId="0" borderId="0" xfId="4" quotePrefix="1" applyNumberFormat="1" applyFont="1" applyFill="1" applyBorder="1" applyAlignment="1">
      <alignment vertical="center"/>
    </xf>
    <xf numFmtId="165" fontId="2" fillId="0" borderId="0" xfId="4" quotePrefix="1" applyNumberFormat="1" applyFont="1" applyFill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165" fontId="3" fillId="0" borderId="0" xfId="5" applyNumberFormat="1" applyFont="1" applyFill="1" applyBorder="1" applyAlignment="1">
      <alignment horizontal="right" indent="1"/>
    </xf>
    <xf numFmtId="166" fontId="7" fillId="0" borderId="0" xfId="0" applyNumberFormat="1" applyFont="1" applyFill="1" applyBorder="1" applyAlignment="1">
      <alignment horizontal="right" indent="1"/>
    </xf>
    <xf numFmtId="166" fontId="6" fillId="0" borderId="0" xfId="0" applyNumberFormat="1" applyFont="1" applyFill="1" applyBorder="1" applyAlignment="1">
      <alignment horizontal="center"/>
    </xf>
    <xf numFmtId="165" fontId="3" fillId="0" borderId="0" xfId="4" quotePrefix="1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4" borderId="0" xfId="0" applyFont="1" applyFill="1" applyBorder="1"/>
    <xf numFmtId="0" fontId="7" fillId="4" borderId="0" xfId="0" applyFont="1" applyFill="1" applyBorder="1" applyAlignment="1">
      <alignment horizontal="right"/>
    </xf>
    <xf numFmtId="0" fontId="7" fillId="9" borderId="0" xfId="0" applyFont="1" applyFill="1" applyBorder="1" applyAlignment="1">
      <alignment horizontal="center"/>
    </xf>
    <xf numFmtId="166" fontId="6" fillId="9" borderId="0" xfId="0" applyNumberFormat="1" applyFont="1" applyFill="1" applyBorder="1" applyAlignment="1">
      <alignment horizontal="center"/>
    </xf>
    <xf numFmtId="166" fontId="7" fillId="4" borderId="0" xfId="4" applyNumberFormat="1" applyFont="1" applyFill="1" applyBorder="1" applyAlignment="1">
      <alignment horizontal="right"/>
    </xf>
    <xf numFmtId="166" fontId="7" fillId="4" borderId="0" xfId="0" applyNumberFormat="1" applyFont="1" applyFill="1" applyBorder="1" applyAlignment="1">
      <alignment horizontal="right"/>
    </xf>
    <xf numFmtId="166" fontId="2" fillId="0" borderId="0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166" fontId="7" fillId="9" borderId="0" xfId="0" applyNumberFormat="1" applyFont="1" applyFill="1" applyBorder="1" applyAlignment="1">
      <alignment horizontal="center"/>
    </xf>
    <xf numFmtId="166" fontId="7" fillId="6" borderId="0" xfId="0" applyNumberFormat="1" applyFont="1" applyFill="1" applyBorder="1"/>
    <xf numFmtId="166" fontId="7" fillId="10" borderId="0" xfId="0" applyNumberFormat="1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right"/>
    </xf>
    <xf numFmtId="170" fontId="3" fillId="6" borderId="0" xfId="0" applyNumberFormat="1" applyFont="1" applyFill="1" applyBorder="1" applyAlignment="1">
      <alignment horizontal="right"/>
    </xf>
    <xf numFmtId="0" fontId="7" fillId="6" borderId="7" xfId="4" applyFont="1" applyFill="1" applyBorder="1" applyAlignment="1">
      <alignment horizontal="right"/>
    </xf>
    <xf numFmtId="166" fontId="3" fillId="0" borderId="0" xfId="4" applyNumberFormat="1" applyFont="1" applyFill="1" applyBorder="1"/>
    <xf numFmtId="41" fontId="2" fillId="0" borderId="0" xfId="4" applyNumberFormat="1" applyFont="1" applyFill="1" applyBorder="1" applyAlignment="1">
      <alignment horizontal="center" vertical="center"/>
    </xf>
    <xf numFmtId="166" fontId="7" fillId="0" borderId="0" xfId="4" applyNumberFormat="1" applyFont="1"/>
    <xf numFmtId="166" fontId="2" fillId="0" borderId="0" xfId="4" applyNumberFormat="1" applyFont="1" applyFill="1" applyBorder="1" applyAlignment="1">
      <alignment horizontal="right"/>
    </xf>
    <xf numFmtId="166" fontId="18" fillId="12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8" fontId="18" fillId="12" borderId="0" xfId="1" applyNumberFormat="1" applyFont="1" applyFill="1" applyBorder="1" applyAlignment="1">
      <alignment horizontal="center"/>
    </xf>
    <xf numFmtId="166" fontId="6" fillId="12" borderId="0" xfId="0" applyNumberFormat="1" applyFont="1" applyFill="1" applyBorder="1" applyAlignment="1">
      <alignment horizontal="center"/>
    </xf>
    <xf numFmtId="167" fontId="2" fillId="0" borderId="0" xfId="0" quotePrefix="1" applyNumberFormat="1" applyFont="1" applyFill="1" applyBorder="1" applyAlignment="1">
      <alignment horizontal="right" vertical="center" wrapText="1" indent="1"/>
    </xf>
    <xf numFmtId="165" fontId="7" fillId="0" borderId="0" xfId="4" quotePrefix="1" applyNumberFormat="1" applyFont="1" applyFill="1" applyBorder="1" applyAlignment="1">
      <alignment horizontal="right" indent="4"/>
    </xf>
    <xf numFmtId="165" fontId="2" fillId="0" borderId="0" xfId="4" applyNumberFormat="1" applyFont="1" applyFill="1" applyBorder="1" applyAlignment="1">
      <alignment horizontal="right" indent="1"/>
    </xf>
    <xf numFmtId="165" fontId="3" fillId="0" borderId="0" xfId="1" applyNumberFormat="1" applyFont="1" applyFill="1" applyBorder="1" applyAlignment="1">
      <alignment horizontal="right" indent="1"/>
    </xf>
    <xf numFmtId="166" fontId="6" fillId="0" borderId="0" xfId="0" applyNumberFormat="1" applyFont="1" applyBorder="1" applyAlignment="1">
      <alignment horizontal="right" indent="4"/>
    </xf>
    <xf numFmtId="165" fontId="2" fillId="0" borderId="0" xfId="4" quotePrefix="1" applyNumberFormat="1" applyFont="1" applyFill="1" applyBorder="1" applyAlignment="1">
      <alignment horizontal="right" vertical="center" indent="1"/>
    </xf>
    <xf numFmtId="165" fontId="7" fillId="0" borderId="0" xfId="4" quotePrefix="1" applyNumberFormat="1" applyFont="1" applyFill="1" applyBorder="1" applyAlignment="1">
      <alignment horizontal="right" vertical="center" indent="4"/>
    </xf>
    <xf numFmtId="166" fontId="2" fillId="0" borderId="0" xfId="0" applyNumberFormat="1" applyFont="1" applyFill="1" applyBorder="1" applyAlignment="1">
      <alignment horizontal="right" indent="1"/>
    </xf>
    <xf numFmtId="166" fontId="6" fillId="0" borderId="0" xfId="0" applyNumberFormat="1" applyFont="1" applyBorder="1" applyAlignment="1">
      <alignment horizontal="right" vertical="center" indent="4"/>
    </xf>
    <xf numFmtId="165" fontId="2" fillId="0" borderId="0" xfId="5" quotePrefix="1" applyNumberFormat="1" applyFont="1" applyFill="1" applyBorder="1" applyAlignment="1">
      <alignment horizontal="right" indent="1"/>
    </xf>
    <xf numFmtId="165" fontId="3" fillId="0" borderId="0" xfId="5" quotePrefix="1" applyNumberFormat="1" applyFont="1" applyFill="1" applyBorder="1" applyAlignment="1">
      <alignment horizontal="right" indent="1"/>
    </xf>
    <xf numFmtId="165" fontId="6" fillId="0" borderId="0" xfId="5" quotePrefix="1" applyNumberFormat="1" applyFont="1" applyFill="1" applyBorder="1" applyAlignment="1">
      <alignment horizontal="right" indent="4"/>
    </xf>
    <xf numFmtId="167" fontId="3" fillId="4" borderId="0" xfId="1" applyNumberFormat="1" applyFont="1" applyFill="1" applyBorder="1"/>
    <xf numFmtId="0" fontId="7" fillId="12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left" wrapText="1"/>
    </xf>
    <xf numFmtId="41" fontId="3" fillId="6" borderId="0" xfId="0" applyNumberFormat="1" applyFont="1" applyFill="1" applyBorder="1" applyAlignment="1">
      <alignment horizontal="right"/>
    </xf>
    <xf numFmtId="171" fontId="3" fillId="6" borderId="0" xfId="0" applyNumberFormat="1" applyFont="1" applyFill="1" applyBorder="1" applyAlignment="1">
      <alignment horizontal="right"/>
    </xf>
    <xf numFmtId="172" fontId="3" fillId="6" borderId="0" xfId="0" applyNumberFormat="1" applyFont="1" applyFill="1" applyBorder="1" applyAlignment="1">
      <alignment horizontal="right"/>
    </xf>
    <xf numFmtId="173" fontId="3" fillId="6" borderId="0" xfId="4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7" fillId="0" borderId="10" xfId="4" applyFont="1" applyFill="1" applyBorder="1" applyAlignment="1">
      <alignment horizontal="center"/>
    </xf>
    <xf numFmtId="166" fontId="6" fillId="0" borderId="10" xfId="0" applyNumberFormat="1" applyFont="1" applyBorder="1" applyAlignment="1">
      <alignment horizontal="center"/>
    </xf>
    <xf numFmtId="167" fontId="7" fillId="0" borderId="10" xfId="0" quotePrefix="1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165" fontId="7" fillId="0" borderId="0" xfId="4" applyNumberFormat="1" applyFont="1"/>
    <xf numFmtId="166" fontId="18" fillId="12" borderId="10" xfId="0" applyNumberFormat="1" applyFont="1" applyFill="1" applyBorder="1" applyAlignment="1">
      <alignment horizontal="center"/>
    </xf>
    <xf numFmtId="168" fontId="18" fillId="12" borderId="10" xfId="1" applyNumberFormat="1" applyFont="1" applyFill="1" applyBorder="1" applyAlignment="1">
      <alignment horizontal="center"/>
    </xf>
    <xf numFmtId="166" fontId="6" fillId="12" borderId="10" xfId="0" applyNumberFormat="1" applyFont="1" applyFill="1" applyBorder="1" applyAlignment="1">
      <alignment horizontal="center"/>
    </xf>
    <xf numFmtId="165" fontId="7" fillId="0" borderId="10" xfId="4" quotePrefix="1" applyNumberFormat="1" applyFont="1" applyFill="1" applyBorder="1" applyAlignment="1">
      <alignment horizontal="right" indent="4"/>
    </xf>
    <xf numFmtId="166" fontId="6" fillId="0" borderId="10" xfId="0" applyNumberFormat="1" applyFont="1" applyBorder="1" applyAlignment="1">
      <alignment horizontal="right" indent="4"/>
    </xf>
    <xf numFmtId="166" fontId="3" fillId="0" borderId="0" xfId="4" applyNumberFormat="1" applyFont="1" applyFill="1" applyBorder="1" applyAlignment="1">
      <alignment horizontal="right" vertical="center"/>
    </xf>
    <xf numFmtId="165" fontId="6" fillId="0" borderId="10" xfId="5" quotePrefix="1" applyNumberFormat="1" applyFont="1" applyFill="1" applyBorder="1" applyAlignment="1">
      <alignment horizontal="right" indent="4"/>
    </xf>
    <xf numFmtId="166" fontId="6" fillId="0" borderId="10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7" fillId="12" borderId="10" xfId="0" applyFont="1" applyFill="1" applyBorder="1" applyAlignment="1">
      <alignment horizontal="center"/>
    </xf>
    <xf numFmtId="166" fontId="6" fillId="9" borderId="10" xfId="0" applyNumberFormat="1" applyFont="1" applyFill="1" applyBorder="1" applyAlignment="1">
      <alignment horizontal="center"/>
    </xf>
    <xf numFmtId="166" fontId="7" fillId="9" borderId="11" xfId="0" applyNumberFormat="1" applyFont="1" applyFill="1" applyBorder="1" applyAlignment="1">
      <alignment horizontal="center"/>
    </xf>
    <xf numFmtId="166" fontId="6" fillId="10" borderId="10" xfId="4" applyNumberFormat="1" applyFont="1" applyFill="1" applyBorder="1" applyAlignment="1">
      <alignment horizontal="center"/>
    </xf>
    <xf numFmtId="166" fontId="7" fillId="10" borderId="10" xfId="0" applyNumberFormat="1" applyFont="1" applyFill="1" applyBorder="1" applyAlignment="1">
      <alignment horizontal="center"/>
    </xf>
    <xf numFmtId="174" fontId="3" fillId="6" borderId="0" xfId="0" applyNumberFormat="1" applyFont="1" applyFill="1" applyBorder="1" applyAlignment="1">
      <alignment horizontal="right"/>
    </xf>
    <xf numFmtId="166" fontId="7" fillId="10" borderId="10" xfId="4" applyNumberFormat="1" applyFont="1" applyFill="1" applyBorder="1" applyAlignment="1">
      <alignment horizontal="center"/>
    </xf>
    <xf numFmtId="0" fontId="7" fillId="10" borderId="11" xfId="4" applyFont="1" applyFill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 wrapText="1"/>
    </xf>
    <xf numFmtId="16" fontId="6" fillId="2" borderId="0" xfId="0" applyNumberFormat="1" applyFont="1" applyFill="1" applyBorder="1" applyAlignment="1">
      <alignment horizontal="center" vertical="center"/>
    </xf>
    <xf numFmtId="16" fontId="6" fillId="2" borderId="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" fontId="3" fillId="2" borderId="0" xfId="0" applyNumberFormat="1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3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6" fontId="6" fillId="2" borderId="0" xfId="0" applyNumberFormat="1" applyFont="1" applyFill="1" applyBorder="1" applyAlignment="1">
      <alignment horizontal="center" vertical="center"/>
    </xf>
    <xf numFmtId="16" fontId="6" fillId="2" borderId="4" xfId="0" quotePrefix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 vertical="top"/>
    </xf>
    <xf numFmtId="0" fontId="9" fillId="2" borderId="4" xfId="0" applyFont="1" applyFill="1" applyBorder="1" applyAlignment="1">
      <alignment horizontal="left" vertical="top"/>
    </xf>
    <xf numFmtId="16" fontId="6" fillId="2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166" fontId="3" fillId="0" borderId="0" xfId="0" applyNumberFormat="1" applyFont="1" applyBorder="1" applyAlignment="1">
      <alignment horizontal="center" vertical="center"/>
    </xf>
    <xf numFmtId="164" fontId="7" fillId="0" borderId="0" xfId="3" quotePrefix="1" applyNumberFormat="1" applyFont="1" applyBorder="1" applyAlignment="1">
      <alignment horizontal="right" vertical="center"/>
    </xf>
    <xf numFmtId="164" fontId="3" fillId="0" borderId="0" xfId="3" applyNumberFormat="1" applyFont="1" applyBorder="1" applyAlignment="1">
      <alignment horizontal="right" vertical="center"/>
    </xf>
    <xf numFmtId="166" fontId="2" fillId="0" borderId="0" xfId="2" applyNumberFormat="1" applyFont="1" applyBorder="1" applyAlignment="1">
      <alignment horizontal="right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3" fillId="0" borderId="0" xfId="2" applyFont="1" applyAlignment="1">
      <alignment horizontal="left"/>
    </xf>
    <xf numFmtId="0" fontId="4" fillId="0" borderId="0" xfId="0" applyFont="1" applyAlignment="1">
      <alignment horizontal="left" vertical="center"/>
    </xf>
    <xf numFmtId="16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right" vertical="center"/>
    </xf>
    <xf numFmtId="165" fontId="3" fillId="0" borderId="0" xfId="3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165" fontId="2" fillId="0" borderId="0" xfId="1" applyNumberFormat="1" applyFont="1" applyBorder="1" applyAlignment="1">
      <alignment horizontal="right" vertical="center" wrapText="1"/>
    </xf>
    <xf numFmtId="165" fontId="3" fillId="0" borderId="0" xfId="1" applyNumberFormat="1" applyFont="1" applyBorder="1" applyAlignment="1">
      <alignment horizontal="right" vertical="center"/>
    </xf>
    <xf numFmtId="16" fontId="6" fillId="2" borderId="7" xfId="0" quotePrefix="1" applyNumberFormat="1" applyFont="1" applyFill="1" applyBorder="1" applyAlignment="1">
      <alignment horizontal="center" vertical="center"/>
    </xf>
    <xf numFmtId="16" fontId="6" fillId="2" borderId="7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6" fillId="2" borderId="8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center"/>
    </xf>
    <xf numFmtId="0" fontId="4" fillId="6" borderId="0" xfId="4" applyFont="1" applyFill="1" applyBorder="1" applyAlignment="1">
      <alignment horizontal="left"/>
    </xf>
    <xf numFmtId="0" fontId="3" fillId="6" borderId="0" xfId="4" applyFont="1" applyFill="1" applyBorder="1" applyAlignment="1">
      <alignment horizontal="left"/>
    </xf>
    <xf numFmtId="0" fontId="4" fillId="6" borderId="0" xfId="4" applyFont="1" applyFill="1" applyBorder="1" applyAlignment="1">
      <alignment horizontal="left" wrapText="1"/>
    </xf>
    <xf numFmtId="0" fontId="4" fillId="4" borderId="0" xfId="4" applyFont="1" applyFill="1" applyBorder="1" applyAlignment="1">
      <alignment horizontal="left"/>
    </xf>
    <xf numFmtId="0" fontId="3" fillId="4" borderId="0" xfId="4" applyFont="1" applyFill="1" applyBorder="1" applyAlignment="1">
      <alignment horizontal="left"/>
    </xf>
    <xf numFmtId="0" fontId="4" fillId="4" borderId="0" xfId="4" applyFont="1" applyFill="1" applyBorder="1" applyAlignment="1">
      <alignment horizontal="left" wrapText="1"/>
    </xf>
    <xf numFmtId="166" fontId="2" fillId="0" borderId="0" xfId="4" applyNumberFormat="1" applyFont="1" applyBorder="1" applyAlignment="1">
      <alignment horizontal="right" vertical="center"/>
    </xf>
    <xf numFmtId="165" fontId="3" fillId="0" borderId="0" xfId="5" applyNumberFormat="1" applyFont="1" applyBorder="1" applyAlignment="1">
      <alignment horizontal="right" vertical="center"/>
    </xf>
    <xf numFmtId="164" fontId="2" fillId="0" borderId="0" xfId="5" applyNumberFormat="1" applyFont="1" applyBorder="1" applyAlignment="1">
      <alignment horizontal="right" vertical="center"/>
    </xf>
    <xf numFmtId="0" fontId="4" fillId="0" borderId="0" xfId="4" applyFont="1" applyFill="1" applyBorder="1" applyAlignment="1">
      <alignment horizontal="left" wrapText="1"/>
    </xf>
    <xf numFmtId="0" fontId="3" fillId="0" borderId="0" xfId="4" applyFont="1" applyFill="1" applyBorder="1" applyAlignment="1">
      <alignment horizontal="left"/>
    </xf>
    <xf numFmtId="0" fontId="2" fillId="0" borderId="0" xfId="4" applyFont="1" applyFill="1" applyBorder="1" applyAlignment="1">
      <alignment horizontal="left" wrapText="1"/>
    </xf>
    <xf numFmtId="0" fontId="3" fillId="0" borderId="0" xfId="4" applyFont="1" applyFill="1" applyAlignment="1">
      <alignment horizontal="left"/>
    </xf>
    <xf numFmtId="0" fontId="4" fillId="0" borderId="0" xfId="4" applyFont="1" applyFill="1" applyAlignment="1">
      <alignment horizontal="left" vertical="center"/>
    </xf>
    <xf numFmtId="0" fontId="12" fillId="11" borderId="0" xfId="0" applyFont="1" applyFill="1" applyBorder="1" applyAlignment="1">
      <alignment horizontal="center" vertical="top" wrapText="1"/>
    </xf>
    <xf numFmtId="164" fontId="7" fillId="0" borderId="0" xfId="0" quotePrefix="1" applyNumberFormat="1" applyFont="1" applyBorder="1" applyAlignment="1">
      <alignment horizontal="right" vertical="center"/>
    </xf>
    <xf numFmtId="165" fontId="2" fillId="0" borderId="0" xfId="0" quotePrefix="1" applyNumberFormat="1" applyFont="1" applyBorder="1" applyAlignment="1">
      <alignment horizontal="right" vertical="center"/>
    </xf>
    <xf numFmtId="165" fontId="3" fillId="0" borderId="0" xfId="6" applyNumberFormat="1" applyFont="1" applyBorder="1" applyAlignment="1">
      <alignment horizontal="right" vertical="center"/>
    </xf>
    <xf numFmtId="0" fontId="6" fillId="6" borderId="0" xfId="4" applyFont="1" applyFill="1" applyBorder="1" applyAlignment="1">
      <alignment horizontal="left"/>
    </xf>
    <xf numFmtId="0" fontId="9" fillId="6" borderId="0" xfId="4" applyFont="1" applyFill="1" applyBorder="1" applyAlignment="1">
      <alignment horizontal="left"/>
    </xf>
    <xf numFmtId="0" fontId="9" fillId="6" borderId="7" xfId="4" applyFont="1" applyFill="1" applyBorder="1" applyAlignment="1">
      <alignment horizontal="left" wrapText="1"/>
    </xf>
    <xf numFmtId="0" fontId="6" fillId="4" borderId="0" xfId="4" applyFont="1" applyFill="1" applyBorder="1" applyAlignment="1">
      <alignment horizontal="left"/>
    </xf>
    <xf numFmtId="0" fontId="9" fillId="4" borderId="0" xfId="4" applyFont="1" applyFill="1" applyBorder="1" applyAlignment="1">
      <alignment horizontal="left"/>
    </xf>
    <xf numFmtId="0" fontId="9" fillId="4" borderId="0" xfId="4" applyFont="1" applyFill="1" applyBorder="1" applyAlignment="1">
      <alignment horizontal="left" wrapText="1"/>
    </xf>
    <xf numFmtId="0" fontId="9" fillId="0" borderId="0" xfId="4" applyFont="1" applyBorder="1" applyAlignment="1">
      <alignment horizontal="left" wrapText="1"/>
    </xf>
    <xf numFmtId="0" fontId="6" fillId="0" borderId="0" xfId="4" applyFont="1" applyBorder="1" applyAlignment="1">
      <alignment horizontal="left" wrapText="1"/>
    </xf>
    <xf numFmtId="0" fontId="6" fillId="0" borderId="0" xfId="4" applyFont="1" applyAlignment="1">
      <alignment horizontal="left"/>
    </xf>
    <xf numFmtId="0" fontId="9" fillId="0" borderId="0" xfId="4" applyFont="1" applyAlignment="1">
      <alignment horizontal="left" vertical="center"/>
    </xf>
    <xf numFmtId="165" fontId="7" fillId="0" borderId="0" xfId="4" quotePrefix="1" applyNumberFormat="1" applyFont="1" applyFill="1" applyBorder="1" applyAlignment="1">
      <alignment horizontal="right" vertical="center"/>
    </xf>
    <xf numFmtId="165" fontId="7" fillId="0" borderId="0" xfId="4" quotePrefix="1" applyNumberFormat="1" applyFont="1" applyFill="1" applyBorder="1" applyAlignment="1">
      <alignment horizontal="center" vertical="center"/>
    </xf>
    <xf numFmtId="165" fontId="2" fillId="0" borderId="0" xfId="4" quotePrefix="1" applyNumberFormat="1" applyFont="1" applyFill="1" applyBorder="1" applyAlignment="1">
      <alignment horizontal="center" vertical="center"/>
    </xf>
    <xf numFmtId="165" fontId="2" fillId="0" borderId="0" xfId="4" quotePrefix="1" applyNumberFormat="1" applyFont="1" applyFill="1" applyBorder="1" applyAlignment="1">
      <alignment horizontal="right" vertical="center"/>
    </xf>
    <xf numFmtId="165" fontId="3" fillId="0" borderId="0" xfId="4" quotePrefix="1" applyNumberFormat="1" applyFont="1" applyFill="1" applyBorder="1" applyAlignment="1">
      <alignment horizontal="center" vertical="center"/>
    </xf>
    <xf numFmtId="165" fontId="7" fillId="0" borderId="10" xfId="4" quotePrefix="1" applyNumberFormat="1" applyFont="1" applyFill="1" applyBorder="1" applyAlignment="1">
      <alignment horizontal="center" vertical="center"/>
    </xf>
    <xf numFmtId="16" fontId="3" fillId="2" borderId="0" xfId="0" applyNumberFormat="1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166" fontId="2" fillId="0" borderId="0" xfId="4" applyNumberFormat="1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top" wrapText="1"/>
    </xf>
    <xf numFmtId="0" fontId="12" fillId="11" borderId="10" xfId="0" applyFont="1" applyFill="1" applyBorder="1" applyAlignment="1">
      <alignment horizontal="center" vertical="top" wrapText="1"/>
    </xf>
    <xf numFmtId="0" fontId="12" fillId="11" borderId="1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center"/>
    </xf>
    <xf numFmtId="16" fontId="3" fillId="2" borderId="7" xfId="0" quotePrefix="1" applyNumberFormat="1" applyFont="1" applyFill="1" applyBorder="1" applyAlignment="1">
      <alignment horizontal="center" vertical="center"/>
    </xf>
    <xf numFmtId="165" fontId="3" fillId="0" borderId="0" xfId="4" quotePrefix="1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</cellXfs>
  <cellStyles count="1143">
    <cellStyle name="Comma" xfId="1" builtinId="3"/>
    <cellStyle name="Comma [0] 2" xfId="10"/>
    <cellStyle name="Comma [0] 2 2" xfId="11"/>
    <cellStyle name="Comma [0] 2 2 2" xfId="9"/>
    <cellStyle name="Comma [0] 2 3" xfId="12"/>
    <cellStyle name="Comma [0] 3" xfId="13"/>
    <cellStyle name="Comma [0] 3 2" xfId="14"/>
    <cellStyle name="Comma 10" xfId="15"/>
    <cellStyle name="Comma 10 2" xfId="16"/>
    <cellStyle name="Comma 11" xfId="17"/>
    <cellStyle name="Comma 11 2" xfId="18"/>
    <cellStyle name="Comma 12" xfId="19"/>
    <cellStyle name="Comma 12 2" xfId="20"/>
    <cellStyle name="Comma 13" xfId="21"/>
    <cellStyle name="Comma 13 2" xfId="22"/>
    <cellStyle name="Comma 14" xfId="23"/>
    <cellStyle name="Comma 14 2" xfId="24"/>
    <cellStyle name="Comma 15" xfId="25"/>
    <cellStyle name="Comma 15 2" xfId="26"/>
    <cellStyle name="Comma 16" xfId="27"/>
    <cellStyle name="Comma 16 2" xfId="28"/>
    <cellStyle name="Comma 17" xfId="29"/>
    <cellStyle name="Comma 17 2" xfId="30"/>
    <cellStyle name="Comma 18" xfId="31"/>
    <cellStyle name="Comma 18 2" xfId="32"/>
    <cellStyle name="Comma 2" xfId="3"/>
    <cellStyle name="Comma 2 2" xfId="5"/>
    <cellStyle name="Comma 3" xfId="33"/>
    <cellStyle name="Comma 3 2" xfId="34"/>
    <cellStyle name="Comma 3 2 2" xfId="35"/>
    <cellStyle name="Comma 3 3" xfId="36"/>
    <cellStyle name="Comma 4" xfId="37"/>
    <cellStyle name="Comma 4 2" xfId="38"/>
    <cellStyle name="Comma 4 2 2" xfId="39"/>
    <cellStyle name="Comma 4 2 2 2" xfId="8"/>
    <cellStyle name="Comma 4 2 3" xfId="40"/>
    <cellStyle name="Comma 4 3" xfId="41"/>
    <cellStyle name="Comma 5" xfId="42"/>
    <cellStyle name="Comma 5 2" xfId="43"/>
    <cellStyle name="Comma 5 2 2" xfId="6"/>
    <cellStyle name="Comma 5 3" xfId="44"/>
    <cellStyle name="Comma 6" xfId="45"/>
    <cellStyle name="Comma 6 2" xfId="46"/>
    <cellStyle name="Comma 6 2 2" xfId="47"/>
    <cellStyle name="Comma 6 3" xfId="48"/>
    <cellStyle name="Comma 7" xfId="49"/>
    <cellStyle name="Comma 7 2" xfId="50"/>
    <cellStyle name="Comma 8" xfId="51"/>
    <cellStyle name="Comma 8 2" xfId="52"/>
    <cellStyle name="Comma 9" xfId="53"/>
    <cellStyle name="Comma 9 10" xfId="54"/>
    <cellStyle name="Comma 9 10 2" xfId="55"/>
    <cellStyle name="Comma 9 11" xfId="56"/>
    <cellStyle name="Comma 9 2" xfId="57"/>
    <cellStyle name="Comma 9 2 10" xfId="58"/>
    <cellStyle name="Comma 9 2 2" xfId="59"/>
    <cellStyle name="Comma 9 2 2 2" xfId="60"/>
    <cellStyle name="Comma 9 2 2 2 2" xfId="61"/>
    <cellStyle name="Comma 9 2 2 2 2 2" xfId="62"/>
    <cellStyle name="Comma 9 2 2 2 2 2 2" xfId="63"/>
    <cellStyle name="Comma 9 2 2 2 2 2 2 2" xfId="64"/>
    <cellStyle name="Comma 9 2 2 2 2 2 2 2 2" xfId="65"/>
    <cellStyle name="Comma 9 2 2 2 2 2 2 2 2 2" xfId="66"/>
    <cellStyle name="Comma 9 2 2 2 2 2 2 2 3" xfId="67"/>
    <cellStyle name="Comma 9 2 2 2 2 2 2 3" xfId="68"/>
    <cellStyle name="Comma 9 2 2 2 2 2 2 3 2" xfId="69"/>
    <cellStyle name="Comma 9 2 2 2 2 2 2 4" xfId="70"/>
    <cellStyle name="Comma 9 2 2 2 2 2 3" xfId="71"/>
    <cellStyle name="Comma 9 2 2 2 2 2 3 2" xfId="72"/>
    <cellStyle name="Comma 9 2 2 2 2 2 3 2 2" xfId="73"/>
    <cellStyle name="Comma 9 2 2 2 2 2 3 3" xfId="74"/>
    <cellStyle name="Comma 9 2 2 2 2 2 4" xfId="75"/>
    <cellStyle name="Comma 9 2 2 2 2 2 4 2" xfId="76"/>
    <cellStyle name="Comma 9 2 2 2 2 2 5" xfId="77"/>
    <cellStyle name="Comma 9 2 2 2 2 3" xfId="78"/>
    <cellStyle name="Comma 9 2 2 2 2 3 2" xfId="79"/>
    <cellStyle name="Comma 9 2 2 2 2 3 2 2" xfId="80"/>
    <cellStyle name="Comma 9 2 2 2 2 3 2 2 2" xfId="81"/>
    <cellStyle name="Comma 9 2 2 2 2 3 2 3" xfId="82"/>
    <cellStyle name="Comma 9 2 2 2 2 3 3" xfId="83"/>
    <cellStyle name="Comma 9 2 2 2 2 3 3 2" xfId="84"/>
    <cellStyle name="Comma 9 2 2 2 2 3 4" xfId="85"/>
    <cellStyle name="Comma 9 2 2 2 2 4" xfId="86"/>
    <cellStyle name="Comma 9 2 2 2 2 4 2" xfId="87"/>
    <cellStyle name="Comma 9 2 2 2 2 4 2 2" xfId="88"/>
    <cellStyle name="Comma 9 2 2 2 2 4 3" xfId="89"/>
    <cellStyle name="Comma 9 2 2 2 2 5" xfId="90"/>
    <cellStyle name="Comma 9 2 2 2 2 5 2" xfId="91"/>
    <cellStyle name="Comma 9 2 2 2 2 6" xfId="92"/>
    <cellStyle name="Comma 9 2 2 2 3" xfId="93"/>
    <cellStyle name="Comma 9 2 2 2 3 2" xfId="94"/>
    <cellStyle name="Comma 9 2 2 2 3 2 2" xfId="95"/>
    <cellStyle name="Comma 9 2 2 2 3 2 2 2" xfId="96"/>
    <cellStyle name="Comma 9 2 2 2 3 2 2 2 2" xfId="97"/>
    <cellStyle name="Comma 9 2 2 2 3 2 2 3" xfId="98"/>
    <cellStyle name="Comma 9 2 2 2 3 2 3" xfId="99"/>
    <cellStyle name="Comma 9 2 2 2 3 2 3 2" xfId="100"/>
    <cellStyle name="Comma 9 2 2 2 3 2 4" xfId="101"/>
    <cellStyle name="Comma 9 2 2 2 3 3" xfId="102"/>
    <cellStyle name="Comma 9 2 2 2 3 3 2" xfId="103"/>
    <cellStyle name="Comma 9 2 2 2 3 3 2 2" xfId="104"/>
    <cellStyle name="Comma 9 2 2 2 3 3 3" xfId="105"/>
    <cellStyle name="Comma 9 2 2 2 3 4" xfId="106"/>
    <cellStyle name="Comma 9 2 2 2 3 4 2" xfId="107"/>
    <cellStyle name="Comma 9 2 2 2 3 5" xfId="108"/>
    <cellStyle name="Comma 9 2 2 2 4" xfId="109"/>
    <cellStyle name="Comma 9 2 2 2 4 2" xfId="110"/>
    <cellStyle name="Comma 9 2 2 2 4 2 2" xfId="111"/>
    <cellStyle name="Comma 9 2 2 2 4 2 2 2" xfId="112"/>
    <cellStyle name="Comma 9 2 2 2 4 2 3" xfId="113"/>
    <cellStyle name="Comma 9 2 2 2 4 3" xfId="114"/>
    <cellStyle name="Comma 9 2 2 2 4 3 2" xfId="115"/>
    <cellStyle name="Comma 9 2 2 2 4 4" xfId="116"/>
    <cellStyle name="Comma 9 2 2 2 5" xfId="117"/>
    <cellStyle name="Comma 9 2 2 2 5 2" xfId="118"/>
    <cellStyle name="Comma 9 2 2 2 5 2 2" xfId="119"/>
    <cellStyle name="Comma 9 2 2 2 5 3" xfId="120"/>
    <cellStyle name="Comma 9 2 2 2 6" xfId="121"/>
    <cellStyle name="Comma 9 2 2 2 6 2" xfId="122"/>
    <cellStyle name="Comma 9 2 2 2 6 2 2" xfId="123"/>
    <cellStyle name="Comma 9 2 2 2 6 3" xfId="124"/>
    <cellStyle name="Comma 9 2 2 2 7" xfId="125"/>
    <cellStyle name="Comma 9 2 2 2 7 2" xfId="126"/>
    <cellStyle name="Comma 9 2 2 2 8" xfId="127"/>
    <cellStyle name="Comma 9 2 2 3" xfId="128"/>
    <cellStyle name="Comma 9 2 2 3 2" xfId="129"/>
    <cellStyle name="Comma 9 2 2 3 2 2" xfId="130"/>
    <cellStyle name="Comma 9 2 2 3 2 2 2" xfId="131"/>
    <cellStyle name="Comma 9 2 2 3 2 2 2 2" xfId="132"/>
    <cellStyle name="Comma 9 2 2 3 2 2 2 2 2" xfId="133"/>
    <cellStyle name="Comma 9 2 2 3 2 2 2 3" xfId="134"/>
    <cellStyle name="Comma 9 2 2 3 2 2 3" xfId="135"/>
    <cellStyle name="Comma 9 2 2 3 2 2 3 2" xfId="136"/>
    <cellStyle name="Comma 9 2 2 3 2 2 4" xfId="137"/>
    <cellStyle name="Comma 9 2 2 3 2 3" xfId="138"/>
    <cellStyle name="Comma 9 2 2 3 2 3 2" xfId="139"/>
    <cellStyle name="Comma 9 2 2 3 2 3 2 2" xfId="140"/>
    <cellStyle name="Comma 9 2 2 3 2 3 3" xfId="141"/>
    <cellStyle name="Comma 9 2 2 3 2 4" xfId="142"/>
    <cellStyle name="Comma 9 2 2 3 2 4 2" xfId="143"/>
    <cellStyle name="Comma 9 2 2 3 2 5" xfId="144"/>
    <cellStyle name="Comma 9 2 2 3 3" xfId="145"/>
    <cellStyle name="Comma 9 2 2 3 3 2" xfId="146"/>
    <cellStyle name="Comma 9 2 2 3 3 2 2" xfId="147"/>
    <cellStyle name="Comma 9 2 2 3 3 2 2 2" xfId="148"/>
    <cellStyle name="Comma 9 2 2 3 3 2 3" xfId="149"/>
    <cellStyle name="Comma 9 2 2 3 3 3" xfId="150"/>
    <cellStyle name="Comma 9 2 2 3 3 3 2" xfId="151"/>
    <cellStyle name="Comma 9 2 2 3 3 4" xfId="152"/>
    <cellStyle name="Comma 9 2 2 3 4" xfId="153"/>
    <cellStyle name="Comma 9 2 2 3 4 2" xfId="154"/>
    <cellStyle name="Comma 9 2 2 3 4 2 2" xfId="155"/>
    <cellStyle name="Comma 9 2 2 3 4 3" xfId="156"/>
    <cellStyle name="Comma 9 2 2 3 5" xfId="157"/>
    <cellStyle name="Comma 9 2 2 3 5 2" xfId="158"/>
    <cellStyle name="Comma 9 2 2 3 6" xfId="159"/>
    <cellStyle name="Comma 9 2 2 4" xfId="160"/>
    <cellStyle name="Comma 9 2 2 4 2" xfId="161"/>
    <cellStyle name="Comma 9 2 2 4 2 2" xfId="162"/>
    <cellStyle name="Comma 9 2 2 4 2 2 2" xfId="163"/>
    <cellStyle name="Comma 9 2 2 4 2 2 2 2" xfId="164"/>
    <cellStyle name="Comma 9 2 2 4 2 2 3" xfId="165"/>
    <cellStyle name="Comma 9 2 2 4 2 3" xfId="166"/>
    <cellStyle name="Comma 9 2 2 4 2 3 2" xfId="167"/>
    <cellStyle name="Comma 9 2 2 4 2 4" xfId="168"/>
    <cellStyle name="Comma 9 2 2 4 3" xfId="169"/>
    <cellStyle name="Comma 9 2 2 4 3 2" xfId="170"/>
    <cellStyle name="Comma 9 2 2 4 3 2 2" xfId="171"/>
    <cellStyle name="Comma 9 2 2 4 3 3" xfId="172"/>
    <cellStyle name="Comma 9 2 2 4 4" xfId="173"/>
    <cellStyle name="Comma 9 2 2 4 4 2" xfId="174"/>
    <cellStyle name="Comma 9 2 2 4 5" xfId="175"/>
    <cellStyle name="Comma 9 2 2 5" xfId="176"/>
    <cellStyle name="Comma 9 2 2 5 2" xfId="177"/>
    <cellStyle name="Comma 9 2 2 5 2 2" xfId="178"/>
    <cellStyle name="Comma 9 2 2 5 2 2 2" xfId="179"/>
    <cellStyle name="Comma 9 2 2 5 2 3" xfId="180"/>
    <cellStyle name="Comma 9 2 2 5 3" xfId="181"/>
    <cellStyle name="Comma 9 2 2 5 3 2" xfId="182"/>
    <cellStyle name="Comma 9 2 2 5 4" xfId="183"/>
    <cellStyle name="Comma 9 2 2 6" xfId="184"/>
    <cellStyle name="Comma 9 2 2 6 2" xfId="185"/>
    <cellStyle name="Comma 9 2 2 6 2 2" xfId="186"/>
    <cellStyle name="Comma 9 2 2 6 3" xfId="187"/>
    <cellStyle name="Comma 9 2 2 7" xfId="188"/>
    <cellStyle name="Comma 9 2 2 7 2" xfId="189"/>
    <cellStyle name="Comma 9 2 2 7 2 2" xfId="190"/>
    <cellStyle name="Comma 9 2 2 7 3" xfId="191"/>
    <cellStyle name="Comma 9 2 2 8" xfId="192"/>
    <cellStyle name="Comma 9 2 2 8 2" xfId="193"/>
    <cellStyle name="Comma 9 2 2 9" xfId="194"/>
    <cellStyle name="Comma 9 2 3" xfId="195"/>
    <cellStyle name="Comma 9 2 3 2" xfId="196"/>
    <cellStyle name="Comma 9 2 3 2 2" xfId="197"/>
    <cellStyle name="Comma 9 2 3 2 2 2" xfId="198"/>
    <cellStyle name="Comma 9 2 3 2 2 2 2" xfId="199"/>
    <cellStyle name="Comma 9 2 3 2 2 2 2 2" xfId="200"/>
    <cellStyle name="Comma 9 2 3 2 2 2 2 2 2" xfId="201"/>
    <cellStyle name="Comma 9 2 3 2 2 2 2 3" xfId="202"/>
    <cellStyle name="Comma 9 2 3 2 2 2 3" xfId="203"/>
    <cellStyle name="Comma 9 2 3 2 2 2 3 2" xfId="204"/>
    <cellStyle name="Comma 9 2 3 2 2 2 4" xfId="205"/>
    <cellStyle name="Comma 9 2 3 2 2 3" xfId="206"/>
    <cellStyle name="Comma 9 2 3 2 2 3 2" xfId="207"/>
    <cellStyle name="Comma 9 2 3 2 2 3 2 2" xfId="208"/>
    <cellStyle name="Comma 9 2 3 2 2 3 3" xfId="209"/>
    <cellStyle name="Comma 9 2 3 2 2 4" xfId="210"/>
    <cellStyle name="Comma 9 2 3 2 2 4 2" xfId="211"/>
    <cellStyle name="Comma 9 2 3 2 2 5" xfId="212"/>
    <cellStyle name="Comma 9 2 3 2 3" xfId="213"/>
    <cellStyle name="Comma 9 2 3 2 3 2" xfId="214"/>
    <cellStyle name="Comma 9 2 3 2 3 2 2" xfId="215"/>
    <cellStyle name="Comma 9 2 3 2 3 2 2 2" xfId="216"/>
    <cellStyle name="Comma 9 2 3 2 3 2 3" xfId="217"/>
    <cellStyle name="Comma 9 2 3 2 3 3" xfId="218"/>
    <cellStyle name="Comma 9 2 3 2 3 3 2" xfId="219"/>
    <cellStyle name="Comma 9 2 3 2 3 4" xfId="220"/>
    <cellStyle name="Comma 9 2 3 2 4" xfId="221"/>
    <cellStyle name="Comma 9 2 3 2 4 2" xfId="222"/>
    <cellStyle name="Comma 9 2 3 2 4 2 2" xfId="223"/>
    <cellStyle name="Comma 9 2 3 2 4 3" xfId="224"/>
    <cellStyle name="Comma 9 2 3 2 5" xfId="225"/>
    <cellStyle name="Comma 9 2 3 2 5 2" xfId="226"/>
    <cellStyle name="Comma 9 2 3 2 6" xfId="227"/>
    <cellStyle name="Comma 9 2 3 3" xfId="228"/>
    <cellStyle name="Comma 9 2 3 3 2" xfId="229"/>
    <cellStyle name="Comma 9 2 3 3 2 2" xfId="230"/>
    <cellStyle name="Comma 9 2 3 3 2 2 2" xfId="231"/>
    <cellStyle name="Comma 9 2 3 3 2 2 2 2" xfId="232"/>
    <cellStyle name="Comma 9 2 3 3 2 2 3" xfId="233"/>
    <cellStyle name="Comma 9 2 3 3 2 3" xfId="234"/>
    <cellStyle name="Comma 9 2 3 3 2 3 2" xfId="235"/>
    <cellStyle name="Comma 9 2 3 3 2 4" xfId="236"/>
    <cellStyle name="Comma 9 2 3 3 3" xfId="237"/>
    <cellStyle name="Comma 9 2 3 3 3 2" xfId="238"/>
    <cellStyle name="Comma 9 2 3 3 3 2 2" xfId="239"/>
    <cellStyle name="Comma 9 2 3 3 3 3" xfId="240"/>
    <cellStyle name="Comma 9 2 3 3 4" xfId="241"/>
    <cellStyle name="Comma 9 2 3 3 4 2" xfId="242"/>
    <cellStyle name="Comma 9 2 3 3 5" xfId="243"/>
    <cellStyle name="Comma 9 2 3 4" xfId="244"/>
    <cellStyle name="Comma 9 2 3 4 2" xfId="245"/>
    <cellStyle name="Comma 9 2 3 4 2 2" xfId="246"/>
    <cellStyle name="Comma 9 2 3 4 2 2 2" xfId="247"/>
    <cellStyle name="Comma 9 2 3 4 2 3" xfId="248"/>
    <cellStyle name="Comma 9 2 3 4 3" xfId="249"/>
    <cellStyle name="Comma 9 2 3 4 3 2" xfId="250"/>
    <cellStyle name="Comma 9 2 3 4 4" xfId="251"/>
    <cellStyle name="Comma 9 2 3 5" xfId="252"/>
    <cellStyle name="Comma 9 2 3 5 2" xfId="253"/>
    <cellStyle name="Comma 9 2 3 5 2 2" xfId="254"/>
    <cellStyle name="Comma 9 2 3 5 3" xfId="255"/>
    <cellStyle name="Comma 9 2 3 6" xfId="256"/>
    <cellStyle name="Comma 9 2 3 6 2" xfId="257"/>
    <cellStyle name="Comma 9 2 3 6 2 2" xfId="258"/>
    <cellStyle name="Comma 9 2 3 6 3" xfId="259"/>
    <cellStyle name="Comma 9 2 3 7" xfId="260"/>
    <cellStyle name="Comma 9 2 3 7 2" xfId="261"/>
    <cellStyle name="Comma 9 2 3 8" xfId="262"/>
    <cellStyle name="Comma 9 2 4" xfId="263"/>
    <cellStyle name="Comma 9 2 4 2" xfId="264"/>
    <cellStyle name="Comma 9 2 4 2 2" xfId="265"/>
    <cellStyle name="Comma 9 2 4 2 2 2" xfId="266"/>
    <cellStyle name="Comma 9 2 4 2 2 2 2" xfId="267"/>
    <cellStyle name="Comma 9 2 4 2 2 2 2 2" xfId="268"/>
    <cellStyle name="Comma 9 2 4 2 2 2 3" xfId="269"/>
    <cellStyle name="Comma 9 2 4 2 2 3" xfId="270"/>
    <cellStyle name="Comma 9 2 4 2 2 3 2" xfId="271"/>
    <cellStyle name="Comma 9 2 4 2 2 4" xfId="272"/>
    <cellStyle name="Comma 9 2 4 2 3" xfId="273"/>
    <cellStyle name="Comma 9 2 4 2 3 2" xfId="274"/>
    <cellStyle name="Comma 9 2 4 2 3 2 2" xfId="275"/>
    <cellStyle name="Comma 9 2 4 2 3 3" xfId="276"/>
    <cellStyle name="Comma 9 2 4 2 4" xfId="277"/>
    <cellStyle name="Comma 9 2 4 2 4 2" xfId="278"/>
    <cellStyle name="Comma 9 2 4 2 5" xfId="279"/>
    <cellStyle name="Comma 9 2 4 3" xfId="280"/>
    <cellStyle name="Comma 9 2 4 3 2" xfId="281"/>
    <cellStyle name="Comma 9 2 4 3 2 2" xfId="282"/>
    <cellStyle name="Comma 9 2 4 3 2 2 2" xfId="283"/>
    <cellStyle name="Comma 9 2 4 3 2 3" xfId="284"/>
    <cellStyle name="Comma 9 2 4 3 3" xfId="285"/>
    <cellStyle name="Comma 9 2 4 3 3 2" xfId="286"/>
    <cellStyle name="Comma 9 2 4 3 4" xfId="287"/>
    <cellStyle name="Comma 9 2 4 4" xfId="288"/>
    <cellStyle name="Comma 9 2 4 4 2" xfId="289"/>
    <cellStyle name="Comma 9 2 4 4 2 2" xfId="290"/>
    <cellStyle name="Comma 9 2 4 4 3" xfId="291"/>
    <cellStyle name="Comma 9 2 4 5" xfId="292"/>
    <cellStyle name="Comma 9 2 4 5 2" xfId="293"/>
    <cellStyle name="Comma 9 2 4 6" xfId="294"/>
    <cellStyle name="Comma 9 2 5" xfId="295"/>
    <cellStyle name="Comma 9 2 5 2" xfId="296"/>
    <cellStyle name="Comma 9 2 5 2 2" xfId="297"/>
    <cellStyle name="Comma 9 2 5 2 2 2" xfId="298"/>
    <cellStyle name="Comma 9 2 5 2 2 2 2" xfId="299"/>
    <cellStyle name="Comma 9 2 5 2 2 3" xfId="300"/>
    <cellStyle name="Comma 9 2 5 2 3" xfId="301"/>
    <cellStyle name="Comma 9 2 5 2 3 2" xfId="302"/>
    <cellStyle name="Comma 9 2 5 2 4" xfId="303"/>
    <cellStyle name="Comma 9 2 5 3" xfId="304"/>
    <cellStyle name="Comma 9 2 5 3 2" xfId="305"/>
    <cellStyle name="Comma 9 2 5 3 2 2" xfId="306"/>
    <cellStyle name="Comma 9 2 5 3 3" xfId="307"/>
    <cellStyle name="Comma 9 2 5 4" xfId="308"/>
    <cellStyle name="Comma 9 2 5 4 2" xfId="309"/>
    <cellStyle name="Comma 9 2 5 5" xfId="310"/>
    <cellStyle name="Comma 9 2 6" xfId="311"/>
    <cellStyle name="Comma 9 2 6 2" xfId="312"/>
    <cellStyle name="Comma 9 2 6 2 2" xfId="313"/>
    <cellStyle name="Comma 9 2 6 2 2 2" xfId="314"/>
    <cellStyle name="Comma 9 2 6 2 3" xfId="315"/>
    <cellStyle name="Comma 9 2 6 3" xfId="316"/>
    <cellStyle name="Comma 9 2 6 3 2" xfId="317"/>
    <cellStyle name="Comma 9 2 6 4" xfId="318"/>
    <cellStyle name="Comma 9 2 7" xfId="319"/>
    <cellStyle name="Comma 9 2 7 2" xfId="320"/>
    <cellStyle name="Comma 9 2 7 2 2" xfId="321"/>
    <cellStyle name="Comma 9 2 7 3" xfId="322"/>
    <cellStyle name="Comma 9 2 8" xfId="323"/>
    <cellStyle name="Comma 9 2 8 2" xfId="324"/>
    <cellStyle name="Comma 9 2 8 2 2" xfId="325"/>
    <cellStyle name="Comma 9 2 8 3" xfId="326"/>
    <cellStyle name="Comma 9 2 9" xfId="327"/>
    <cellStyle name="Comma 9 2 9 2" xfId="328"/>
    <cellStyle name="Comma 9 3" xfId="329"/>
    <cellStyle name="Comma 9 3 2" xfId="330"/>
    <cellStyle name="Comma 9 3 2 2" xfId="331"/>
    <cellStyle name="Comma 9 3 2 2 2" xfId="332"/>
    <cellStyle name="Comma 9 3 2 2 2 2" xfId="333"/>
    <cellStyle name="Comma 9 3 2 2 2 2 2" xfId="334"/>
    <cellStyle name="Comma 9 3 2 2 2 2 2 2" xfId="335"/>
    <cellStyle name="Comma 9 3 2 2 2 2 2 2 2" xfId="336"/>
    <cellStyle name="Comma 9 3 2 2 2 2 2 3" xfId="337"/>
    <cellStyle name="Comma 9 3 2 2 2 2 3" xfId="338"/>
    <cellStyle name="Comma 9 3 2 2 2 2 3 2" xfId="339"/>
    <cellStyle name="Comma 9 3 2 2 2 2 4" xfId="340"/>
    <cellStyle name="Comma 9 3 2 2 2 3" xfId="341"/>
    <cellStyle name="Comma 9 3 2 2 2 3 2" xfId="342"/>
    <cellStyle name="Comma 9 3 2 2 2 3 2 2" xfId="343"/>
    <cellStyle name="Comma 9 3 2 2 2 3 3" xfId="344"/>
    <cellStyle name="Comma 9 3 2 2 2 4" xfId="345"/>
    <cellStyle name="Comma 9 3 2 2 2 4 2" xfId="346"/>
    <cellStyle name="Comma 9 3 2 2 2 5" xfId="347"/>
    <cellStyle name="Comma 9 3 2 2 3" xfId="348"/>
    <cellStyle name="Comma 9 3 2 2 3 2" xfId="349"/>
    <cellStyle name="Comma 9 3 2 2 3 2 2" xfId="350"/>
    <cellStyle name="Comma 9 3 2 2 3 2 2 2" xfId="351"/>
    <cellStyle name="Comma 9 3 2 2 3 2 3" xfId="352"/>
    <cellStyle name="Comma 9 3 2 2 3 3" xfId="353"/>
    <cellStyle name="Comma 9 3 2 2 3 3 2" xfId="354"/>
    <cellStyle name="Comma 9 3 2 2 3 4" xfId="355"/>
    <cellStyle name="Comma 9 3 2 2 4" xfId="356"/>
    <cellStyle name="Comma 9 3 2 2 4 2" xfId="357"/>
    <cellStyle name="Comma 9 3 2 2 4 2 2" xfId="358"/>
    <cellStyle name="Comma 9 3 2 2 4 3" xfId="359"/>
    <cellStyle name="Comma 9 3 2 2 5" xfId="360"/>
    <cellStyle name="Comma 9 3 2 2 5 2" xfId="361"/>
    <cellStyle name="Comma 9 3 2 2 6" xfId="362"/>
    <cellStyle name="Comma 9 3 2 3" xfId="363"/>
    <cellStyle name="Comma 9 3 2 3 2" xfId="364"/>
    <cellStyle name="Comma 9 3 2 3 2 2" xfId="365"/>
    <cellStyle name="Comma 9 3 2 3 2 2 2" xfId="366"/>
    <cellStyle name="Comma 9 3 2 3 2 2 2 2" xfId="367"/>
    <cellStyle name="Comma 9 3 2 3 2 2 3" xfId="368"/>
    <cellStyle name="Comma 9 3 2 3 2 3" xfId="369"/>
    <cellStyle name="Comma 9 3 2 3 2 3 2" xfId="370"/>
    <cellStyle name="Comma 9 3 2 3 2 4" xfId="371"/>
    <cellStyle name="Comma 9 3 2 3 3" xfId="372"/>
    <cellStyle name="Comma 9 3 2 3 3 2" xfId="373"/>
    <cellStyle name="Comma 9 3 2 3 3 2 2" xfId="374"/>
    <cellStyle name="Comma 9 3 2 3 3 3" xfId="375"/>
    <cellStyle name="Comma 9 3 2 3 4" xfId="376"/>
    <cellStyle name="Comma 9 3 2 3 4 2" xfId="377"/>
    <cellStyle name="Comma 9 3 2 3 5" xfId="378"/>
    <cellStyle name="Comma 9 3 2 4" xfId="379"/>
    <cellStyle name="Comma 9 3 2 4 2" xfId="380"/>
    <cellStyle name="Comma 9 3 2 4 2 2" xfId="381"/>
    <cellStyle name="Comma 9 3 2 4 2 2 2" xfId="382"/>
    <cellStyle name="Comma 9 3 2 4 2 3" xfId="383"/>
    <cellStyle name="Comma 9 3 2 4 3" xfId="384"/>
    <cellStyle name="Comma 9 3 2 4 3 2" xfId="385"/>
    <cellStyle name="Comma 9 3 2 4 4" xfId="386"/>
    <cellStyle name="Comma 9 3 2 5" xfId="387"/>
    <cellStyle name="Comma 9 3 2 5 2" xfId="388"/>
    <cellStyle name="Comma 9 3 2 5 2 2" xfId="389"/>
    <cellStyle name="Comma 9 3 2 5 3" xfId="390"/>
    <cellStyle name="Comma 9 3 2 6" xfId="391"/>
    <cellStyle name="Comma 9 3 2 6 2" xfId="392"/>
    <cellStyle name="Comma 9 3 2 6 2 2" xfId="393"/>
    <cellStyle name="Comma 9 3 2 6 3" xfId="394"/>
    <cellStyle name="Comma 9 3 2 7" xfId="395"/>
    <cellStyle name="Comma 9 3 2 7 2" xfId="396"/>
    <cellStyle name="Comma 9 3 2 8" xfId="397"/>
    <cellStyle name="Comma 9 3 3" xfId="398"/>
    <cellStyle name="Comma 9 3 3 2" xfId="399"/>
    <cellStyle name="Comma 9 3 3 2 2" xfId="400"/>
    <cellStyle name="Comma 9 3 3 2 2 2" xfId="401"/>
    <cellStyle name="Comma 9 3 3 2 2 2 2" xfId="402"/>
    <cellStyle name="Comma 9 3 3 2 2 2 2 2" xfId="403"/>
    <cellStyle name="Comma 9 3 3 2 2 2 3" xfId="404"/>
    <cellStyle name="Comma 9 3 3 2 2 3" xfId="405"/>
    <cellStyle name="Comma 9 3 3 2 2 3 2" xfId="406"/>
    <cellStyle name="Comma 9 3 3 2 2 4" xfId="407"/>
    <cellStyle name="Comma 9 3 3 2 3" xfId="408"/>
    <cellStyle name="Comma 9 3 3 2 3 2" xfId="409"/>
    <cellStyle name="Comma 9 3 3 2 3 2 2" xfId="410"/>
    <cellStyle name="Comma 9 3 3 2 3 3" xfId="411"/>
    <cellStyle name="Comma 9 3 3 2 4" xfId="412"/>
    <cellStyle name="Comma 9 3 3 2 4 2" xfId="413"/>
    <cellStyle name="Comma 9 3 3 2 5" xfId="414"/>
    <cellStyle name="Comma 9 3 3 3" xfId="415"/>
    <cellStyle name="Comma 9 3 3 3 2" xfId="416"/>
    <cellStyle name="Comma 9 3 3 3 2 2" xfId="417"/>
    <cellStyle name="Comma 9 3 3 3 2 2 2" xfId="418"/>
    <cellStyle name="Comma 9 3 3 3 2 3" xfId="419"/>
    <cellStyle name="Comma 9 3 3 3 3" xfId="420"/>
    <cellStyle name="Comma 9 3 3 3 3 2" xfId="421"/>
    <cellStyle name="Comma 9 3 3 3 4" xfId="422"/>
    <cellStyle name="Comma 9 3 3 4" xfId="423"/>
    <cellStyle name="Comma 9 3 3 4 2" xfId="424"/>
    <cellStyle name="Comma 9 3 3 4 2 2" xfId="425"/>
    <cellStyle name="Comma 9 3 3 4 3" xfId="426"/>
    <cellStyle name="Comma 9 3 3 5" xfId="427"/>
    <cellStyle name="Comma 9 3 3 5 2" xfId="428"/>
    <cellStyle name="Comma 9 3 3 6" xfId="429"/>
    <cellStyle name="Comma 9 3 4" xfId="430"/>
    <cellStyle name="Comma 9 3 4 2" xfId="431"/>
    <cellStyle name="Comma 9 3 4 2 2" xfId="432"/>
    <cellStyle name="Comma 9 3 4 2 2 2" xfId="433"/>
    <cellStyle name="Comma 9 3 4 2 2 2 2" xfId="434"/>
    <cellStyle name="Comma 9 3 4 2 2 3" xfId="435"/>
    <cellStyle name="Comma 9 3 4 2 3" xfId="436"/>
    <cellStyle name="Comma 9 3 4 2 3 2" xfId="437"/>
    <cellStyle name="Comma 9 3 4 2 4" xfId="438"/>
    <cellStyle name="Comma 9 3 4 3" xfId="439"/>
    <cellStyle name="Comma 9 3 4 3 2" xfId="440"/>
    <cellStyle name="Comma 9 3 4 3 2 2" xfId="441"/>
    <cellStyle name="Comma 9 3 4 3 3" xfId="442"/>
    <cellStyle name="Comma 9 3 4 4" xfId="443"/>
    <cellStyle name="Comma 9 3 4 4 2" xfId="444"/>
    <cellStyle name="Comma 9 3 4 5" xfId="445"/>
    <cellStyle name="Comma 9 3 5" xfId="446"/>
    <cellStyle name="Comma 9 3 5 2" xfId="447"/>
    <cellStyle name="Comma 9 3 5 2 2" xfId="448"/>
    <cellStyle name="Comma 9 3 5 2 2 2" xfId="449"/>
    <cellStyle name="Comma 9 3 5 2 3" xfId="450"/>
    <cellStyle name="Comma 9 3 5 3" xfId="451"/>
    <cellStyle name="Comma 9 3 5 3 2" xfId="452"/>
    <cellStyle name="Comma 9 3 5 4" xfId="453"/>
    <cellStyle name="Comma 9 3 6" xfId="454"/>
    <cellStyle name="Comma 9 3 6 2" xfId="455"/>
    <cellStyle name="Comma 9 3 6 2 2" xfId="456"/>
    <cellStyle name="Comma 9 3 6 3" xfId="457"/>
    <cellStyle name="Comma 9 3 7" xfId="458"/>
    <cellStyle name="Comma 9 3 7 2" xfId="459"/>
    <cellStyle name="Comma 9 3 7 2 2" xfId="460"/>
    <cellStyle name="Comma 9 3 7 3" xfId="461"/>
    <cellStyle name="Comma 9 3 8" xfId="462"/>
    <cellStyle name="Comma 9 3 8 2" xfId="463"/>
    <cellStyle name="Comma 9 3 9" xfId="464"/>
    <cellStyle name="Comma 9 4" xfId="465"/>
    <cellStyle name="Comma 9 4 2" xfId="466"/>
    <cellStyle name="Comma 9 4 2 2" xfId="467"/>
    <cellStyle name="Comma 9 4 2 2 2" xfId="468"/>
    <cellStyle name="Comma 9 4 2 2 2 2" xfId="469"/>
    <cellStyle name="Comma 9 4 2 2 2 2 2" xfId="470"/>
    <cellStyle name="Comma 9 4 2 2 2 2 2 2" xfId="471"/>
    <cellStyle name="Comma 9 4 2 2 2 2 3" xfId="472"/>
    <cellStyle name="Comma 9 4 2 2 2 3" xfId="473"/>
    <cellStyle name="Comma 9 4 2 2 2 3 2" xfId="474"/>
    <cellStyle name="Comma 9 4 2 2 2 4" xfId="475"/>
    <cellStyle name="Comma 9 4 2 2 3" xfId="476"/>
    <cellStyle name="Comma 9 4 2 2 3 2" xfId="477"/>
    <cellStyle name="Comma 9 4 2 2 3 2 2" xfId="478"/>
    <cellStyle name="Comma 9 4 2 2 3 3" xfId="479"/>
    <cellStyle name="Comma 9 4 2 2 4" xfId="480"/>
    <cellStyle name="Comma 9 4 2 2 4 2" xfId="481"/>
    <cellStyle name="Comma 9 4 2 2 5" xfId="482"/>
    <cellStyle name="Comma 9 4 2 3" xfId="483"/>
    <cellStyle name="Comma 9 4 2 3 2" xfId="484"/>
    <cellStyle name="Comma 9 4 2 3 2 2" xfId="485"/>
    <cellStyle name="Comma 9 4 2 3 2 2 2" xfId="486"/>
    <cellStyle name="Comma 9 4 2 3 2 3" xfId="487"/>
    <cellStyle name="Comma 9 4 2 3 3" xfId="488"/>
    <cellStyle name="Comma 9 4 2 3 3 2" xfId="489"/>
    <cellStyle name="Comma 9 4 2 3 4" xfId="490"/>
    <cellStyle name="Comma 9 4 2 4" xfId="491"/>
    <cellStyle name="Comma 9 4 2 4 2" xfId="492"/>
    <cellStyle name="Comma 9 4 2 4 2 2" xfId="493"/>
    <cellStyle name="Comma 9 4 2 4 3" xfId="494"/>
    <cellStyle name="Comma 9 4 2 5" xfId="495"/>
    <cellStyle name="Comma 9 4 2 5 2" xfId="496"/>
    <cellStyle name="Comma 9 4 2 6" xfId="497"/>
    <cellStyle name="Comma 9 4 3" xfId="498"/>
    <cellStyle name="Comma 9 4 3 2" xfId="499"/>
    <cellStyle name="Comma 9 4 3 2 2" xfId="500"/>
    <cellStyle name="Comma 9 4 3 2 2 2" xfId="501"/>
    <cellStyle name="Comma 9 4 3 2 2 2 2" xfId="502"/>
    <cellStyle name="Comma 9 4 3 2 2 3" xfId="503"/>
    <cellStyle name="Comma 9 4 3 2 3" xfId="504"/>
    <cellStyle name="Comma 9 4 3 2 3 2" xfId="505"/>
    <cellStyle name="Comma 9 4 3 2 4" xfId="506"/>
    <cellStyle name="Comma 9 4 3 3" xfId="507"/>
    <cellStyle name="Comma 9 4 3 3 2" xfId="508"/>
    <cellStyle name="Comma 9 4 3 3 2 2" xfId="509"/>
    <cellStyle name="Comma 9 4 3 3 3" xfId="510"/>
    <cellStyle name="Comma 9 4 3 4" xfId="511"/>
    <cellStyle name="Comma 9 4 3 4 2" xfId="512"/>
    <cellStyle name="Comma 9 4 3 5" xfId="513"/>
    <cellStyle name="Comma 9 4 4" xfId="514"/>
    <cellStyle name="Comma 9 4 4 2" xfId="515"/>
    <cellStyle name="Comma 9 4 4 2 2" xfId="516"/>
    <cellStyle name="Comma 9 4 4 2 2 2" xfId="517"/>
    <cellStyle name="Comma 9 4 4 2 3" xfId="518"/>
    <cellStyle name="Comma 9 4 4 3" xfId="519"/>
    <cellStyle name="Comma 9 4 4 3 2" xfId="520"/>
    <cellStyle name="Comma 9 4 4 4" xfId="521"/>
    <cellStyle name="Comma 9 4 5" xfId="522"/>
    <cellStyle name="Comma 9 4 5 2" xfId="523"/>
    <cellStyle name="Comma 9 4 5 2 2" xfId="524"/>
    <cellStyle name="Comma 9 4 5 3" xfId="525"/>
    <cellStyle name="Comma 9 4 6" xfId="526"/>
    <cellStyle name="Comma 9 4 6 2" xfId="527"/>
    <cellStyle name="Comma 9 4 6 2 2" xfId="528"/>
    <cellStyle name="Comma 9 4 6 3" xfId="529"/>
    <cellStyle name="Comma 9 4 7" xfId="530"/>
    <cellStyle name="Comma 9 4 7 2" xfId="531"/>
    <cellStyle name="Comma 9 4 8" xfId="532"/>
    <cellStyle name="Comma 9 5" xfId="533"/>
    <cellStyle name="Comma 9 5 2" xfId="534"/>
    <cellStyle name="Comma 9 5 2 2" xfId="535"/>
    <cellStyle name="Comma 9 5 2 2 2" xfId="536"/>
    <cellStyle name="Comma 9 5 2 2 2 2" xfId="537"/>
    <cellStyle name="Comma 9 5 2 2 2 2 2" xfId="538"/>
    <cellStyle name="Comma 9 5 2 2 2 3" xfId="539"/>
    <cellStyle name="Comma 9 5 2 2 3" xfId="540"/>
    <cellStyle name="Comma 9 5 2 2 3 2" xfId="541"/>
    <cellStyle name="Comma 9 5 2 2 4" xfId="542"/>
    <cellStyle name="Comma 9 5 2 3" xfId="543"/>
    <cellStyle name="Comma 9 5 2 3 2" xfId="544"/>
    <cellStyle name="Comma 9 5 2 3 2 2" xfId="545"/>
    <cellStyle name="Comma 9 5 2 3 3" xfId="546"/>
    <cellStyle name="Comma 9 5 2 4" xfId="547"/>
    <cellStyle name="Comma 9 5 2 4 2" xfId="548"/>
    <cellStyle name="Comma 9 5 2 5" xfId="549"/>
    <cellStyle name="Comma 9 5 3" xfId="550"/>
    <cellStyle name="Comma 9 5 3 2" xfId="551"/>
    <cellStyle name="Comma 9 5 3 2 2" xfId="552"/>
    <cellStyle name="Comma 9 5 3 2 2 2" xfId="553"/>
    <cellStyle name="Comma 9 5 3 2 3" xfId="554"/>
    <cellStyle name="Comma 9 5 3 3" xfId="555"/>
    <cellStyle name="Comma 9 5 3 3 2" xfId="556"/>
    <cellStyle name="Comma 9 5 3 4" xfId="557"/>
    <cellStyle name="Comma 9 5 4" xfId="558"/>
    <cellStyle name="Comma 9 5 4 2" xfId="559"/>
    <cellStyle name="Comma 9 5 4 2 2" xfId="560"/>
    <cellStyle name="Comma 9 5 4 3" xfId="561"/>
    <cellStyle name="Comma 9 5 5" xfId="562"/>
    <cellStyle name="Comma 9 5 5 2" xfId="563"/>
    <cellStyle name="Comma 9 5 6" xfId="564"/>
    <cellStyle name="Comma 9 6" xfId="565"/>
    <cellStyle name="Comma 9 6 2" xfId="566"/>
    <cellStyle name="Comma 9 6 2 2" xfId="567"/>
    <cellStyle name="Comma 9 6 2 2 2" xfId="568"/>
    <cellStyle name="Comma 9 6 2 2 2 2" xfId="569"/>
    <cellStyle name="Comma 9 6 2 2 3" xfId="570"/>
    <cellStyle name="Comma 9 6 2 3" xfId="571"/>
    <cellStyle name="Comma 9 6 2 3 2" xfId="572"/>
    <cellStyle name="Comma 9 6 2 4" xfId="573"/>
    <cellStyle name="Comma 9 6 3" xfId="574"/>
    <cellStyle name="Comma 9 6 3 2" xfId="575"/>
    <cellStyle name="Comma 9 6 3 2 2" xfId="576"/>
    <cellStyle name="Comma 9 6 3 3" xfId="577"/>
    <cellStyle name="Comma 9 6 4" xfId="578"/>
    <cellStyle name="Comma 9 6 4 2" xfId="579"/>
    <cellStyle name="Comma 9 6 5" xfId="580"/>
    <cellStyle name="Comma 9 7" xfId="581"/>
    <cellStyle name="Comma 9 7 2" xfId="582"/>
    <cellStyle name="Comma 9 7 2 2" xfId="583"/>
    <cellStyle name="Comma 9 7 2 2 2" xfId="584"/>
    <cellStyle name="Comma 9 7 2 3" xfId="585"/>
    <cellStyle name="Comma 9 7 3" xfId="586"/>
    <cellStyle name="Comma 9 7 3 2" xfId="587"/>
    <cellStyle name="Comma 9 7 4" xfId="588"/>
    <cellStyle name="Comma 9 8" xfId="589"/>
    <cellStyle name="Comma 9 8 2" xfId="590"/>
    <cellStyle name="Comma 9 8 2 2" xfId="591"/>
    <cellStyle name="Comma 9 8 3" xfId="592"/>
    <cellStyle name="Comma 9 9" xfId="593"/>
    <cellStyle name="Comma 9 9 2" xfId="594"/>
    <cellStyle name="Comma 9 9 2 2" xfId="595"/>
    <cellStyle name="Comma 9 9 3" xfId="596"/>
    <cellStyle name="Normal" xfId="0" builtinId="0"/>
    <cellStyle name="Normal 2" xfId="2"/>
    <cellStyle name="Normal 2 2" xfId="4"/>
    <cellStyle name="Normal 3" xfId="597"/>
    <cellStyle name="Normal 3 2" xfId="598"/>
    <cellStyle name="Normal 4" xfId="599"/>
    <cellStyle name="Normal 4 10" xfId="600"/>
    <cellStyle name="Normal 4 10 2" xfId="601"/>
    <cellStyle name="Normal 4 10 2 2" xfId="602"/>
    <cellStyle name="Normal 4 10 3" xfId="603"/>
    <cellStyle name="Normal 4 11" xfId="604"/>
    <cellStyle name="Normal 4 11 2" xfId="605"/>
    <cellStyle name="Normal 4 12" xfId="606"/>
    <cellStyle name="Normal 4 2" xfId="607"/>
    <cellStyle name="Normal 4 2 10" xfId="608"/>
    <cellStyle name="Normal 4 2 2" xfId="609"/>
    <cellStyle name="Normal 4 2 2 2" xfId="610"/>
    <cellStyle name="Normal 4 2 2 2 2" xfId="611"/>
    <cellStyle name="Normal 4 2 2 2 2 2" xfId="612"/>
    <cellStyle name="Normal 4 2 2 2 2 2 2" xfId="613"/>
    <cellStyle name="Normal 4 2 2 2 2 2 2 2" xfId="614"/>
    <cellStyle name="Normal 4 2 2 2 2 2 2 2 2" xfId="615"/>
    <cellStyle name="Normal 4 2 2 2 2 2 2 2 2 2" xfId="616"/>
    <cellStyle name="Normal 4 2 2 2 2 2 2 2 3" xfId="617"/>
    <cellStyle name="Normal 4 2 2 2 2 2 2 3" xfId="618"/>
    <cellStyle name="Normal 4 2 2 2 2 2 2 3 2" xfId="619"/>
    <cellStyle name="Normal 4 2 2 2 2 2 2 4" xfId="620"/>
    <cellStyle name="Normal 4 2 2 2 2 2 3" xfId="621"/>
    <cellStyle name="Normal 4 2 2 2 2 2 3 2" xfId="622"/>
    <cellStyle name="Normal 4 2 2 2 2 2 3 2 2" xfId="623"/>
    <cellStyle name="Normal 4 2 2 2 2 2 3 3" xfId="624"/>
    <cellStyle name="Normal 4 2 2 2 2 2 4" xfId="625"/>
    <cellStyle name="Normal 4 2 2 2 2 2 4 2" xfId="626"/>
    <cellStyle name="Normal 4 2 2 2 2 2 5" xfId="627"/>
    <cellStyle name="Normal 4 2 2 2 2 3" xfId="628"/>
    <cellStyle name="Normal 4 2 2 2 2 3 2" xfId="629"/>
    <cellStyle name="Normal 4 2 2 2 2 3 2 2" xfId="630"/>
    <cellStyle name="Normal 4 2 2 2 2 3 2 2 2" xfId="631"/>
    <cellStyle name="Normal 4 2 2 2 2 3 2 3" xfId="632"/>
    <cellStyle name="Normal 4 2 2 2 2 3 3" xfId="633"/>
    <cellStyle name="Normal 4 2 2 2 2 3 3 2" xfId="634"/>
    <cellStyle name="Normal 4 2 2 2 2 3 4" xfId="635"/>
    <cellStyle name="Normal 4 2 2 2 2 4" xfId="636"/>
    <cellStyle name="Normal 4 2 2 2 2 4 2" xfId="637"/>
    <cellStyle name="Normal 4 2 2 2 2 4 2 2" xfId="638"/>
    <cellStyle name="Normal 4 2 2 2 2 4 3" xfId="639"/>
    <cellStyle name="Normal 4 2 2 2 2 5" xfId="640"/>
    <cellStyle name="Normal 4 2 2 2 2 5 2" xfId="641"/>
    <cellStyle name="Normal 4 2 2 2 2 6" xfId="642"/>
    <cellStyle name="Normal 4 2 2 2 3" xfId="643"/>
    <cellStyle name="Normal 4 2 2 2 3 2" xfId="644"/>
    <cellStyle name="Normal 4 2 2 2 3 2 2" xfId="645"/>
    <cellStyle name="Normal 4 2 2 2 3 2 2 2" xfId="646"/>
    <cellStyle name="Normal 4 2 2 2 3 2 2 2 2" xfId="647"/>
    <cellStyle name="Normal 4 2 2 2 3 2 2 3" xfId="648"/>
    <cellStyle name="Normal 4 2 2 2 3 2 3" xfId="649"/>
    <cellStyle name="Normal 4 2 2 2 3 2 3 2" xfId="650"/>
    <cellStyle name="Normal 4 2 2 2 3 2 4" xfId="651"/>
    <cellStyle name="Normal 4 2 2 2 3 3" xfId="652"/>
    <cellStyle name="Normal 4 2 2 2 3 3 2" xfId="653"/>
    <cellStyle name="Normal 4 2 2 2 3 3 2 2" xfId="654"/>
    <cellStyle name="Normal 4 2 2 2 3 3 3" xfId="655"/>
    <cellStyle name="Normal 4 2 2 2 3 4" xfId="656"/>
    <cellStyle name="Normal 4 2 2 2 3 4 2" xfId="657"/>
    <cellStyle name="Normal 4 2 2 2 3 5" xfId="658"/>
    <cellStyle name="Normal 4 2 2 2 4" xfId="659"/>
    <cellStyle name="Normal 4 2 2 2 4 2" xfId="660"/>
    <cellStyle name="Normal 4 2 2 2 4 2 2" xfId="661"/>
    <cellStyle name="Normal 4 2 2 2 4 2 2 2" xfId="662"/>
    <cellStyle name="Normal 4 2 2 2 4 2 3" xfId="663"/>
    <cellStyle name="Normal 4 2 2 2 4 3" xfId="664"/>
    <cellStyle name="Normal 4 2 2 2 4 3 2" xfId="665"/>
    <cellStyle name="Normal 4 2 2 2 4 4" xfId="666"/>
    <cellStyle name="Normal 4 2 2 2 5" xfId="667"/>
    <cellStyle name="Normal 4 2 2 2 5 2" xfId="668"/>
    <cellStyle name="Normal 4 2 2 2 5 2 2" xfId="669"/>
    <cellStyle name="Normal 4 2 2 2 5 3" xfId="670"/>
    <cellStyle name="Normal 4 2 2 2 6" xfId="671"/>
    <cellStyle name="Normal 4 2 2 2 6 2" xfId="672"/>
    <cellStyle name="Normal 4 2 2 2 6 2 2" xfId="673"/>
    <cellStyle name="Normal 4 2 2 2 6 3" xfId="674"/>
    <cellStyle name="Normal 4 2 2 2 7" xfId="675"/>
    <cellStyle name="Normal 4 2 2 2 7 2" xfId="676"/>
    <cellStyle name="Normal 4 2 2 2 8" xfId="677"/>
    <cellStyle name="Normal 4 2 2 3" xfId="678"/>
    <cellStyle name="Normal 4 2 2 3 2" xfId="679"/>
    <cellStyle name="Normal 4 2 2 3 2 2" xfId="680"/>
    <cellStyle name="Normal 4 2 2 3 2 2 2" xfId="681"/>
    <cellStyle name="Normal 4 2 2 3 2 2 2 2" xfId="682"/>
    <cellStyle name="Normal 4 2 2 3 2 2 2 2 2" xfId="683"/>
    <cellStyle name="Normal 4 2 2 3 2 2 2 3" xfId="684"/>
    <cellStyle name="Normal 4 2 2 3 2 2 3" xfId="685"/>
    <cellStyle name="Normal 4 2 2 3 2 2 3 2" xfId="686"/>
    <cellStyle name="Normal 4 2 2 3 2 2 4" xfId="687"/>
    <cellStyle name="Normal 4 2 2 3 2 3" xfId="688"/>
    <cellStyle name="Normal 4 2 2 3 2 3 2" xfId="689"/>
    <cellStyle name="Normal 4 2 2 3 2 3 2 2" xfId="690"/>
    <cellStyle name="Normal 4 2 2 3 2 3 3" xfId="691"/>
    <cellStyle name="Normal 4 2 2 3 2 4" xfId="692"/>
    <cellStyle name="Normal 4 2 2 3 2 4 2" xfId="693"/>
    <cellStyle name="Normal 4 2 2 3 2 5" xfId="694"/>
    <cellStyle name="Normal 4 2 2 3 3" xfId="695"/>
    <cellStyle name="Normal 4 2 2 3 3 2" xfId="696"/>
    <cellStyle name="Normal 4 2 2 3 3 2 2" xfId="697"/>
    <cellStyle name="Normal 4 2 2 3 3 2 2 2" xfId="698"/>
    <cellStyle name="Normal 4 2 2 3 3 2 3" xfId="699"/>
    <cellStyle name="Normal 4 2 2 3 3 3" xfId="700"/>
    <cellStyle name="Normal 4 2 2 3 3 3 2" xfId="701"/>
    <cellStyle name="Normal 4 2 2 3 3 4" xfId="702"/>
    <cellStyle name="Normal 4 2 2 3 4" xfId="703"/>
    <cellStyle name="Normal 4 2 2 3 4 2" xfId="704"/>
    <cellStyle name="Normal 4 2 2 3 4 2 2" xfId="705"/>
    <cellStyle name="Normal 4 2 2 3 4 3" xfId="706"/>
    <cellStyle name="Normal 4 2 2 3 5" xfId="707"/>
    <cellStyle name="Normal 4 2 2 3 5 2" xfId="708"/>
    <cellStyle name="Normal 4 2 2 3 6" xfId="709"/>
    <cellStyle name="Normal 4 2 2 4" xfId="710"/>
    <cellStyle name="Normal 4 2 2 4 2" xfId="711"/>
    <cellStyle name="Normal 4 2 2 4 2 2" xfId="712"/>
    <cellStyle name="Normal 4 2 2 4 2 2 2" xfId="713"/>
    <cellStyle name="Normal 4 2 2 4 2 2 2 2" xfId="714"/>
    <cellStyle name="Normal 4 2 2 4 2 2 3" xfId="715"/>
    <cellStyle name="Normal 4 2 2 4 2 3" xfId="716"/>
    <cellStyle name="Normal 4 2 2 4 2 3 2" xfId="717"/>
    <cellStyle name="Normal 4 2 2 4 2 4" xfId="718"/>
    <cellStyle name="Normal 4 2 2 4 3" xfId="719"/>
    <cellStyle name="Normal 4 2 2 4 3 2" xfId="720"/>
    <cellStyle name="Normal 4 2 2 4 3 2 2" xfId="721"/>
    <cellStyle name="Normal 4 2 2 4 3 3" xfId="722"/>
    <cellStyle name="Normal 4 2 2 4 4" xfId="723"/>
    <cellStyle name="Normal 4 2 2 4 4 2" xfId="724"/>
    <cellStyle name="Normal 4 2 2 4 5" xfId="725"/>
    <cellStyle name="Normal 4 2 2 5" xfId="726"/>
    <cellStyle name="Normal 4 2 2 5 2" xfId="727"/>
    <cellStyle name="Normal 4 2 2 5 2 2" xfId="728"/>
    <cellStyle name="Normal 4 2 2 5 2 2 2" xfId="729"/>
    <cellStyle name="Normal 4 2 2 5 2 3" xfId="730"/>
    <cellStyle name="Normal 4 2 2 5 3" xfId="731"/>
    <cellStyle name="Normal 4 2 2 5 3 2" xfId="732"/>
    <cellStyle name="Normal 4 2 2 5 4" xfId="733"/>
    <cellStyle name="Normal 4 2 2 6" xfId="734"/>
    <cellStyle name="Normal 4 2 2 6 2" xfId="735"/>
    <cellStyle name="Normal 4 2 2 6 2 2" xfId="736"/>
    <cellStyle name="Normal 4 2 2 6 3" xfId="737"/>
    <cellStyle name="Normal 4 2 2 7" xfId="738"/>
    <cellStyle name="Normal 4 2 2 7 2" xfId="739"/>
    <cellStyle name="Normal 4 2 2 7 2 2" xfId="740"/>
    <cellStyle name="Normal 4 2 2 7 3" xfId="741"/>
    <cellStyle name="Normal 4 2 2 8" xfId="742"/>
    <cellStyle name="Normal 4 2 2 8 2" xfId="743"/>
    <cellStyle name="Normal 4 2 2 9" xfId="744"/>
    <cellStyle name="Normal 4 2 3" xfId="745"/>
    <cellStyle name="Normal 4 2 3 2" xfId="746"/>
    <cellStyle name="Normal 4 2 3 2 2" xfId="747"/>
    <cellStyle name="Normal 4 2 3 2 2 2" xfId="748"/>
    <cellStyle name="Normal 4 2 3 2 2 2 2" xfId="749"/>
    <cellStyle name="Normal 4 2 3 2 2 2 2 2" xfId="750"/>
    <cellStyle name="Normal 4 2 3 2 2 2 2 2 2" xfId="751"/>
    <cellStyle name="Normal 4 2 3 2 2 2 2 3" xfId="752"/>
    <cellStyle name="Normal 4 2 3 2 2 2 3" xfId="753"/>
    <cellStyle name="Normal 4 2 3 2 2 2 3 2" xfId="754"/>
    <cellStyle name="Normal 4 2 3 2 2 2 4" xfId="755"/>
    <cellStyle name="Normal 4 2 3 2 2 3" xfId="756"/>
    <cellStyle name="Normal 4 2 3 2 2 3 2" xfId="757"/>
    <cellStyle name="Normal 4 2 3 2 2 3 2 2" xfId="758"/>
    <cellStyle name="Normal 4 2 3 2 2 3 3" xfId="759"/>
    <cellStyle name="Normal 4 2 3 2 2 4" xfId="760"/>
    <cellStyle name="Normal 4 2 3 2 2 4 2" xfId="761"/>
    <cellStyle name="Normal 4 2 3 2 2 5" xfId="762"/>
    <cellStyle name="Normal 4 2 3 2 3" xfId="763"/>
    <cellStyle name="Normal 4 2 3 2 3 2" xfId="764"/>
    <cellStyle name="Normal 4 2 3 2 3 2 2" xfId="765"/>
    <cellStyle name="Normal 4 2 3 2 3 2 2 2" xfId="766"/>
    <cellStyle name="Normal 4 2 3 2 3 2 3" xfId="767"/>
    <cellStyle name="Normal 4 2 3 2 3 3" xfId="768"/>
    <cellStyle name="Normal 4 2 3 2 3 3 2" xfId="769"/>
    <cellStyle name="Normal 4 2 3 2 3 4" xfId="770"/>
    <cellStyle name="Normal 4 2 3 2 4" xfId="771"/>
    <cellStyle name="Normal 4 2 3 2 4 2" xfId="772"/>
    <cellStyle name="Normal 4 2 3 2 4 2 2" xfId="773"/>
    <cellStyle name="Normal 4 2 3 2 4 3" xfId="774"/>
    <cellStyle name="Normal 4 2 3 2 5" xfId="775"/>
    <cellStyle name="Normal 4 2 3 2 5 2" xfId="776"/>
    <cellStyle name="Normal 4 2 3 2 6" xfId="777"/>
    <cellStyle name="Normal 4 2 3 3" xfId="778"/>
    <cellStyle name="Normal 4 2 3 3 2" xfId="779"/>
    <cellStyle name="Normal 4 2 3 3 2 2" xfId="780"/>
    <cellStyle name="Normal 4 2 3 3 2 2 2" xfId="781"/>
    <cellStyle name="Normal 4 2 3 3 2 2 2 2" xfId="782"/>
    <cellStyle name="Normal 4 2 3 3 2 2 3" xfId="783"/>
    <cellStyle name="Normal 4 2 3 3 2 3" xfId="784"/>
    <cellStyle name="Normal 4 2 3 3 2 3 2" xfId="785"/>
    <cellStyle name="Normal 4 2 3 3 2 4" xfId="786"/>
    <cellStyle name="Normal 4 2 3 3 3" xfId="787"/>
    <cellStyle name="Normal 4 2 3 3 3 2" xfId="788"/>
    <cellStyle name="Normal 4 2 3 3 3 2 2" xfId="789"/>
    <cellStyle name="Normal 4 2 3 3 3 3" xfId="790"/>
    <cellStyle name="Normal 4 2 3 3 4" xfId="791"/>
    <cellStyle name="Normal 4 2 3 3 4 2" xfId="792"/>
    <cellStyle name="Normal 4 2 3 3 5" xfId="793"/>
    <cellStyle name="Normal 4 2 3 4" xfId="794"/>
    <cellStyle name="Normal 4 2 3 4 2" xfId="795"/>
    <cellStyle name="Normal 4 2 3 4 2 2" xfId="796"/>
    <cellStyle name="Normal 4 2 3 4 2 2 2" xfId="797"/>
    <cellStyle name="Normal 4 2 3 4 2 3" xfId="798"/>
    <cellStyle name="Normal 4 2 3 4 3" xfId="799"/>
    <cellStyle name="Normal 4 2 3 4 3 2" xfId="800"/>
    <cellStyle name="Normal 4 2 3 4 4" xfId="801"/>
    <cellStyle name="Normal 4 2 3 5" xfId="802"/>
    <cellStyle name="Normal 4 2 3 5 2" xfId="803"/>
    <cellStyle name="Normal 4 2 3 5 2 2" xfId="804"/>
    <cellStyle name="Normal 4 2 3 5 3" xfId="805"/>
    <cellStyle name="Normal 4 2 3 6" xfId="806"/>
    <cellStyle name="Normal 4 2 3 6 2" xfId="807"/>
    <cellStyle name="Normal 4 2 3 6 2 2" xfId="808"/>
    <cellStyle name="Normal 4 2 3 6 3" xfId="809"/>
    <cellStyle name="Normal 4 2 3 7" xfId="810"/>
    <cellStyle name="Normal 4 2 3 7 2" xfId="811"/>
    <cellStyle name="Normal 4 2 3 8" xfId="812"/>
    <cellStyle name="Normal 4 2 4" xfId="813"/>
    <cellStyle name="Normal 4 2 4 2" xfId="814"/>
    <cellStyle name="Normal 4 2 4 2 2" xfId="815"/>
    <cellStyle name="Normal 4 2 4 2 2 2" xfId="816"/>
    <cellStyle name="Normal 4 2 4 2 2 2 2" xfId="817"/>
    <cellStyle name="Normal 4 2 4 2 2 2 2 2" xfId="818"/>
    <cellStyle name="Normal 4 2 4 2 2 2 3" xfId="819"/>
    <cellStyle name="Normal 4 2 4 2 2 3" xfId="820"/>
    <cellStyle name="Normal 4 2 4 2 2 3 2" xfId="821"/>
    <cellStyle name="Normal 4 2 4 2 2 4" xfId="822"/>
    <cellStyle name="Normal 4 2 4 2 3" xfId="823"/>
    <cellStyle name="Normal 4 2 4 2 3 2" xfId="824"/>
    <cellStyle name="Normal 4 2 4 2 3 2 2" xfId="825"/>
    <cellStyle name="Normal 4 2 4 2 3 3" xfId="826"/>
    <cellStyle name="Normal 4 2 4 2 4" xfId="827"/>
    <cellStyle name="Normal 4 2 4 2 4 2" xfId="828"/>
    <cellStyle name="Normal 4 2 4 2 5" xfId="829"/>
    <cellStyle name="Normal 4 2 4 3" xfId="830"/>
    <cellStyle name="Normal 4 2 4 3 2" xfId="831"/>
    <cellStyle name="Normal 4 2 4 3 2 2" xfId="832"/>
    <cellStyle name="Normal 4 2 4 3 2 2 2" xfId="833"/>
    <cellStyle name="Normal 4 2 4 3 2 3" xfId="834"/>
    <cellStyle name="Normal 4 2 4 3 3" xfId="835"/>
    <cellStyle name="Normal 4 2 4 3 3 2" xfId="836"/>
    <cellStyle name="Normal 4 2 4 3 4" xfId="837"/>
    <cellStyle name="Normal 4 2 4 4" xfId="838"/>
    <cellStyle name="Normal 4 2 4 4 2" xfId="839"/>
    <cellStyle name="Normal 4 2 4 4 2 2" xfId="840"/>
    <cellStyle name="Normal 4 2 4 4 3" xfId="841"/>
    <cellStyle name="Normal 4 2 4 5" xfId="842"/>
    <cellStyle name="Normal 4 2 4 5 2" xfId="843"/>
    <cellStyle name="Normal 4 2 4 6" xfId="844"/>
    <cellStyle name="Normal 4 2 5" xfId="845"/>
    <cellStyle name="Normal 4 2 5 2" xfId="846"/>
    <cellStyle name="Normal 4 2 5 2 2" xfId="847"/>
    <cellStyle name="Normal 4 2 5 2 2 2" xfId="848"/>
    <cellStyle name="Normal 4 2 5 2 2 2 2" xfId="849"/>
    <cellStyle name="Normal 4 2 5 2 2 3" xfId="850"/>
    <cellStyle name="Normal 4 2 5 2 3" xfId="851"/>
    <cellStyle name="Normal 4 2 5 2 3 2" xfId="852"/>
    <cellStyle name="Normal 4 2 5 2 4" xfId="853"/>
    <cellStyle name="Normal 4 2 5 3" xfId="854"/>
    <cellStyle name="Normal 4 2 5 3 2" xfId="855"/>
    <cellStyle name="Normal 4 2 5 3 2 2" xfId="856"/>
    <cellStyle name="Normal 4 2 5 3 3" xfId="857"/>
    <cellStyle name="Normal 4 2 5 4" xfId="858"/>
    <cellStyle name="Normal 4 2 5 4 2" xfId="859"/>
    <cellStyle name="Normal 4 2 5 5" xfId="860"/>
    <cellStyle name="Normal 4 2 6" xfId="861"/>
    <cellStyle name="Normal 4 2 6 2" xfId="862"/>
    <cellStyle name="Normal 4 2 6 2 2" xfId="863"/>
    <cellStyle name="Normal 4 2 6 2 2 2" xfId="864"/>
    <cellStyle name="Normal 4 2 6 2 3" xfId="865"/>
    <cellStyle name="Normal 4 2 6 3" xfId="866"/>
    <cellStyle name="Normal 4 2 6 3 2" xfId="867"/>
    <cellStyle name="Normal 4 2 6 4" xfId="868"/>
    <cellStyle name="Normal 4 2 7" xfId="869"/>
    <cellStyle name="Normal 4 2 7 2" xfId="870"/>
    <cellStyle name="Normal 4 2 7 2 2" xfId="871"/>
    <cellStyle name="Normal 4 2 7 3" xfId="872"/>
    <cellStyle name="Normal 4 2 8" xfId="873"/>
    <cellStyle name="Normal 4 2 8 2" xfId="874"/>
    <cellStyle name="Normal 4 2 8 2 2" xfId="875"/>
    <cellStyle name="Normal 4 2 8 3" xfId="876"/>
    <cellStyle name="Normal 4 2 9" xfId="877"/>
    <cellStyle name="Normal 4 2 9 2" xfId="878"/>
    <cellStyle name="Normal 4 3" xfId="7"/>
    <cellStyle name="Normal 4 3 2" xfId="879"/>
    <cellStyle name="Normal 4 3 2 2" xfId="880"/>
    <cellStyle name="Normal 4 3 2 2 2" xfId="881"/>
    <cellStyle name="Normal 4 3 2 3" xfId="882"/>
    <cellStyle name="Normal 4 3 3" xfId="883"/>
    <cellStyle name="Normal 4 3 4" xfId="884"/>
    <cellStyle name="Normal 4 3 4 2" xfId="885"/>
    <cellStyle name="Normal 4 3 5" xfId="886"/>
    <cellStyle name="Normal 4 4" xfId="887"/>
    <cellStyle name="Normal 4 4 2" xfId="888"/>
    <cellStyle name="Normal 4 4 2 2" xfId="889"/>
    <cellStyle name="Normal 4 4 2 2 2" xfId="890"/>
    <cellStyle name="Normal 4 4 2 2 2 2" xfId="891"/>
    <cellStyle name="Normal 4 4 2 2 2 2 2" xfId="892"/>
    <cellStyle name="Normal 4 4 2 2 2 2 2 2" xfId="893"/>
    <cellStyle name="Normal 4 4 2 2 2 2 2 2 2" xfId="894"/>
    <cellStyle name="Normal 4 4 2 2 2 2 2 3" xfId="895"/>
    <cellStyle name="Normal 4 4 2 2 2 2 3" xfId="896"/>
    <cellStyle name="Normal 4 4 2 2 2 2 3 2" xfId="897"/>
    <cellStyle name="Normal 4 4 2 2 2 2 4" xfId="898"/>
    <cellStyle name="Normal 4 4 2 2 2 3" xfId="899"/>
    <cellStyle name="Normal 4 4 2 2 2 3 2" xfId="900"/>
    <cellStyle name="Normal 4 4 2 2 2 3 2 2" xfId="901"/>
    <cellStyle name="Normal 4 4 2 2 2 3 3" xfId="902"/>
    <cellStyle name="Normal 4 4 2 2 2 4" xfId="903"/>
    <cellStyle name="Normal 4 4 2 2 2 4 2" xfId="904"/>
    <cellStyle name="Normal 4 4 2 2 2 5" xfId="905"/>
    <cellStyle name="Normal 4 4 2 2 3" xfId="906"/>
    <cellStyle name="Normal 4 4 2 2 3 2" xfId="907"/>
    <cellStyle name="Normal 4 4 2 2 3 2 2" xfId="908"/>
    <cellStyle name="Normal 4 4 2 2 3 2 2 2" xfId="909"/>
    <cellStyle name="Normal 4 4 2 2 3 2 3" xfId="910"/>
    <cellStyle name="Normal 4 4 2 2 3 3" xfId="911"/>
    <cellStyle name="Normal 4 4 2 2 3 3 2" xfId="912"/>
    <cellStyle name="Normal 4 4 2 2 3 4" xfId="913"/>
    <cellStyle name="Normal 4 4 2 2 4" xfId="914"/>
    <cellStyle name="Normal 4 4 2 2 4 2" xfId="915"/>
    <cellStyle name="Normal 4 4 2 2 4 2 2" xfId="916"/>
    <cellStyle name="Normal 4 4 2 2 4 3" xfId="917"/>
    <cellStyle name="Normal 4 4 2 2 5" xfId="918"/>
    <cellStyle name="Normal 4 4 2 2 5 2" xfId="919"/>
    <cellStyle name="Normal 4 4 2 2 6" xfId="920"/>
    <cellStyle name="Normal 4 4 2 3" xfId="921"/>
    <cellStyle name="Normal 4 4 2 3 2" xfId="922"/>
    <cellStyle name="Normal 4 4 2 3 2 2" xfId="923"/>
    <cellStyle name="Normal 4 4 2 3 2 2 2" xfId="924"/>
    <cellStyle name="Normal 4 4 2 3 2 2 2 2" xfId="925"/>
    <cellStyle name="Normal 4 4 2 3 2 2 3" xfId="926"/>
    <cellStyle name="Normal 4 4 2 3 2 3" xfId="927"/>
    <cellStyle name="Normal 4 4 2 3 2 3 2" xfId="928"/>
    <cellStyle name="Normal 4 4 2 3 2 4" xfId="929"/>
    <cellStyle name="Normal 4 4 2 3 3" xfId="930"/>
    <cellStyle name="Normal 4 4 2 3 3 2" xfId="931"/>
    <cellStyle name="Normal 4 4 2 3 3 2 2" xfId="932"/>
    <cellStyle name="Normal 4 4 2 3 3 3" xfId="933"/>
    <cellStyle name="Normal 4 4 2 3 4" xfId="934"/>
    <cellStyle name="Normal 4 4 2 3 4 2" xfId="935"/>
    <cellStyle name="Normal 4 4 2 3 5" xfId="936"/>
    <cellStyle name="Normal 4 4 2 4" xfId="937"/>
    <cellStyle name="Normal 4 4 2 4 2" xfId="938"/>
    <cellStyle name="Normal 4 4 2 4 2 2" xfId="939"/>
    <cellStyle name="Normal 4 4 2 4 2 2 2" xfId="940"/>
    <cellStyle name="Normal 4 4 2 4 2 3" xfId="941"/>
    <cellStyle name="Normal 4 4 2 4 3" xfId="942"/>
    <cellStyle name="Normal 4 4 2 4 3 2" xfId="943"/>
    <cellStyle name="Normal 4 4 2 4 4" xfId="944"/>
    <cellStyle name="Normal 4 4 2 5" xfId="945"/>
    <cellStyle name="Normal 4 4 2 5 2" xfId="946"/>
    <cellStyle name="Normal 4 4 2 5 2 2" xfId="947"/>
    <cellStyle name="Normal 4 4 2 5 3" xfId="948"/>
    <cellStyle name="Normal 4 4 2 6" xfId="949"/>
    <cellStyle name="Normal 4 4 2 6 2" xfId="950"/>
    <cellStyle name="Normal 4 4 2 7" xfId="951"/>
    <cellStyle name="Normal 4 4 3" xfId="952"/>
    <cellStyle name="Normal 4 4 3 2" xfId="953"/>
    <cellStyle name="Normal 4 4 3 2 2" xfId="954"/>
    <cellStyle name="Normal 4 4 3 2 2 2" xfId="955"/>
    <cellStyle name="Normal 4 4 3 2 2 2 2" xfId="956"/>
    <cellStyle name="Normal 4 4 3 2 2 2 2 2" xfId="957"/>
    <cellStyle name="Normal 4 4 3 2 2 2 3" xfId="958"/>
    <cellStyle name="Normal 4 4 3 2 2 3" xfId="959"/>
    <cellStyle name="Normal 4 4 3 2 2 3 2" xfId="960"/>
    <cellStyle name="Normal 4 4 3 2 2 4" xfId="961"/>
    <cellStyle name="Normal 4 4 3 2 3" xfId="962"/>
    <cellStyle name="Normal 4 4 3 2 3 2" xfId="963"/>
    <cellStyle name="Normal 4 4 3 2 3 2 2" xfId="964"/>
    <cellStyle name="Normal 4 4 3 2 3 3" xfId="965"/>
    <cellStyle name="Normal 4 4 3 2 4" xfId="966"/>
    <cellStyle name="Normal 4 4 3 2 4 2" xfId="967"/>
    <cellStyle name="Normal 4 4 3 2 5" xfId="968"/>
    <cellStyle name="Normal 4 4 3 3" xfId="969"/>
    <cellStyle name="Normal 4 4 3 3 2" xfId="970"/>
    <cellStyle name="Normal 4 4 3 3 2 2" xfId="971"/>
    <cellStyle name="Normal 4 4 3 3 2 2 2" xfId="972"/>
    <cellStyle name="Normal 4 4 3 3 2 3" xfId="973"/>
    <cellStyle name="Normal 4 4 3 3 3" xfId="974"/>
    <cellStyle name="Normal 4 4 3 3 3 2" xfId="975"/>
    <cellStyle name="Normal 4 4 3 3 4" xfId="976"/>
    <cellStyle name="Normal 4 4 3 4" xfId="977"/>
    <cellStyle name="Normal 4 4 3 4 2" xfId="978"/>
    <cellStyle name="Normal 4 4 3 4 2 2" xfId="979"/>
    <cellStyle name="Normal 4 4 3 4 3" xfId="980"/>
    <cellStyle name="Normal 4 4 3 5" xfId="981"/>
    <cellStyle name="Normal 4 4 3 5 2" xfId="982"/>
    <cellStyle name="Normal 4 4 3 6" xfId="983"/>
    <cellStyle name="Normal 4 4 4" xfId="984"/>
    <cellStyle name="Normal 4 4 4 2" xfId="985"/>
    <cellStyle name="Normal 4 4 4 2 2" xfId="986"/>
    <cellStyle name="Normal 4 4 4 2 2 2" xfId="987"/>
    <cellStyle name="Normal 4 4 4 2 2 2 2" xfId="988"/>
    <cellStyle name="Normal 4 4 4 2 2 3" xfId="989"/>
    <cellStyle name="Normal 4 4 4 2 3" xfId="990"/>
    <cellStyle name="Normal 4 4 4 2 3 2" xfId="991"/>
    <cellStyle name="Normal 4 4 4 2 4" xfId="992"/>
    <cellStyle name="Normal 4 4 4 3" xfId="993"/>
    <cellStyle name="Normal 4 4 4 3 2" xfId="994"/>
    <cellStyle name="Normal 4 4 4 3 2 2" xfId="995"/>
    <cellStyle name="Normal 4 4 4 3 3" xfId="996"/>
    <cellStyle name="Normal 4 4 4 4" xfId="997"/>
    <cellStyle name="Normal 4 4 4 4 2" xfId="998"/>
    <cellStyle name="Normal 4 4 4 5" xfId="999"/>
    <cellStyle name="Normal 4 4 5" xfId="1000"/>
    <cellStyle name="Normal 4 4 5 2" xfId="1001"/>
    <cellStyle name="Normal 4 4 5 2 2" xfId="1002"/>
    <cellStyle name="Normal 4 4 5 2 2 2" xfId="1003"/>
    <cellStyle name="Normal 4 4 5 2 3" xfId="1004"/>
    <cellStyle name="Normal 4 4 5 3" xfId="1005"/>
    <cellStyle name="Normal 4 4 5 3 2" xfId="1006"/>
    <cellStyle name="Normal 4 4 5 4" xfId="1007"/>
    <cellStyle name="Normal 4 4 6" xfId="1008"/>
    <cellStyle name="Normal 4 4 6 2" xfId="1009"/>
    <cellStyle name="Normal 4 4 6 2 2" xfId="1010"/>
    <cellStyle name="Normal 4 4 6 3" xfId="1011"/>
    <cellStyle name="Normal 4 4 7" xfId="1012"/>
    <cellStyle name="Normal 4 4 7 2" xfId="1013"/>
    <cellStyle name="Normal 4 4 7 2 2" xfId="1014"/>
    <cellStyle name="Normal 4 4 7 3" xfId="1015"/>
    <cellStyle name="Normal 4 4 8" xfId="1016"/>
    <cellStyle name="Normal 4 4 8 2" xfId="1017"/>
    <cellStyle name="Normal 4 4 9" xfId="1018"/>
    <cellStyle name="Normal 4 5" xfId="1019"/>
    <cellStyle name="Normal 4 5 2" xfId="1020"/>
    <cellStyle name="Normal 4 5 2 2" xfId="1021"/>
    <cellStyle name="Normal 4 5 2 2 2" xfId="1022"/>
    <cellStyle name="Normal 4 5 2 2 2 2" xfId="1023"/>
    <cellStyle name="Normal 4 5 2 2 2 2 2" xfId="1024"/>
    <cellStyle name="Normal 4 5 2 2 2 2 2 2" xfId="1025"/>
    <cellStyle name="Normal 4 5 2 2 2 2 3" xfId="1026"/>
    <cellStyle name="Normal 4 5 2 2 2 3" xfId="1027"/>
    <cellStyle name="Normal 4 5 2 2 2 3 2" xfId="1028"/>
    <cellStyle name="Normal 4 5 2 2 2 4" xfId="1029"/>
    <cellStyle name="Normal 4 5 2 2 3" xfId="1030"/>
    <cellStyle name="Normal 4 5 2 2 3 2" xfId="1031"/>
    <cellStyle name="Normal 4 5 2 2 3 2 2" xfId="1032"/>
    <cellStyle name="Normal 4 5 2 2 3 3" xfId="1033"/>
    <cellStyle name="Normal 4 5 2 2 4" xfId="1034"/>
    <cellStyle name="Normal 4 5 2 2 4 2" xfId="1035"/>
    <cellStyle name="Normal 4 5 2 2 5" xfId="1036"/>
    <cellStyle name="Normal 4 5 2 3" xfId="1037"/>
    <cellStyle name="Normal 4 5 2 3 2" xfId="1038"/>
    <cellStyle name="Normal 4 5 2 3 2 2" xfId="1039"/>
    <cellStyle name="Normal 4 5 2 3 2 2 2" xfId="1040"/>
    <cellStyle name="Normal 4 5 2 3 2 3" xfId="1041"/>
    <cellStyle name="Normal 4 5 2 3 3" xfId="1042"/>
    <cellStyle name="Normal 4 5 2 3 3 2" xfId="1043"/>
    <cellStyle name="Normal 4 5 2 3 4" xfId="1044"/>
    <cellStyle name="Normal 4 5 2 4" xfId="1045"/>
    <cellStyle name="Normal 4 5 2 4 2" xfId="1046"/>
    <cellStyle name="Normal 4 5 2 4 2 2" xfId="1047"/>
    <cellStyle name="Normal 4 5 2 4 3" xfId="1048"/>
    <cellStyle name="Normal 4 5 2 5" xfId="1049"/>
    <cellStyle name="Normal 4 5 2 5 2" xfId="1050"/>
    <cellStyle name="Normal 4 5 2 6" xfId="1051"/>
    <cellStyle name="Normal 4 5 3" xfId="1052"/>
    <cellStyle name="Normal 4 5 3 2" xfId="1053"/>
    <cellStyle name="Normal 4 5 3 2 2" xfId="1054"/>
    <cellStyle name="Normal 4 5 3 2 2 2" xfId="1055"/>
    <cellStyle name="Normal 4 5 3 2 2 2 2" xfId="1056"/>
    <cellStyle name="Normal 4 5 3 2 2 3" xfId="1057"/>
    <cellStyle name="Normal 4 5 3 2 3" xfId="1058"/>
    <cellStyle name="Normal 4 5 3 2 3 2" xfId="1059"/>
    <cellStyle name="Normal 4 5 3 2 4" xfId="1060"/>
    <cellStyle name="Normal 4 5 3 3" xfId="1061"/>
    <cellStyle name="Normal 4 5 3 3 2" xfId="1062"/>
    <cellStyle name="Normal 4 5 3 3 2 2" xfId="1063"/>
    <cellStyle name="Normal 4 5 3 3 3" xfId="1064"/>
    <cellStyle name="Normal 4 5 3 4" xfId="1065"/>
    <cellStyle name="Normal 4 5 3 4 2" xfId="1066"/>
    <cellStyle name="Normal 4 5 3 5" xfId="1067"/>
    <cellStyle name="Normal 4 5 4" xfId="1068"/>
    <cellStyle name="Normal 4 5 4 2" xfId="1069"/>
    <cellStyle name="Normal 4 5 4 2 2" xfId="1070"/>
    <cellStyle name="Normal 4 5 4 2 2 2" xfId="1071"/>
    <cellStyle name="Normal 4 5 4 2 3" xfId="1072"/>
    <cellStyle name="Normal 4 5 4 3" xfId="1073"/>
    <cellStyle name="Normal 4 5 4 3 2" xfId="1074"/>
    <cellStyle name="Normal 4 5 4 4" xfId="1075"/>
    <cellStyle name="Normal 4 5 5" xfId="1076"/>
    <cellStyle name="Normal 4 5 5 2" xfId="1077"/>
    <cellStyle name="Normal 4 5 5 2 2" xfId="1078"/>
    <cellStyle name="Normal 4 5 5 3" xfId="1079"/>
    <cellStyle name="Normal 4 5 6" xfId="1080"/>
    <cellStyle name="Normal 4 5 6 2" xfId="1081"/>
    <cellStyle name="Normal 4 5 7" xfId="1082"/>
    <cellStyle name="Normal 4 6" xfId="1083"/>
    <cellStyle name="Normal 4 6 2" xfId="1084"/>
    <cellStyle name="Normal 4 6 2 2" xfId="1085"/>
    <cellStyle name="Normal 4 6 2 2 2" xfId="1086"/>
    <cellStyle name="Normal 4 6 2 2 2 2" xfId="1087"/>
    <cellStyle name="Normal 4 6 2 2 2 2 2" xfId="1088"/>
    <cellStyle name="Normal 4 6 2 2 2 3" xfId="1089"/>
    <cellStyle name="Normal 4 6 2 2 3" xfId="1090"/>
    <cellStyle name="Normal 4 6 2 2 3 2" xfId="1091"/>
    <cellStyle name="Normal 4 6 2 2 4" xfId="1092"/>
    <cellStyle name="Normal 4 6 2 3" xfId="1093"/>
    <cellStyle name="Normal 4 6 2 3 2" xfId="1094"/>
    <cellStyle name="Normal 4 6 2 3 2 2" xfId="1095"/>
    <cellStyle name="Normal 4 6 2 3 3" xfId="1096"/>
    <cellStyle name="Normal 4 6 2 4" xfId="1097"/>
    <cellStyle name="Normal 4 6 2 4 2" xfId="1098"/>
    <cellStyle name="Normal 4 6 2 5" xfId="1099"/>
    <cellStyle name="Normal 4 6 3" xfId="1100"/>
    <cellStyle name="Normal 4 6 3 2" xfId="1101"/>
    <cellStyle name="Normal 4 6 3 2 2" xfId="1102"/>
    <cellStyle name="Normal 4 6 3 2 2 2" xfId="1103"/>
    <cellStyle name="Normal 4 6 3 2 3" xfId="1104"/>
    <cellStyle name="Normal 4 6 3 3" xfId="1105"/>
    <cellStyle name="Normal 4 6 3 3 2" xfId="1106"/>
    <cellStyle name="Normal 4 6 3 4" xfId="1107"/>
    <cellStyle name="Normal 4 6 4" xfId="1108"/>
    <cellStyle name="Normal 4 6 4 2" xfId="1109"/>
    <cellStyle name="Normal 4 6 4 2 2" xfId="1110"/>
    <cellStyle name="Normal 4 6 4 3" xfId="1111"/>
    <cellStyle name="Normal 4 6 5" xfId="1112"/>
    <cellStyle name="Normal 4 6 5 2" xfId="1113"/>
    <cellStyle name="Normal 4 6 6" xfId="1114"/>
    <cellStyle name="Normal 4 7" xfId="1115"/>
    <cellStyle name="Normal 4 7 2" xfId="1116"/>
    <cellStyle name="Normal 4 7 2 2" xfId="1117"/>
    <cellStyle name="Normal 4 7 2 2 2" xfId="1118"/>
    <cellStyle name="Normal 4 7 2 2 2 2" xfId="1119"/>
    <cellStyle name="Normal 4 7 2 2 3" xfId="1120"/>
    <cellStyle name="Normal 4 7 2 3" xfId="1121"/>
    <cellStyle name="Normal 4 7 2 3 2" xfId="1122"/>
    <cellStyle name="Normal 4 7 2 4" xfId="1123"/>
    <cellStyle name="Normal 4 7 3" xfId="1124"/>
    <cellStyle name="Normal 4 7 3 2" xfId="1125"/>
    <cellStyle name="Normal 4 7 3 2 2" xfId="1126"/>
    <cellStyle name="Normal 4 7 3 3" xfId="1127"/>
    <cellStyle name="Normal 4 7 4" xfId="1128"/>
    <cellStyle name="Normal 4 7 4 2" xfId="1129"/>
    <cellStyle name="Normal 4 7 5" xfId="1130"/>
    <cellStyle name="Normal 4 8" xfId="1131"/>
    <cellStyle name="Normal 4 8 2" xfId="1132"/>
    <cellStyle name="Normal 4 8 2 2" xfId="1133"/>
    <cellStyle name="Normal 4 8 2 2 2" xfId="1134"/>
    <cellStyle name="Normal 4 8 2 3" xfId="1135"/>
    <cellStyle name="Normal 4 8 3" xfId="1136"/>
    <cellStyle name="Normal 4 8 3 2" xfId="1137"/>
    <cellStyle name="Normal 4 8 4" xfId="1138"/>
    <cellStyle name="Normal 4 9" xfId="1139"/>
    <cellStyle name="Normal 4 9 2" xfId="1140"/>
    <cellStyle name="Normal 4 9 2 2" xfId="1141"/>
    <cellStyle name="Normal 4 9 3" xfId="11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710284</xdr:colOff>
      <xdr:row>25</xdr:row>
      <xdr:rowOff>72118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 txBox="1"/>
      </xdr:nvSpPr>
      <xdr:spPr>
        <a:xfrm>
          <a:off x="3472534" y="502511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333374</xdr:colOff>
      <xdr:row>0</xdr:row>
      <xdr:rowOff>381000</xdr:rowOff>
    </xdr:from>
    <xdr:to>
      <xdr:col>3</xdr:col>
      <xdr:colOff>466725</xdr:colOff>
      <xdr:row>2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333374" y="381000"/>
          <a:ext cx="723901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200024</xdr:colOff>
      <xdr:row>0</xdr:row>
      <xdr:rowOff>257174</xdr:rowOff>
    </xdr:from>
    <xdr:to>
      <xdr:col>3</xdr:col>
      <xdr:colOff>723900</xdr:colOff>
      <xdr:row>1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790574" y="257174"/>
          <a:ext cx="523876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609600</xdr:colOff>
      <xdr:row>17</xdr:row>
      <xdr:rowOff>85725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6115050" y="33623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619125</xdr:colOff>
      <xdr:row>13</xdr:row>
      <xdr:rowOff>123825</xdr:rowOff>
    </xdr:from>
    <xdr:ext cx="252057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6124575" y="25050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561975</xdr:colOff>
      <xdr:row>9</xdr:row>
      <xdr:rowOff>133350</xdr:rowOff>
    </xdr:from>
    <xdr:ext cx="229358" cy="248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391150" y="2095500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25</xdr:row>
      <xdr:rowOff>85725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500-000004000000}"/>
            </a:ext>
          </a:extLst>
        </xdr:cNvPr>
        <xdr:cNvSpPr txBox="1"/>
      </xdr:nvSpPr>
      <xdr:spPr>
        <a:xfrm>
          <a:off x="3476625" y="50958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723900</xdr:colOff>
      <xdr:row>25</xdr:row>
      <xdr:rowOff>85725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500-000005000000}"/>
            </a:ext>
          </a:extLst>
        </xdr:cNvPr>
        <xdr:cNvSpPr txBox="1"/>
      </xdr:nvSpPr>
      <xdr:spPr>
        <a:xfrm>
          <a:off x="4152900" y="50958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371475</xdr:colOff>
      <xdr:row>0</xdr:row>
      <xdr:rowOff>400051</xdr:rowOff>
    </xdr:from>
    <xdr:to>
      <xdr:col>3</xdr:col>
      <xdr:colOff>504826</xdr:colOff>
      <xdr:row>2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500-000006000000}"/>
            </a:ext>
          </a:extLst>
        </xdr:cNvPr>
        <xdr:cNvSpPr txBox="1"/>
      </xdr:nvSpPr>
      <xdr:spPr>
        <a:xfrm>
          <a:off x="371475" y="400051"/>
          <a:ext cx="752476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238124</xdr:colOff>
      <xdr:row>0</xdr:row>
      <xdr:rowOff>276225</xdr:rowOff>
    </xdr:from>
    <xdr:to>
      <xdr:col>3</xdr:col>
      <xdr:colOff>1047749</xdr:colOff>
      <xdr:row>1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1500-000007000000}"/>
            </a:ext>
          </a:extLst>
        </xdr:cNvPr>
        <xdr:cNvSpPr txBox="1"/>
      </xdr:nvSpPr>
      <xdr:spPr>
        <a:xfrm>
          <a:off x="857249" y="27622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10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123825</xdr:rowOff>
    </xdr:from>
    <xdr:ext cx="252057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1500-000009000000}"/>
            </a:ext>
          </a:extLst>
        </xdr:cNvPr>
        <xdr:cNvSpPr txBox="1"/>
      </xdr:nvSpPr>
      <xdr:spPr>
        <a:xfrm>
          <a:off x="6076950" y="34575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142875</xdr:rowOff>
    </xdr:from>
    <xdr:ext cx="252057" cy="2488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1500-00000A000000}"/>
            </a:ext>
          </a:extLst>
        </xdr:cNvPr>
        <xdr:cNvSpPr txBox="1"/>
      </xdr:nvSpPr>
      <xdr:spPr>
        <a:xfrm>
          <a:off x="6086475" y="25812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571501</xdr:colOff>
      <xdr:row>9</xdr:row>
      <xdr:rowOff>148165</xdr:rowOff>
    </xdr:from>
    <xdr:ext cx="229358" cy="24885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400676" y="2167465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25</xdr:row>
      <xdr:rowOff>85725</xdr:rowOff>
    </xdr:from>
    <xdr:ext cx="184731" cy="233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800-000004000000}"/>
            </a:ext>
          </a:extLst>
        </xdr:cNvPr>
        <xdr:cNvSpPr txBox="1"/>
      </xdr:nvSpPr>
      <xdr:spPr>
        <a:xfrm>
          <a:off x="3467100" y="51339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723900</xdr:colOff>
      <xdr:row>25</xdr:row>
      <xdr:rowOff>85725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800-000005000000}"/>
            </a:ext>
          </a:extLst>
        </xdr:cNvPr>
        <xdr:cNvSpPr txBox="1"/>
      </xdr:nvSpPr>
      <xdr:spPr>
        <a:xfrm>
          <a:off x="4143375" y="51339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6</xdr:col>
      <xdr:colOff>723900</xdr:colOff>
      <xdr:row>25</xdr:row>
      <xdr:rowOff>85725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800-000006000000}"/>
            </a:ext>
          </a:extLst>
        </xdr:cNvPr>
        <xdr:cNvSpPr txBox="1"/>
      </xdr:nvSpPr>
      <xdr:spPr>
        <a:xfrm>
          <a:off x="4819650" y="5133975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295275</xdr:colOff>
      <xdr:row>0</xdr:row>
      <xdr:rowOff>390526</xdr:rowOff>
    </xdr:from>
    <xdr:to>
      <xdr:col>3</xdr:col>
      <xdr:colOff>428626</xdr:colOff>
      <xdr:row>2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1800-000007000000}"/>
            </a:ext>
          </a:extLst>
        </xdr:cNvPr>
        <xdr:cNvSpPr txBox="1"/>
      </xdr:nvSpPr>
      <xdr:spPr>
        <a:xfrm>
          <a:off x="295275" y="390526"/>
          <a:ext cx="676276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247649</xdr:colOff>
      <xdr:row>0</xdr:row>
      <xdr:rowOff>266700</xdr:rowOff>
    </xdr:from>
    <xdr:to>
      <xdr:col>3</xdr:col>
      <xdr:colOff>1057274</xdr:colOff>
      <xdr:row>1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1800-000008000000}"/>
            </a:ext>
          </a:extLst>
        </xdr:cNvPr>
        <xdr:cNvSpPr txBox="1"/>
      </xdr:nvSpPr>
      <xdr:spPr>
        <a:xfrm>
          <a:off x="790574" y="26670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11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561975</xdr:colOff>
      <xdr:row>17</xdr:row>
      <xdr:rowOff>104775</xdr:rowOff>
    </xdr:from>
    <xdr:ext cx="252057" cy="2488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1800-00000A000000}"/>
            </a:ext>
          </a:extLst>
        </xdr:cNvPr>
        <xdr:cNvSpPr txBox="1"/>
      </xdr:nvSpPr>
      <xdr:spPr>
        <a:xfrm>
          <a:off x="6057900" y="34766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123825</xdr:rowOff>
    </xdr:from>
    <xdr:ext cx="252057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1800-00000B000000}"/>
            </a:ext>
          </a:extLst>
        </xdr:cNvPr>
        <xdr:cNvSpPr txBox="1"/>
      </xdr:nvSpPr>
      <xdr:spPr>
        <a:xfrm>
          <a:off x="6067425" y="26003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2069650</xdr:colOff>
      <xdr:row>22</xdr:row>
      <xdr:rowOff>0</xdr:rowOff>
    </xdr:from>
    <xdr:to>
      <xdr:col>3</xdr:col>
      <xdr:colOff>2145850</xdr:colOff>
      <xdr:row>25</xdr:row>
      <xdr:rowOff>36259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1A00-000005000000}"/>
            </a:ext>
          </a:extLst>
        </xdr:cNvPr>
        <xdr:cNvSpPr/>
      </xdr:nvSpPr>
      <xdr:spPr>
        <a:xfrm>
          <a:off x="2707825" y="4324350"/>
          <a:ext cx="76200" cy="70300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twoCellAnchor>
    <xdr:from>
      <xdr:col>1</xdr:col>
      <xdr:colOff>0</xdr:colOff>
      <xdr:row>0</xdr:row>
      <xdr:rowOff>400051</xdr:rowOff>
    </xdr:from>
    <xdr:to>
      <xdr:col>3</xdr:col>
      <xdr:colOff>466726</xdr:colOff>
      <xdr:row>2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A00-000003000000}"/>
            </a:ext>
          </a:extLst>
        </xdr:cNvPr>
        <xdr:cNvSpPr txBox="1"/>
      </xdr:nvSpPr>
      <xdr:spPr>
        <a:xfrm>
          <a:off x="428625" y="400051"/>
          <a:ext cx="676276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285749</xdr:colOff>
      <xdr:row>0</xdr:row>
      <xdr:rowOff>266700</xdr:rowOff>
    </xdr:from>
    <xdr:to>
      <xdr:col>3</xdr:col>
      <xdr:colOff>1095374</xdr:colOff>
      <xdr:row>1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A00-000004000000}"/>
            </a:ext>
          </a:extLst>
        </xdr:cNvPr>
        <xdr:cNvSpPr txBox="1"/>
      </xdr:nvSpPr>
      <xdr:spPr>
        <a:xfrm>
          <a:off x="923924" y="26670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12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561975</xdr:colOff>
      <xdr:row>17</xdr:row>
      <xdr:rowOff>104775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1A00-000007000000}"/>
            </a:ext>
          </a:extLst>
        </xdr:cNvPr>
        <xdr:cNvSpPr txBox="1"/>
      </xdr:nvSpPr>
      <xdr:spPr>
        <a:xfrm>
          <a:off x="6086475" y="34194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123825</xdr:rowOff>
    </xdr:from>
    <xdr:ext cx="252057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1A00-000008000000}"/>
            </a:ext>
          </a:extLst>
        </xdr:cNvPr>
        <xdr:cNvSpPr txBox="1"/>
      </xdr:nvSpPr>
      <xdr:spPr>
        <a:xfrm>
          <a:off x="6096000" y="25431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571501</xdr:colOff>
      <xdr:row>9</xdr:row>
      <xdr:rowOff>158748</xdr:rowOff>
    </xdr:from>
    <xdr:ext cx="229358" cy="248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419726" y="2158998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400051</xdr:rowOff>
    </xdr:from>
    <xdr:to>
      <xdr:col>3</xdr:col>
      <xdr:colOff>457201</xdr:colOff>
      <xdr:row>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 txBox="1"/>
      </xdr:nvSpPr>
      <xdr:spPr>
        <a:xfrm>
          <a:off x="352425" y="400051"/>
          <a:ext cx="733426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209549</xdr:colOff>
      <xdr:row>0</xdr:row>
      <xdr:rowOff>247650</xdr:rowOff>
    </xdr:from>
    <xdr:to>
      <xdr:col>3</xdr:col>
      <xdr:colOff>1019174</xdr:colOff>
      <xdr:row>1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C00-000003000000}"/>
            </a:ext>
          </a:extLst>
        </xdr:cNvPr>
        <xdr:cNvSpPr txBox="1"/>
      </xdr:nvSpPr>
      <xdr:spPr>
        <a:xfrm>
          <a:off x="838199" y="247650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13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85725</xdr:rowOff>
    </xdr:from>
    <xdr:ext cx="252057" cy="2488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C00-000005000000}"/>
            </a:ext>
          </a:extLst>
        </xdr:cNvPr>
        <xdr:cNvSpPr txBox="1"/>
      </xdr:nvSpPr>
      <xdr:spPr>
        <a:xfrm>
          <a:off x="6172200" y="335280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104775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1C00-000006000000}"/>
            </a:ext>
          </a:extLst>
        </xdr:cNvPr>
        <xdr:cNvSpPr txBox="1"/>
      </xdr:nvSpPr>
      <xdr:spPr>
        <a:xfrm>
          <a:off x="6181725" y="247650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561975</xdr:colOff>
      <xdr:row>9</xdr:row>
      <xdr:rowOff>142875</xdr:rowOff>
    </xdr:from>
    <xdr:ext cx="229358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486400" y="2095500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2066924</xdr:colOff>
      <xdr:row>22</xdr:row>
      <xdr:rowOff>38100</xdr:rowOff>
    </xdr:from>
    <xdr:to>
      <xdr:col>3</xdr:col>
      <xdr:colOff>2143125</xdr:colOff>
      <xdr:row>26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SpPr/>
      </xdr:nvSpPr>
      <xdr:spPr>
        <a:xfrm>
          <a:off x="2733674" y="4333875"/>
          <a:ext cx="76201" cy="8191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MY" sz="1100"/>
        </a:p>
      </xdr:txBody>
    </xdr:sp>
    <xdr:clientData/>
  </xdr:twoCellAnchor>
  <xdr:twoCellAnchor>
    <xdr:from>
      <xdr:col>0</xdr:col>
      <xdr:colOff>381000</xdr:colOff>
      <xdr:row>0</xdr:row>
      <xdr:rowOff>400051</xdr:rowOff>
    </xdr:from>
    <xdr:to>
      <xdr:col>3</xdr:col>
      <xdr:colOff>485776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SpPr txBox="1"/>
      </xdr:nvSpPr>
      <xdr:spPr>
        <a:xfrm>
          <a:off x="381000" y="400051"/>
          <a:ext cx="771526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228599</xdr:colOff>
      <xdr:row>0</xdr:row>
      <xdr:rowOff>257175</xdr:rowOff>
    </xdr:from>
    <xdr:to>
      <xdr:col>3</xdr:col>
      <xdr:colOff>1038224</xdr:colOff>
      <xdr:row>1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SpPr txBox="1"/>
      </xdr:nvSpPr>
      <xdr:spPr>
        <a:xfrm>
          <a:off x="895349" y="25717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14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2066924</xdr:colOff>
      <xdr:row>22</xdr:row>
      <xdr:rowOff>38100</xdr:rowOff>
    </xdr:from>
    <xdr:to>
      <xdr:col>3</xdr:col>
      <xdr:colOff>2143125</xdr:colOff>
      <xdr:row>26</xdr:row>
      <xdr:rowOff>19050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SpPr/>
      </xdr:nvSpPr>
      <xdr:spPr>
        <a:xfrm>
          <a:off x="2733674" y="4333875"/>
          <a:ext cx="76201" cy="81915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MY" sz="1100"/>
        </a:p>
      </xdr:txBody>
    </xdr:sp>
    <xdr:clientData/>
  </xdr:twoCellAnchor>
  <xdr:twoCellAnchor>
    <xdr:from>
      <xdr:col>0</xdr:col>
      <xdr:colOff>381000</xdr:colOff>
      <xdr:row>0</xdr:row>
      <xdr:rowOff>400051</xdr:rowOff>
    </xdr:from>
    <xdr:to>
      <xdr:col>3</xdr:col>
      <xdr:colOff>485776</xdr:colOff>
      <xdr:row>3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SpPr txBox="1"/>
      </xdr:nvSpPr>
      <xdr:spPr>
        <a:xfrm>
          <a:off x="381000" y="400051"/>
          <a:ext cx="771526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228599</xdr:colOff>
      <xdr:row>0</xdr:row>
      <xdr:rowOff>257175</xdr:rowOff>
    </xdr:from>
    <xdr:to>
      <xdr:col>3</xdr:col>
      <xdr:colOff>1038224</xdr:colOff>
      <xdr:row>1</xdr:row>
      <xdr:rowOff>161925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2200-000004000000}"/>
            </a:ext>
          </a:extLst>
        </xdr:cNvPr>
        <xdr:cNvSpPr txBox="1"/>
      </xdr:nvSpPr>
      <xdr:spPr>
        <a:xfrm>
          <a:off x="895349" y="257175"/>
          <a:ext cx="809625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14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619125</xdr:colOff>
      <xdr:row>17</xdr:row>
      <xdr:rowOff>123825</xdr:rowOff>
    </xdr:from>
    <xdr:ext cx="252057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2200-000005000000}"/>
            </a:ext>
          </a:extLst>
        </xdr:cNvPr>
        <xdr:cNvSpPr txBox="1"/>
      </xdr:nvSpPr>
      <xdr:spPr>
        <a:xfrm>
          <a:off x="6229350" y="340995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628650</xdr:colOff>
      <xdr:row>13</xdr:row>
      <xdr:rowOff>142875</xdr:rowOff>
    </xdr:from>
    <xdr:ext cx="252057" cy="248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2200-000006000000}"/>
            </a:ext>
          </a:extLst>
        </xdr:cNvPr>
        <xdr:cNvSpPr txBox="1"/>
      </xdr:nvSpPr>
      <xdr:spPr>
        <a:xfrm>
          <a:off x="6238875" y="253365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613832</xdr:colOff>
      <xdr:row>9</xdr:row>
      <xdr:rowOff>137583</xdr:rowOff>
    </xdr:from>
    <xdr:ext cx="229358" cy="24885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490632" y="2109258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2144607</xdr:colOff>
      <xdr:row>22</xdr:row>
      <xdr:rowOff>83398</xdr:rowOff>
    </xdr:from>
    <xdr:to>
      <xdr:col>3</xdr:col>
      <xdr:colOff>2220807</xdr:colOff>
      <xdr:row>25</xdr:row>
      <xdr:rowOff>119657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2744682" y="4331548"/>
          <a:ext cx="76200" cy="70300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0</xdr:colOff>
      <xdr:row>25</xdr:row>
      <xdr:rowOff>71438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35099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4</xdr:col>
      <xdr:colOff>0</xdr:colOff>
      <xdr:row>25</xdr:row>
      <xdr:rowOff>71438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418623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276225</xdr:colOff>
      <xdr:row>0</xdr:row>
      <xdr:rowOff>390526</xdr:rowOff>
    </xdr:from>
    <xdr:to>
      <xdr:col>3</xdr:col>
      <xdr:colOff>400051</xdr:colOff>
      <xdr:row>2</xdr:row>
      <xdr:rowOff>47627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 txBox="1"/>
      </xdr:nvSpPr>
      <xdr:spPr>
        <a:xfrm>
          <a:off x="276225" y="390526"/>
          <a:ext cx="723901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190500</xdr:colOff>
      <xdr:row>0</xdr:row>
      <xdr:rowOff>266700</xdr:rowOff>
    </xdr:from>
    <xdr:to>
      <xdr:col>3</xdr:col>
      <xdr:colOff>714376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790575" y="266700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2144607</xdr:colOff>
      <xdr:row>22</xdr:row>
      <xdr:rowOff>83398</xdr:rowOff>
    </xdr:from>
    <xdr:to>
      <xdr:col>3</xdr:col>
      <xdr:colOff>2220807</xdr:colOff>
      <xdr:row>25</xdr:row>
      <xdr:rowOff>119657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2744682" y="4331548"/>
          <a:ext cx="76200" cy="703009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700088</xdr:colOff>
      <xdr:row>25</xdr:row>
      <xdr:rowOff>71438</xdr:rowOff>
    </xdr:from>
    <xdr:ext cx="184731" cy="233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 txBox="1"/>
      </xdr:nvSpPr>
      <xdr:spPr>
        <a:xfrm>
          <a:off x="3509963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700088</xdr:colOff>
      <xdr:row>25</xdr:row>
      <xdr:rowOff>71438</xdr:rowOff>
    </xdr:from>
    <xdr:ext cx="184731" cy="233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4186238" y="4986338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276225</xdr:colOff>
      <xdr:row>0</xdr:row>
      <xdr:rowOff>390526</xdr:rowOff>
    </xdr:from>
    <xdr:to>
      <xdr:col>3</xdr:col>
      <xdr:colOff>400051</xdr:colOff>
      <xdr:row>2</xdr:row>
      <xdr:rowOff>47627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 txBox="1"/>
      </xdr:nvSpPr>
      <xdr:spPr>
        <a:xfrm>
          <a:off x="276225" y="390526"/>
          <a:ext cx="723901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190500</xdr:colOff>
      <xdr:row>0</xdr:row>
      <xdr:rowOff>266700</xdr:rowOff>
    </xdr:from>
    <xdr:to>
      <xdr:col>3</xdr:col>
      <xdr:colOff>714376</xdr:colOff>
      <xdr:row>2</xdr:row>
      <xdr:rowOff>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790575" y="266700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2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561975</xdr:colOff>
      <xdr:row>17</xdr:row>
      <xdr:rowOff>114300</xdr:rowOff>
    </xdr:from>
    <xdr:ext cx="252057" cy="24885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 txBox="1"/>
      </xdr:nvSpPr>
      <xdr:spPr>
        <a:xfrm>
          <a:off x="6105525" y="335280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133350</xdr:rowOff>
    </xdr:from>
    <xdr:ext cx="252057" cy="24885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 txBox="1"/>
      </xdr:nvSpPr>
      <xdr:spPr>
        <a:xfrm>
          <a:off x="6115050" y="247650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2319866</xdr:colOff>
      <xdr:row>22</xdr:row>
      <xdr:rowOff>78318</xdr:rowOff>
    </xdr:from>
    <xdr:to>
      <xdr:col>3</xdr:col>
      <xdr:colOff>2424641</xdr:colOff>
      <xdr:row>25</xdr:row>
      <xdr:rowOff>97368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2938991" y="4335993"/>
          <a:ext cx="104775" cy="6858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688182</xdr:colOff>
      <xdr:row>25</xdr:row>
      <xdr:rowOff>59532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SpPr txBox="1"/>
      </xdr:nvSpPr>
      <xdr:spPr>
        <a:xfrm>
          <a:off x="3755232" y="4983957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688182</xdr:colOff>
      <xdr:row>25</xdr:row>
      <xdr:rowOff>59532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/>
      </xdr:nvSpPr>
      <xdr:spPr>
        <a:xfrm>
          <a:off x="4431507" y="4983957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17</xdr:col>
      <xdr:colOff>345282</xdr:colOff>
      <xdr:row>35</xdr:row>
      <xdr:rowOff>97632</xdr:rowOff>
    </xdr:from>
    <xdr:ext cx="184731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/>
      </xdr:nvSpPr>
      <xdr:spPr>
        <a:xfrm>
          <a:off x="10956132" y="6536532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342900</xdr:colOff>
      <xdr:row>0</xdr:row>
      <xdr:rowOff>381001</xdr:rowOff>
    </xdr:from>
    <xdr:to>
      <xdr:col>3</xdr:col>
      <xdr:colOff>400051</xdr:colOff>
      <xdr:row>2</xdr:row>
      <xdr:rowOff>28577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 txBox="1"/>
      </xdr:nvSpPr>
      <xdr:spPr>
        <a:xfrm>
          <a:off x="342900" y="381001"/>
          <a:ext cx="67627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190500</xdr:colOff>
      <xdr:row>0</xdr:row>
      <xdr:rowOff>257175</xdr:rowOff>
    </xdr:from>
    <xdr:to>
      <xdr:col>3</xdr:col>
      <xdr:colOff>714376</xdr:colOff>
      <xdr:row>1</xdr:row>
      <xdr:rowOff>200025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 txBox="1"/>
      </xdr:nvSpPr>
      <xdr:spPr>
        <a:xfrm>
          <a:off x="809625" y="257175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3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600075</xdr:colOff>
      <xdr:row>17</xdr:row>
      <xdr:rowOff>114300</xdr:rowOff>
    </xdr:from>
    <xdr:ext cx="252057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700-00000C000000}"/>
            </a:ext>
          </a:extLst>
        </xdr:cNvPr>
        <xdr:cNvSpPr txBox="1"/>
      </xdr:nvSpPr>
      <xdr:spPr>
        <a:xfrm>
          <a:off x="6381750" y="33623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609600</xdr:colOff>
      <xdr:row>13</xdr:row>
      <xdr:rowOff>133350</xdr:rowOff>
    </xdr:from>
    <xdr:ext cx="252057" cy="248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SpPr txBox="1"/>
      </xdr:nvSpPr>
      <xdr:spPr>
        <a:xfrm>
          <a:off x="6391275" y="24860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561975</xdr:colOff>
      <xdr:row>9</xdr:row>
      <xdr:rowOff>142875</xdr:rowOff>
    </xdr:from>
    <xdr:ext cx="229358" cy="248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667375" y="2076450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2068406</xdr:colOff>
      <xdr:row>22</xdr:row>
      <xdr:rowOff>81492</xdr:rowOff>
    </xdr:from>
    <xdr:to>
      <xdr:col>3</xdr:col>
      <xdr:colOff>2173181</xdr:colOff>
      <xdr:row>25</xdr:row>
      <xdr:rowOff>83462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2668481" y="4386792"/>
          <a:ext cx="104775" cy="6687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twoCellAnchor>
    <xdr:from>
      <xdr:col>0</xdr:col>
      <xdr:colOff>323850</xdr:colOff>
      <xdr:row>0</xdr:row>
      <xdr:rowOff>381001</xdr:rowOff>
    </xdr:from>
    <xdr:to>
      <xdr:col>3</xdr:col>
      <xdr:colOff>457201</xdr:colOff>
      <xdr:row>2</xdr:row>
      <xdr:rowOff>28577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 txBox="1"/>
      </xdr:nvSpPr>
      <xdr:spPr>
        <a:xfrm>
          <a:off x="323850" y="381001"/>
          <a:ext cx="73342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209550</xdr:colOff>
      <xdr:row>0</xdr:row>
      <xdr:rowOff>257175</xdr:rowOff>
    </xdr:from>
    <xdr:to>
      <xdr:col>3</xdr:col>
      <xdr:colOff>733426</xdr:colOff>
      <xdr:row>1</xdr:row>
      <xdr:rowOff>200025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SpPr txBox="1"/>
      </xdr:nvSpPr>
      <xdr:spPr>
        <a:xfrm>
          <a:off x="809625" y="257175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4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600075</xdr:colOff>
      <xdr:row>17</xdr:row>
      <xdr:rowOff>123825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SpPr txBox="1"/>
      </xdr:nvSpPr>
      <xdr:spPr>
        <a:xfrm>
          <a:off x="6086475" y="34194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609600</xdr:colOff>
      <xdr:row>13</xdr:row>
      <xdr:rowOff>142875</xdr:rowOff>
    </xdr:from>
    <xdr:ext cx="252057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SpPr txBox="1"/>
      </xdr:nvSpPr>
      <xdr:spPr>
        <a:xfrm>
          <a:off x="6096000" y="25431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561975</xdr:colOff>
      <xdr:row>9</xdr:row>
      <xdr:rowOff>142875</xdr:rowOff>
    </xdr:from>
    <xdr:ext cx="229358" cy="248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372100" y="2124075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2046809</xdr:colOff>
      <xdr:row>22</xdr:row>
      <xdr:rowOff>124870</xdr:rowOff>
    </xdr:from>
    <xdr:to>
      <xdr:col>3</xdr:col>
      <xdr:colOff>2170634</xdr:colOff>
      <xdr:row>25</xdr:row>
      <xdr:rowOff>68778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2713559" y="4534945"/>
          <a:ext cx="123825" cy="61065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oneCellAnchor>
    <xdr:from>
      <xdr:col>4</xdr:col>
      <xdr:colOff>723900</xdr:colOff>
      <xdr:row>25</xdr:row>
      <xdr:rowOff>85725</xdr:rowOff>
    </xdr:from>
    <xdr:ext cx="184731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SpPr txBox="1"/>
      </xdr:nvSpPr>
      <xdr:spPr>
        <a:xfrm>
          <a:off x="3524250" y="516255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oneCellAnchor>
    <xdr:from>
      <xdr:col>5</xdr:col>
      <xdr:colOff>723900</xdr:colOff>
      <xdr:row>25</xdr:row>
      <xdr:rowOff>85725</xdr:rowOff>
    </xdr:from>
    <xdr:ext cx="184731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SpPr txBox="1"/>
      </xdr:nvSpPr>
      <xdr:spPr>
        <a:xfrm>
          <a:off x="4200525" y="5162550"/>
          <a:ext cx="184731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MY" sz="900" b="1"/>
        </a:p>
      </xdr:txBody>
    </xdr:sp>
    <xdr:clientData/>
  </xdr:oneCellAnchor>
  <xdr:twoCellAnchor>
    <xdr:from>
      <xdr:col>0</xdr:col>
      <xdr:colOff>333375</xdr:colOff>
      <xdr:row>0</xdr:row>
      <xdr:rowOff>400051</xdr:rowOff>
    </xdr:from>
    <xdr:to>
      <xdr:col>3</xdr:col>
      <xdr:colOff>361951</xdr:colOff>
      <xdr:row>2</xdr:row>
      <xdr:rowOff>47627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SpPr txBox="1"/>
      </xdr:nvSpPr>
      <xdr:spPr>
        <a:xfrm>
          <a:off x="333375" y="400051"/>
          <a:ext cx="69532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123825</xdr:colOff>
      <xdr:row>0</xdr:row>
      <xdr:rowOff>276225</xdr:rowOff>
    </xdr:from>
    <xdr:to>
      <xdr:col>3</xdr:col>
      <xdr:colOff>647701</xdr:colOff>
      <xdr:row>2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SpPr txBox="1"/>
      </xdr:nvSpPr>
      <xdr:spPr>
        <a:xfrm>
          <a:off x="790575" y="276225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5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95250</xdr:rowOff>
    </xdr:from>
    <xdr:ext cx="252057" cy="24885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SpPr txBox="1"/>
      </xdr:nvSpPr>
      <xdr:spPr>
        <a:xfrm>
          <a:off x="6124575" y="34956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114300</xdr:rowOff>
    </xdr:from>
    <xdr:ext cx="252057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SpPr txBox="1"/>
      </xdr:nvSpPr>
      <xdr:spPr>
        <a:xfrm>
          <a:off x="6134100" y="26193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571500</xdr:colOff>
      <xdr:row>9</xdr:row>
      <xdr:rowOff>133350</xdr:rowOff>
    </xdr:from>
    <xdr:ext cx="229358" cy="24885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448300" y="2219325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390526</xdr:rowOff>
    </xdr:from>
    <xdr:to>
      <xdr:col>3</xdr:col>
      <xdr:colOff>457201</xdr:colOff>
      <xdr:row>2</xdr:row>
      <xdr:rowOff>38102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342900" y="390526"/>
          <a:ext cx="742951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180975</xdr:colOff>
      <xdr:row>0</xdr:row>
      <xdr:rowOff>266700</xdr:rowOff>
    </xdr:from>
    <xdr:to>
      <xdr:col>3</xdr:col>
      <xdr:colOff>704851</xdr:colOff>
      <xdr:row>1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 txBox="1"/>
      </xdr:nvSpPr>
      <xdr:spPr>
        <a:xfrm>
          <a:off x="809625" y="266700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6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561975</xdr:colOff>
      <xdr:row>17</xdr:row>
      <xdr:rowOff>114300</xdr:rowOff>
    </xdr:from>
    <xdr:ext cx="252057" cy="2488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SpPr txBox="1"/>
      </xdr:nvSpPr>
      <xdr:spPr>
        <a:xfrm>
          <a:off x="6076950" y="340995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571500</xdr:colOff>
      <xdr:row>13</xdr:row>
      <xdr:rowOff>133350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SpPr txBox="1"/>
      </xdr:nvSpPr>
      <xdr:spPr>
        <a:xfrm>
          <a:off x="6086475" y="253365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571500</xdr:colOff>
      <xdr:row>9</xdr:row>
      <xdr:rowOff>142875</xdr:rowOff>
    </xdr:from>
    <xdr:ext cx="229358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410200" y="2124075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390526</xdr:rowOff>
    </xdr:from>
    <xdr:to>
      <xdr:col>3</xdr:col>
      <xdr:colOff>485776</xdr:colOff>
      <xdr:row>2</xdr:row>
      <xdr:rowOff>38102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 txBox="1"/>
      </xdr:nvSpPr>
      <xdr:spPr>
        <a:xfrm>
          <a:off x="352425" y="390526"/>
          <a:ext cx="733426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219075</xdr:colOff>
      <xdr:row>0</xdr:row>
      <xdr:rowOff>266700</xdr:rowOff>
    </xdr:from>
    <xdr:to>
      <xdr:col>3</xdr:col>
      <xdr:colOff>742951</xdr:colOff>
      <xdr:row>1</xdr:row>
      <xdr:rowOff>209550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 txBox="1"/>
      </xdr:nvSpPr>
      <xdr:spPr>
        <a:xfrm>
          <a:off x="819150" y="266700"/>
          <a:ext cx="523876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7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619125</xdr:colOff>
      <xdr:row>17</xdr:row>
      <xdr:rowOff>114300</xdr:rowOff>
    </xdr:from>
    <xdr:ext cx="252057" cy="24885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SpPr txBox="1"/>
      </xdr:nvSpPr>
      <xdr:spPr>
        <a:xfrm>
          <a:off x="6105525" y="342900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619125</xdr:colOff>
      <xdr:row>13</xdr:row>
      <xdr:rowOff>133350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SpPr txBox="1"/>
      </xdr:nvSpPr>
      <xdr:spPr>
        <a:xfrm>
          <a:off x="6105525" y="2552700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571500</xdr:colOff>
      <xdr:row>9</xdr:row>
      <xdr:rowOff>142875</xdr:rowOff>
    </xdr:from>
    <xdr:ext cx="229358" cy="248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381625" y="2143125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2063115</xdr:colOff>
      <xdr:row>22</xdr:row>
      <xdr:rowOff>114301</xdr:rowOff>
    </xdr:from>
    <xdr:to>
      <xdr:col>3</xdr:col>
      <xdr:colOff>2144758</xdr:colOff>
      <xdr:row>25</xdr:row>
      <xdr:rowOff>125774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2701290" y="4362451"/>
          <a:ext cx="81643" cy="678223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twoCellAnchor>
    <xdr:from>
      <xdr:col>0</xdr:col>
      <xdr:colOff>361950</xdr:colOff>
      <xdr:row>0</xdr:row>
      <xdr:rowOff>371476</xdr:rowOff>
    </xdr:from>
    <xdr:to>
      <xdr:col>3</xdr:col>
      <xdr:colOff>495301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 txBox="1"/>
      </xdr:nvSpPr>
      <xdr:spPr>
        <a:xfrm>
          <a:off x="361950" y="371476"/>
          <a:ext cx="771526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247650</xdr:colOff>
      <xdr:row>0</xdr:row>
      <xdr:rowOff>247650</xdr:rowOff>
    </xdr:from>
    <xdr:to>
      <xdr:col>3</xdr:col>
      <xdr:colOff>771526</xdr:colOff>
      <xdr:row>2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SpPr txBox="1"/>
      </xdr:nvSpPr>
      <xdr:spPr>
        <a:xfrm>
          <a:off x="885825" y="247650"/>
          <a:ext cx="523876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8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571500</xdr:colOff>
      <xdr:row>17</xdr:row>
      <xdr:rowOff>123825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SpPr txBox="1"/>
      </xdr:nvSpPr>
      <xdr:spPr>
        <a:xfrm>
          <a:off x="6096000" y="33623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581025</xdr:colOff>
      <xdr:row>13</xdr:row>
      <xdr:rowOff>142875</xdr:rowOff>
    </xdr:from>
    <xdr:ext cx="252057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SpPr txBox="1"/>
      </xdr:nvSpPr>
      <xdr:spPr>
        <a:xfrm>
          <a:off x="6105525" y="248602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2057400</xdr:colOff>
      <xdr:row>22</xdr:row>
      <xdr:rowOff>104775</xdr:rowOff>
    </xdr:from>
    <xdr:to>
      <xdr:col>3</xdr:col>
      <xdr:colOff>2154917</xdr:colOff>
      <xdr:row>25</xdr:row>
      <xdr:rowOff>117307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/>
      </xdr:nvSpPr>
      <xdr:spPr>
        <a:xfrm>
          <a:off x="2647950" y="4314825"/>
          <a:ext cx="97517" cy="67928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MY"/>
        </a:p>
      </xdr:txBody>
    </xdr:sp>
    <xdr:clientData/>
  </xdr:twoCellAnchor>
  <xdr:twoCellAnchor>
    <xdr:from>
      <xdr:col>0</xdr:col>
      <xdr:colOff>352425</xdr:colOff>
      <xdr:row>0</xdr:row>
      <xdr:rowOff>285749</xdr:rowOff>
    </xdr:from>
    <xdr:to>
      <xdr:col>3</xdr:col>
      <xdr:colOff>485776</xdr:colOff>
      <xdr:row>2</xdr:row>
      <xdr:rowOff>123824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1300-000003000000}"/>
            </a:ext>
          </a:extLst>
        </xdr:cNvPr>
        <xdr:cNvSpPr txBox="1"/>
      </xdr:nvSpPr>
      <xdr:spPr>
        <a:xfrm>
          <a:off x="352425" y="285749"/>
          <a:ext cx="723901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ct val="114000"/>
            </a:lnSpc>
          </a:pPr>
          <a:r>
            <a:rPr lang="en-MY" sz="1100" b="1">
              <a:latin typeface="Arial" pitchFamily="34" charset="0"/>
              <a:cs typeface="Arial" pitchFamily="34" charset="0"/>
            </a:rPr>
            <a:t>Jadual</a:t>
          </a:r>
        </a:p>
        <a:p>
          <a:pPr>
            <a:lnSpc>
              <a:spcPct val="114000"/>
            </a:lnSpc>
          </a:pPr>
          <a:r>
            <a:rPr lang="en-MY" sz="1100" b="0" i="1">
              <a:latin typeface="Arial" pitchFamily="34" charset="0"/>
              <a:cs typeface="Arial" pitchFamily="34" charset="0"/>
            </a:rPr>
            <a:t>Table</a:t>
          </a:r>
        </a:p>
      </xdr:txBody>
    </xdr:sp>
    <xdr:clientData/>
  </xdr:twoCellAnchor>
  <xdr:twoCellAnchor>
    <xdr:from>
      <xdr:col>3</xdr:col>
      <xdr:colOff>247650</xdr:colOff>
      <xdr:row>0</xdr:row>
      <xdr:rowOff>161924</xdr:rowOff>
    </xdr:from>
    <xdr:to>
      <xdr:col>3</xdr:col>
      <xdr:colOff>771526</xdr:colOff>
      <xdr:row>2</xdr:row>
      <xdr:rowOff>95249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1300-000004000000}"/>
            </a:ext>
          </a:extLst>
        </xdr:cNvPr>
        <xdr:cNvSpPr txBox="1"/>
      </xdr:nvSpPr>
      <xdr:spPr>
        <a:xfrm>
          <a:off x="838200" y="161924"/>
          <a:ext cx="523876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MY" sz="3200" b="1">
              <a:latin typeface="Arial Black" pitchFamily="34" charset="0"/>
              <a:cs typeface="Arial" pitchFamily="34" charset="0"/>
            </a:rPr>
            <a:t>9</a:t>
          </a:r>
          <a:endParaRPr lang="en-MY" sz="3200" b="1" i="1">
            <a:latin typeface="Arial Black" pitchFamily="34" charset="0"/>
            <a:cs typeface="Arial" pitchFamily="34" charset="0"/>
          </a:endParaRPr>
        </a:p>
      </xdr:txBody>
    </xdr:sp>
    <xdr:clientData/>
  </xdr:twoCellAnchor>
  <xdr:oneCellAnchor>
    <xdr:from>
      <xdr:col>8</xdr:col>
      <xdr:colOff>552450</xdr:colOff>
      <xdr:row>17</xdr:row>
      <xdr:rowOff>104775</xdr:rowOff>
    </xdr:from>
    <xdr:ext cx="252057" cy="2488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1300-000006000000}"/>
            </a:ext>
          </a:extLst>
        </xdr:cNvPr>
        <xdr:cNvSpPr txBox="1"/>
      </xdr:nvSpPr>
      <xdr:spPr>
        <a:xfrm>
          <a:off x="6029325" y="33051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8</xdr:col>
      <xdr:colOff>561975</xdr:colOff>
      <xdr:row>13</xdr:row>
      <xdr:rowOff>123825</xdr:rowOff>
    </xdr:from>
    <xdr:ext cx="252057" cy="24885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1300-000007000000}"/>
            </a:ext>
          </a:extLst>
        </xdr:cNvPr>
        <xdr:cNvSpPr txBox="1"/>
      </xdr:nvSpPr>
      <xdr:spPr>
        <a:xfrm>
          <a:off x="6038850" y="2428875"/>
          <a:ext cx="2520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p</a:t>
          </a:r>
        </a:p>
      </xdr:txBody>
    </xdr:sp>
    <xdr:clientData/>
  </xdr:oneCellAnchor>
  <xdr:oneCellAnchor>
    <xdr:from>
      <xdr:col>7</xdr:col>
      <xdr:colOff>561975</xdr:colOff>
      <xdr:row>9</xdr:row>
      <xdr:rowOff>142875</xdr:rowOff>
    </xdr:from>
    <xdr:ext cx="229358" cy="248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5362575" y="2028825"/>
          <a:ext cx="22935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MY" sz="1000"/>
            <a:t>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A1:P50"/>
  <sheetViews>
    <sheetView showGridLines="0" tabSelected="1" zoomScale="90" zoomScaleNormal="90" zoomScaleSheetLayoutView="100" workbookViewId="0">
      <selection activeCell="U21" sqref="U21"/>
    </sheetView>
  </sheetViews>
  <sheetFormatPr defaultRowHeight="14.25" x14ac:dyDescent="0.2"/>
  <cols>
    <col min="1" max="1" width="6.140625" style="1" customWidth="1"/>
    <col min="2" max="2" width="0.5703125" style="1" customWidth="1"/>
    <col min="3" max="3" width="2.140625" style="1" customWidth="1"/>
    <col min="4" max="4" width="33.140625" style="1" customWidth="1"/>
    <col min="5" max="8" width="10.140625" style="78" customWidth="1"/>
    <col min="9" max="9" width="10.85546875" style="78" customWidth="1"/>
    <col min="10" max="10" width="12.7109375" style="1" customWidth="1"/>
    <col min="11" max="11" width="10.7109375" style="1" bestFit="1" customWidth="1"/>
    <col min="12" max="14" width="10.7109375" style="1" customWidth="1"/>
    <col min="15" max="15" width="1.140625" style="1" customWidth="1"/>
    <col min="16" max="16" width="14.7109375" style="77" hidden="1" customWidth="1"/>
    <col min="17" max="17" width="3.7109375" style="1" customWidth="1"/>
    <col min="18" max="16384" width="9.140625" style="1"/>
  </cols>
  <sheetData>
    <row r="1" spans="2:16" ht="48" customHeight="1" x14ac:dyDescent="0.25">
      <c r="C1" s="2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s="4" customFormat="1" ht="14.25" customHeight="1" x14ac:dyDescent="0.2">
      <c r="C2" s="5"/>
      <c r="D2" s="5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2:16" s="7" customFormat="1" ht="6.75" customHeight="1" thickBot="1" x14ac:dyDescent="0.25">
      <c r="E3" s="9"/>
      <c r="F3" s="9"/>
      <c r="G3" s="9"/>
      <c r="H3" s="9"/>
      <c r="I3" s="9"/>
      <c r="P3" s="8"/>
    </row>
    <row r="4" spans="2:16" ht="15.75" customHeight="1" thickTop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484" t="s">
        <v>5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6</v>
      </c>
      <c r="L5" s="487"/>
      <c r="M5" s="487"/>
      <c r="N5" s="487"/>
      <c r="O5" s="11"/>
      <c r="P5" s="485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485"/>
    </row>
    <row r="7" spans="2:16" ht="14.25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486"/>
    </row>
    <row r="8" spans="2:16" ht="3.75" customHeight="1" x14ac:dyDescent="0.25">
      <c r="B8" s="7"/>
      <c r="C8" s="7"/>
      <c r="D8" s="14"/>
      <c r="E8" s="9"/>
      <c r="F8" s="9"/>
      <c r="G8" s="9"/>
      <c r="H8" s="9"/>
      <c r="I8" s="9"/>
      <c r="J8" s="8"/>
      <c r="K8" s="7"/>
      <c r="L8" s="7"/>
      <c r="M8" s="7"/>
      <c r="N8" s="7"/>
      <c r="O8" s="7"/>
      <c r="P8" s="8"/>
    </row>
    <row r="9" spans="2:16" ht="20.25" customHeight="1" x14ac:dyDescent="0.25">
      <c r="B9" s="7"/>
      <c r="C9" s="471" t="s">
        <v>13</v>
      </c>
      <c r="D9" s="471"/>
      <c r="E9" s="15">
        <v>620472.97821999993</v>
      </c>
      <c r="F9" s="15">
        <v>635162.73488999996</v>
      </c>
      <c r="G9" s="15">
        <v>683565.402</v>
      </c>
      <c r="H9" s="15">
        <v>741591.36785000004</v>
      </c>
      <c r="I9" s="15">
        <v>790227.90130000003</v>
      </c>
      <c r="J9" s="17">
        <v>694204.07685199997</v>
      </c>
      <c r="K9" s="19">
        <v>2.3675094944733521</v>
      </c>
      <c r="L9" s="19">
        <v>7.6205143109320916</v>
      </c>
      <c r="M9" s="19">
        <v>8.4887218809240004</v>
      </c>
      <c r="N9" s="19">
        <v>6.5584006986227017</v>
      </c>
      <c r="O9" s="19"/>
      <c r="P9" s="20" t="e">
        <f>(EXP((1/4)*LN(G9/#REF!))-1)*100</f>
        <v>#REF!</v>
      </c>
    </row>
    <row r="10" spans="2:16" ht="13.5" customHeight="1" x14ac:dyDescent="0.25">
      <c r="B10" s="7"/>
      <c r="C10" s="467" t="s">
        <v>14</v>
      </c>
      <c r="D10" s="467"/>
      <c r="E10" s="15"/>
      <c r="F10" s="15"/>
      <c r="G10" s="15"/>
      <c r="H10" s="15"/>
      <c r="I10" s="15"/>
      <c r="J10" s="17"/>
      <c r="K10" s="21"/>
      <c r="L10" s="21"/>
      <c r="M10" s="21"/>
      <c r="N10" s="21"/>
      <c r="O10" s="21"/>
      <c r="P10" s="20"/>
    </row>
    <row r="11" spans="2:16" ht="19.5" hidden="1" customHeight="1" x14ac:dyDescent="0.25">
      <c r="B11" s="7"/>
      <c r="C11" s="7"/>
      <c r="D11" s="7" t="s">
        <v>15</v>
      </c>
      <c r="E11" s="24" t="s">
        <v>16</v>
      </c>
      <c r="F11" s="24"/>
      <c r="G11" s="24"/>
      <c r="H11" s="24"/>
      <c r="I11" s="24"/>
      <c r="J11" s="17">
        <v>0</v>
      </c>
      <c r="K11" s="22"/>
      <c r="L11" s="22"/>
      <c r="M11" s="22"/>
      <c r="N11" s="22"/>
      <c r="O11" s="22"/>
      <c r="P11" s="20" t="e">
        <f>(EXP((1/4)*LN(E11/#REF!))-1)*100</f>
        <v>#VALUE!</v>
      </c>
    </row>
    <row r="12" spans="2:16" ht="13.5" hidden="1" customHeight="1" x14ac:dyDescent="0.25">
      <c r="B12" s="7"/>
      <c r="C12" s="7"/>
      <c r="D12" s="25" t="s">
        <v>17</v>
      </c>
      <c r="E12" s="26"/>
      <c r="F12" s="26"/>
      <c r="G12" s="26"/>
      <c r="H12" s="26"/>
      <c r="I12" s="26"/>
      <c r="J12" s="17">
        <v>0</v>
      </c>
      <c r="K12" s="7"/>
      <c r="L12" s="7"/>
      <c r="M12" s="7"/>
      <c r="N12" s="7"/>
      <c r="O12" s="7"/>
      <c r="P12" s="20" t="e">
        <f>(EXP((1/4)*LN(E12/#REF!))-1)*100</f>
        <v>#REF!</v>
      </c>
    </row>
    <row r="13" spans="2:16" ht="19.5" customHeight="1" x14ac:dyDescent="0.25">
      <c r="B13" s="7"/>
      <c r="C13" s="7"/>
      <c r="D13" s="7" t="s">
        <v>18</v>
      </c>
      <c r="E13" s="28">
        <v>505613.77921999997</v>
      </c>
      <c r="F13" s="28">
        <v>504772.53177999996</v>
      </c>
      <c r="G13" s="28">
        <v>517588.5</v>
      </c>
      <c r="H13" s="28">
        <v>491465.40953000006</v>
      </c>
      <c r="I13" s="28">
        <v>536605.70691000007</v>
      </c>
      <c r="J13" s="17">
        <v>511209.18548800005</v>
      </c>
      <c r="K13" s="18">
        <v>-0.16638143076278533</v>
      </c>
      <c r="L13" s="18">
        <v>2.5389591178439419</v>
      </c>
      <c r="M13" s="18">
        <v>-5.0470770641155909</v>
      </c>
      <c r="N13" s="18">
        <v>9.1848371227526862</v>
      </c>
      <c r="O13" s="18"/>
      <c r="P13" s="20" t="e">
        <f>(EXP((1/4)*LN(G13/#REF!))-1)*100</f>
        <v>#REF!</v>
      </c>
    </row>
    <row r="14" spans="2:16" ht="13.5" customHeight="1" x14ac:dyDescent="0.25">
      <c r="B14" s="7"/>
      <c r="C14" s="7"/>
      <c r="D14" s="25" t="s">
        <v>19</v>
      </c>
      <c r="E14" s="28"/>
      <c r="F14" s="28"/>
      <c r="G14" s="28"/>
      <c r="H14" s="28"/>
      <c r="I14" s="28"/>
      <c r="J14" s="17"/>
      <c r="K14" s="21"/>
      <c r="L14" s="21"/>
      <c r="M14" s="21"/>
      <c r="N14" s="21"/>
      <c r="O14" s="21"/>
      <c r="P14" s="20"/>
    </row>
    <row r="15" spans="2:16" ht="19.5" customHeight="1" x14ac:dyDescent="0.25">
      <c r="B15" s="7"/>
      <c r="C15" s="7"/>
      <c r="D15" s="7" t="s">
        <v>20</v>
      </c>
      <c r="E15" s="29">
        <v>114859.19900000001</v>
      </c>
      <c r="F15" s="28">
        <v>130390.20311</v>
      </c>
      <c r="G15" s="28">
        <v>165976.902</v>
      </c>
      <c r="H15" s="28">
        <v>250125.95832000001</v>
      </c>
      <c r="I15" s="28">
        <v>253622.19438999999</v>
      </c>
      <c r="J15" s="17">
        <v>182994.89136399998</v>
      </c>
      <c r="K15" s="18">
        <v>13.521776440387679</v>
      </c>
      <c r="L15" s="18">
        <v>27.29246372902594</v>
      </c>
      <c r="M15" s="18">
        <v>50.699257129163676</v>
      </c>
      <c r="N15" s="18">
        <v>1.3977901747914689</v>
      </c>
      <c r="O15" s="18"/>
      <c r="P15" s="20" t="e">
        <f>(EXP((1/4)*LN(G15/#REF!))-1)*100</f>
        <v>#REF!</v>
      </c>
    </row>
    <row r="16" spans="2:16" ht="13.5" customHeight="1" x14ac:dyDescent="0.25">
      <c r="B16" s="7"/>
      <c r="C16" s="7"/>
      <c r="D16" s="25" t="s">
        <v>21</v>
      </c>
      <c r="E16" s="29"/>
      <c r="F16" s="28"/>
      <c r="G16" s="28"/>
      <c r="H16" s="28"/>
      <c r="I16" s="28"/>
      <c r="J16" s="17"/>
      <c r="K16" s="30"/>
      <c r="L16" s="30"/>
      <c r="M16" s="30"/>
      <c r="N16" s="30"/>
      <c r="O16" s="30"/>
      <c r="P16" s="20"/>
    </row>
    <row r="17" spans="2:16" ht="24" customHeight="1" x14ac:dyDescent="0.25">
      <c r="B17" s="7"/>
      <c r="C17" s="471" t="s">
        <v>22</v>
      </c>
      <c r="D17" s="471"/>
      <c r="E17" s="32">
        <v>620472.97821999993</v>
      </c>
      <c r="F17" s="32">
        <v>635162.73489000008</v>
      </c>
      <c r="G17" s="32">
        <v>683565.402</v>
      </c>
      <c r="H17" s="32">
        <v>741591.36784999992</v>
      </c>
      <c r="I17" s="32">
        <v>790227.90130000014</v>
      </c>
      <c r="J17" s="17">
        <v>694204.07685199997</v>
      </c>
      <c r="K17" s="19">
        <v>2.3675094944733743</v>
      </c>
      <c r="L17" s="19">
        <v>7.6205143109320694</v>
      </c>
      <c r="M17" s="19">
        <v>8.4887218809239773</v>
      </c>
      <c r="N17" s="19">
        <v>6.5584006986227239</v>
      </c>
      <c r="O17" s="19"/>
      <c r="P17" s="20" t="e">
        <f>(EXP((1/4)*LN(G17/#REF!))-1)*100</f>
        <v>#REF!</v>
      </c>
    </row>
    <row r="18" spans="2:16" ht="13.5" customHeight="1" x14ac:dyDescent="0.25">
      <c r="B18" s="7"/>
      <c r="C18" s="467" t="s">
        <v>23</v>
      </c>
      <c r="D18" s="467"/>
      <c r="E18" s="31"/>
      <c r="F18" s="28"/>
      <c r="G18" s="28"/>
      <c r="H18" s="28"/>
      <c r="I18" s="28"/>
      <c r="J18" s="17"/>
      <c r="K18" s="7"/>
      <c r="L18" s="7"/>
      <c r="M18" s="7"/>
      <c r="N18" s="7"/>
      <c r="O18" s="7"/>
      <c r="P18" s="20"/>
    </row>
    <row r="19" spans="2:16" ht="19.5" customHeight="1" x14ac:dyDescent="0.25">
      <c r="B19" s="7"/>
      <c r="C19" s="7"/>
      <c r="D19" s="7" t="s">
        <v>24</v>
      </c>
      <c r="E19" s="28">
        <v>44900.4</v>
      </c>
      <c r="F19" s="28">
        <v>63073.975499999993</v>
      </c>
      <c r="G19" s="28">
        <v>20926.3</v>
      </c>
      <c r="H19" s="28">
        <v>3401.4972499999999</v>
      </c>
      <c r="I19" s="28">
        <v>3327.4973</v>
      </c>
      <c r="J19" s="17">
        <v>27125.934009999997</v>
      </c>
      <c r="K19" s="18">
        <v>40.475308683218849</v>
      </c>
      <c r="L19" s="18">
        <v>-66.822608161110765</v>
      </c>
      <c r="M19" s="18">
        <v>-83.745347959266567</v>
      </c>
      <c r="N19" s="18">
        <v>-2.1755110929459032</v>
      </c>
      <c r="O19" s="18"/>
      <c r="P19" s="20" t="e">
        <f>(EXP((1/4)*LN(G19/#REF!))-1)*100</f>
        <v>#REF!</v>
      </c>
    </row>
    <row r="20" spans="2:16" ht="13.5" customHeight="1" x14ac:dyDescent="0.25">
      <c r="B20" s="7"/>
      <c r="C20" s="7"/>
      <c r="D20" s="25" t="s">
        <v>25</v>
      </c>
      <c r="E20" s="29"/>
      <c r="F20" s="28"/>
      <c r="G20" s="28"/>
      <c r="H20" s="28"/>
      <c r="I20" s="28"/>
      <c r="J20" s="17"/>
      <c r="K20" s="18"/>
      <c r="L20" s="18"/>
      <c r="M20" s="18"/>
      <c r="N20" s="18"/>
      <c r="O20" s="18"/>
      <c r="P20" s="20"/>
    </row>
    <row r="21" spans="2:16" ht="19.5" customHeight="1" x14ac:dyDescent="0.25">
      <c r="B21" s="7"/>
      <c r="C21" s="7"/>
      <c r="D21" s="7" t="s">
        <v>26</v>
      </c>
      <c r="E21" s="28">
        <v>252.80688960999998</v>
      </c>
      <c r="F21" s="28">
        <v>252.38626589</v>
      </c>
      <c r="G21" s="28">
        <v>258.79425000000003</v>
      </c>
      <c r="H21" s="28">
        <v>245.73270476500005</v>
      </c>
      <c r="I21" s="28">
        <v>268.30285345500005</v>
      </c>
      <c r="J21" s="17">
        <v>255.60459274400006</v>
      </c>
      <c r="K21" s="18">
        <v>-0.16638143076277423</v>
      </c>
      <c r="L21" s="18">
        <v>2.5389591178439419</v>
      </c>
      <c r="M21" s="18">
        <v>-5.0470770641156015</v>
      </c>
      <c r="N21" s="18">
        <v>9.1848371227526862</v>
      </c>
      <c r="O21" s="18"/>
      <c r="P21" s="20" t="e">
        <f>(EXP((1/4)*LN(G21/#REF!))-1)*100</f>
        <v>#REF!</v>
      </c>
    </row>
    <row r="22" spans="2:16" ht="13.5" customHeight="1" x14ac:dyDescent="0.25">
      <c r="B22" s="7"/>
      <c r="C22" s="7"/>
      <c r="D22" s="25" t="s">
        <v>27</v>
      </c>
      <c r="E22" s="35"/>
      <c r="F22" s="28"/>
      <c r="G22" s="28"/>
      <c r="H22" s="28"/>
      <c r="I22" s="28"/>
      <c r="J22" s="17"/>
      <c r="K22" s="18"/>
      <c r="L22" s="18"/>
      <c r="M22" s="18"/>
      <c r="N22" s="18"/>
      <c r="O22" s="18"/>
      <c r="P22" s="20"/>
    </row>
    <row r="23" spans="2:16" ht="19.5" customHeight="1" x14ac:dyDescent="0.2">
      <c r="B23" s="7"/>
      <c r="C23" s="7"/>
      <c r="D23" s="7" t="s">
        <v>28</v>
      </c>
      <c r="E23" s="37" t="s">
        <v>16</v>
      </c>
      <c r="F23" s="37" t="s">
        <v>16</v>
      </c>
      <c r="G23" s="37" t="s">
        <v>16</v>
      </c>
      <c r="H23" s="37" t="s">
        <v>16</v>
      </c>
      <c r="I23" s="37" t="s">
        <v>16</v>
      </c>
      <c r="J23" s="37">
        <v>0</v>
      </c>
      <c r="K23" s="37" t="s">
        <v>16</v>
      </c>
      <c r="L23" s="37" t="s">
        <v>16</v>
      </c>
      <c r="M23" s="37"/>
      <c r="N23" s="37"/>
      <c r="O23" s="37"/>
      <c r="P23" s="22" t="s">
        <v>16</v>
      </c>
    </row>
    <row r="24" spans="2:16" ht="13.5" customHeight="1" x14ac:dyDescent="0.25">
      <c r="B24" s="7"/>
      <c r="C24" s="7"/>
      <c r="D24" s="25" t="s">
        <v>29</v>
      </c>
      <c r="E24" s="35"/>
      <c r="F24" s="28"/>
      <c r="G24" s="28"/>
      <c r="H24" s="28"/>
      <c r="I24" s="28"/>
      <c r="J24" s="17"/>
      <c r="K24" s="18"/>
      <c r="L24" s="18"/>
      <c r="M24" s="18"/>
      <c r="N24" s="18"/>
      <c r="O24" s="18"/>
      <c r="P24" s="20"/>
    </row>
    <row r="25" spans="2:16" ht="19.5" customHeight="1" x14ac:dyDescent="0.25">
      <c r="B25" s="7"/>
      <c r="C25" s="7"/>
      <c r="D25" s="7" t="s">
        <v>30</v>
      </c>
      <c r="E25" s="28">
        <v>14389.314455499998</v>
      </c>
      <c r="F25" s="28">
        <v>14302.218984750001</v>
      </c>
      <c r="G25" s="28">
        <v>16565.97755</v>
      </c>
      <c r="H25" s="28">
        <v>18454.746765</v>
      </c>
      <c r="I25" s="28">
        <v>19672.5101</v>
      </c>
      <c r="J25" s="17">
        <v>16676.953571049999</v>
      </c>
      <c r="K25" s="18">
        <v>-0.6052788061540082</v>
      </c>
      <c r="L25" s="18">
        <v>15.828023383390866</v>
      </c>
      <c r="M25" s="18">
        <v>11.401495681732342</v>
      </c>
      <c r="N25" s="18">
        <v>6.5986455978335412</v>
      </c>
      <c r="O25" s="18"/>
      <c r="P25" s="20" t="e">
        <f>(EXP((1/4)*LN(G25/#REF!))-1)*100</f>
        <v>#REF!</v>
      </c>
    </row>
    <row r="26" spans="2:16" ht="13.5" customHeight="1" x14ac:dyDescent="0.25">
      <c r="B26" s="7"/>
      <c r="C26" s="7"/>
      <c r="D26" s="25" t="s">
        <v>31</v>
      </c>
      <c r="E26" s="31"/>
      <c r="F26" s="28"/>
      <c r="G26" s="28"/>
      <c r="H26" s="28"/>
      <c r="I26" s="28"/>
      <c r="J26" s="17"/>
      <c r="K26" s="18"/>
      <c r="L26" s="18"/>
      <c r="M26" s="18"/>
      <c r="N26" s="18"/>
      <c r="O26" s="18"/>
      <c r="P26" s="20"/>
    </row>
    <row r="27" spans="2:16" ht="19.5" customHeight="1" x14ac:dyDescent="0.25">
      <c r="B27" s="7"/>
      <c r="C27" s="7"/>
      <c r="D27" s="7" t="s">
        <v>32</v>
      </c>
      <c r="E27" s="34">
        <v>20709.706179956658</v>
      </c>
      <c r="F27" s="28">
        <v>20584.354717632614</v>
      </c>
      <c r="G27" s="28">
        <v>23842.451195659625</v>
      </c>
      <c r="H27" s="28">
        <v>26560.847239151903</v>
      </c>
      <c r="I27" s="28">
        <v>28313.50341624549</v>
      </c>
      <c r="J27" s="17">
        <v>24002.172549729257</v>
      </c>
      <c r="K27" s="18">
        <v>-0.6052788061540082</v>
      </c>
      <c r="L27" s="18">
        <v>15.828023383390866</v>
      </c>
      <c r="M27" s="18">
        <v>11.401495681732365</v>
      </c>
      <c r="N27" s="18">
        <v>6.5986455978335412</v>
      </c>
      <c r="O27" s="18"/>
      <c r="P27" s="20" t="e">
        <f>(EXP((1/4)*LN(G27/#REF!))-1)*100</f>
        <v>#REF!</v>
      </c>
    </row>
    <row r="28" spans="2:16" ht="13.5" customHeight="1" x14ac:dyDescent="0.25">
      <c r="B28" s="7"/>
      <c r="C28" s="7"/>
      <c r="D28" s="25" t="s">
        <v>33</v>
      </c>
      <c r="E28" s="35"/>
      <c r="F28" s="28"/>
      <c r="G28" s="28"/>
      <c r="H28" s="28"/>
      <c r="I28" s="28"/>
      <c r="J28" s="17"/>
      <c r="K28" s="18"/>
      <c r="L28" s="18"/>
      <c r="M28" s="18"/>
      <c r="N28" s="18"/>
      <c r="O28" s="18"/>
      <c r="P28" s="20"/>
    </row>
    <row r="29" spans="2:16" ht="19.5" hidden="1" customHeight="1" x14ac:dyDescent="0.25">
      <c r="B29" s="7"/>
      <c r="C29" s="7"/>
      <c r="D29" s="7" t="s">
        <v>34</v>
      </c>
      <c r="E29" s="24" t="s">
        <v>16</v>
      </c>
      <c r="F29" s="28" t="s">
        <v>94</v>
      </c>
      <c r="G29" s="28"/>
      <c r="H29" s="28"/>
      <c r="I29" s="28"/>
      <c r="J29" s="17">
        <v>0</v>
      </c>
      <c r="K29" s="18" t="e">
        <v>#VALUE!</v>
      </c>
      <c r="L29" s="18"/>
      <c r="M29" s="18"/>
      <c r="N29" s="18"/>
      <c r="O29" s="18"/>
      <c r="P29" s="20" t="e">
        <f>(EXP((1/4)*LN(F29/#REF!))-1)*100</f>
        <v>#VALUE!</v>
      </c>
    </row>
    <row r="30" spans="2:16" ht="13.5" hidden="1" customHeight="1" x14ac:dyDescent="0.25">
      <c r="B30" s="7"/>
      <c r="C30" s="7"/>
      <c r="D30" s="25" t="s">
        <v>35</v>
      </c>
      <c r="E30" s="31"/>
      <c r="F30" s="28" t="s">
        <v>95</v>
      </c>
      <c r="G30" s="28"/>
      <c r="H30" s="28"/>
      <c r="I30" s="28"/>
      <c r="J30" s="17">
        <v>0</v>
      </c>
      <c r="K30" s="18" t="e">
        <v>#VALUE!</v>
      </c>
      <c r="L30" s="18"/>
      <c r="M30" s="18"/>
      <c r="N30" s="18"/>
      <c r="O30" s="18"/>
      <c r="P30" s="20" t="e">
        <f>(EXP((1/4)*LN(F30/#REF!))-1)*100</f>
        <v>#VALUE!</v>
      </c>
    </row>
    <row r="31" spans="2:16" ht="19.5" customHeight="1" x14ac:dyDescent="0.25">
      <c r="B31" s="7"/>
      <c r="C31" s="7"/>
      <c r="D31" s="7" t="s">
        <v>36</v>
      </c>
      <c r="E31" s="39">
        <v>540220.75069493323</v>
      </c>
      <c r="F31" s="39">
        <v>536949.79942172742</v>
      </c>
      <c r="G31" s="39">
        <v>621971.87900434039</v>
      </c>
      <c r="H31" s="39">
        <v>692928.54389108298</v>
      </c>
      <c r="I31" s="39">
        <v>738646.08763029962</v>
      </c>
      <c r="J31" s="17">
        <v>626143.41212847678</v>
      </c>
      <c r="K31" s="18">
        <v>-0.60548419678402299</v>
      </c>
      <c r="L31" s="18">
        <v>15.834269735118301</v>
      </c>
      <c r="M31" s="18">
        <v>11.408339714703963</v>
      </c>
      <c r="N31" s="18">
        <v>6.5977284587662499</v>
      </c>
      <c r="O31" s="18"/>
      <c r="P31" s="20" t="e">
        <f>(EXP((1/4)*LN(G31/#REF!))-1)*100</f>
        <v>#REF!</v>
      </c>
    </row>
    <row r="32" spans="2:16" ht="13.5" customHeight="1" x14ac:dyDescent="0.25">
      <c r="B32" s="7"/>
      <c r="C32" s="7"/>
      <c r="D32" s="25" t="s">
        <v>37</v>
      </c>
      <c r="E32" s="28"/>
      <c r="F32" s="28"/>
      <c r="G32" s="28"/>
      <c r="H32" s="28"/>
      <c r="I32" s="28"/>
      <c r="J32" s="17"/>
      <c r="K32" s="21"/>
      <c r="L32" s="21"/>
      <c r="M32" s="21"/>
      <c r="N32" s="21"/>
      <c r="O32" s="21"/>
      <c r="P32" s="20"/>
    </row>
    <row r="33" spans="1:16" ht="5.25" customHeight="1" x14ac:dyDescent="0.25">
      <c r="B33" s="7"/>
      <c r="C33" s="7"/>
      <c r="D33" s="7"/>
      <c r="E33" s="35"/>
      <c r="F33" s="35"/>
      <c r="G33" s="35"/>
      <c r="H33" s="35"/>
      <c r="I33" s="35"/>
      <c r="J33" s="41"/>
      <c r="K33" s="7"/>
      <c r="L33" s="7"/>
      <c r="M33" s="7"/>
      <c r="N33" s="7"/>
      <c r="O33" s="7"/>
      <c r="P33" s="42"/>
    </row>
    <row r="34" spans="1:16" ht="19.5" customHeight="1" x14ac:dyDescent="0.25">
      <c r="B34" s="43"/>
      <c r="C34" s="468" t="s">
        <v>38</v>
      </c>
      <c r="D34" s="468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47"/>
      <c r="K34" s="43"/>
      <c r="L34" s="43"/>
      <c r="M34" s="43"/>
      <c r="N34" s="43"/>
      <c r="O34" s="43"/>
      <c r="P34" s="48"/>
    </row>
    <row r="35" spans="1:16" ht="13.5" customHeight="1" x14ac:dyDescent="0.25">
      <c r="B35" s="43"/>
      <c r="C35" s="469" t="s">
        <v>39</v>
      </c>
      <c r="D35" s="469"/>
      <c r="E35" s="44"/>
      <c r="F35" s="44"/>
      <c r="G35" s="44"/>
      <c r="H35" s="44"/>
      <c r="I35" s="44"/>
      <c r="J35" s="47"/>
      <c r="K35" s="43"/>
      <c r="L35" s="43"/>
      <c r="M35" s="43"/>
      <c r="N35" s="43"/>
      <c r="O35" s="43"/>
      <c r="P35" s="49"/>
    </row>
    <row r="36" spans="1:16" ht="19.5" customHeight="1" x14ac:dyDescent="0.25">
      <c r="B36" s="43"/>
      <c r="C36" s="468" t="s">
        <v>40</v>
      </c>
      <c r="D36" s="468"/>
      <c r="E36" s="50">
        <v>17.322485039646935</v>
      </c>
      <c r="F36" s="50">
        <v>16.974087578729115</v>
      </c>
      <c r="G36" s="50">
        <v>19.422903793081773</v>
      </c>
      <c r="H36" s="50">
        <v>21.398373305512056</v>
      </c>
      <c r="I36" s="50">
        <v>22.670790316877103</v>
      </c>
      <c r="J36" s="47">
        <v>19.557728006769395</v>
      </c>
      <c r="K36" s="51">
        <v>-2.0112441149201299</v>
      </c>
      <c r="L36" s="51">
        <v>14.426791443101571</v>
      </c>
      <c r="M36" s="51">
        <v>10.170824782306354</v>
      </c>
      <c r="N36" s="51">
        <v>5.9463258874789426</v>
      </c>
      <c r="O36" s="51"/>
      <c r="P36" s="52" t="e">
        <f>(EXP((1/4)*LN(G36/#REF!))-1)*100</f>
        <v>#REF!</v>
      </c>
    </row>
    <row r="37" spans="1:16" ht="13.5" customHeight="1" x14ac:dyDescent="0.25">
      <c r="B37" s="43"/>
      <c r="C37" s="470" t="s">
        <v>41</v>
      </c>
      <c r="D37" s="470"/>
      <c r="E37" s="45"/>
      <c r="F37" s="45"/>
      <c r="G37" s="45"/>
      <c r="H37" s="45"/>
      <c r="I37" s="45"/>
      <c r="J37" s="45"/>
      <c r="K37" s="53"/>
      <c r="L37" s="53"/>
      <c r="M37" s="53"/>
      <c r="N37" s="53"/>
      <c r="O37" s="53"/>
      <c r="P37" s="52"/>
    </row>
    <row r="38" spans="1:16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52"/>
    </row>
    <row r="39" spans="1:16" ht="13.5" customHeight="1" x14ac:dyDescent="0.25">
      <c r="B39" s="43"/>
      <c r="C39" s="54"/>
      <c r="D39" s="454" t="s">
        <v>42</v>
      </c>
      <c r="E39" s="55">
        <v>47.458863122320366</v>
      </c>
      <c r="F39" s="55">
        <v>46.504349530764699</v>
      </c>
      <c r="G39" s="55">
        <v>53.2134350495391</v>
      </c>
      <c r="H39" s="45">
        <v>58.625680289074133</v>
      </c>
      <c r="I39" s="45">
        <v>62.111754292813977</v>
      </c>
      <c r="J39" s="55">
        <v>53.582816456902449</v>
      </c>
      <c r="K39" s="53"/>
      <c r="L39" s="53"/>
      <c r="M39" s="53"/>
      <c r="N39" s="53"/>
      <c r="O39" s="53"/>
      <c r="P39" s="52"/>
    </row>
    <row r="40" spans="1:16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52"/>
    </row>
    <row r="41" spans="1:16" ht="6" customHeight="1" x14ac:dyDescent="0.25">
      <c r="B41" s="43"/>
      <c r="C41" s="43"/>
      <c r="D41" s="43"/>
      <c r="E41" s="45"/>
      <c r="F41" s="45"/>
      <c r="G41" s="45"/>
      <c r="H41" s="56"/>
      <c r="I41" s="56"/>
      <c r="J41" s="47"/>
      <c r="K41" s="53"/>
      <c r="L41" s="53"/>
      <c r="M41" s="53"/>
      <c r="N41" s="53"/>
      <c r="O41" s="53"/>
      <c r="P41" s="57"/>
    </row>
    <row r="42" spans="1:16" ht="21.75" customHeight="1" x14ac:dyDescent="0.25">
      <c r="B42" s="58"/>
      <c r="C42" s="464" t="s">
        <v>44</v>
      </c>
      <c r="D42" s="464"/>
      <c r="E42" s="60">
        <v>87.845355799202139</v>
      </c>
      <c r="F42" s="60">
        <v>88.233254629617747</v>
      </c>
      <c r="G42" s="60">
        <v>78.110165614705906</v>
      </c>
      <c r="H42" s="60">
        <v>66.577100161309104</v>
      </c>
      <c r="I42" s="60">
        <v>68.192328302578957</v>
      </c>
      <c r="J42" s="60">
        <v>77.791640901482779</v>
      </c>
      <c r="K42" s="61"/>
      <c r="L42" s="61"/>
      <c r="M42" s="61"/>
      <c r="N42" s="61"/>
      <c r="O42" s="61"/>
      <c r="P42" s="62" t="e">
        <f>(EXP((1/4)*LN(G42/#REF!))-1)*100</f>
        <v>#REF!</v>
      </c>
    </row>
    <row r="43" spans="1:16" ht="13.5" customHeight="1" x14ac:dyDescent="0.25">
      <c r="B43" s="58"/>
      <c r="C43" s="465" t="s">
        <v>45</v>
      </c>
      <c r="D43" s="465"/>
      <c r="E43" s="64"/>
      <c r="F43" s="64"/>
      <c r="G43" s="64"/>
      <c r="H43" s="64"/>
      <c r="I43" s="64"/>
      <c r="J43" s="64"/>
      <c r="K43" s="65"/>
      <c r="L43" s="65"/>
      <c r="M43" s="65"/>
      <c r="N43" s="65"/>
      <c r="O43" s="65"/>
      <c r="P43" s="66"/>
    </row>
    <row r="44" spans="1:16" ht="19.5" customHeight="1" x14ac:dyDescent="0.25">
      <c r="A44" s="67"/>
      <c r="B44" s="58"/>
      <c r="C44" s="464" t="s">
        <v>46</v>
      </c>
      <c r="D44" s="464"/>
      <c r="E44" s="60">
        <v>19.955641277284343</v>
      </c>
      <c r="F44" s="60">
        <v>22.791953341126806</v>
      </c>
      <c r="G44" s="60">
        <v>25.047858102403382</v>
      </c>
      <c r="H44" s="60">
        <v>33.883688774637058</v>
      </c>
      <c r="I44" s="60">
        <v>32.230533000209263</v>
      </c>
      <c r="J44" s="60">
        <v>26.781934899132171</v>
      </c>
      <c r="K44" s="61"/>
      <c r="L44" s="61"/>
      <c r="M44" s="61"/>
      <c r="N44" s="61"/>
      <c r="O44" s="61"/>
      <c r="P44" s="62" t="e">
        <f>(EXP((1/4)*LN(G44/#REF!))-1)*100</f>
        <v>#REF!</v>
      </c>
    </row>
    <row r="45" spans="1:16" ht="13.5" customHeight="1" x14ac:dyDescent="0.25">
      <c r="B45" s="58"/>
      <c r="C45" s="466" t="s">
        <v>47</v>
      </c>
      <c r="D45" s="466"/>
      <c r="E45" s="69"/>
      <c r="F45" s="69"/>
      <c r="G45" s="69"/>
      <c r="H45" s="70"/>
      <c r="I45" s="70"/>
      <c r="J45" s="69"/>
      <c r="K45" s="65"/>
      <c r="L45" s="65"/>
      <c r="M45" s="65"/>
      <c r="N45" s="65"/>
      <c r="O45" s="65"/>
      <c r="P45" s="66"/>
    </row>
    <row r="46" spans="1:16" ht="6" customHeight="1" thickBot="1" x14ac:dyDescent="0.25">
      <c r="B46" s="71"/>
      <c r="C46" s="71"/>
      <c r="D46" s="71"/>
      <c r="E46" s="72"/>
      <c r="F46" s="72"/>
      <c r="G46" s="72"/>
      <c r="H46" s="73"/>
      <c r="I46" s="73"/>
      <c r="J46" s="72"/>
      <c r="K46" s="71"/>
      <c r="L46" s="71"/>
      <c r="M46" s="71"/>
      <c r="N46" s="71"/>
      <c r="O46" s="71"/>
      <c r="P46" s="74"/>
    </row>
    <row r="47" spans="1:16" ht="18" hidden="1" customHeight="1" x14ac:dyDescent="0.25">
      <c r="C47" s="75" t="s">
        <v>48</v>
      </c>
      <c r="D47" s="76" t="s">
        <v>49</v>
      </c>
    </row>
    <row r="48" spans="1:16" ht="15.75" hidden="1" customHeight="1" x14ac:dyDescent="0.25">
      <c r="C48" s="75" t="s">
        <v>50</v>
      </c>
      <c r="D48" s="79" t="s">
        <v>51</v>
      </c>
      <c r="E48" s="80"/>
      <c r="F48" s="80"/>
      <c r="G48" s="80"/>
      <c r="H48" s="80"/>
      <c r="I48" s="80"/>
    </row>
    <row r="49" spans="3:4" ht="13.5" hidden="1" customHeight="1" x14ac:dyDescent="0.25">
      <c r="C49" s="75" t="s">
        <v>52</v>
      </c>
      <c r="D49" s="1" t="s">
        <v>53</v>
      </c>
    </row>
    <row r="50" spans="3:4" ht="15" x14ac:dyDescent="0.25">
      <c r="D50" s="81"/>
    </row>
  </sheetData>
  <mergeCells count="28">
    <mergeCell ref="P4:P7"/>
    <mergeCell ref="K5:N5"/>
    <mergeCell ref="J6:J7"/>
    <mergeCell ref="E4:E7"/>
    <mergeCell ref="F4:F7"/>
    <mergeCell ref="G4:G7"/>
    <mergeCell ref="C17:D17"/>
    <mergeCell ref="K6:K7"/>
    <mergeCell ref="H4:H7"/>
    <mergeCell ref="I4:I7"/>
    <mergeCell ref="J4:J5"/>
    <mergeCell ref="K4:N4"/>
    <mergeCell ref="B4:D5"/>
    <mergeCell ref="B6:D7"/>
    <mergeCell ref="L6:L7"/>
    <mergeCell ref="M6:M7"/>
    <mergeCell ref="N6:N7"/>
    <mergeCell ref="C9:D9"/>
    <mergeCell ref="C10:D10"/>
    <mergeCell ref="C42:D42"/>
    <mergeCell ref="C43:D43"/>
    <mergeCell ref="C44:D44"/>
    <mergeCell ref="C45:D45"/>
    <mergeCell ref="C18:D18"/>
    <mergeCell ref="C34:D34"/>
    <mergeCell ref="C35:D35"/>
    <mergeCell ref="C36:D36"/>
    <mergeCell ref="C37:D37"/>
  </mergeCells>
  <printOptions horizontalCentered="1"/>
  <pageMargins left="0" right="0" top="0" bottom="0" header="0.11811023622047245" footer="0.19685039370078741"/>
  <pageSetup paperSize="9" scale="8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B1:P52"/>
  <sheetViews>
    <sheetView showGridLines="0" zoomScaleNormal="100" zoomScaleSheetLayoutView="90" workbookViewId="0">
      <selection activeCell="T9" sqref="T9"/>
    </sheetView>
  </sheetViews>
  <sheetFormatPr defaultRowHeight="14.25" x14ac:dyDescent="0.2"/>
  <cols>
    <col min="1" max="1" width="6.5703125" style="193" customWidth="1"/>
    <col min="2" max="2" width="0.5703125" style="193" customWidth="1"/>
    <col min="3" max="3" width="2.140625" style="193" customWidth="1"/>
    <col min="4" max="4" width="32.7109375" style="193" customWidth="1"/>
    <col min="5" max="9" width="10.140625" style="243" customWidth="1"/>
    <col min="10" max="10" width="10.140625" style="193" customWidth="1"/>
    <col min="11" max="11" width="10.7109375" style="193" bestFit="1" customWidth="1"/>
    <col min="12" max="14" width="10.7109375" style="193" customWidth="1"/>
    <col min="15" max="15" width="1.140625" style="193" customWidth="1"/>
    <col min="16" max="16" width="14.7109375" style="244" hidden="1" customWidth="1"/>
    <col min="17" max="16384" width="9.140625" style="193"/>
  </cols>
  <sheetData>
    <row r="1" spans="2:16" ht="48" customHeight="1" x14ac:dyDescent="0.25">
      <c r="B1" s="530" t="s">
        <v>81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</row>
    <row r="2" spans="2:16" s="196" customFormat="1" ht="17.25" customHeight="1" x14ac:dyDescent="0.2">
      <c r="B2" s="531" t="s">
        <v>82</v>
      </c>
      <c r="C2" s="531"/>
      <c r="D2" s="531"/>
      <c r="E2" s="531"/>
      <c r="F2" s="531"/>
      <c r="G2" s="531"/>
      <c r="H2" s="531"/>
      <c r="I2" s="531"/>
      <c r="J2" s="531"/>
      <c r="K2" s="194"/>
      <c r="L2" s="194"/>
      <c r="M2" s="194"/>
      <c r="N2" s="194"/>
      <c r="O2" s="194"/>
      <c r="P2" s="195"/>
    </row>
    <row r="3" spans="2:16" s="197" customFormat="1" ht="7.5" customHeight="1" thickBot="1" x14ac:dyDescent="0.25">
      <c r="E3" s="198"/>
      <c r="F3" s="198"/>
      <c r="G3" s="198"/>
      <c r="H3" s="198"/>
      <c r="I3" s="198"/>
      <c r="P3" s="199"/>
    </row>
    <row r="4" spans="2:16" ht="15.75" customHeight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532" t="s">
        <v>76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2:16" ht="12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532"/>
    </row>
    <row r="8" spans="2:16" ht="3" customHeight="1" x14ac:dyDescent="0.25">
      <c r="B8" s="197"/>
      <c r="C8" s="197"/>
      <c r="D8" s="200"/>
      <c r="E8" s="201"/>
      <c r="F8" s="201"/>
      <c r="G8" s="201"/>
      <c r="H8" s="201"/>
      <c r="I8" s="201"/>
      <c r="J8" s="199"/>
      <c r="K8" s="197"/>
      <c r="L8" s="197"/>
      <c r="M8" s="197"/>
      <c r="N8" s="197"/>
      <c r="O8" s="197"/>
      <c r="P8" s="199"/>
    </row>
    <row r="9" spans="2:16" ht="24" customHeight="1" x14ac:dyDescent="0.25">
      <c r="B9" s="197"/>
      <c r="C9" s="528" t="s">
        <v>13</v>
      </c>
      <c r="D9" s="528"/>
      <c r="E9" s="202">
        <v>57886.156340000001</v>
      </c>
      <c r="F9" s="202">
        <v>68436.983719999989</v>
      </c>
      <c r="G9" s="202">
        <v>89441.141000000003</v>
      </c>
      <c r="H9" s="202">
        <v>39661.047359999997</v>
      </c>
      <c r="I9" s="202">
        <v>39133.727080000011</v>
      </c>
      <c r="J9" s="204">
        <v>58911.811100000006</v>
      </c>
      <c r="K9" s="206">
        <v>18.226857762033234</v>
      </c>
      <c r="L9" s="206">
        <v>30.69123760032366</v>
      </c>
      <c r="M9" s="206">
        <v>-55.656818644565377</v>
      </c>
      <c r="N9" s="206">
        <v>-1.3295672078791676</v>
      </c>
      <c r="O9" s="206"/>
      <c r="P9" s="20" t="e">
        <f>(EXP((1/4)*LN(G9/#REF!))-1)*100</f>
        <v>#REF!</v>
      </c>
    </row>
    <row r="10" spans="2:16" ht="13.5" customHeight="1" x14ac:dyDescent="0.25">
      <c r="B10" s="197"/>
      <c r="C10" s="529" t="s">
        <v>57</v>
      </c>
      <c r="D10" s="529"/>
      <c r="E10" s="202"/>
      <c r="F10" s="202"/>
      <c r="G10" s="202"/>
      <c r="H10" s="202"/>
      <c r="I10" s="202"/>
      <c r="J10" s="202"/>
      <c r="K10" s="21"/>
      <c r="L10" s="21"/>
      <c r="M10" s="21"/>
      <c r="N10" s="21"/>
      <c r="O10" s="21"/>
      <c r="P10" s="20"/>
    </row>
    <row r="11" spans="2:16" ht="19.5" hidden="1" customHeight="1" x14ac:dyDescent="0.2">
      <c r="B11" s="197"/>
      <c r="C11" s="197"/>
      <c r="D11" s="197" t="s">
        <v>15</v>
      </c>
      <c r="E11" s="207"/>
      <c r="F11" s="207"/>
      <c r="G11" s="207"/>
      <c r="H11" s="207"/>
      <c r="I11" s="207"/>
      <c r="J11" s="207"/>
      <c r="K11" s="22"/>
      <c r="L11" s="22"/>
      <c r="M11" s="22"/>
      <c r="N11" s="22"/>
      <c r="O11" s="22"/>
      <c r="P11" s="22" t="s">
        <v>16</v>
      </c>
    </row>
    <row r="12" spans="2:16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10"/>
      <c r="K12" s="7"/>
      <c r="L12" s="7"/>
      <c r="M12" s="7"/>
      <c r="N12" s="7"/>
      <c r="O12" s="7"/>
      <c r="P12" s="42"/>
    </row>
    <row r="13" spans="2:16" ht="19.5" customHeight="1" x14ac:dyDescent="0.25">
      <c r="B13" s="197"/>
      <c r="C13" s="197"/>
      <c r="D13" s="197" t="s">
        <v>18</v>
      </c>
      <c r="E13" s="211">
        <v>52858.631800000003</v>
      </c>
      <c r="F13" s="211">
        <v>63029.021039999992</v>
      </c>
      <c r="G13" s="211">
        <v>84288</v>
      </c>
      <c r="H13" s="211">
        <v>34494.687959999996</v>
      </c>
      <c r="I13" s="211">
        <v>35961.765480000009</v>
      </c>
      <c r="J13" s="204">
        <v>54126.421256000001</v>
      </c>
      <c r="K13" s="205">
        <v>19.240734944637715</v>
      </c>
      <c r="L13" s="205">
        <v>33.728873793721867</v>
      </c>
      <c r="M13" s="205">
        <v>-59.075208855353075</v>
      </c>
      <c r="N13" s="205">
        <v>4.2530534605827786</v>
      </c>
      <c r="O13" s="205"/>
      <c r="P13" s="20" t="e">
        <f>(EXP((1/4)*LN(G13/#REF!))-1)*100</f>
        <v>#REF!</v>
      </c>
    </row>
    <row r="14" spans="2:16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2"/>
      <c r="K14" s="21"/>
      <c r="L14" s="21"/>
      <c r="M14" s="21"/>
      <c r="N14" s="21"/>
      <c r="O14" s="21"/>
      <c r="P14" s="20"/>
    </row>
    <row r="15" spans="2:16" ht="19.5" customHeight="1" x14ac:dyDescent="0.25">
      <c r="B15" s="197"/>
      <c r="C15" s="197"/>
      <c r="D15" s="197" t="s">
        <v>20</v>
      </c>
      <c r="E15" s="213">
        <v>5027.5245400000003</v>
      </c>
      <c r="F15" s="213">
        <v>5407.9626799999996</v>
      </c>
      <c r="G15" s="213">
        <v>5153.1409999999996</v>
      </c>
      <c r="H15" s="213">
        <v>5166.3594000000003</v>
      </c>
      <c r="I15" s="213">
        <v>3171.9616000000001</v>
      </c>
      <c r="J15" s="204">
        <v>4785.3898439999994</v>
      </c>
      <c r="K15" s="205">
        <v>7.5671065744812749</v>
      </c>
      <c r="L15" s="205">
        <v>-4.7119718659005212</v>
      </c>
      <c r="M15" s="205">
        <v>0.25651151404553207</v>
      </c>
      <c r="N15" s="205">
        <v>-38.603543532027608</v>
      </c>
      <c r="O15" s="205"/>
      <c r="P15" s="20" t="e">
        <f>(EXP((1/4)*LN(G15/#REF!))-1)*100</f>
        <v>#REF!</v>
      </c>
    </row>
    <row r="16" spans="2:16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2"/>
      <c r="K16" s="30"/>
      <c r="L16" s="30"/>
      <c r="M16" s="30"/>
      <c r="N16" s="30"/>
      <c r="O16" s="30"/>
      <c r="P16" s="215"/>
    </row>
    <row r="17" spans="2:16" ht="24" customHeight="1" x14ac:dyDescent="0.25">
      <c r="B17" s="197"/>
      <c r="C17" s="528" t="s">
        <v>22</v>
      </c>
      <c r="D17" s="528"/>
      <c r="E17" s="202">
        <v>57886.156340000001</v>
      </c>
      <c r="F17" s="202">
        <v>68436.983719999989</v>
      </c>
      <c r="G17" s="202">
        <v>89441.141000000003</v>
      </c>
      <c r="H17" s="202">
        <v>39661.047359999997</v>
      </c>
      <c r="I17" s="202">
        <v>39133.727080000011</v>
      </c>
      <c r="J17" s="204">
        <v>58911.811100000006</v>
      </c>
      <c r="K17" s="206">
        <v>18.226857762033234</v>
      </c>
      <c r="L17" s="206">
        <v>30.69123760032366</v>
      </c>
      <c r="M17" s="206">
        <v>-55.656818644565377</v>
      </c>
      <c r="N17" s="206">
        <v>-1.3295672078791676</v>
      </c>
      <c r="O17" s="206"/>
      <c r="P17" s="20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2"/>
      <c r="K18" s="7"/>
      <c r="L18" s="7"/>
      <c r="M18" s="7"/>
      <c r="N18" s="7"/>
      <c r="O18" s="7"/>
      <c r="P18" s="20"/>
    </row>
    <row r="19" spans="2:16" ht="19.5" customHeight="1" x14ac:dyDescent="0.25">
      <c r="B19" s="197"/>
      <c r="C19" s="197"/>
      <c r="D19" s="197" t="s">
        <v>24</v>
      </c>
      <c r="E19" s="213">
        <v>2010.7</v>
      </c>
      <c r="F19" s="213">
        <v>2888.9151999999995</v>
      </c>
      <c r="G19" s="213">
        <v>3095.4274500000001</v>
      </c>
      <c r="H19" s="213">
        <v>2966.9900499999999</v>
      </c>
      <c r="I19" s="213">
        <v>3181.9870000000001</v>
      </c>
      <c r="J19" s="204">
        <v>2828.8039400000002</v>
      </c>
      <c r="K19" s="205">
        <v>43.677087581439267</v>
      </c>
      <c r="L19" s="205">
        <v>7.1484358557842409</v>
      </c>
      <c r="M19" s="205">
        <v>-4.1492621640995093</v>
      </c>
      <c r="N19" s="205">
        <v>7.2462983150213267</v>
      </c>
      <c r="O19" s="205"/>
      <c r="P19" s="20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2"/>
      <c r="K20" s="21"/>
      <c r="L20" s="21"/>
      <c r="M20" s="21"/>
      <c r="N20" s="21"/>
      <c r="O20" s="21"/>
      <c r="P20" s="20"/>
    </row>
    <row r="21" spans="2:16" ht="19.5" customHeight="1" x14ac:dyDescent="0.2">
      <c r="B21" s="197"/>
      <c r="C21" s="197"/>
      <c r="D21" s="197" t="s">
        <v>26</v>
      </c>
      <c r="E21" s="219" t="s">
        <v>16</v>
      </c>
      <c r="F21" s="219" t="s">
        <v>16</v>
      </c>
      <c r="G21" s="219" t="s">
        <v>16</v>
      </c>
      <c r="H21" s="219" t="s">
        <v>16</v>
      </c>
      <c r="I21" s="219" t="s">
        <v>16</v>
      </c>
      <c r="J21" s="219" t="s">
        <v>16</v>
      </c>
      <c r="K21" s="37" t="s">
        <v>16</v>
      </c>
      <c r="L21" s="37" t="s">
        <v>16</v>
      </c>
      <c r="M21" s="37" t="s">
        <v>16</v>
      </c>
      <c r="N21" s="37" t="s">
        <v>16</v>
      </c>
      <c r="O21" s="37"/>
      <c r="P21" s="207" t="s">
        <v>16</v>
      </c>
    </row>
    <row r="22" spans="2:16" ht="13.5" customHeight="1" x14ac:dyDescent="0.25">
      <c r="B22" s="197"/>
      <c r="C22" s="197"/>
      <c r="D22" s="209" t="s">
        <v>27</v>
      </c>
      <c r="E22" s="249"/>
      <c r="F22" s="249"/>
      <c r="G22" s="249"/>
      <c r="H22" s="249"/>
      <c r="I22" s="249"/>
      <c r="J22" s="249"/>
      <c r="K22" s="148"/>
      <c r="L22" s="148"/>
      <c r="M22" s="148"/>
      <c r="N22" s="148"/>
      <c r="O22" s="148"/>
      <c r="P22" s="20"/>
    </row>
    <row r="23" spans="2:16" ht="19.5" customHeight="1" x14ac:dyDescent="0.2">
      <c r="B23" s="197"/>
      <c r="C23" s="197"/>
      <c r="D23" s="197" t="s">
        <v>28</v>
      </c>
      <c r="E23" s="219" t="s">
        <v>16</v>
      </c>
      <c r="F23" s="219" t="s">
        <v>16</v>
      </c>
      <c r="G23" s="219" t="s">
        <v>16</v>
      </c>
      <c r="H23" s="219" t="s">
        <v>16</v>
      </c>
      <c r="I23" s="219" t="s">
        <v>16</v>
      </c>
      <c r="J23" s="219" t="s">
        <v>16</v>
      </c>
      <c r="K23" s="219" t="s">
        <v>16</v>
      </c>
      <c r="L23" s="219" t="s">
        <v>16</v>
      </c>
      <c r="M23" s="219" t="s">
        <v>16</v>
      </c>
      <c r="N23" s="219" t="s">
        <v>16</v>
      </c>
      <c r="O23" s="219"/>
      <c r="P23" s="207" t="s">
        <v>16</v>
      </c>
    </row>
    <row r="24" spans="2:16" ht="13.5" customHeight="1" x14ac:dyDescent="0.2">
      <c r="B24" s="197"/>
      <c r="C24" s="197"/>
      <c r="D24" s="209" t="s">
        <v>29</v>
      </c>
      <c r="E24" s="249"/>
      <c r="F24" s="249"/>
      <c r="G24" s="249"/>
      <c r="H24" s="249"/>
      <c r="I24" s="249"/>
      <c r="J24" s="249"/>
      <c r="K24" s="268"/>
      <c r="L24" s="268"/>
      <c r="M24" s="268"/>
      <c r="N24" s="268"/>
      <c r="O24" s="268"/>
      <c r="P24" s="225"/>
    </row>
    <row r="25" spans="2:16" ht="19.5" customHeight="1" x14ac:dyDescent="0.2">
      <c r="B25" s="197"/>
      <c r="C25" s="197"/>
      <c r="D25" s="197" t="s">
        <v>59</v>
      </c>
      <c r="E25" s="219" t="s">
        <v>16</v>
      </c>
      <c r="F25" s="219" t="s">
        <v>16</v>
      </c>
      <c r="G25" s="219" t="s">
        <v>16</v>
      </c>
      <c r="H25" s="219" t="s">
        <v>16</v>
      </c>
      <c r="I25" s="219" t="s">
        <v>16</v>
      </c>
      <c r="J25" s="219" t="s">
        <v>16</v>
      </c>
      <c r="K25" s="219" t="s">
        <v>16</v>
      </c>
      <c r="L25" s="219" t="s">
        <v>16</v>
      </c>
      <c r="M25" s="219" t="s">
        <v>16</v>
      </c>
      <c r="N25" s="219" t="s">
        <v>16</v>
      </c>
      <c r="O25" s="219"/>
      <c r="P25" s="207" t="s">
        <v>16</v>
      </c>
    </row>
    <row r="26" spans="2:16" ht="13.5" customHeight="1" x14ac:dyDescent="0.25">
      <c r="B26" s="197"/>
      <c r="C26" s="197"/>
      <c r="D26" s="209" t="s">
        <v>31</v>
      </c>
      <c r="E26" s="216"/>
      <c r="F26" s="216"/>
      <c r="G26" s="216"/>
      <c r="H26" s="216"/>
      <c r="I26" s="216"/>
      <c r="J26" s="202"/>
      <c r="K26" s="21"/>
      <c r="L26" s="21"/>
      <c r="M26" s="21"/>
      <c r="N26" s="21"/>
      <c r="O26" s="21"/>
      <c r="P26" s="225"/>
    </row>
    <row r="27" spans="2:16" ht="19.5" customHeight="1" x14ac:dyDescent="0.25">
      <c r="B27" s="197"/>
      <c r="C27" s="197"/>
      <c r="D27" s="197" t="s">
        <v>32</v>
      </c>
      <c r="E27" s="216">
        <v>3659.0517191621766</v>
      </c>
      <c r="F27" s="216">
        <v>4292.4709437078418</v>
      </c>
      <c r="G27" s="216">
        <v>5654.422394063482</v>
      </c>
      <c r="H27" s="216">
        <v>2402.9415109594956</v>
      </c>
      <c r="I27" s="216">
        <v>2354.3302366270354</v>
      </c>
      <c r="J27" s="204">
        <v>3672.6433609040059</v>
      </c>
      <c r="K27" s="205">
        <v>17.311021356393972</v>
      </c>
      <c r="L27" s="205">
        <v>31.728844952394365</v>
      </c>
      <c r="M27" s="205">
        <v>-57.503324946464588</v>
      </c>
      <c r="N27" s="205">
        <v>-2.0229903270949645</v>
      </c>
      <c r="O27" s="205"/>
      <c r="P27" s="20" t="e">
        <f>(EXP((1/4)*LN(G27/#REF!))-1)*100</f>
        <v>#REF!</v>
      </c>
    </row>
    <row r="28" spans="2:16" ht="13.5" customHeight="1" x14ac:dyDescent="0.25">
      <c r="B28" s="197"/>
      <c r="C28" s="197"/>
      <c r="D28" s="209" t="s">
        <v>33</v>
      </c>
      <c r="E28" s="216"/>
      <c r="F28" s="216"/>
      <c r="G28" s="216"/>
      <c r="H28" s="216"/>
      <c r="I28" s="216"/>
      <c r="J28" s="202"/>
      <c r="K28" s="21"/>
      <c r="L28" s="21"/>
      <c r="M28" s="21"/>
      <c r="N28" s="21"/>
      <c r="O28" s="21"/>
      <c r="P28" s="20"/>
    </row>
    <row r="29" spans="2:16" ht="19.5" hidden="1" customHeight="1" x14ac:dyDescent="0.2">
      <c r="B29" s="197"/>
      <c r="C29" s="197"/>
      <c r="D29" s="197" t="s">
        <v>34</v>
      </c>
      <c r="E29" s="207"/>
      <c r="F29" s="207"/>
      <c r="G29" s="207"/>
      <c r="H29" s="207"/>
      <c r="I29" s="207"/>
      <c r="J29" s="207"/>
      <c r="K29" s="22"/>
      <c r="L29" s="22"/>
      <c r="M29" s="22"/>
      <c r="N29" s="22"/>
      <c r="O29" s="22"/>
      <c r="P29" s="22" t="s">
        <v>16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2"/>
      <c r="K30" s="7"/>
      <c r="L30" s="7"/>
      <c r="M30" s="7"/>
      <c r="N30" s="7"/>
      <c r="O30" s="7"/>
      <c r="P30" s="20"/>
    </row>
    <row r="31" spans="2:16" ht="19.5" customHeight="1" x14ac:dyDescent="0.25">
      <c r="B31" s="197"/>
      <c r="C31" s="197"/>
      <c r="D31" s="197" t="s">
        <v>60</v>
      </c>
      <c r="E31" s="221">
        <v>52216.404620837828</v>
      </c>
      <c r="F31" s="221">
        <v>61255.597576292144</v>
      </c>
      <c r="G31" s="221">
        <v>80691.291155936517</v>
      </c>
      <c r="H31" s="221">
        <v>34291.115799040504</v>
      </c>
      <c r="I31" s="221">
        <v>33597.409843372974</v>
      </c>
      <c r="J31" s="204">
        <v>52410.363799095991</v>
      </c>
      <c r="K31" s="205">
        <v>17.311021356393951</v>
      </c>
      <c r="L31" s="205">
        <v>31.728844952394365</v>
      </c>
      <c r="M31" s="205">
        <v>-57.503324946464588</v>
      </c>
      <c r="N31" s="205">
        <v>-2.0229903270949867</v>
      </c>
      <c r="O31" s="205"/>
      <c r="P31" s="20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21"/>
      <c r="L32" s="21"/>
      <c r="M32" s="21"/>
      <c r="N32" s="21"/>
      <c r="O32" s="21"/>
      <c r="P32" s="20"/>
    </row>
    <row r="33" spans="2:16" ht="7.5" customHeight="1" x14ac:dyDescent="0.25">
      <c r="B33" s="197"/>
      <c r="C33" s="197"/>
      <c r="D33" s="197"/>
      <c r="E33" s="221"/>
      <c r="F33" s="221"/>
      <c r="G33" s="221"/>
      <c r="H33" s="221"/>
      <c r="I33" s="221"/>
      <c r="J33" s="202"/>
      <c r="K33" s="7"/>
      <c r="L33" s="7"/>
      <c r="M33" s="7"/>
      <c r="N33" s="7"/>
      <c r="O33" s="7"/>
      <c r="P33" s="284"/>
    </row>
    <row r="34" spans="2:16" ht="19.5" customHeight="1" x14ac:dyDescent="0.25">
      <c r="B34" s="226"/>
      <c r="C34" s="522" t="s">
        <v>38</v>
      </c>
      <c r="D34" s="522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228"/>
      <c r="K34" s="43"/>
      <c r="L34" s="43"/>
      <c r="M34" s="43"/>
      <c r="N34" s="43"/>
      <c r="O34" s="43"/>
      <c r="P34" s="152"/>
    </row>
    <row r="35" spans="2:16" ht="13.5" customHeight="1" x14ac:dyDescent="0.25">
      <c r="B35" s="226"/>
      <c r="C35" s="521" t="s">
        <v>39</v>
      </c>
      <c r="D35" s="521"/>
      <c r="E35" s="228"/>
      <c r="F35" s="228"/>
      <c r="G35" s="228"/>
      <c r="H35" s="228"/>
      <c r="I35" s="228"/>
      <c r="J35" s="228"/>
      <c r="K35" s="43"/>
      <c r="L35" s="43"/>
      <c r="M35" s="43"/>
      <c r="N35" s="43"/>
      <c r="O35" s="43"/>
      <c r="P35" s="154"/>
    </row>
    <row r="36" spans="2:16" ht="19.5" customHeight="1" x14ac:dyDescent="0.25">
      <c r="B36" s="226"/>
      <c r="C36" s="522" t="s">
        <v>40</v>
      </c>
      <c r="D36" s="522"/>
      <c r="E36" s="50">
        <v>1.6743486559985965</v>
      </c>
      <c r="F36" s="50">
        <v>1.9364154322566944</v>
      </c>
      <c r="G36" s="50">
        <v>2.5198232234714397</v>
      </c>
      <c r="H36" s="50">
        <v>1.0589462700006023</v>
      </c>
      <c r="I36" s="50">
        <v>1.0311837380644471</v>
      </c>
      <c r="J36" s="228">
        <v>1.6441434639583559</v>
      </c>
      <c r="K36" s="230">
        <v>15.651864103644474</v>
      </c>
      <c r="L36" s="230">
        <v>30.128234959109122</v>
      </c>
      <c r="M36" s="230">
        <v>-57.975374616091415</v>
      </c>
      <c r="N36" s="230">
        <v>-2.6217129917403104</v>
      </c>
      <c r="O36" s="230"/>
      <c r="P36" s="154" t="e">
        <f>(EXP((1/4)*LN(G36/#REF!))-1)*100</f>
        <v>#REF!</v>
      </c>
    </row>
    <row r="37" spans="2:16" ht="13.5" customHeight="1" x14ac:dyDescent="0.25">
      <c r="B37" s="226"/>
      <c r="C37" s="523" t="s">
        <v>41</v>
      </c>
      <c r="D37" s="523"/>
      <c r="E37" s="45"/>
      <c r="F37" s="45"/>
      <c r="G37" s="45"/>
      <c r="H37" s="45"/>
      <c r="I37" s="45"/>
      <c r="J37" s="45"/>
      <c r="K37" s="53"/>
      <c r="L37" s="53"/>
      <c r="M37" s="53"/>
      <c r="N37" s="53"/>
      <c r="O37" s="53"/>
      <c r="P37" s="154"/>
    </row>
    <row r="38" spans="2:16" s="1" customFormat="1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154"/>
    </row>
    <row r="39" spans="2:16" s="1" customFormat="1" ht="13.5" customHeight="1" x14ac:dyDescent="0.25">
      <c r="B39" s="43"/>
      <c r="C39" s="54"/>
      <c r="D39" s="454" t="s">
        <v>42</v>
      </c>
      <c r="E39" s="45">
        <v>4.5872565917769768</v>
      </c>
      <c r="F39" s="45">
        <v>5.3052477596073819</v>
      </c>
      <c r="G39" s="45">
        <v>6.903625269784766</v>
      </c>
      <c r="H39" s="45">
        <v>2.9012226575358966</v>
      </c>
      <c r="I39" s="45">
        <v>2.8251609262039641</v>
      </c>
      <c r="J39" s="45">
        <v>4.504502640981797</v>
      </c>
      <c r="K39" s="53"/>
      <c r="L39" s="53"/>
      <c r="M39" s="53"/>
      <c r="N39" s="53"/>
      <c r="O39" s="53"/>
      <c r="P39" s="154"/>
    </row>
    <row r="40" spans="2:16" s="1" customFormat="1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154"/>
    </row>
    <row r="41" spans="2:16" ht="6" customHeight="1" x14ac:dyDescent="0.25">
      <c r="B41" s="226"/>
      <c r="C41" s="226"/>
      <c r="D41" s="226"/>
      <c r="E41" s="227"/>
      <c r="F41" s="227"/>
      <c r="G41" s="227"/>
      <c r="H41" s="227"/>
      <c r="I41" s="227"/>
      <c r="J41" s="285"/>
      <c r="K41" s="53"/>
      <c r="L41" s="53"/>
      <c r="M41" s="53"/>
      <c r="N41" s="53"/>
      <c r="O41" s="53"/>
      <c r="P41" s="158"/>
    </row>
    <row r="42" spans="2:16" ht="19.5" customHeight="1" x14ac:dyDescent="0.25">
      <c r="B42" s="233"/>
      <c r="C42" s="519" t="s">
        <v>44</v>
      </c>
      <c r="D42" s="519"/>
      <c r="E42" s="63">
        <v>94.600805545743128</v>
      </c>
      <c r="F42" s="63">
        <v>96.15694628861354</v>
      </c>
      <c r="G42" s="63">
        <v>97.61688975005292</v>
      </c>
      <c r="H42" s="63">
        <v>94.006197430229065</v>
      </c>
      <c r="I42" s="63">
        <v>100.02788571562236</v>
      </c>
      <c r="J42" s="63">
        <v>96.481744946052203</v>
      </c>
      <c r="K42" s="235"/>
      <c r="L42" s="235"/>
      <c r="M42" s="235"/>
      <c r="N42" s="235"/>
      <c r="O42" s="235"/>
      <c r="P42" s="256"/>
    </row>
    <row r="43" spans="2:16" ht="13.5" customHeight="1" x14ac:dyDescent="0.25">
      <c r="B43" s="233"/>
      <c r="C43" s="518" t="s">
        <v>45</v>
      </c>
      <c r="D43" s="518"/>
      <c r="E43" s="237"/>
      <c r="F43" s="237"/>
      <c r="G43" s="237"/>
      <c r="H43" s="237"/>
      <c r="I43" s="237"/>
      <c r="J43" s="237"/>
      <c r="K43" s="65"/>
      <c r="L43" s="65"/>
      <c r="M43" s="65"/>
      <c r="N43" s="65"/>
      <c r="O43" s="65"/>
      <c r="P43" s="160"/>
    </row>
    <row r="44" spans="2:16" ht="19.5" customHeight="1" x14ac:dyDescent="0.25">
      <c r="B44" s="233"/>
      <c r="C44" s="519" t="s">
        <v>46</v>
      </c>
      <c r="D44" s="519"/>
      <c r="E44" s="63">
        <v>8.9977332970807549</v>
      </c>
      <c r="F44" s="63">
        <v>8.2503768640412734</v>
      </c>
      <c r="G44" s="63">
        <v>5.9680333720515062</v>
      </c>
      <c r="H44" s="63">
        <v>14.079553417474076</v>
      </c>
      <c r="I44" s="63">
        <v>8.8228319211858288</v>
      </c>
      <c r="J44" s="63">
        <v>9.2237057743666888</v>
      </c>
      <c r="K44" s="235"/>
      <c r="L44" s="235"/>
      <c r="M44" s="235"/>
      <c r="N44" s="235"/>
      <c r="O44" s="235"/>
      <c r="P44" s="256"/>
    </row>
    <row r="45" spans="2:16" ht="13.5" customHeight="1" x14ac:dyDescent="0.25">
      <c r="B45" s="233"/>
      <c r="C45" s="520" t="s">
        <v>47</v>
      </c>
      <c r="D45" s="520"/>
      <c r="E45" s="257"/>
      <c r="F45" s="298"/>
      <c r="G45" s="298"/>
      <c r="H45" s="298"/>
      <c r="I45" s="298"/>
      <c r="J45" s="237"/>
      <c r="K45" s="235"/>
      <c r="L45" s="235"/>
      <c r="M45" s="235"/>
      <c r="N45" s="235"/>
      <c r="O45" s="235"/>
      <c r="P45" s="258"/>
    </row>
    <row r="46" spans="2:16" ht="6" customHeight="1" thickBot="1" x14ac:dyDescent="0.25">
      <c r="B46" s="259"/>
      <c r="C46" s="259"/>
      <c r="D46" s="259"/>
      <c r="E46" s="299"/>
      <c r="F46" s="261"/>
      <c r="G46" s="261"/>
      <c r="H46" s="261"/>
      <c r="I46" s="261"/>
      <c r="J46" s="260"/>
      <c r="K46" s="259"/>
      <c r="L46" s="259"/>
      <c r="M46" s="259"/>
      <c r="N46" s="259"/>
      <c r="O46" s="259"/>
      <c r="P46" s="262"/>
    </row>
    <row r="47" spans="2:16" ht="3.75" customHeight="1" x14ac:dyDescent="0.2"/>
    <row r="48" spans="2:16" ht="15" hidden="1" x14ac:dyDescent="0.25">
      <c r="D48" s="245" t="s">
        <v>63</v>
      </c>
    </row>
    <row r="49" spans="4:4" ht="15" hidden="1" x14ac:dyDescent="0.25">
      <c r="D49" s="245" t="s">
        <v>64</v>
      </c>
    </row>
    <row r="50" spans="4:4" ht="15" hidden="1" x14ac:dyDescent="0.25">
      <c r="D50" s="245" t="s">
        <v>70</v>
      </c>
    </row>
    <row r="51" spans="4:4" ht="17.25" hidden="1" x14ac:dyDescent="0.25">
      <c r="D51" s="246" t="s">
        <v>73</v>
      </c>
    </row>
    <row r="52" spans="4:4" ht="17.25" x14ac:dyDescent="0.25">
      <c r="D52" s="246"/>
    </row>
  </sheetData>
  <mergeCells count="30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2:D42"/>
    <mergeCell ref="C43:D43"/>
    <mergeCell ref="C44:D44"/>
    <mergeCell ref="C45:D45"/>
    <mergeCell ref="C34:D34"/>
    <mergeCell ref="C35:D35"/>
    <mergeCell ref="C36:D36"/>
    <mergeCell ref="C37:D37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IV50"/>
  <sheetViews>
    <sheetView showGridLines="0" zoomScaleNormal="100" zoomScaleSheetLayoutView="90" workbookViewId="0">
      <selection activeCell="R19" sqref="R19"/>
    </sheetView>
  </sheetViews>
  <sheetFormatPr defaultColWidth="11.5703125" defaultRowHeight="14.25" x14ac:dyDescent="0.2"/>
  <cols>
    <col min="1" max="1" width="5.42578125" style="300" customWidth="1"/>
    <col min="2" max="2" width="0.5703125" style="300" customWidth="1"/>
    <col min="3" max="3" width="2.140625" style="300" customWidth="1"/>
    <col min="4" max="4" width="33.7109375" style="300" customWidth="1"/>
    <col min="5" max="9" width="10.140625" style="369" customWidth="1"/>
    <col min="10" max="10" width="10.140625" style="300" customWidth="1"/>
    <col min="11" max="11" width="10.7109375" style="366" bestFit="1" customWidth="1"/>
    <col min="12" max="14" width="10.7109375" style="366" customWidth="1"/>
    <col min="15" max="15" width="1.28515625" style="366" customWidth="1"/>
    <col min="16" max="16" width="14.7109375" style="367" hidden="1" customWidth="1"/>
    <col min="17" max="17" width="3.7109375" style="300" customWidth="1"/>
    <col min="18" max="251" width="9.140625" style="300" customWidth="1"/>
    <col min="252" max="252" width="0.85546875" style="300" customWidth="1"/>
    <col min="253" max="253" width="0.5703125" style="300" customWidth="1"/>
    <col min="254" max="254" width="2.140625" style="300" customWidth="1"/>
    <col min="255" max="255" width="32.7109375" style="300" customWidth="1"/>
    <col min="256" max="16384" width="11.5703125" style="300"/>
  </cols>
  <sheetData>
    <row r="1" spans="1:256" ht="48" customHeight="1" x14ac:dyDescent="0.25">
      <c r="B1" s="544" t="s">
        <v>83</v>
      </c>
      <c r="C1" s="544"/>
      <c r="D1" s="544"/>
      <c r="E1" s="544"/>
      <c r="F1" s="544"/>
      <c r="G1" s="544"/>
      <c r="H1" s="544"/>
      <c r="I1" s="544"/>
      <c r="J1" s="544"/>
      <c r="K1" s="301"/>
      <c r="L1" s="301"/>
      <c r="M1" s="301"/>
      <c r="N1" s="301"/>
      <c r="O1" s="301"/>
      <c r="P1" s="302"/>
    </row>
    <row r="2" spans="1:256" s="303" customFormat="1" ht="17.25" customHeight="1" x14ac:dyDescent="0.2">
      <c r="B2" s="545" t="s">
        <v>84</v>
      </c>
      <c r="C2" s="545"/>
      <c r="D2" s="545"/>
      <c r="E2" s="545"/>
      <c r="F2" s="545"/>
      <c r="G2" s="545"/>
      <c r="H2" s="545"/>
      <c r="I2" s="545"/>
      <c r="J2" s="545"/>
      <c r="K2" s="304"/>
      <c r="L2" s="304"/>
      <c r="M2" s="304"/>
      <c r="N2" s="304"/>
      <c r="O2" s="304"/>
      <c r="P2" s="305"/>
    </row>
    <row r="3" spans="1:256" ht="7.5" customHeight="1" thickBot="1" x14ac:dyDescent="0.25">
      <c r="A3" s="306"/>
      <c r="B3" s="306"/>
      <c r="C3" s="306"/>
      <c r="D3" s="306"/>
      <c r="E3" s="307"/>
      <c r="F3" s="307"/>
      <c r="G3" s="307"/>
      <c r="H3" s="307"/>
      <c r="I3" s="307"/>
      <c r="J3" s="306"/>
      <c r="K3" s="308"/>
      <c r="L3" s="308"/>
      <c r="M3" s="308"/>
      <c r="N3" s="308"/>
      <c r="O3" s="308"/>
      <c r="P3" s="309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  <c r="AF3" s="306"/>
      <c r="AG3" s="306"/>
      <c r="AH3" s="306"/>
      <c r="AI3" s="306"/>
      <c r="AJ3" s="306"/>
      <c r="AK3" s="306"/>
      <c r="AL3" s="306"/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6"/>
      <c r="CK3" s="306"/>
      <c r="CL3" s="306"/>
      <c r="CM3" s="306"/>
      <c r="CN3" s="306"/>
      <c r="CO3" s="306"/>
      <c r="CP3" s="306"/>
      <c r="CQ3" s="306"/>
      <c r="CR3" s="306"/>
      <c r="CS3" s="306"/>
      <c r="CT3" s="306"/>
      <c r="CU3" s="306"/>
      <c r="CV3" s="306"/>
      <c r="CW3" s="306"/>
      <c r="CX3" s="306"/>
      <c r="CY3" s="306"/>
      <c r="CZ3" s="306"/>
      <c r="DA3" s="306"/>
      <c r="DB3" s="306"/>
      <c r="DC3" s="306"/>
      <c r="DD3" s="306"/>
      <c r="DE3" s="306"/>
      <c r="DF3" s="306"/>
      <c r="DG3" s="306"/>
      <c r="DH3" s="306"/>
      <c r="DI3" s="306"/>
      <c r="DJ3" s="306"/>
      <c r="DK3" s="306"/>
      <c r="DL3" s="306"/>
      <c r="DM3" s="306"/>
      <c r="DN3" s="306"/>
      <c r="DO3" s="306"/>
      <c r="DP3" s="306"/>
      <c r="DQ3" s="306"/>
      <c r="DR3" s="306"/>
      <c r="DS3" s="306"/>
      <c r="DT3" s="306"/>
      <c r="DU3" s="306"/>
      <c r="DV3" s="306"/>
      <c r="DW3" s="306"/>
      <c r="DX3" s="306"/>
      <c r="DY3" s="306"/>
      <c r="DZ3" s="306"/>
      <c r="EA3" s="306"/>
      <c r="EB3" s="306"/>
      <c r="EC3" s="306"/>
      <c r="ED3" s="306"/>
      <c r="EE3" s="306"/>
      <c r="EF3" s="306"/>
      <c r="EG3" s="306"/>
      <c r="EH3" s="306"/>
      <c r="EI3" s="306"/>
      <c r="EJ3" s="306"/>
      <c r="EK3" s="306"/>
      <c r="EL3" s="306"/>
      <c r="EM3" s="306"/>
      <c r="EN3" s="306"/>
      <c r="EO3" s="306"/>
      <c r="EP3" s="306"/>
      <c r="EQ3" s="306"/>
      <c r="ER3" s="306"/>
      <c r="ES3" s="306"/>
      <c r="ET3" s="306"/>
      <c r="EU3" s="306"/>
      <c r="EV3" s="306"/>
      <c r="EW3" s="306"/>
      <c r="EX3" s="306"/>
      <c r="EY3" s="306"/>
      <c r="EZ3" s="306"/>
      <c r="FA3" s="306"/>
      <c r="FB3" s="306"/>
      <c r="FC3" s="306"/>
      <c r="FD3" s="306"/>
      <c r="FE3" s="306"/>
      <c r="FF3" s="306"/>
      <c r="FG3" s="306"/>
      <c r="FH3" s="306"/>
      <c r="FI3" s="306"/>
      <c r="FJ3" s="306"/>
      <c r="FK3" s="306"/>
      <c r="FL3" s="306"/>
      <c r="FM3" s="306"/>
      <c r="FN3" s="306"/>
      <c r="FO3" s="306"/>
      <c r="FP3" s="306"/>
      <c r="FQ3" s="306"/>
      <c r="FR3" s="306"/>
      <c r="FS3" s="306"/>
      <c r="FT3" s="306"/>
      <c r="FU3" s="306"/>
      <c r="FV3" s="306"/>
      <c r="FW3" s="306"/>
      <c r="FX3" s="306"/>
      <c r="FY3" s="306"/>
      <c r="FZ3" s="306"/>
      <c r="GA3" s="306"/>
      <c r="GB3" s="306"/>
      <c r="GC3" s="306"/>
      <c r="GD3" s="306"/>
      <c r="GE3" s="306"/>
      <c r="GF3" s="306"/>
      <c r="GG3" s="306"/>
      <c r="GH3" s="306"/>
      <c r="GI3" s="306"/>
      <c r="GJ3" s="306"/>
      <c r="GK3" s="306"/>
      <c r="GL3" s="306"/>
      <c r="GM3" s="306"/>
      <c r="GN3" s="306"/>
      <c r="GO3" s="306"/>
      <c r="GP3" s="306"/>
      <c r="GQ3" s="306"/>
      <c r="GR3" s="306"/>
      <c r="GS3" s="306"/>
      <c r="GT3" s="306"/>
      <c r="GU3" s="306"/>
      <c r="GV3" s="306"/>
      <c r="GW3" s="306"/>
      <c r="GX3" s="306"/>
      <c r="GY3" s="306"/>
      <c r="GZ3" s="306"/>
      <c r="HA3" s="306"/>
      <c r="HB3" s="306"/>
      <c r="HC3" s="306"/>
      <c r="HD3" s="306"/>
      <c r="HE3" s="306"/>
      <c r="HF3" s="306"/>
      <c r="HG3" s="306"/>
      <c r="HH3" s="306"/>
      <c r="HI3" s="306"/>
      <c r="HJ3" s="306"/>
      <c r="HK3" s="306"/>
      <c r="HL3" s="306"/>
      <c r="HM3" s="306"/>
      <c r="HN3" s="306"/>
      <c r="HO3" s="306"/>
      <c r="HP3" s="306"/>
      <c r="HQ3" s="306"/>
      <c r="HR3" s="306"/>
      <c r="HS3" s="306"/>
      <c r="HT3" s="306"/>
      <c r="HU3" s="306"/>
      <c r="HV3" s="306"/>
      <c r="HW3" s="306"/>
      <c r="HX3" s="306"/>
      <c r="HY3" s="306"/>
      <c r="HZ3" s="306"/>
      <c r="IA3" s="306"/>
      <c r="IB3" s="306"/>
      <c r="IC3" s="306"/>
      <c r="ID3" s="306"/>
      <c r="IE3" s="306"/>
      <c r="IF3" s="306"/>
      <c r="IG3" s="306"/>
      <c r="IH3" s="306"/>
      <c r="II3" s="306"/>
      <c r="IJ3" s="306"/>
      <c r="IK3" s="306"/>
      <c r="IL3" s="306"/>
      <c r="IM3" s="306"/>
      <c r="IN3" s="306"/>
      <c r="IO3" s="306"/>
      <c r="IP3" s="306"/>
      <c r="IQ3" s="306"/>
      <c r="IR3" s="306"/>
      <c r="IS3" s="306"/>
      <c r="IT3" s="306"/>
      <c r="IU3" s="306"/>
      <c r="IV3" s="306"/>
    </row>
    <row r="4" spans="1:256" ht="15.75" customHeight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532" t="s">
        <v>76</v>
      </c>
    </row>
    <row r="5" spans="1:25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1:25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1:256" ht="12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532"/>
    </row>
    <row r="8" spans="1:256" ht="6" customHeight="1" x14ac:dyDescent="0.25">
      <c r="B8" s="306"/>
      <c r="C8" s="306"/>
      <c r="D8" s="310"/>
      <c r="E8" s="312"/>
      <c r="F8" s="312"/>
      <c r="G8" s="312"/>
      <c r="H8" s="312"/>
      <c r="I8" s="312"/>
      <c r="J8" s="311"/>
      <c r="K8" s="308"/>
      <c r="L8" s="308"/>
      <c r="M8" s="308"/>
      <c r="N8" s="308"/>
      <c r="O8" s="308"/>
      <c r="P8" s="309"/>
    </row>
    <row r="9" spans="1:256" ht="24" customHeight="1" x14ac:dyDescent="0.25">
      <c r="B9" s="306"/>
      <c r="C9" s="543" t="s">
        <v>13</v>
      </c>
      <c r="D9" s="543"/>
      <c r="E9" s="313">
        <v>66631.356280000007</v>
      </c>
      <c r="F9" s="313">
        <v>69880.864740000005</v>
      </c>
      <c r="G9" s="313">
        <v>75497.239430000001</v>
      </c>
      <c r="H9" s="313">
        <v>73045.898159999997</v>
      </c>
      <c r="I9" s="313">
        <v>63804.901869999994</v>
      </c>
      <c r="J9" s="314">
        <v>69772.052095999999</v>
      </c>
      <c r="K9" s="316">
        <v>4.8768457396316967</v>
      </c>
      <c r="L9" s="316">
        <v>8.0370709648433625</v>
      </c>
      <c r="M9" s="316">
        <v>-3.2469283493111734</v>
      </c>
      <c r="N9" s="316">
        <v>-12.650944848071399</v>
      </c>
      <c r="O9" s="316"/>
      <c r="P9" s="317" t="e">
        <f>(EXP((1/4)*LN(G9/#REF!))-1)*100</f>
        <v>#REF!</v>
      </c>
    </row>
    <row r="10" spans="1:256" ht="13.5" customHeight="1" x14ac:dyDescent="0.25">
      <c r="B10" s="306"/>
      <c r="C10" s="542" t="s">
        <v>14</v>
      </c>
      <c r="D10" s="542"/>
      <c r="E10" s="313"/>
      <c r="F10" s="313"/>
      <c r="G10" s="313"/>
      <c r="H10" s="313"/>
      <c r="I10" s="313"/>
      <c r="J10" s="314"/>
      <c r="K10" s="315"/>
      <c r="L10" s="315"/>
      <c r="M10" s="315"/>
      <c r="N10" s="315"/>
      <c r="O10" s="315"/>
      <c r="P10" s="317"/>
    </row>
    <row r="11" spans="1:256" ht="19.5" hidden="1" customHeight="1" x14ac:dyDescent="0.2">
      <c r="B11" s="306"/>
      <c r="C11" s="306"/>
      <c r="D11" s="306" t="s">
        <v>15</v>
      </c>
      <c r="E11" s="318"/>
      <c r="F11" s="318"/>
      <c r="G11" s="318"/>
      <c r="H11" s="318"/>
      <c r="I11" s="318"/>
      <c r="J11" s="318"/>
      <c r="K11" s="319"/>
      <c r="L11" s="319"/>
      <c r="M11" s="319"/>
      <c r="N11" s="319"/>
      <c r="O11" s="319"/>
      <c r="P11" s="319" t="s">
        <v>16</v>
      </c>
    </row>
    <row r="12" spans="1:256" ht="13.5" hidden="1" customHeight="1" x14ac:dyDescent="0.25">
      <c r="B12" s="306"/>
      <c r="C12" s="306"/>
      <c r="D12" s="320" t="s">
        <v>17</v>
      </c>
      <c r="E12" s="321"/>
      <c r="F12" s="321"/>
      <c r="G12" s="321"/>
      <c r="H12" s="321"/>
      <c r="I12" s="321"/>
      <c r="J12" s="314"/>
      <c r="K12" s="306"/>
      <c r="L12" s="306"/>
      <c r="M12" s="306"/>
      <c r="N12" s="306"/>
      <c r="O12" s="306"/>
      <c r="P12" s="322"/>
    </row>
    <row r="13" spans="1:256" ht="19.5" customHeight="1" x14ac:dyDescent="0.25">
      <c r="B13" s="306"/>
      <c r="C13" s="306"/>
      <c r="D13" s="306" t="s">
        <v>18</v>
      </c>
      <c r="E13" s="323">
        <v>62459.853280000003</v>
      </c>
      <c r="F13" s="323">
        <v>64867.337780000002</v>
      </c>
      <c r="G13" s="323">
        <v>72560.5</v>
      </c>
      <c r="H13" s="323">
        <v>68906.6492</v>
      </c>
      <c r="I13" s="323">
        <v>60497.874339999995</v>
      </c>
      <c r="J13" s="314">
        <v>65858.442920000001</v>
      </c>
      <c r="K13" s="315">
        <v>3.8544510971031842</v>
      </c>
      <c r="L13" s="315">
        <v>11.859839610023215</v>
      </c>
      <c r="M13" s="315">
        <v>-5.0355920921162367</v>
      </c>
      <c r="N13" s="315">
        <v>-12.203139983768075</v>
      </c>
      <c r="O13" s="315"/>
      <c r="P13" s="317" t="e">
        <f>(EXP((1/4)*LN(G13/#REF!))-1)*100</f>
        <v>#REF!</v>
      </c>
    </row>
    <row r="14" spans="1:256" ht="13.5" customHeight="1" x14ac:dyDescent="0.25">
      <c r="B14" s="306"/>
      <c r="C14" s="306"/>
      <c r="D14" s="320" t="s">
        <v>19</v>
      </c>
      <c r="E14" s="323"/>
      <c r="F14" s="323"/>
      <c r="G14" s="323"/>
      <c r="H14" s="323"/>
      <c r="I14" s="323"/>
      <c r="J14" s="314"/>
      <c r="K14" s="315"/>
      <c r="L14" s="315"/>
      <c r="M14" s="315"/>
      <c r="N14" s="315"/>
      <c r="O14" s="315"/>
      <c r="P14" s="317"/>
    </row>
    <row r="15" spans="1:256" ht="19.5" customHeight="1" x14ac:dyDescent="0.25">
      <c r="B15" s="306"/>
      <c r="C15" s="306"/>
      <c r="D15" s="306" t="s">
        <v>20</v>
      </c>
      <c r="E15" s="324">
        <v>4171.5029999999997</v>
      </c>
      <c r="F15" s="324">
        <v>5013.5269599999992</v>
      </c>
      <c r="G15" s="324">
        <v>2936.7394299999996</v>
      </c>
      <c r="H15" s="324">
        <v>4139.2489600000008</v>
      </c>
      <c r="I15" s="324">
        <v>3307.0275300000003</v>
      </c>
      <c r="J15" s="314">
        <v>3913.6091760000004</v>
      </c>
      <c r="K15" s="315">
        <v>20.185145737639388</v>
      </c>
      <c r="L15" s="315">
        <v>-41.423683298593453</v>
      </c>
      <c r="M15" s="315">
        <v>40.947096555992424</v>
      </c>
      <c r="N15" s="315">
        <v>-20.105614280325877</v>
      </c>
      <c r="O15" s="315"/>
      <c r="P15" s="317" t="e">
        <f>(EXP((1/4)*LN(G15/#REF!))-1)*100</f>
        <v>#REF!</v>
      </c>
    </row>
    <row r="16" spans="1:256" ht="13.5" customHeight="1" x14ac:dyDescent="0.25">
      <c r="B16" s="306"/>
      <c r="C16" s="306"/>
      <c r="D16" s="320" t="s">
        <v>21</v>
      </c>
      <c r="E16" s="324"/>
      <c r="F16" s="324"/>
      <c r="G16" s="324"/>
      <c r="H16" s="324"/>
      <c r="I16" s="324"/>
      <c r="J16" s="314"/>
      <c r="K16" s="326"/>
      <c r="L16" s="326"/>
      <c r="M16" s="326"/>
      <c r="N16" s="326"/>
      <c r="O16" s="326"/>
      <c r="P16" s="327"/>
    </row>
    <row r="17" spans="2:16" ht="24" customHeight="1" x14ac:dyDescent="0.25">
      <c r="B17" s="306"/>
      <c r="C17" s="543" t="s">
        <v>22</v>
      </c>
      <c r="D17" s="543"/>
      <c r="E17" s="328">
        <v>66631.356280000007</v>
      </c>
      <c r="F17" s="328">
        <v>69880.864740000005</v>
      </c>
      <c r="G17" s="328">
        <v>75497.239430000001</v>
      </c>
      <c r="H17" s="328">
        <v>73045.898159999997</v>
      </c>
      <c r="I17" s="328">
        <v>63804.901869999994</v>
      </c>
      <c r="J17" s="314">
        <v>69772.052095999999</v>
      </c>
      <c r="K17" s="316">
        <v>4.8768457396316967</v>
      </c>
      <c r="L17" s="316">
        <v>8.0370709648433625</v>
      </c>
      <c r="M17" s="316">
        <v>-3.2469283493111734</v>
      </c>
      <c r="N17" s="316">
        <v>-12.650944848071399</v>
      </c>
      <c r="O17" s="316"/>
      <c r="P17" s="317" t="e">
        <f>(EXP((1/4)*LN(G17/#REF!))-1)*100</f>
        <v>#REF!</v>
      </c>
    </row>
    <row r="18" spans="2:16" ht="13.5" customHeight="1" x14ac:dyDescent="0.25">
      <c r="B18" s="306"/>
      <c r="C18" s="542" t="s">
        <v>23</v>
      </c>
      <c r="D18" s="542"/>
      <c r="E18" s="329"/>
      <c r="F18" s="329"/>
      <c r="G18" s="329"/>
      <c r="H18" s="329"/>
      <c r="I18" s="329"/>
      <c r="J18" s="314"/>
      <c r="K18" s="306"/>
      <c r="L18" s="306"/>
      <c r="M18" s="306"/>
      <c r="N18" s="306"/>
      <c r="O18" s="306"/>
      <c r="P18" s="317"/>
    </row>
    <row r="19" spans="2:16" ht="19.5" customHeight="1" x14ac:dyDescent="0.25">
      <c r="B19" s="306"/>
      <c r="C19" s="306"/>
      <c r="D19" s="306" t="s">
        <v>24</v>
      </c>
      <c r="E19" s="324">
        <v>5439.3</v>
      </c>
      <c r="F19" s="324">
        <v>5670.1456500000004</v>
      </c>
      <c r="G19" s="324">
        <v>6767.7233799999995</v>
      </c>
      <c r="H19" s="324">
        <v>6754.9672499999997</v>
      </c>
      <c r="I19" s="324">
        <v>6919.2214999999997</v>
      </c>
      <c r="J19" s="314">
        <v>6310.2715559999997</v>
      </c>
      <c r="K19" s="315">
        <v>4.2440323203353447</v>
      </c>
      <c r="L19" s="315">
        <v>19.357134679600318</v>
      </c>
      <c r="M19" s="315">
        <v>-0.18848480181232752</v>
      </c>
      <c r="N19" s="315">
        <v>2.4316069037936483</v>
      </c>
      <c r="O19" s="315"/>
      <c r="P19" s="317" t="e">
        <f>(EXP((1/4)*LN(G19/#REF!))-1)*100</f>
        <v>#REF!</v>
      </c>
    </row>
    <row r="20" spans="2:16" ht="13.5" customHeight="1" x14ac:dyDescent="0.25">
      <c r="B20" s="306"/>
      <c r="C20" s="306"/>
      <c r="D20" s="320" t="s">
        <v>25</v>
      </c>
      <c r="E20" s="324"/>
      <c r="F20" s="324"/>
      <c r="G20" s="324"/>
      <c r="H20" s="324"/>
      <c r="I20" s="324"/>
      <c r="J20" s="314"/>
      <c r="K20" s="315"/>
      <c r="L20" s="315"/>
      <c r="M20" s="315"/>
      <c r="N20" s="315"/>
      <c r="O20" s="315"/>
      <c r="P20" s="317"/>
    </row>
    <row r="21" spans="2:16" ht="19.5" customHeight="1" x14ac:dyDescent="0.2">
      <c r="B21" s="306"/>
      <c r="C21" s="306"/>
      <c r="D21" s="306" t="s">
        <v>26</v>
      </c>
      <c r="E21" s="330" t="s">
        <v>16</v>
      </c>
      <c r="F21" s="330" t="s">
        <v>16</v>
      </c>
      <c r="G21" s="330" t="s">
        <v>16</v>
      </c>
      <c r="H21" s="330" t="s">
        <v>16</v>
      </c>
      <c r="I21" s="330" t="s">
        <v>16</v>
      </c>
      <c r="J21" s="330" t="s">
        <v>16</v>
      </c>
      <c r="K21" s="331" t="s">
        <v>16</v>
      </c>
      <c r="L21" s="331" t="s">
        <v>16</v>
      </c>
      <c r="M21" s="331" t="s">
        <v>16</v>
      </c>
      <c r="N21" s="331" t="s">
        <v>16</v>
      </c>
      <c r="O21" s="331"/>
      <c r="P21" s="208" t="s">
        <v>16</v>
      </c>
    </row>
    <row r="22" spans="2:16" ht="13.5" customHeight="1" x14ac:dyDescent="0.25">
      <c r="B22" s="306"/>
      <c r="C22" s="306"/>
      <c r="D22" s="320" t="s">
        <v>27</v>
      </c>
      <c r="E22" s="332"/>
      <c r="F22" s="332"/>
      <c r="G22" s="332"/>
      <c r="H22" s="332"/>
      <c r="I22" s="332"/>
      <c r="J22" s="332"/>
      <c r="K22" s="333"/>
      <c r="L22" s="333"/>
      <c r="M22" s="333"/>
      <c r="N22" s="333"/>
      <c r="O22" s="333"/>
      <c r="P22" s="317"/>
    </row>
    <row r="23" spans="2:16" ht="19.5" customHeight="1" x14ac:dyDescent="0.2">
      <c r="B23" s="306"/>
      <c r="C23" s="306"/>
      <c r="D23" s="306" t="s">
        <v>28</v>
      </c>
      <c r="E23" s="330" t="s">
        <v>16</v>
      </c>
      <c r="F23" s="330" t="s">
        <v>16</v>
      </c>
      <c r="G23" s="330" t="s">
        <v>16</v>
      </c>
      <c r="H23" s="330" t="s">
        <v>16</v>
      </c>
      <c r="I23" s="330" t="s">
        <v>16</v>
      </c>
      <c r="J23" s="330" t="s">
        <v>16</v>
      </c>
      <c r="K23" s="220" t="s">
        <v>16</v>
      </c>
      <c r="L23" s="220" t="s">
        <v>16</v>
      </c>
      <c r="M23" s="220" t="s">
        <v>16</v>
      </c>
      <c r="N23" s="220" t="s">
        <v>16</v>
      </c>
      <c r="O23" s="220"/>
      <c r="P23" s="208" t="s">
        <v>16</v>
      </c>
    </row>
    <row r="24" spans="2:16" ht="13.5" customHeight="1" x14ac:dyDescent="0.2">
      <c r="B24" s="306"/>
      <c r="C24" s="306"/>
      <c r="D24" s="320" t="s">
        <v>29</v>
      </c>
      <c r="E24" s="334"/>
      <c r="F24" s="334"/>
      <c r="G24" s="334"/>
      <c r="H24" s="334"/>
      <c r="I24" s="334"/>
      <c r="J24" s="334"/>
      <c r="K24" s="335"/>
      <c r="L24" s="335"/>
      <c r="M24" s="335"/>
      <c r="N24" s="335"/>
      <c r="O24" s="335"/>
      <c r="P24" s="336"/>
    </row>
    <row r="25" spans="2:16" ht="19.5" customHeight="1" x14ac:dyDescent="0.2">
      <c r="B25" s="306"/>
      <c r="C25" s="306"/>
      <c r="D25" s="306" t="s">
        <v>30</v>
      </c>
      <c r="E25" s="330" t="s">
        <v>16</v>
      </c>
      <c r="F25" s="330" t="s">
        <v>16</v>
      </c>
      <c r="G25" s="330" t="s">
        <v>16</v>
      </c>
      <c r="H25" s="330" t="s">
        <v>16</v>
      </c>
      <c r="I25" s="330" t="s">
        <v>16</v>
      </c>
      <c r="J25" s="330" t="s">
        <v>16</v>
      </c>
      <c r="K25" s="220" t="s">
        <v>16</v>
      </c>
      <c r="L25" s="220" t="s">
        <v>16</v>
      </c>
      <c r="M25" s="220" t="s">
        <v>16</v>
      </c>
      <c r="N25" s="220" t="s">
        <v>16</v>
      </c>
      <c r="O25" s="220"/>
      <c r="P25" s="208" t="s">
        <v>16</v>
      </c>
    </row>
    <row r="26" spans="2:16" ht="13.5" customHeight="1" x14ac:dyDescent="0.2">
      <c r="B26" s="306"/>
      <c r="C26" s="306"/>
      <c r="D26" s="320" t="s">
        <v>31</v>
      </c>
      <c r="E26" s="337"/>
      <c r="F26" s="337"/>
      <c r="G26" s="337"/>
      <c r="H26" s="337"/>
      <c r="I26" s="337"/>
      <c r="J26" s="338"/>
      <c r="K26" s="315"/>
      <c r="L26" s="315"/>
      <c r="M26" s="315"/>
      <c r="N26" s="315"/>
      <c r="O26" s="315"/>
      <c r="P26" s="339"/>
    </row>
    <row r="27" spans="2:16" ht="19.5" customHeight="1" x14ac:dyDescent="0.25">
      <c r="B27" s="306"/>
      <c r="C27" s="306"/>
      <c r="D27" s="306" t="s">
        <v>32</v>
      </c>
      <c r="E27" s="340">
        <v>7720.6530000000002</v>
      </c>
      <c r="F27" s="340">
        <v>8101.5202154008375</v>
      </c>
      <c r="G27" s="340">
        <v>8671.6606131344179</v>
      </c>
      <c r="H27" s="340">
        <v>8363.9822832749578</v>
      </c>
      <c r="I27" s="340">
        <v>7177.3139440850555</v>
      </c>
      <c r="J27" s="314">
        <v>8007.026011179054</v>
      </c>
      <c r="K27" s="315">
        <v>4.9330958845169803</v>
      </c>
      <c r="L27" s="315">
        <v>7.0374495474288201</v>
      </c>
      <c r="M27" s="315">
        <v>-3.5480900785420433</v>
      </c>
      <c r="N27" s="315">
        <v>-14.187838986254487</v>
      </c>
      <c r="O27" s="315"/>
      <c r="P27" s="317" t="e">
        <f>(EXP((1/4)*LN(G27/#REF!))-1)*100</f>
        <v>#REF!</v>
      </c>
    </row>
    <row r="28" spans="2:16" ht="13.5" customHeight="1" x14ac:dyDescent="0.25">
      <c r="B28" s="306"/>
      <c r="C28" s="306"/>
      <c r="D28" s="320" t="s">
        <v>33</v>
      </c>
      <c r="E28" s="329"/>
      <c r="F28" s="329"/>
      <c r="G28" s="329"/>
      <c r="H28" s="329"/>
      <c r="I28" s="329"/>
      <c r="J28" s="314"/>
      <c r="K28" s="315"/>
      <c r="L28" s="315"/>
      <c r="M28" s="315"/>
      <c r="N28" s="315"/>
      <c r="O28" s="315"/>
      <c r="P28" s="317"/>
    </row>
    <row r="29" spans="2:16" ht="19.5" hidden="1" customHeight="1" x14ac:dyDescent="0.2">
      <c r="B29" s="306"/>
      <c r="C29" s="306"/>
      <c r="D29" s="306" t="s">
        <v>34</v>
      </c>
      <c r="E29" s="318"/>
      <c r="F29" s="318"/>
      <c r="G29" s="318"/>
      <c r="H29" s="318"/>
      <c r="I29" s="318"/>
      <c r="J29" s="318"/>
      <c r="K29" s="319"/>
      <c r="L29" s="319"/>
      <c r="M29" s="319"/>
      <c r="N29" s="319"/>
      <c r="O29" s="319"/>
      <c r="P29" s="319" t="s">
        <v>16</v>
      </c>
    </row>
    <row r="30" spans="2:16" ht="13.5" hidden="1" customHeight="1" x14ac:dyDescent="0.25">
      <c r="B30" s="306"/>
      <c r="C30" s="306"/>
      <c r="D30" s="320" t="s">
        <v>35</v>
      </c>
      <c r="E30" s="329"/>
      <c r="F30" s="329"/>
      <c r="G30" s="329"/>
      <c r="H30" s="329"/>
      <c r="I30" s="329"/>
      <c r="J30" s="314"/>
      <c r="K30" s="306"/>
      <c r="L30" s="306"/>
      <c r="M30" s="306"/>
      <c r="N30" s="306"/>
      <c r="O30" s="306"/>
      <c r="P30" s="317"/>
    </row>
    <row r="31" spans="2:16" ht="19.5" customHeight="1" x14ac:dyDescent="0.25">
      <c r="B31" s="306"/>
      <c r="C31" s="306"/>
      <c r="D31" s="306" t="s">
        <v>36</v>
      </c>
      <c r="E31" s="341">
        <v>53471.403280000006</v>
      </c>
      <c r="F31" s="341">
        <v>56109.198874599169</v>
      </c>
      <c r="G31" s="341">
        <v>60057.85543686559</v>
      </c>
      <c r="H31" s="341">
        <v>57926.94862672504</v>
      </c>
      <c r="I31" s="341">
        <v>49708.366425914937</v>
      </c>
      <c r="J31" s="314">
        <v>55454.754528820944</v>
      </c>
      <c r="K31" s="315">
        <v>4.9330958845169803</v>
      </c>
      <c r="L31" s="315">
        <v>7.0374495474288201</v>
      </c>
      <c r="M31" s="315">
        <v>-3.5480900785420433</v>
      </c>
      <c r="N31" s="315">
        <v>-14.187838986254487</v>
      </c>
      <c r="O31" s="315"/>
      <c r="P31" s="317" t="e">
        <f>(EXP((1/4)*LN(G31/#REF!))-1)*100</f>
        <v>#REF!</v>
      </c>
    </row>
    <row r="32" spans="2:16" ht="13.5" customHeight="1" x14ac:dyDescent="0.25">
      <c r="B32" s="306"/>
      <c r="C32" s="306"/>
      <c r="D32" s="320" t="s">
        <v>37</v>
      </c>
      <c r="E32" s="342"/>
      <c r="F32" s="342"/>
      <c r="G32" s="342"/>
      <c r="H32" s="342"/>
      <c r="I32" s="342"/>
      <c r="J32" s="314"/>
      <c r="K32" s="315"/>
      <c r="L32" s="315"/>
      <c r="M32" s="315"/>
      <c r="N32" s="315"/>
      <c r="O32" s="315"/>
      <c r="P32" s="317"/>
    </row>
    <row r="33" spans="2:16" ht="5.25" customHeight="1" x14ac:dyDescent="0.25">
      <c r="B33" s="306"/>
      <c r="C33" s="306"/>
      <c r="D33" s="306"/>
      <c r="E33" s="342"/>
      <c r="F33" s="342"/>
      <c r="G33" s="342"/>
      <c r="H33" s="342"/>
      <c r="I33" s="342"/>
      <c r="J33" s="341"/>
      <c r="K33" s="306"/>
      <c r="L33" s="306"/>
      <c r="M33" s="306"/>
      <c r="N33" s="306"/>
      <c r="O33" s="306"/>
      <c r="P33" s="322"/>
    </row>
    <row r="34" spans="2:16" ht="19.5" customHeight="1" x14ac:dyDescent="0.25">
      <c r="B34" s="343"/>
      <c r="C34" s="539" t="s">
        <v>38</v>
      </c>
      <c r="D34" s="539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344"/>
      <c r="K34" s="343"/>
      <c r="L34" s="343"/>
      <c r="M34" s="343"/>
      <c r="N34" s="343"/>
      <c r="O34" s="343"/>
      <c r="P34" s="345"/>
    </row>
    <row r="35" spans="2:16" ht="13.5" customHeight="1" x14ac:dyDescent="0.25">
      <c r="B35" s="343"/>
      <c r="C35" s="540" t="s">
        <v>39</v>
      </c>
      <c r="D35" s="540"/>
      <c r="E35" s="227"/>
      <c r="F35" s="227"/>
      <c r="G35" s="227"/>
      <c r="H35" s="227"/>
      <c r="I35" s="227"/>
      <c r="J35" s="344"/>
      <c r="K35" s="343"/>
      <c r="L35" s="343"/>
      <c r="M35" s="343"/>
      <c r="N35" s="343"/>
      <c r="O35" s="343"/>
      <c r="P35" s="345"/>
    </row>
    <row r="36" spans="2:16" ht="19.5" customHeight="1" x14ac:dyDescent="0.25">
      <c r="B36" s="343"/>
      <c r="C36" s="539" t="s">
        <v>40</v>
      </c>
      <c r="D36" s="539"/>
      <c r="E36" s="46">
        <v>1.7145909004332061</v>
      </c>
      <c r="F36" s="46">
        <v>1.7737271839853057</v>
      </c>
      <c r="G36" s="46">
        <v>1.8754834222350962</v>
      </c>
      <c r="H36" s="46">
        <v>1.7888460247334204</v>
      </c>
      <c r="I36" s="46">
        <v>1.5256669887087397</v>
      </c>
      <c r="J36" s="344">
        <v>1.7356629040191536</v>
      </c>
      <c r="K36" s="346">
        <v>3.4490025309919847</v>
      </c>
      <c r="L36" s="346">
        <v>5.7368596009877315</v>
      </c>
      <c r="M36" s="346">
        <v>-4.6194701843019326</v>
      </c>
      <c r="N36" s="346">
        <v>-14.712224103463601</v>
      </c>
      <c r="O36" s="346"/>
      <c r="P36" s="347" t="e">
        <f>(EXP((1/4)*LN(G36/#REF!))-1)*100</f>
        <v>#REF!</v>
      </c>
    </row>
    <row r="37" spans="2:16" ht="13.5" customHeight="1" x14ac:dyDescent="0.25">
      <c r="B37" s="343"/>
      <c r="C37" s="541" t="s">
        <v>41</v>
      </c>
      <c r="D37" s="541"/>
      <c r="E37" s="46"/>
      <c r="F37" s="46"/>
      <c r="G37" s="46"/>
      <c r="H37" s="46"/>
      <c r="I37" s="46"/>
      <c r="J37" s="46"/>
      <c r="K37" s="346"/>
      <c r="L37" s="346"/>
      <c r="M37" s="346"/>
      <c r="N37" s="346"/>
      <c r="O37" s="346"/>
      <c r="P37" s="347"/>
    </row>
    <row r="38" spans="2:16" s="1" customFormat="1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154"/>
    </row>
    <row r="39" spans="2:16" s="1" customFormat="1" ht="13.5" customHeight="1" x14ac:dyDescent="0.25">
      <c r="B39" s="43"/>
      <c r="C39" s="54"/>
      <c r="D39" s="454" t="s">
        <v>42</v>
      </c>
      <c r="E39" s="45">
        <v>4.6975093162553589</v>
      </c>
      <c r="F39" s="45">
        <v>4.8595265314665905</v>
      </c>
      <c r="G39" s="45">
        <v>5.1383107458495783</v>
      </c>
      <c r="H39" s="45">
        <v>4.900948012968275</v>
      </c>
      <c r="I39" s="45">
        <v>4.1799095581061367</v>
      </c>
      <c r="J39" s="45">
        <v>4.7552408329291875</v>
      </c>
      <c r="K39" s="53"/>
      <c r="L39" s="53"/>
      <c r="M39" s="53"/>
      <c r="N39" s="53"/>
      <c r="O39" s="53"/>
      <c r="P39" s="154"/>
    </row>
    <row r="40" spans="2:16" s="1" customFormat="1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154"/>
    </row>
    <row r="41" spans="2:16" ht="5.25" customHeight="1" x14ac:dyDescent="0.25">
      <c r="B41" s="343"/>
      <c r="C41" s="343"/>
      <c r="D41" s="343"/>
      <c r="E41" s="286"/>
      <c r="F41" s="348"/>
      <c r="G41" s="348"/>
      <c r="H41" s="348"/>
      <c r="I41" s="348"/>
      <c r="J41" s="349"/>
      <c r="K41" s="346"/>
      <c r="L41" s="346"/>
      <c r="M41" s="346"/>
      <c r="N41" s="346"/>
      <c r="O41" s="346"/>
      <c r="P41" s="350"/>
    </row>
    <row r="42" spans="2:16" ht="19.5" customHeight="1" x14ac:dyDescent="0.25">
      <c r="B42" s="351"/>
      <c r="C42" s="536" t="s">
        <v>44</v>
      </c>
      <c r="D42" s="536"/>
      <c r="E42" s="352">
        <v>102.07183264801375</v>
      </c>
      <c r="F42" s="353">
        <v>101.0225998077979</v>
      </c>
      <c r="G42" s="353">
        <v>105.57400105540245</v>
      </c>
      <c r="H42" s="353">
        <v>103.94581619852532</v>
      </c>
      <c r="I42" s="353">
        <v>106.3499178466449</v>
      </c>
      <c r="J42" s="352">
        <v>103.79283351127688</v>
      </c>
      <c r="K42" s="354"/>
      <c r="L42" s="354"/>
      <c r="M42" s="354"/>
      <c r="N42" s="354"/>
      <c r="O42" s="354"/>
      <c r="P42" s="355"/>
    </row>
    <row r="43" spans="2:16" ht="13.5" customHeight="1" x14ac:dyDescent="0.25">
      <c r="B43" s="351"/>
      <c r="C43" s="537" t="s">
        <v>45</v>
      </c>
      <c r="D43" s="537"/>
      <c r="E43" s="352"/>
      <c r="F43" s="353"/>
      <c r="G43" s="353"/>
      <c r="H43" s="353"/>
      <c r="I43" s="353"/>
      <c r="J43" s="352"/>
      <c r="K43" s="354"/>
      <c r="L43" s="354"/>
      <c r="M43" s="354"/>
      <c r="N43" s="354"/>
      <c r="O43" s="354"/>
      <c r="P43" s="356"/>
    </row>
    <row r="44" spans="2:16" ht="19.5" customHeight="1" x14ac:dyDescent="0.25">
      <c r="B44" s="351"/>
      <c r="C44" s="536" t="s">
        <v>46</v>
      </c>
      <c r="D44" s="536"/>
      <c r="E44" s="257">
        <v>6.8170662232892028</v>
      </c>
      <c r="F44" s="237">
        <v>7.8079283818218315</v>
      </c>
      <c r="G44" s="237">
        <v>4.2728940908932813</v>
      </c>
      <c r="H44" s="237">
        <v>6.2440652185434837</v>
      </c>
      <c r="I44" s="237">
        <v>5.8134622078705753</v>
      </c>
      <c r="J44" s="352">
        <v>6.1910832244836751</v>
      </c>
      <c r="K44" s="354"/>
      <c r="L44" s="354"/>
      <c r="M44" s="354"/>
      <c r="N44" s="354"/>
      <c r="O44" s="354"/>
      <c r="P44" s="355"/>
    </row>
    <row r="45" spans="2:16" ht="13.5" customHeight="1" thickBot="1" x14ac:dyDescent="0.3">
      <c r="B45" s="357"/>
      <c r="C45" s="538" t="s">
        <v>47</v>
      </c>
      <c r="D45" s="538"/>
      <c r="E45" s="358"/>
      <c r="F45" s="359"/>
      <c r="G45" s="359"/>
      <c r="H45" s="359"/>
      <c r="I45" s="359"/>
      <c r="J45" s="358"/>
      <c r="K45" s="360"/>
      <c r="L45" s="360"/>
      <c r="M45" s="360"/>
      <c r="N45" s="360"/>
      <c r="O45" s="360"/>
      <c r="P45" s="356"/>
    </row>
    <row r="46" spans="2:16" ht="2.25" customHeight="1" x14ac:dyDescent="0.2">
      <c r="B46" s="361"/>
      <c r="C46" s="361"/>
      <c r="D46" s="361"/>
      <c r="E46" s="362"/>
      <c r="F46" s="362"/>
      <c r="G46" s="362"/>
      <c r="H46" s="362"/>
      <c r="I46" s="362"/>
      <c r="J46" s="363"/>
      <c r="K46" s="361"/>
      <c r="L46" s="361"/>
      <c r="M46" s="361"/>
      <c r="N46" s="361"/>
      <c r="O46" s="361"/>
      <c r="P46" s="364"/>
    </row>
    <row r="47" spans="2:16" ht="4.5" customHeight="1" x14ac:dyDescent="0.25">
      <c r="E47" s="365"/>
      <c r="F47" s="365"/>
      <c r="G47" s="365"/>
      <c r="H47" s="365"/>
      <c r="I47" s="365"/>
    </row>
    <row r="48" spans="2:16" ht="12.75" hidden="1" customHeight="1" x14ac:dyDescent="0.25">
      <c r="C48" s="368" t="s">
        <v>50</v>
      </c>
      <c r="D48" s="366" t="s">
        <v>85</v>
      </c>
    </row>
    <row r="49" spans="3:4" ht="12" hidden="1" customHeight="1" x14ac:dyDescent="0.25">
      <c r="C49" s="368" t="s">
        <v>52</v>
      </c>
      <c r="D49" s="300" t="s">
        <v>86</v>
      </c>
    </row>
    <row r="50" spans="3:4" ht="24.75" customHeight="1" x14ac:dyDescent="0.2"/>
  </sheetData>
  <mergeCells count="30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2:D42"/>
    <mergeCell ref="C43:D43"/>
    <mergeCell ref="C44:D44"/>
    <mergeCell ref="C45:D45"/>
    <mergeCell ref="C34:D34"/>
    <mergeCell ref="C35:D35"/>
    <mergeCell ref="C36:D36"/>
    <mergeCell ref="C37:D37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B1:T52"/>
  <sheetViews>
    <sheetView showGridLines="0" topLeftCell="A4" zoomScaleNormal="100" zoomScaleSheetLayoutView="90" workbookViewId="0">
      <selection activeCell="I19" sqref="I19"/>
    </sheetView>
  </sheetViews>
  <sheetFormatPr defaultRowHeight="14.25" x14ac:dyDescent="0.2"/>
  <cols>
    <col min="1" max="1" width="6.42578125" style="193" customWidth="1"/>
    <col min="2" max="2" width="1" style="193" customWidth="1"/>
    <col min="3" max="3" width="2.140625" style="193" customWidth="1"/>
    <col min="4" max="4" width="32.7109375" style="193" customWidth="1"/>
    <col min="5" max="9" width="10.140625" style="243" customWidth="1"/>
    <col min="10" max="10" width="10.140625" style="193" customWidth="1"/>
    <col min="11" max="11" width="10.7109375" style="193" bestFit="1" customWidth="1"/>
    <col min="12" max="14" width="10.7109375" style="193" customWidth="1"/>
    <col min="15" max="15" width="1" style="193" customWidth="1"/>
    <col min="16" max="16" width="14.85546875" style="244" hidden="1" customWidth="1"/>
    <col min="17" max="16384" width="9.140625" style="193"/>
  </cols>
  <sheetData>
    <row r="1" spans="2:16" ht="48" customHeight="1" x14ac:dyDescent="0.25">
      <c r="B1" s="530" t="s">
        <v>87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</row>
    <row r="2" spans="2:16" s="196" customFormat="1" ht="17.25" customHeight="1" x14ac:dyDescent="0.2">
      <c r="B2" s="531" t="s">
        <v>88</v>
      </c>
      <c r="C2" s="531"/>
      <c r="D2" s="531"/>
      <c r="E2" s="531"/>
      <c r="F2" s="531"/>
      <c r="G2" s="531"/>
      <c r="H2" s="531"/>
      <c r="I2" s="531"/>
      <c r="J2" s="531"/>
      <c r="K2" s="194"/>
      <c r="L2" s="194"/>
      <c r="M2" s="194"/>
      <c r="N2" s="194"/>
      <c r="O2" s="194"/>
      <c r="P2" s="195"/>
    </row>
    <row r="3" spans="2:16" s="197" customFormat="1" ht="4.5" customHeight="1" thickBot="1" x14ac:dyDescent="0.25">
      <c r="E3" s="198"/>
      <c r="F3" s="198"/>
      <c r="G3" s="198"/>
      <c r="H3" s="198"/>
      <c r="I3" s="198"/>
      <c r="P3" s="199"/>
    </row>
    <row r="4" spans="2:16" ht="15.75" customHeight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532" t="s">
        <v>76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2:16" ht="13.5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532"/>
    </row>
    <row r="8" spans="2:16" ht="3" customHeight="1" x14ac:dyDescent="0.25">
      <c r="B8" s="197"/>
      <c r="C8" s="197"/>
      <c r="D8" s="200"/>
      <c r="E8" s="201"/>
      <c r="F8" s="201"/>
      <c r="G8" s="201"/>
      <c r="H8" s="201"/>
      <c r="I8" s="201"/>
      <c r="J8" s="199"/>
      <c r="K8" s="197"/>
      <c r="L8" s="197"/>
      <c r="M8" s="197"/>
      <c r="N8" s="197"/>
      <c r="O8" s="197"/>
      <c r="P8" s="199"/>
    </row>
    <row r="9" spans="2:16" ht="24" customHeight="1" x14ac:dyDescent="0.25">
      <c r="B9" s="197"/>
      <c r="C9" s="528" t="s">
        <v>13</v>
      </c>
      <c r="D9" s="528"/>
      <c r="E9" s="202">
        <v>60641.076808000005</v>
      </c>
      <c r="F9" s="202">
        <v>66036.686059999993</v>
      </c>
      <c r="G9" s="202">
        <v>83829.879499999995</v>
      </c>
      <c r="H9" s="202">
        <v>53364.05919</v>
      </c>
      <c r="I9" s="202">
        <v>54087.650909999997</v>
      </c>
      <c r="J9" s="204">
        <v>63591.870493600007</v>
      </c>
      <c r="K9" s="370">
        <v>8.8976145148006012</v>
      </c>
      <c r="L9" s="370">
        <v>26.944406967716937</v>
      </c>
      <c r="M9" s="370">
        <v>-36.342436004575198</v>
      </c>
      <c r="N9" s="370">
        <v>1.3559532970002897</v>
      </c>
      <c r="O9" s="370"/>
      <c r="P9" s="371" t="e">
        <f>(EXP((1/4)*LN(G9/#REF!))-1)*100</f>
        <v>#REF!</v>
      </c>
    </row>
    <row r="10" spans="2:16" ht="13.5" customHeight="1" x14ac:dyDescent="0.25">
      <c r="B10" s="197"/>
      <c r="C10" s="529" t="s">
        <v>57</v>
      </c>
      <c r="D10" s="529"/>
      <c r="E10" s="202"/>
      <c r="F10" s="202"/>
      <c r="G10" s="202"/>
      <c r="H10" s="202"/>
      <c r="I10" s="202"/>
      <c r="J10" s="202"/>
      <c r="K10" s="372"/>
      <c r="L10" s="372"/>
      <c r="M10" s="372"/>
      <c r="N10" s="372"/>
      <c r="O10" s="372"/>
      <c r="P10" s="371"/>
    </row>
    <row r="11" spans="2:16" ht="19.5" hidden="1" customHeight="1" x14ac:dyDescent="0.2">
      <c r="B11" s="197"/>
      <c r="C11" s="197"/>
      <c r="D11" s="197" t="s">
        <v>15</v>
      </c>
      <c r="E11" s="207"/>
      <c r="F11" s="207"/>
      <c r="G11" s="207"/>
      <c r="H11" s="207"/>
      <c r="I11" s="207"/>
      <c r="J11" s="207"/>
      <c r="K11" s="23"/>
      <c r="L11" s="23"/>
      <c r="M11" s="23"/>
      <c r="N11" s="23"/>
      <c r="O11" s="23"/>
      <c r="P11" s="93" t="s">
        <v>16</v>
      </c>
    </row>
    <row r="12" spans="2:16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10"/>
      <c r="K12" s="374"/>
      <c r="L12" s="374"/>
      <c r="M12" s="374"/>
      <c r="N12" s="374"/>
      <c r="O12" s="374"/>
      <c r="P12" s="375"/>
    </row>
    <row r="13" spans="2:16" ht="19.5" customHeight="1" x14ac:dyDescent="0.25">
      <c r="B13" s="197"/>
      <c r="C13" s="197"/>
      <c r="D13" s="197" t="s">
        <v>18</v>
      </c>
      <c r="E13" s="211">
        <v>60624.595308000004</v>
      </c>
      <c r="F13" s="211">
        <v>65966.877559999994</v>
      </c>
      <c r="G13" s="211">
        <v>83797</v>
      </c>
      <c r="H13" s="211">
        <v>52917.163189999999</v>
      </c>
      <c r="I13" s="211">
        <v>53681.161909999995</v>
      </c>
      <c r="J13" s="204">
        <v>63397.359593599991</v>
      </c>
      <c r="K13" s="325">
        <v>8.8120707855595661</v>
      </c>
      <c r="L13" s="325">
        <v>27.028901623822765</v>
      </c>
      <c r="M13" s="325">
        <v>-36.850766507154198</v>
      </c>
      <c r="N13" s="325">
        <v>1.4437635616573852</v>
      </c>
      <c r="O13" s="325"/>
      <c r="P13" s="371" t="e">
        <f>(EXP((1/4)*LN(G13/#REF!))-1)*100</f>
        <v>#REF!</v>
      </c>
    </row>
    <row r="14" spans="2:16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2"/>
      <c r="K14" s="372"/>
      <c r="L14" s="372"/>
      <c r="M14" s="372"/>
      <c r="N14" s="372"/>
      <c r="O14" s="372"/>
      <c r="P14" s="371"/>
    </row>
    <row r="15" spans="2:16" ht="19.5" customHeight="1" x14ac:dyDescent="0.25">
      <c r="B15" s="197"/>
      <c r="C15" s="197"/>
      <c r="D15" s="197" t="s">
        <v>20</v>
      </c>
      <c r="E15" s="213">
        <v>16.4815</v>
      </c>
      <c r="F15" s="213">
        <v>69.808499999999995</v>
      </c>
      <c r="G15" s="213">
        <v>32.8795</v>
      </c>
      <c r="H15" s="213">
        <v>446.89600000000002</v>
      </c>
      <c r="I15" s="213">
        <v>406.48899999999998</v>
      </c>
      <c r="J15" s="204">
        <v>194.51089999999999</v>
      </c>
      <c r="K15" s="325">
        <v>323.55671510481443</v>
      </c>
      <c r="L15" s="325">
        <v>-52.900434760809922</v>
      </c>
      <c r="M15" s="325">
        <v>1259.1934183913991</v>
      </c>
      <c r="N15" s="325">
        <v>-9.0417009774086168</v>
      </c>
      <c r="O15" s="325"/>
      <c r="P15" s="371" t="e">
        <f>(EXP((1/4)*LN(G15/#REF!))-1)*100</f>
        <v>#REF!</v>
      </c>
    </row>
    <row r="16" spans="2:16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2"/>
      <c r="K16" s="36"/>
      <c r="L16" s="36"/>
      <c r="M16" s="36"/>
      <c r="N16" s="36"/>
      <c r="O16" s="36"/>
      <c r="P16" s="327"/>
    </row>
    <row r="17" spans="2:16" ht="24" customHeight="1" x14ac:dyDescent="0.25">
      <c r="B17" s="197"/>
      <c r="C17" s="528" t="s">
        <v>22</v>
      </c>
      <c r="D17" s="528"/>
      <c r="E17" s="202">
        <v>60641.076808000013</v>
      </c>
      <c r="F17" s="202">
        <v>66036.686059999993</v>
      </c>
      <c r="G17" s="202">
        <v>83829.879499999995</v>
      </c>
      <c r="H17" s="202">
        <v>53364.05919</v>
      </c>
      <c r="I17" s="202">
        <v>54087.650909999997</v>
      </c>
      <c r="J17" s="204">
        <v>63591.870493600007</v>
      </c>
      <c r="K17" s="370">
        <v>8.8976145148005781</v>
      </c>
      <c r="L17" s="370">
        <v>26.944406967716937</v>
      </c>
      <c r="M17" s="370">
        <v>-36.342436004575198</v>
      </c>
      <c r="N17" s="370">
        <v>1.3559532970002897</v>
      </c>
      <c r="O17" s="370"/>
      <c r="P17" s="371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2"/>
      <c r="K18" s="374"/>
      <c r="L18" s="374"/>
      <c r="M18" s="374"/>
      <c r="N18" s="374"/>
      <c r="O18" s="374"/>
      <c r="P18" s="371"/>
    </row>
    <row r="19" spans="2:16" ht="19.5" customHeight="1" x14ac:dyDescent="0.25">
      <c r="B19" s="197"/>
      <c r="C19" s="197"/>
      <c r="D19" s="197" t="s">
        <v>24</v>
      </c>
      <c r="E19" s="213">
        <v>24018.474469999997</v>
      </c>
      <c r="F19" s="213">
        <v>24470.671899999998</v>
      </c>
      <c r="G19" s="213">
        <v>25457.003699999997</v>
      </c>
      <c r="H19" s="213">
        <v>18015.413329999999</v>
      </c>
      <c r="I19" s="213">
        <v>19020.25245</v>
      </c>
      <c r="J19" s="204">
        <v>22196.363169999997</v>
      </c>
      <c r="K19" s="325">
        <v>1.8827067079751902</v>
      </c>
      <c r="L19" s="325">
        <v>4.0306690557197156</v>
      </c>
      <c r="M19" s="325">
        <v>-29.231996261995274</v>
      </c>
      <c r="N19" s="325">
        <v>5.577663424056456</v>
      </c>
      <c r="O19" s="325"/>
      <c r="P19" s="371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2"/>
      <c r="K20" s="372"/>
      <c r="L20" s="372"/>
      <c r="M20" s="372"/>
      <c r="N20" s="372"/>
      <c r="O20" s="372"/>
      <c r="P20" s="371"/>
    </row>
    <row r="21" spans="2:16" ht="19.5" customHeight="1" x14ac:dyDescent="0.25">
      <c r="B21" s="197"/>
      <c r="C21" s="197"/>
      <c r="D21" s="197" t="s">
        <v>26</v>
      </c>
      <c r="E21" s="376" t="s">
        <v>16</v>
      </c>
      <c r="F21" s="376" t="s">
        <v>16</v>
      </c>
      <c r="G21" s="376" t="s">
        <v>16</v>
      </c>
      <c r="H21" s="376" t="s">
        <v>16</v>
      </c>
      <c r="I21" s="376" t="s">
        <v>16</v>
      </c>
      <c r="J21" s="377" t="s">
        <v>16</v>
      </c>
      <c r="K21" s="378" t="s">
        <v>16</v>
      </c>
      <c r="L21" s="378" t="s">
        <v>16</v>
      </c>
      <c r="M21" s="376" t="s">
        <v>16</v>
      </c>
      <c r="N21" s="376" t="s">
        <v>16</v>
      </c>
      <c r="O21" s="378"/>
      <c r="P21" s="379" t="s">
        <v>16</v>
      </c>
    </row>
    <row r="22" spans="2:16" ht="13.5" customHeight="1" x14ac:dyDescent="0.25">
      <c r="B22" s="197"/>
      <c r="C22" s="197"/>
      <c r="D22" s="209" t="s">
        <v>27</v>
      </c>
      <c r="E22" s="221"/>
      <c r="F22" s="221"/>
      <c r="G22" s="221"/>
      <c r="H22" s="221"/>
      <c r="I22" s="221"/>
      <c r="J22" s="202"/>
      <c r="K22" s="134"/>
      <c r="L22" s="134"/>
      <c r="M22" s="134"/>
      <c r="N22" s="134"/>
      <c r="O22" s="134"/>
      <c r="P22" s="371"/>
    </row>
    <row r="23" spans="2:16" ht="19.5" customHeight="1" x14ac:dyDescent="0.2">
      <c r="B23" s="197"/>
      <c r="C23" s="197"/>
      <c r="D23" s="197" t="s">
        <v>28</v>
      </c>
      <c r="E23" s="548">
        <v>2197.3561402800005</v>
      </c>
      <c r="F23" s="548">
        <v>2493.9608495999996</v>
      </c>
      <c r="G23" s="548">
        <v>3502.3725479999994</v>
      </c>
      <c r="H23" s="548">
        <v>2120.9187516000002</v>
      </c>
      <c r="I23" s="549">
        <v>2104.0439075999998</v>
      </c>
      <c r="J23" s="550">
        <v>2483.7304394160001</v>
      </c>
      <c r="K23" s="546">
        <v>13.498253827993679</v>
      </c>
      <c r="L23" s="546">
        <v>40.434143084553085</v>
      </c>
      <c r="M23" s="546">
        <v>-39.443370956892267</v>
      </c>
      <c r="N23" s="546">
        <v>-0.79563839903202815</v>
      </c>
      <c r="O23" s="380"/>
      <c r="P23" s="547" t="e">
        <f>(EXP((1/4)*LN(G23/#REF!))-1)*100</f>
        <v>#REF!</v>
      </c>
    </row>
    <row r="24" spans="2:16" ht="13.5" customHeight="1" x14ac:dyDescent="0.2">
      <c r="B24" s="197"/>
      <c r="C24" s="197"/>
      <c r="D24" s="209" t="s">
        <v>29</v>
      </c>
      <c r="E24" s="548"/>
      <c r="F24" s="548"/>
      <c r="G24" s="548"/>
      <c r="H24" s="548"/>
      <c r="I24" s="549"/>
      <c r="J24" s="550">
        <v>0</v>
      </c>
      <c r="K24" s="546" t="e">
        <v>#DIV/0!</v>
      </c>
      <c r="L24" s="546" t="e">
        <v>#DIV/0!</v>
      </c>
      <c r="M24" s="546" t="e">
        <v>#DIV/0!</v>
      </c>
      <c r="N24" s="546" t="e">
        <v>#DIV/0!</v>
      </c>
      <c r="O24" s="380"/>
      <c r="P24" s="547" t="e">
        <f>(EXP((1/4)*LN(F24/#REF!))-1)*100</f>
        <v>#REF!</v>
      </c>
    </row>
    <row r="25" spans="2:16" ht="19.5" customHeight="1" x14ac:dyDescent="0.2">
      <c r="B25" s="197"/>
      <c r="C25" s="197"/>
      <c r="D25" s="197" t="s">
        <v>59</v>
      </c>
      <c r="E25" s="548"/>
      <c r="F25" s="548"/>
      <c r="G25" s="548"/>
      <c r="H25" s="548"/>
      <c r="I25" s="549"/>
      <c r="J25" s="550">
        <v>0</v>
      </c>
      <c r="K25" s="546" t="e">
        <v>#DIV/0!</v>
      </c>
      <c r="L25" s="546" t="e">
        <v>#DIV/0!</v>
      </c>
      <c r="M25" s="546" t="e">
        <v>#DIV/0!</v>
      </c>
      <c r="N25" s="546" t="e">
        <v>#DIV/0!</v>
      </c>
      <c r="O25" s="380"/>
      <c r="P25" s="547" t="e">
        <f>(EXP((1/4)*LN(F25/#REF!))-1)*100</f>
        <v>#REF!</v>
      </c>
    </row>
    <row r="26" spans="2:16" ht="13.5" customHeight="1" x14ac:dyDescent="0.25">
      <c r="B26" s="197"/>
      <c r="C26" s="197"/>
      <c r="D26" s="209" t="s">
        <v>31</v>
      </c>
      <c r="E26" s="216"/>
      <c r="F26" s="216"/>
      <c r="G26" s="381"/>
      <c r="H26" s="382"/>
      <c r="I26" s="381"/>
      <c r="J26" s="202"/>
      <c r="K26" s="372"/>
      <c r="L26" s="372"/>
      <c r="M26" s="372"/>
      <c r="N26" s="372"/>
      <c r="O26" s="372"/>
      <c r="P26" s="383"/>
    </row>
    <row r="27" spans="2:16" ht="19.5" customHeight="1" x14ac:dyDescent="0.25">
      <c r="B27" s="197"/>
      <c r="C27" s="197"/>
      <c r="D27" s="197" t="s">
        <v>32</v>
      </c>
      <c r="E27" s="376" t="s">
        <v>16</v>
      </c>
      <c r="F27" s="376" t="s">
        <v>16</v>
      </c>
      <c r="G27" s="376" t="s">
        <v>16</v>
      </c>
      <c r="H27" s="376" t="s">
        <v>16</v>
      </c>
      <c r="I27" s="376" t="s">
        <v>16</v>
      </c>
      <c r="J27" s="377" t="s">
        <v>16</v>
      </c>
      <c r="K27" s="378" t="s">
        <v>16</v>
      </c>
      <c r="L27" s="378" t="s">
        <v>16</v>
      </c>
      <c r="M27" s="376" t="s">
        <v>16</v>
      </c>
      <c r="N27" s="376" t="s">
        <v>16</v>
      </c>
      <c r="O27" s="378"/>
      <c r="P27" s="208" t="s">
        <v>16</v>
      </c>
    </row>
    <row r="28" spans="2:16" ht="13.5" customHeight="1" x14ac:dyDescent="0.25">
      <c r="B28" s="197"/>
      <c r="C28" s="197"/>
      <c r="D28" s="209" t="s">
        <v>33</v>
      </c>
      <c r="E28" s="376"/>
      <c r="F28" s="376"/>
      <c r="G28" s="376"/>
      <c r="H28" s="376"/>
      <c r="I28" s="376"/>
      <c r="J28" s="384"/>
      <c r="K28" s="385"/>
      <c r="L28" s="385"/>
      <c r="M28" s="385"/>
      <c r="N28" s="385"/>
      <c r="O28" s="385"/>
      <c r="P28" s="386"/>
    </row>
    <row r="29" spans="2:16" ht="19.5" hidden="1" customHeight="1" x14ac:dyDescent="0.25">
      <c r="B29" s="197"/>
      <c r="C29" s="197"/>
      <c r="D29" s="197" t="s">
        <v>34</v>
      </c>
      <c r="E29" s="207"/>
      <c r="F29" s="207"/>
      <c r="G29" s="207"/>
      <c r="H29" s="207"/>
      <c r="I29" s="207"/>
      <c r="J29" s="387"/>
      <c r="K29" s="23"/>
      <c r="L29" s="23"/>
      <c r="M29" s="23"/>
      <c r="N29" s="23"/>
      <c r="O29" s="23"/>
      <c r="P29" s="93" t="s">
        <v>16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2"/>
      <c r="K30" s="374"/>
      <c r="L30" s="374"/>
      <c r="M30" s="374"/>
      <c r="N30" s="374"/>
      <c r="O30" s="374"/>
      <c r="P30" s="371"/>
    </row>
    <row r="31" spans="2:16" ht="19.5" customHeight="1" x14ac:dyDescent="0.25">
      <c r="B31" s="197"/>
      <c r="C31" s="197"/>
      <c r="D31" s="197" t="s">
        <v>60</v>
      </c>
      <c r="E31" s="221">
        <v>34425.246197720015</v>
      </c>
      <c r="F31" s="221">
        <v>39072.053310399991</v>
      </c>
      <c r="G31" s="221">
        <v>54870.503251999995</v>
      </c>
      <c r="H31" s="221">
        <v>33227.727108400002</v>
      </c>
      <c r="I31" s="221">
        <v>32963.3545524</v>
      </c>
      <c r="J31" s="204">
        <v>38911.776884184001</v>
      </c>
      <c r="K31" s="325">
        <v>13.498253827993633</v>
      </c>
      <c r="L31" s="325">
        <v>40.434143084553106</v>
      </c>
      <c r="M31" s="325">
        <v>-39.443370956892267</v>
      </c>
      <c r="N31" s="325">
        <v>-0.79563839903201705</v>
      </c>
      <c r="O31" s="325"/>
      <c r="P31" s="371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372"/>
      <c r="L32" s="372"/>
      <c r="M32" s="372"/>
      <c r="N32" s="372"/>
      <c r="O32" s="372"/>
      <c r="P32" s="371"/>
    </row>
    <row r="33" spans="2:20" ht="7.5" customHeight="1" x14ac:dyDescent="0.25">
      <c r="B33" s="197"/>
      <c r="C33" s="197"/>
      <c r="D33" s="197"/>
      <c r="E33" s="221"/>
      <c r="F33" s="221"/>
      <c r="G33" s="221"/>
      <c r="H33" s="221"/>
      <c r="I33" s="221"/>
      <c r="J33" s="202"/>
      <c r="K33" s="374"/>
      <c r="L33" s="374"/>
      <c r="M33" s="374"/>
      <c r="N33" s="374"/>
      <c r="O33" s="374"/>
      <c r="P33" s="389"/>
    </row>
    <row r="34" spans="2:20" ht="19.5" customHeight="1" x14ac:dyDescent="0.25">
      <c r="B34" s="226"/>
      <c r="C34" s="522" t="s">
        <v>38</v>
      </c>
      <c r="D34" s="522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228"/>
      <c r="K34" s="391"/>
      <c r="L34" s="391"/>
      <c r="M34" s="391"/>
      <c r="N34" s="391"/>
      <c r="O34" s="391"/>
      <c r="P34" s="392"/>
    </row>
    <row r="35" spans="2:20" ht="13.5" customHeight="1" x14ac:dyDescent="0.25">
      <c r="B35" s="226"/>
      <c r="C35" s="521" t="s">
        <v>39</v>
      </c>
      <c r="D35" s="521"/>
      <c r="E35" s="228"/>
      <c r="F35" s="228"/>
      <c r="G35" s="228"/>
      <c r="H35" s="228"/>
      <c r="I35" s="228"/>
      <c r="J35" s="228"/>
      <c r="K35" s="391"/>
      <c r="L35" s="391"/>
      <c r="M35" s="391"/>
      <c r="N35" s="391"/>
      <c r="O35" s="391"/>
      <c r="P35" s="393"/>
    </row>
    <row r="36" spans="2:20" ht="19.5" customHeight="1" x14ac:dyDescent="0.25">
      <c r="B36" s="226"/>
      <c r="C36" s="522" t="s">
        <v>40</v>
      </c>
      <c r="D36" s="522"/>
      <c r="E36" s="50">
        <v>1.1038650616050105</v>
      </c>
      <c r="F36" s="50">
        <v>1.2351479700444146</v>
      </c>
      <c r="G36" s="50">
        <v>1.713493072142799</v>
      </c>
      <c r="H36" s="50">
        <v>1.0261076918069441</v>
      </c>
      <c r="I36" s="50">
        <v>1.0117230859447415</v>
      </c>
      <c r="J36" s="228">
        <v>1.2180673763087817</v>
      </c>
      <c r="K36" s="394">
        <v>11.893021439461071</v>
      </c>
      <c r="L36" s="394">
        <v>38.727756811289879</v>
      </c>
      <c r="M36" s="394">
        <v>-40.116029151856978</v>
      </c>
      <c r="N36" s="394">
        <v>-1.4018612253916318</v>
      </c>
      <c r="O36" s="394"/>
      <c r="P36" s="393" t="e">
        <f>(EXP((1/4)*LN(G36/#REF!))-1)*100</f>
        <v>#REF!</v>
      </c>
    </row>
    <row r="37" spans="2:20" ht="13.5" customHeight="1" x14ac:dyDescent="0.25">
      <c r="B37" s="226"/>
      <c r="C37" s="523" t="s">
        <v>41</v>
      </c>
      <c r="D37" s="523"/>
      <c r="E37" s="45"/>
      <c r="F37" s="45"/>
      <c r="G37" s="45"/>
      <c r="H37" s="45"/>
      <c r="I37" s="45"/>
      <c r="J37" s="45"/>
      <c r="K37" s="395"/>
      <c r="L37" s="395"/>
      <c r="M37" s="395"/>
      <c r="N37" s="395"/>
      <c r="O37" s="395"/>
      <c r="P37" s="393"/>
      <c r="Q37" s="197"/>
      <c r="R37" s="197"/>
      <c r="S37" s="197"/>
      <c r="T37" s="197"/>
    </row>
    <row r="38" spans="2:20" s="1" customFormat="1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255"/>
      <c r="K38" s="53"/>
      <c r="L38" s="53"/>
      <c r="M38" s="53"/>
      <c r="N38" s="53"/>
      <c r="O38" s="53"/>
      <c r="P38" s="187"/>
      <c r="Q38" s="396"/>
      <c r="R38" s="396"/>
      <c r="S38" s="396"/>
      <c r="T38" s="397"/>
    </row>
    <row r="39" spans="2:20" s="1" customFormat="1" ht="13.5" customHeight="1" x14ac:dyDescent="0.25">
      <c r="B39" s="43"/>
      <c r="C39" s="54"/>
      <c r="D39" s="454" t="s">
        <v>42</v>
      </c>
      <c r="E39" s="45">
        <v>3.0242878400137276</v>
      </c>
      <c r="F39" s="45">
        <v>3.383967041217574</v>
      </c>
      <c r="G39" s="45">
        <v>4.6945015675145179</v>
      </c>
      <c r="H39" s="45">
        <v>2.8112539501560114</v>
      </c>
      <c r="I39" s="45">
        <v>2.7718440710814836</v>
      </c>
      <c r="J39" s="45">
        <v>3.337170893996662</v>
      </c>
      <c r="K39" s="53"/>
      <c r="L39" s="53"/>
      <c r="M39" s="53"/>
      <c r="N39" s="53"/>
      <c r="O39" s="53"/>
      <c r="P39" s="187"/>
      <c r="Q39" s="396"/>
      <c r="R39" s="396"/>
      <c r="S39" s="396"/>
      <c r="T39" s="397"/>
    </row>
    <row r="40" spans="2:20" s="1" customFormat="1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255"/>
      <c r="K40" s="53"/>
      <c r="L40" s="53"/>
      <c r="M40" s="53"/>
      <c r="N40" s="53"/>
      <c r="O40" s="53"/>
      <c r="P40" s="187"/>
      <c r="Q40" s="396"/>
      <c r="R40" s="396"/>
      <c r="S40" s="396"/>
      <c r="T40" s="397"/>
    </row>
    <row r="41" spans="2:20" ht="6" customHeight="1" x14ac:dyDescent="0.25">
      <c r="B41" s="226"/>
      <c r="C41" s="226"/>
      <c r="D41" s="226"/>
      <c r="E41" s="227"/>
      <c r="F41" s="227"/>
      <c r="G41" s="227"/>
      <c r="H41" s="227"/>
      <c r="I41" s="227"/>
      <c r="J41" s="285"/>
      <c r="K41" s="395"/>
      <c r="L41" s="395"/>
      <c r="M41" s="395"/>
      <c r="N41" s="395"/>
      <c r="O41" s="395"/>
      <c r="P41" s="398"/>
      <c r="Q41" s="197"/>
      <c r="R41" s="197"/>
      <c r="S41" s="197"/>
      <c r="T41" s="197"/>
    </row>
    <row r="42" spans="2:20" ht="19.5" customHeight="1" x14ac:dyDescent="0.25">
      <c r="B42" s="233"/>
      <c r="C42" s="519" t="s">
        <v>44</v>
      </c>
      <c r="D42" s="519"/>
      <c r="E42" s="63">
        <v>165.53874230039426</v>
      </c>
      <c r="F42" s="63">
        <v>158.70388078605225</v>
      </c>
      <c r="G42" s="63">
        <v>143.55468846028657</v>
      </c>
      <c r="H42" s="63">
        <v>149.70067990604491</v>
      </c>
      <c r="I42" s="63">
        <v>153.07996677093678</v>
      </c>
      <c r="J42" s="63">
        <v>154.11559164474298</v>
      </c>
      <c r="K42" s="354"/>
      <c r="L42" s="354"/>
      <c r="M42" s="354"/>
      <c r="N42" s="354"/>
      <c r="O42" s="354"/>
      <c r="P42" s="355"/>
    </row>
    <row r="43" spans="2:20" ht="13.5" customHeight="1" x14ac:dyDescent="0.25">
      <c r="B43" s="233"/>
      <c r="C43" s="518" t="s">
        <v>45</v>
      </c>
      <c r="D43" s="518"/>
      <c r="E43" s="237"/>
      <c r="F43" s="237"/>
      <c r="G43" s="237"/>
      <c r="H43" s="237"/>
      <c r="I43" s="237"/>
      <c r="J43" s="237"/>
      <c r="K43" s="399"/>
      <c r="L43" s="399"/>
      <c r="M43" s="399"/>
      <c r="N43" s="399"/>
      <c r="O43" s="399"/>
      <c r="P43" s="400"/>
    </row>
    <row r="44" spans="2:20" ht="19.5" customHeight="1" x14ac:dyDescent="0.25">
      <c r="B44" s="233"/>
      <c r="C44" s="519" t="s">
        <v>46</v>
      </c>
      <c r="D44" s="519"/>
      <c r="E44" s="401">
        <v>4.5003628764247086E-2</v>
      </c>
      <c r="F44" s="401">
        <v>0.16794610070449922</v>
      </c>
      <c r="G44" s="401">
        <v>5.6326674931441369E-2</v>
      </c>
      <c r="H44" s="401">
        <v>1.2642521067708021</v>
      </c>
      <c r="I44" s="401">
        <v>1.1591649733117957</v>
      </c>
      <c r="J44" s="402">
        <v>0.53853869689655709</v>
      </c>
      <c r="K44" s="354"/>
      <c r="L44" s="354"/>
      <c r="M44" s="354"/>
      <c r="N44" s="354"/>
      <c r="O44" s="354"/>
      <c r="P44" s="355"/>
    </row>
    <row r="45" spans="2:20" ht="13.5" customHeight="1" x14ac:dyDescent="0.25">
      <c r="B45" s="233"/>
      <c r="C45" s="520" t="s">
        <v>47</v>
      </c>
      <c r="D45" s="520"/>
      <c r="E45" s="237"/>
      <c r="F45" s="237"/>
      <c r="G45" s="237"/>
      <c r="H45" s="237"/>
      <c r="I45" s="237"/>
      <c r="J45" s="237"/>
      <c r="K45" s="354"/>
      <c r="L45" s="354"/>
      <c r="M45" s="354"/>
      <c r="N45" s="354"/>
      <c r="O45" s="354"/>
      <c r="P45" s="356"/>
    </row>
    <row r="46" spans="2:20" ht="6" customHeight="1" thickBot="1" x14ac:dyDescent="0.25">
      <c r="B46" s="239"/>
      <c r="C46" s="239"/>
      <c r="D46" s="239"/>
      <c r="E46" s="403"/>
      <c r="F46" s="241"/>
      <c r="G46" s="241"/>
      <c r="H46" s="241"/>
      <c r="I46" s="241"/>
      <c r="J46" s="403"/>
      <c r="K46" s="357"/>
      <c r="L46" s="357"/>
      <c r="M46" s="357"/>
      <c r="N46" s="357"/>
      <c r="O46" s="357"/>
      <c r="P46" s="364"/>
    </row>
    <row r="47" spans="2:20" ht="3.75" customHeight="1" x14ac:dyDescent="0.2"/>
    <row r="48" spans="2:20" ht="15" hidden="1" x14ac:dyDescent="0.25">
      <c r="D48" s="245" t="s">
        <v>63</v>
      </c>
    </row>
    <row r="49" spans="4:4" ht="15" hidden="1" x14ac:dyDescent="0.25">
      <c r="D49" s="245" t="s">
        <v>64</v>
      </c>
    </row>
    <row r="50" spans="4:4" ht="15" hidden="1" x14ac:dyDescent="0.25">
      <c r="D50" s="245" t="s">
        <v>70</v>
      </c>
    </row>
    <row r="51" spans="4:4" ht="17.25" hidden="1" x14ac:dyDescent="0.25">
      <c r="D51" s="246" t="s">
        <v>73</v>
      </c>
    </row>
    <row r="52" spans="4:4" ht="17.25" x14ac:dyDescent="0.25">
      <c r="D52" s="246"/>
    </row>
  </sheetData>
  <mergeCells count="41">
    <mergeCell ref="P4:P7"/>
    <mergeCell ref="K5:N5"/>
    <mergeCell ref="B1:J1"/>
    <mergeCell ref="B2:J2"/>
    <mergeCell ref="B4:D5"/>
    <mergeCell ref="E4:E7"/>
    <mergeCell ref="F4:F7"/>
    <mergeCell ref="G4:G7"/>
    <mergeCell ref="N6:N7"/>
    <mergeCell ref="K4:N4"/>
    <mergeCell ref="C17:D17"/>
    <mergeCell ref="C18:D18"/>
    <mergeCell ref="K6:K7"/>
    <mergeCell ref="L6:L7"/>
    <mergeCell ref="M6:M7"/>
    <mergeCell ref="C9:D9"/>
    <mergeCell ref="C10:D10"/>
    <mergeCell ref="B6:D7"/>
    <mergeCell ref="J6:J7"/>
    <mergeCell ref="H4:H7"/>
    <mergeCell ref="I4:I7"/>
    <mergeCell ref="J4:J5"/>
    <mergeCell ref="C36:D36"/>
    <mergeCell ref="K23:K25"/>
    <mergeCell ref="L23:L25"/>
    <mergeCell ref="E23:E25"/>
    <mergeCell ref="F23:F25"/>
    <mergeCell ref="G23:G25"/>
    <mergeCell ref="H23:H25"/>
    <mergeCell ref="I23:I25"/>
    <mergeCell ref="J23:J25"/>
    <mergeCell ref="M23:M25"/>
    <mergeCell ref="N23:N25"/>
    <mergeCell ref="P23:P25"/>
    <mergeCell ref="C34:D34"/>
    <mergeCell ref="C35:D35"/>
    <mergeCell ref="C45:D45"/>
    <mergeCell ref="C37:D37"/>
    <mergeCell ref="C42:D42"/>
    <mergeCell ref="C43:D43"/>
    <mergeCell ref="C44:D44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B1:T52"/>
  <sheetViews>
    <sheetView showGridLines="0" topLeftCell="A7" zoomScaleNormal="100" zoomScaleSheetLayoutView="90" workbookViewId="0">
      <selection activeCell="T27" sqref="T27"/>
    </sheetView>
  </sheetViews>
  <sheetFormatPr defaultRowHeight="14.25" x14ac:dyDescent="0.2"/>
  <cols>
    <col min="1" max="1" width="6.28515625" style="193" customWidth="1"/>
    <col min="2" max="2" width="1" style="193" customWidth="1"/>
    <col min="3" max="3" width="2.140625" style="193" customWidth="1"/>
    <col min="4" max="4" width="32.7109375" style="193" customWidth="1"/>
    <col min="5" max="6" width="10.140625" style="243" customWidth="1"/>
    <col min="7" max="7" width="11.42578125" style="243" customWidth="1"/>
    <col min="8" max="9" width="10.140625" style="243" customWidth="1"/>
    <col min="10" max="10" width="10.140625" style="193" customWidth="1"/>
    <col min="11" max="11" width="10.7109375" style="193" bestFit="1" customWidth="1"/>
    <col min="12" max="14" width="10.7109375" style="193" customWidth="1"/>
    <col min="15" max="15" width="1.42578125" style="193" customWidth="1"/>
    <col min="16" max="16" width="14.7109375" style="244" hidden="1" customWidth="1"/>
    <col min="17" max="16384" width="9.140625" style="193"/>
  </cols>
  <sheetData>
    <row r="1" spans="2:16" ht="48" customHeight="1" x14ac:dyDescent="0.25">
      <c r="B1" s="530" t="s">
        <v>89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</row>
    <row r="2" spans="2:16" s="196" customFormat="1" ht="17.25" customHeight="1" x14ac:dyDescent="0.2">
      <c r="B2" s="531" t="s">
        <v>90</v>
      </c>
      <c r="C2" s="531"/>
      <c r="D2" s="531"/>
      <c r="E2" s="531"/>
      <c r="F2" s="531"/>
      <c r="G2" s="531"/>
      <c r="H2" s="531"/>
      <c r="I2" s="531"/>
      <c r="J2" s="194"/>
      <c r="K2" s="194"/>
      <c r="L2" s="194"/>
      <c r="M2" s="194"/>
      <c r="N2" s="194"/>
      <c r="O2" s="194"/>
      <c r="P2" s="195"/>
    </row>
    <row r="3" spans="2:16" s="197" customFormat="1" ht="3.75" customHeight="1" thickBot="1" x14ac:dyDescent="0.25">
      <c r="E3" s="198"/>
      <c r="F3" s="198"/>
      <c r="G3" s="198"/>
      <c r="H3" s="198"/>
      <c r="I3" s="198"/>
      <c r="P3" s="199"/>
    </row>
    <row r="4" spans="2:16" ht="15.75" customHeight="1" x14ac:dyDescent="0.2">
      <c r="B4" s="514" t="s">
        <v>2</v>
      </c>
      <c r="C4" s="514"/>
      <c r="D4" s="514"/>
      <c r="E4" s="512">
        <v>2015</v>
      </c>
      <c r="F4" s="512">
        <v>2016</v>
      </c>
      <c r="G4" s="512">
        <v>2017</v>
      </c>
      <c r="H4" s="512">
        <v>2018</v>
      </c>
      <c r="I4" s="512">
        <v>2019</v>
      </c>
      <c r="J4" s="511" t="s">
        <v>3</v>
      </c>
      <c r="K4" s="512" t="s">
        <v>4</v>
      </c>
      <c r="L4" s="512"/>
      <c r="M4" s="512"/>
      <c r="N4" s="512"/>
      <c r="O4" s="247"/>
      <c r="P4" s="532" t="s">
        <v>76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2:16" ht="10.5" customHeight="1" thickBot="1" x14ac:dyDescent="0.25">
      <c r="B7" s="515"/>
      <c r="C7" s="515"/>
      <c r="D7" s="515"/>
      <c r="E7" s="517"/>
      <c r="F7" s="517"/>
      <c r="G7" s="517"/>
      <c r="H7" s="517"/>
      <c r="I7" s="517"/>
      <c r="J7" s="516"/>
      <c r="K7" s="509"/>
      <c r="L7" s="510"/>
      <c r="M7" s="510"/>
      <c r="N7" s="510"/>
      <c r="O7" s="177"/>
      <c r="P7" s="532"/>
    </row>
    <row r="8" spans="2:16" ht="3" customHeight="1" x14ac:dyDescent="0.25">
      <c r="B8" s="197"/>
      <c r="C8" s="197"/>
      <c r="D8" s="200"/>
      <c r="E8" s="201"/>
      <c r="F8" s="201"/>
      <c r="G8" s="201"/>
      <c r="H8" s="201"/>
      <c r="I8" s="201"/>
      <c r="J8" s="309"/>
      <c r="K8" s="308"/>
      <c r="L8" s="308"/>
      <c r="M8" s="308"/>
      <c r="N8" s="308"/>
      <c r="O8" s="308"/>
      <c r="P8" s="309"/>
    </row>
    <row r="9" spans="2:16" ht="24" customHeight="1" x14ac:dyDescent="0.25">
      <c r="B9" s="197"/>
      <c r="C9" s="528" t="s">
        <v>13</v>
      </c>
      <c r="D9" s="528"/>
      <c r="E9" s="202">
        <v>7486.0964999999987</v>
      </c>
      <c r="F9" s="202">
        <v>8474.2546899999998</v>
      </c>
      <c r="G9" s="202">
        <v>8751.9</v>
      </c>
      <c r="H9" s="202">
        <v>6926.4499800000003</v>
      </c>
      <c r="I9" s="202">
        <v>8063.2548000000015</v>
      </c>
      <c r="J9" s="202">
        <v>7940.3911939999989</v>
      </c>
      <c r="K9" s="404">
        <v>13.199912531183667</v>
      </c>
      <c r="L9" s="404">
        <v>3.2763389838593504</v>
      </c>
      <c r="M9" s="404">
        <v>-20.857756829945494</v>
      </c>
      <c r="N9" s="404">
        <v>16.412517570797512</v>
      </c>
      <c r="O9" s="404"/>
      <c r="P9" s="371" t="e">
        <f>(EXP((1/4)*LN(G9/#REF!))-1)*100</f>
        <v>#REF!</v>
      </c>
    </row>
    <row r="10" spans="2:16" ht="13.5" customHeight="1" x14ac:dyDescent="0.25">
      <c r="B10" s="197"/>
      <c r="C10" s="529" t="s">
        <v>57</v>
      </c>
      <c r="D10" s="529"/>
      <c r="E10" s="202"/>
      <c r="F10" s="202"/>
      <c r="G10" s="202"/>
      <c r="H10" s="202"/>
      <c r="I10" s="202"/>
      <c r="J10" s="202"/>
      <c r="K10" s="396"/>
      <c r="L10" s="396"/>
      <c r="M10" s="396"/>
      <c r="N10" s="396"/>
      <c r="O10" s="396"/>
      <c r="P10" s="371"/>
    </row>
    <row r="11" spans="2:16" ht="19.5" hidden="1" customHeight="1" x14ac:dyDescent="0.2">
      <c r="B11" s="197"/>
      <c r="C11" s="197"/>
      <c r="D11" s="197" t="s">
        <v>15</v>
      </c>
      <c r="E11" s="207"/>
      <c r="F11" s="207"/>
      <c r="G11" s="207"/>
      <c r="H11" s="207"/>
      <c r="I11" s="207"/>
      <c r="J11" s="207"/>
      <c r="K11" s="22"/>
      <c r="L11" s="22"/>
      <c r="M11" s="22"/>
      <c r="N11" s="22"/>
      <c r="O11" s="22"/>
      <c r="P11" s="93" t="s">
        <v>16</v>
      </c>
    </row>
    <row r="12" spans="2:16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10"/>
      <c r="K12" s="76"/>
      <c r="L12" s="76"/>
      <c r="M12" s="76"/>
      <c r="N12" s="76"/>
      <c r="O12" s="76"/>
      <c r="P12" s="375"/>
    </row>
    <row r="13" spans="2:16" ht="19.5" customHeight="1" x14ac:dyDescent="0.25">
      <c r="B13" s="197"/>
      <c r="C13" s="197"/>
      <c r="D13" s="197" t="s">
        <v>18</v>
      </c>
      <c r="E13" s="213">
        <v>7485.8964999999989</v>
      </c>
      <c r="F13" s="213">
        <v>8474.2546899999998</v>
      </c>
      <c r="G13" s="213">
        <v>8748.4</v>
      </c>
      <c r="H13" s="213">
        <v>6926.4499800000003</v>
      </c>
      <c r="I13" s="213">
        <v>8053.6278000000011</v>
      </c>
      <c r="J13" s="202">
        <v>7937.725794</v>
      </c>
      <c r="K13" s="218">
        <v>13.202936882710059</v>
      </c>
      <c r="L13" s="218">
        <v>3.2350374166061346</v>
      </c>
      <c r="M13" s="218">
        <v>-20.826094142928987</v>
      </c>
      <c r="N13" s="218">
        <v>16.273528622233702</v>
      </c>
      <c r="O13" s="218"/>
      <c r="P13" s="371" t="e">
        <f>(EXP((1/4)*LN(G13/#REF!))-1)*100</f>
        <v>#REF!</v>
      </c>
    </row>
    <row r="14" spans="2:16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2"/>
      <c r="K14" s="396"/>
      <c r="L14" s="396"/>
      <c r="M14" s="396"/>
      <c r="N14" s="396"/>
      <c r="O14" s="396"/>
      <c r="P14" s="371"/>
    </row>
    <row r="15" spans="2:16" ht="19.5" customHeight="1" x14ac:dyDescent="0.25">
      <c r="B15" s="197"/>
      <c r="C15" s="197"/>
      <c r="D15" s="197" t="s">
        <v>20</v>
      </c>
      <c r="E15" s="213">
        <v>0.2</v>
      </c>
      <c r="F15" s="405">
        <v>0</v>
      </c>
      <c r="G15" s="300">
        <v>3.5</v>
      </c>
      <c r="H15" s="405" t="s">
        <v>16</v>
      </c>
      <c r="I15" s="406">
        <v>9.6270000000000007</v>
      </c>
      <c r="J15" s="202">
        <v>2.6654000000000004</v>
      </c>
      <c r="K15" s="218">
        <v>-100</v>
      </c>
      <c r="L15" s="407" t="s">
        <v>91</v>
      </c>
      <c r="M15" s="218">
        <v>-100</v>
      </c>
      <c r="N15" s="407" t="s">
        <v>91</v>
      </c>
      <c r="O15" s="218"/>
      <c r="P15" s="408" t="e">
        <f>(EXP((1/4)*LN(G15/#REF!))-1)*100</f>
        <v>#REF!</v>
      </c>
    </row>
    <row r="16" spans="2:16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2"/>
      <c r="K16" s="409"/>
      <c r="L16" s="409"/>
      <c r="M16" s="409"/>
      <c r="N16" s="409"/>
      <c r="O16" s="409"/>
      <c r="P16" s="410"/>
    </row>
    <row r="17" spans="2:16" ht="24" customHeight="1" x14ac:dyDescent="0.25">
      <c r="B17" s="197"/>
      <c r="C17" s="528" t="s">
        <v>22</v>
      </c>
      <c r="D17" s="528"/>
      <c r="E17" s="202">
        <v>7486.0964999999987</v>
      </c>
      <c r="F17" s="202">
        <v>8474.2546899999998</v>
      </c>
      <c r="G17" s="202">
        <v>8751.9</v>
      </c>
      <c r="H17" s="202">
        <v>6926.4499800000003</v>
      </c>
      <c r="I17" s="202">
        <v>8063.2548000000024</v>
      </c>
      <c r="J17" s="202">
        <v>7940.3911939999989</v>
      </c>
      <c r="K17" s="404">
        <v>13.199912531183667</v>
      </c>
      <c r="L17" s="404">
        <v>3.2763389838593504</v>
      </c>
      <c r="M17" s="404">
        <v>-20.857756829945494</v>
      </c>
      <c r="N17" s="404">
        <v>16.412517570797537</v>
      </c>
      <c r="O17" s="404"/>
      <c r="P17" s="371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2"/>
      <c r="K18" s="76"/>
      <c r="L18" s="76"/>
      <c r="M18" s="76"/>
      <c r="N18" s="76"/>
      <c r="O18" s="76"/>
      <c r="P18" s="371"/>
    </row>
    <row r="19" spans="2:16" ht="19.5" customHeight="1" x14ac:dyDescent="0.25">
      <c r="B19" s="197"/>
      <c r="C19" s="197"/>
      <c r="D19" s="197" t="s">
        <v>24</v>
      </c>
      <c r="E19" s="213">
        <v>2545.3000000000002</v>
      </c>
      <c r="F19" s="213">
        <v>2426.3196000000003</v>
      </c>
      <c r="G19" s="213">
        <v>2319.0010000000002</v>
      </c>
      <c r="H19" s="213">
        <v>2185.46432</v>
      </c>
      <c r="I19" s="213">
        <v>1990.806</v>
      </c>
      <c r="J19" s="202">
        <v>2293.3781840000001</v>
      </c>
      <c r="K19" s="218">
        <v>-4.6745138097670225</v>
      </c>
      <c r="L19" s="218">
        <v>-4.4231023810713204</v>
      </c>
      <c r="M19" s="218">
        <v>-5.7583709536994654</v>
      </c>
      <c r="N19" s="218">
        <v>-8.9069548387776916</v>
      </c>
      <c r="O19" s="218"/>
      <c r="P19" s="411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2"/>
      <c r="K20" s="396"/>
      <c r="L20" s="396"/>
      <c r="M20" s="396"/>
      <c r="N20" s="396"/>
      <c r="O20" s="396"/>
      <c r="P20" s="371"/>
    </row>
    <row r="21" spans="2:16" ht="19.5" customHeight="1" x14ac:dyDescent="0.2">
      <c r="B21" s="197"/>
      <c r="C21" s="197"/>
      <c r="D21" s="197" t="s">
        <v>26</v>
      </c>
      <c r="E21" s="376" t="s">
        <v>16</v>
      </c>
      <c r="F21" s="376" t="s">
        <v>16</v>
      </c>
      <c r="G21" s="376" t="s">
        <v>16</v>
      </c>
      <c r="H21" s="376" t="s">
        <v>16</v>
      </c>
      <c r="I21" s="376" t="s">
        <v>16</v>
      </c>
      <c r="J21" s="376" t="s">
        <v>16</v>
      </c>
      <c r="K21" s="412" t="s">
        <v>16</v>
      </c>
      <c r="L21" s="412" t="s">
        <v>16</v>
      </c>
      <c r="M21" s="376" t="s">
        <v>16</v>
      </c>
      <c r="N21" s="376" t="s">
        <v>16</v>
      </c>
      <c r="O21" s="412"/>
      <c r="P21" s="413" t="s">
        <v>16</v>
      </c>
    </row>
    <row r="22" spans="2:16" ht="13.5" customHeight="1" x14ac:dyDescent="0.25">
      <c r="B22" s="197"/>
      <c r="C22" s="197"/>
      <c r="D22" s="209" t="s">
        <v>27</v>
      </c>
      <c r="E22" s="414"/>
      <c r="F22" s="414"/>
      <c r="G22" s="414"/>
      <c r="H22" s="414"/>
      <c r="I22" s="414"/>
      <c r="J22" s="384"/>
      <c r="K22" s="415"/>
      <c r="L22" s="415"/>
      <c r="M22" s="414"/>
      <c r="N22" s="414"/>
      <c r="O22" s="415"/>
      <c r="P22" s="416"/>
    </row>
    <row r="23" spans="2:16" ht="19.5" customHeight="1" x14ac:dyDescent="0.2">
      <c r="B23" s="197"/>
      <c r="C23" s="197"/>
      <c r="D23" s="197" t="s">
        <v>28</v>
      </c>
      <c r="E23" s="376" t="s">
        <v>16</v>
      </c>
      <c r="F23" s="376" t="s">
        <v>16</v>
      </c>
      <c r="G23" s="376" t="s">
        <v>16</v>
      </c>
      <c r="H23" s="376" t="s">
        <v>16</v>
      </c>
      <c r="I23" s="376" t="s">
        <v>16</v>
      </c>
      <c r="J23" s="376" t="s">
        <v>16</v>
      </c>
      <c r="K23" s="376" t="s">
        <v>16</v>
      </c>
      <c r="L23" s="376" t="s">
        <v>16</v>
      </c>
      <c r="M23" s="376" t="s">
        <v>16</v>
      </c>
      <c r="N23" s="376" t="s">
        <v>16</v>
      </c>
      <c r="O23" s="376"/>
      <c r="P23" s="413" t="s">
        <v>16</v>
      </c>
    </row>
    <row r="24" spans="2:16" ht="13.5" customHeight="1" x14ac:dyDescent="0.2">
      <c r="B24" s="197"/>
      <c r="C24" s="197"/>
      <c r="D24" s="209" t="s">
        <v>29</v>
      </c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8"/>
    </row>
    <row r="25" spans="2:16" ht="19.5" customHeight="1" x14ac:dyDescent="0.2">
      <c r="B25" s="197"/>
      <c r="C25" s="197"/>
      <c r="D25" s="197" t="s">
        <v>59</v>
      </c>
      <c r="E25" s="376" t="s">
        <v>16</v>
      </c>
      <c r="F25" s="376" t="s">
        <v>16</v>
      </c>
      <c r="G25" s="376" t="s">
        <v>16</v>
      </c>
      <c r="H25" s="376" t="s">
        <v>16</v>
      </c>
      <c r="I25" s="376" t="s">
        <v>16</v>
      </c>
      <c r="J25" s="376" t="s">
        <v>16</v>
      </c>
      <c r="K25" s="376" t="s">
        <v>16</v>
      </c>
      <c r="L25" s="376" t="s">
        <v>16</v>
      </c>
      <c r="M25" s="376" t="s">
        <v>16</v>
      </c>
      <c r="N25" s="376" t="s">
        <v>16</v>
      </c>
      <c r="O25" s="376"/>
      <c r="P25" s="413" t="s">
        <v>16</v>
      </c>
    </row>
    <row r="26" spans="2:16" ht="13.5" customHeight="1" x14ac:dyDescent="0.25">
      <c r="B26" s="197"/>
      <c r="C26" s="197"/>
      <c r="D26" s="209" t="s">
        <v>31</v>
      </c>
      <c r="E26" s="376"/>
      <c r="F26" s="376"/>
      <c r="G26" s="376"/>
      <c r="H26" s="376"/>
      <c r="I26" s="376"/>
      <c r="J26" s="384"/>
      <c r="K26" s="419"/>
      <c r="L26" s="419"/>
      <c r="M26" s="376"/>
      <c r="N26" s="376"/>
      <c r="O26" s="419"/>
      <c r="P26" s="420"/>
    </row>
    <row r="27" spans="2:16" ht="19.5" customHeight="1" x14ac:dyDescent="0.25">
      <c r="B27" s="197"/>
      <c r="C27" s="197"/>
      <c r="D27" s="197" t="s">
        <v>32</v>
      </c>
      <c r="E27" s="376" t="s">
        <v>16</v>
      </c>
      <c r="F27" s="376" t="s">
        <v>16</v>
      </c>
      <c r="G27" s="376" t="s">
        <v>16</v>
      </c>
      <c r="H27" s="376" t="s">
        <v>16</v>
      </c>
      <c r="I27" s="376" t="s">
        <v>16</v>
      </c>
      <c r="J27" s="421" t="s">
        <v>16</v>
      </c>
      <c r="K27" s="421" t="s">
        <v>16</v>
      </c>
      <c r="L27" s="421" t="s">
        <v>16</v>
      </c>
      <c r="M27" s="376" t="s">
        <v>16</v>
      </c>
      <c r="N27" s="376" t="s">
        <v>16</v>
      </c>
      <c r="O27" s="422"/>
      <c r="P27" s="423" t="s">
        <v>16</v>
      </c>
    </row>
    <row r="28" spans="2:16" ht="13.5" customHeight="1" x14ac:dyDescent="0.25">
      <c r="B28" s="197"/>
      <c r="C28" s="197"/>
      <c r="D28" s="209" t="s">
        <v>33</v>
      </c>
      <c r="E28" s="216"/>
      <c r="F28" s="216"/>
      <c r="G28" s="216"/>
      <c r="H28" s="216"/>
      <c r="I28" s="216"/>
      <c r="J28" s="202"/>
      <c r="K28" s="419"/>
      <c r="L28" s="419"/>
      <c r="M28" s="419"/>
      <c r="N28" s="419"/>
      <c r="O28" s="419"/>
      <c r="P28" s="386"/>
    </row>
    <row r="29" spans="2:16" ht="19.5" hidden="1" customHeight="1" x14ac:dyDescent="0.2">
      <c r="B29" s="197"/>
      <c r="C29" s="197"/>
      <c r="D29" s="197" t="s">
        <v>34</v>
      </c>
      <c r="E29" s="207"/>
      <c r="F29" s="207"/>
      <c r="G29" s="207"/>
      <c r="H29" s="207"/>
      <c r="I29" s="207"/>
      <c r="J29" s="207" t="s">
        <v>16</v>
      </c>
      <c r="K29" s="22"/>
      <c r="L29" s="22"/>
      <c r="M29" s="22"/>
      <c r="N29" s="22"/>
      <c r="O29" s="22"/>
      <c r="P29" s="93" t="s">
        <v>16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2"/>
      <c r="K30" s="76"/>
      <c r="L30" s="76"/>
      <c r="M30" s="76"/>
      <c r="N30" s="76"/>
      <c r="O30" s="76"/>
      <c r="P30" s="371"/>
    </row>
    <row r="31" spans="2:16" ht="19.5" customHeight="1" x14ac:dyDescent="0.25">
      <c r="B31" s="197"/>
      <c r="C31" s="197"/>
      <c r="D31" s="197" t="s">
        <v>60</v>
      </c>
      <c r="E31" s="221">
        <v>4940.7964999999986</v>
      </c>
      <c r="F31" s="221">
        <v>6047.935089999999</v>
      </c>
      <c r="G31" s="221">
        <v>6432.8989999999994</v>
      </c>
      <c r="H31" s="221">
        <v>4740.9856600000003</v>
      </c>
      <c r="I31" s="221">
        <v>6072.4488000000019</v>
      </c>
      <c r="J31" s="202">
        <v>5647.0130100000006</v>
      </c>
      <c r="K31" s="218">
        <v>22.408099382356681</v>
      </c>
      <c r="L31" s="218">
        <v>6.3652123290232066</v>
      </c>
      <c r="M31" s="218">
        <v>-26.300946742673858</v>
      </c>
      <c r="N31" s="218">
        <v>28.084099710185619</v>
      </c>
      <c r="O31" s="218"/>
      <c r="P31" s="371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396"/>
      <c r="L32" s="396"/>
      <c r="M32" s="396"/>
      <c r="N32" s="396"/>
      <c r="O32" s="396"/>
      <c r="P32" s="371"/>
    </row>
    <row r="33" spans="2:20" ht="7.5" customHeight="1" x14ac:dyDescent="0.25">
      <c r="B33" s="197"/>
      <c r="C33" s="197"/>
      <c r="D33" s="197"/>
      <c r="E33" s="222"/>
      <c r="F33" s="388"/>
      <c r="G33" s="388"/>
      <c r="H33" s="388"/>
      <c r="I33" s="388"/>
      <c r="J33" s="203"/>
      <c r="K33" s="373"/>
      <c r="L33" s="373"/>
      <c r="M33" s="373"/>
      <c r="N33" s="373"/>
      <c r="O33" s="373"/>
      <c r="P33" s="389"/>
    </row>
    <row r="34" spans="2:20" ht="19.5" customHeight="1" x14ac:dyDescent="0.25">
      <c r="B34" s="343"/>
      <c r="C34" s="539" t="s">
        <v>38</v>
      </c>
      <c r="D34" s="539"/>
      <c r="E34" s="46">
        <v>31186.1</v>
      </c>
      <c r="F34" s="46">
        <v>31633.5</v>
      </c>
      <c r="G34" s="424">
        <v>32022.6</v>
      </c>
      <c r="H34" s="424">
        <v>32382.3</v>
      </c>
      <c r="I34" s="46">
        <v>32581.4</v>
      </c>
      <c r="J34" s="228"/>
      <c r="K34" s="390"/>
      <c r="L34" s="390"/>
      <c r="M34" s="390"/>
      <c r="N34" s="390"/>
      <c r="O34" s="390"/>
      <c r="P34" s="425"/>
    </row>
    <row r="35" spans="2:20" ht="13.5" customHeight="1" x14ac:dyDescent="0.25">
      <c r="B35" s="343"/>
      <c r="C35" s="540" t="s">
        <v>39</v>
      </c>
      <c r="D35" s="540"/>
      <c r="E35" s="228"/>
      <c r="F35" s="228"/>
      <c r="G35" s="228"/>
      <c r="H35" s="228"/>
      <c r="I35" s="228"/>
      <c r="J35" s="228"/>
      <c r="K35" s="390"/>
      <c r="L35" s="390"/>
      <c r="M35" s="390"/>
      <c r="N35" s="390"/>
      <c r="O35" s="390"/>
      <c r="P35" s="393"/>
    </row>
    <row r="36" spans="2:20" ht="19.5" customHeight="1" x14ac:dyDescent="0.25">
      <c r="B36" s="343"/>
      <c r="C36" s="539" t="s">
        <v>40</v>
      </c>
      <c r="D36" s="539"/>
      <c r="E36" s="50">
        <v>0.15842944452817118</v>
      </c>
      <c r="F36" s="50">
        <v>0.19118766782050672</v>
      </c>
      <c r="G36" s="50">
        <v>0.20088621785863733</v>
      </c>
      <c r="H36" s="50">
        <v>0.14640669933883635</v>
      </c>
      <c r="I36" s="50">
        <v>0.18637777382187387</v>
      </c>
      <c r="J36" s="228">
        <v>0.17665756067360508</v>
      </c>
      <c r="K36" s="346">
        <v>20.676852961199788</v>
      </c>
      <c r="L36" s="346">
        <v>5.0727905982073773</v>
      </c>
      <c r="M36" s="346">
        <v>-27.119589935302557</v>
      </c>
      <c r="N36" s="346">
        <v>27.301397178916286</v>
      </c>
      <c r="O36" s="346"/>
      <c r="P36" s="393" t="e">
        <f>(EXP((1/4)*LN(G36/#REF!))-1)*100</f>
        <v>#REF!</v>
      </c>
    </row>
    <row r="37" spans="2:20" ht="13.5" customHeight="1" x14ac:dyDescent="0.25">
      <c r="B37" s="343"/>
      <c r="C37" s="541" t="s">
        <v>41</v>
      </c>
      <c r="D37" s="541"/>
      <c r="E37" s="45"/>
      <c r="F37" s="45"/>
      <c r="G37" s="45"/>
      <c r="H37" s="45"/>
      <c r="I37" s="45"/>
      <c r="J37" s="45"/>
      <c r="K37" s="287"/>
      <c r="L37" s="287"/>
      <c r="M37" s="287"/>
      <c r="N37" s="287"/>
      <c r="O37" s="287"/>
      <c r="P37" s="393"/>
    </row>
    <row r="38" spans="2:20" s="1" customFormat="1" ht="4.5" customHeight="1" x14ac:dyDescent="0.25">
      <c r="B38" s="390"/>
      <c r="C38" s="426"/>
      <c r="D38" s="426"/>
      <c r="E38" s="45"/>
      <c r="F38" s="45"/>
      <c r="G38" s="45"/>
      <c r="H38" s="45"/>
      <c r="I38" s="45"/>
      <c r="J38" s="255"/>
      <c r="K38" s="287"/>
      <c r="L38" s="287"/>
      <c r="M38" s="287"/>
      <c r="N38" s="287"/>
      <c r="O38" s="287"/>
      <c r="P38" s="187"/>
      <c r="Q38" s="396"/>
      <c r="R38" s="396"/>
      <c r="S38" s="396"/>
      <c r="T38" s="397"/>
    </row>
    <row r="39" spans="2:20" s="1" customFormat="1" ht="13.5" customHeight="1" x14ac:dyDescent="0.25">
      <c r="B39" s="390"/>
      <c r="C39" s="426"/>
      <c r="D39" s="455" t="s">
        <v>42</v>
      </c>
      <c r="E39" s="45">
        <v>0.43405327267992105</v>
      </c>
      <c r="F39" s="45">
        <v>0.52380182964522393</v>
      </c>
      <c r="G39" s="45">
        <v>0.55037319961270503</v>
      </c>
      <c r="H39" s="45">
        <v>0.4011142447639352</v>
      </c>
      <c r="I39" s="45">
        <v>0.51062403786814758</v>
      </c>
      <c r="J39" s="45">
        <v>0.4839933169139865</v>
      </c>
      <c r="K39" s="287"/>
      <c r="L39" s="287"/>
      <c r="M39" s="287"/>
      <c r="N39" s="287"/>
      <c r="O39" s="287"/>
      <c r="P39" s="187"/>
      <c r="Q39" s="76"/>
      <c r="R39" s="396"/>
      <c r="S39" s="396"/>
      <c r="T39" s="397"/>
    </row>
    <row r="40" spans="2:20" s="1" customFormat="1" ht="13.5" customHeight="1" x14ac:dyDescent="0.25">
      <c r="B40" s="390"/>
      <c r="C40" s="426"/>
      <c r="D40" s="426" t="s">
        <v>43</v>
      </c>
      <c r="E40" s="45"/>
      <c r="F40" s="45"/>
      <c r="G40" s="45"/>
      <c r="H40" s="45"/>
      <c r="I40" s="45"/>
      <c r="J40" s="255"/>
      <c r="K40" s="287"/>
      <c r="L40" s="287"/>
      <c r="M40" s="287"/>
      <c r="N40" s="287"/>
      <c r="O40" s="287"/>
      <c r="P40" s="187"/>
      <c r="Q40" s="396"/>
      <c r="R40" s="396"/>
      <c r="S40" s="396"/>
      <c r="T40" s="397"/>
    </row>
    <row r="41" spans="2:20" ht="6" customHeight="1" x14ac:dyDescent="0.25">
      <c r="B41" s="343"/>
      <c r="C41" s="343"/>
      <c r="D41" s="343"/>
      <c r="E41" s="227"/>
      <c r="F41" s="227"/>
      <c r="G41" s="227"/>
      <c r="H41" s="227"/>
      <c r="I41" s="227"/>
      <c r="J41" s="285"/>
      <c r="K41" s="287"/>
      <c r="L41" s="287"/>
      <c r="M41" s="287"/>
      <c r="N41" s="287"/>
      <c r="O41" s="287"/>
      <c r="P41" s="398"/>
    </row>
    <row r="42" spans="2:20" ht="19.5" customHeight="1" x14ac:dyDescent="0.25">
      <c r="B42" s="233"/>
      <c r="C42" s="519" t="s">
        <v>44</v>
      </c>
      <c r="D42" s="519"/>
      <c r="E42" s="63">
        <v>151.5119373971383</v>
      </c>
      <c r="F42" s="63">
        <v>140.11814882093915</v>
      </c>
      <c r="G42" s="63">
        <v>135.99467363003833</v>
      </c>
      <c r="H42" s="63">
        <v>146.09725649328371</v>
      </c>
      <c r="I42" s="63">
        <v>132.83629414936786</v>
      </c>
      <c r="J42" s="63">
        <v>141.31166209815348</v>
      </c>
      <c r="K42" s="354"/>
      <c r="L42" s="354"/>
      <c r="M42" s="354"/>
      <c r="N42" s="354"/>
      <c r="O42" s="354"/>
      <c r="P42" s="355"/>
    </row>
    <row r="43" spans="2:20" ht="13.5" customHeight="1" x14ac:dyDescent="0.25">
      <c r="B43" s="233"/>
      <c r="C43" s="518" t="s">
        <v>45</v>
      </c>
      <c r="D43" s="518"/>
      <c r="E43" s="237"/>
      <c r="F43" s="237"/>
      <c r="G43" s="237"/>
      <c r="H43" s="237"/>
      <c r="I43" s="237"/>
      <c r="J43" s="237"/>
      <c r="K43" s="399"/>
      <c r="L43" s="399"/>
      <c r="M43" s="399"/>
      <c r="N43" s="399"/>
      <c r="O43" s="399"/>
      <c r="P43" s="400"/>
    </row>
    <row r="44" spans="2:20" ht="19.5" customHeight="1" x14ac:dyDescent="0.25">
      <c r="B44" s="233"/>
      <c r="C44" s="519" t="s">
        <v>46</v>
      </c>
      <c r="D44" s="519"/>
      <c r="E44" s="294">
        <v>4.0479303286423563E-3</v>
      </c>
      <c r="F44" s="427">
        <v>0</v>
      </c>
      <c r="G44" s="428">
        <v>5.4407818310220638E-2</v>
      </c>
      <c r="H44" s="427" t="s">
        <v>16</v>
      </c>
      <c r="I44" s="429">
        <v>0.15853571297299365</v>
      </c>
      <c r="J44" s="294">
        <v>4.3398292322371329E-2</v>
      </c>
      <c r="K44" s="354"/>
      <c r="L44" s="354"/>
      <c r="M44" s="354"/>
      <c r="N44" s="354"/>
      <c r="O44" s="354"/>
      <c r="P44" s="355"/>
    </row>
    <row r="45" spans="2:20" ht="13.5" customHeight="1" x14ac:dyDescent="0.25">
      <c r="B45" s="233"/>
      <c r="C45" s="520" t="s">
        <v>47</v>
      </c>
      <c r="D45" s="520"/>
      <c r="E45" s="430"/>
      <c r="F45" s="430"/>
      <c r="G45" s="430"/>
      <c r="H45" s="430"/>
      <c r="I45" s="430"/>
      <c r="J45" s="430"/>
      <c r="K45" s="354"/>
      <c r="L45" s="354"/>
      <c r="M45" s="354"/>
      <c r="N45" s="354"/>
      <c r="O45" s="354"/>
      <c r="P45" s="356"/>
    </row>
    <row r="46" spans="2:20" ht="6" customHeight="1" thickBot="1" x14ac:dyDescent="0.25">
      <c r="B46" s="239"/>
      <c r="C46" s="239"/>
      <c r="D46" s="239"/>
      <c r="E46" s="403"/>
      <c r="F46" s="241"/>
      <c r="G46" s="241"/>
      <c r="H46" s="241"/>
      <c r="I46" s="241"/>
      <c r="J46" s="403"/>
      <c r="K46" s="357"/>
      <c r="L46" s="357"/>
      <c r="M46" s="357"/>
      <c r="N46" s="357"/>
      <c r="O46" s="357"/>
      <c r="P46" s="364"/>
    </row>
    <row r="47" spans="2:20" ht="3.75" customHeight="1" x14ac:dyDescent="0.2">
      <c r="E47" s="366"/>
    </row>
    <row r="48" spans="2:20" ht="15" hidden="1" x14ac:dyDescent="0.25">
      <c r="D48" s="245" t="s">
        <v>63</v>
      </c>
    </row>
    <row r="49" spans="4:4" ht="15" hidden="1" x14ac:dyDescent="0.25">
      <c r="D49" s="245" t="s">
        <v>64</v>
      </c>
    </row>
    <row r="50" spans="4:4" ht="15" hidden="1" x14ac:dyDescent="0.25">
      <c r="D50" s="245" t="s">
        <v>70</v>
      </c>
    </row>
    <row r="51" spans="4:4" ht="17.25" hidden="1" x14ac:dyDescent="0.25">
      <c r="D51" s="246" t="s">
        <v>73</v>
      </c>
    </row>
    <row r="52" spans="4:4" ht="17.25" x14ac:dyDescent="0.25">
      <c r="D52" s="246"/>
    </row>
  </sheetData>
  <mergeCells count="30">
    <mergeCell ref="K4:N4"/>
    <mergeCell ref="P4:P7"/>
    <mergeCell ref="K5:N5"/>
    <mergeCell ref="B1:J1"/>
    <mergeCell ref="B2:I2"/>
    <mergeCell ref="B4:D5"/>
    <mergeCell ref="E4:E7"/>
    <mergeCell ref="F4:F7"/>
    <mergeCell ref="G4:G7"/>
    <mergeCell ref="K6:K7"/>
    <mergeCell ref="L6:L7"/>
    <mergeCell ref="M6:M7"/>
    <mergeCell ref="N6:N7"/>
    <mergeCell ref="C10:D10"/>
    <mergeCell ref="B6:D7"/>
    <mergeCell ref="J6:J7"/>
    <mergeCell ref="H4:H7"/>
    <mergeCell ref="I4:I7"/>
    <mergeCell ref="J4:J5"/>
    <mergeCell ref="C9:D9"/>
    <mergeCell ref="C42:D42"/>
    <mergeCell ref="C43:D43"/>
    <mergeCell ref="C44:D44"/>
    <mergeCell ref="C45:D45"/>
    <mergeCell ref="C17:D17"/>
    <mergeCell ref="C18:D18"/>
    <mergeCell ref="C34:D34"/>
    <mergeCell ref="C35:D35"/>
    <mergeCell ref="C36:D36"/>
    <mergeCell ref="C37:D37"/>
  </mergeCells>
  <printOptions horizontalCentered="1"/>
  <pageMargins left="0" right="0" top="0" bottom="0" header="0.11811023622047245" footer="0.11811023622047245"/>
  <pageSetup paperSize="9" scale="9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B1:T52"/>
  <sheetViews>
    <sheetView showGridLines="0" zoomScaleNormal="100" zoomScaleSheetLayoutView="90" workbookViewId="0">
      <selection activeCell="L45" sqref="L45"/>
    </sheetView>
  </sheetViews>
  <sheetFormatPr defaultRowHeight="14.25" x14ac:dyDescent="0.2"/>
  <cols>
    <col min="1" max="1" width="6.85546875" style="193" customWidth="1"/>
    <col min="2" max="2" width="1" style="193" customWidth="1"/>
    <col min="3" max="3" width="2.140625" style="193" customWidth="1"/>
    <col min="4" max="4" width="32.7109375" style="193" customWidth="1"/>
    <col min="5" max="7" width="10.140625" style="243" customWidth="1"/>
    <col min="8" max="9" width="11" style="243" customWidth="1"/>
    <col min="10" max="10" width="10.140625" style="193" customWidth="1"/>
    <col min="11" max="11" width="10.7109375" style="193" bestFit="1" customWidth="1"/>
    <col min="12" max="12" width="10.7109375" style="193" customWidth="1"/>
    <col min="13" max="14" width="12.85546875" style="193" customWidth="1"/>
    <col min="15" max="15" width="1.140625" style="193" customWidth="1"/>
    <col min="16" max="16" width="14.7109375" style="244" hidden="1" customWidth="1"/>
    <col min="17" max="16384" width="9.140625" style="193"/>
  </cols>
  <sheetData>
    <row r="1" spans="2:16" ht="48" customHeight="1" x14ac:dyDescent="0.25">
      <c r="B1" s="530" t="s">
        <v>92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</row>
    <row r="2" spans="2:16" s="196" customFormat="1" ht="17.25" customHeight="1" x14ac:dyDescent="0.2">
      <c r="B2" s="531" t="s">
        <v>93</v>
      </c>
      <c r="C2" s="531"/>
      <c r="D2" s="531"/>
      <c r="E2" s="531"/>
      <c r="F2" s="531"/>
      <c r="G2" s="531"/>
      <c r="H2" s="531"/>
      <c r="I2" s="531"/>
      <c r="J2" s="531"/>
      <c r="K2" s="194"/>
      <c r="L2" s="194"/>
      <c r="M2" s="194"/>
      <c r="N2" s="194"/>
      <c r="O2" s="194"/>
      <c r="P2" s="195"/>
    </row>
    <row r="3" spans="2:16" s="197" customFormat="1" ht="4.5" customHeight="1" thickBot="1" x14ac:dyDescent="0.25">
      <c r="E3" s="198"/>
      <c r="F3" s="198"/>
      <c r="G3" s="198"/>
      <c r="H3" s="198"/>
      <c r="I3" s="198"/>
      <c r="P3" s="199"/>
    </row>
    <row r="4" spans="2:16" ht="15.75" customHeight="1" x14ac:dyDescent="0.2">
      <c r="B4" s="566" t="s">
        <v>2</v>
      </c>
      <c r="C4" s="566"/>
      <c r="D4" s="566"/>
      <c r="E4" s="555">
        <v>2015</v>
      </c>
      <c r="F4" s="555">
        <v>2016</v>
      </c>
      <c r="G4" s="555">
        <v>2017</v>
      </c>
      <c r="H4" s="555">
        <v>2018</v>
      </c>
      <c r="I4" s="555">
        <v>2019</v>
      </c>
      <c r="J4" s="568" t="s">
        <v>3</v>
      </c>
      <c r="K4" s="555" t="s">
        <v>4</v>
      </c>
      <c r="L4" s="555"/>
      <c r="M4" s="555"/>
      <c r="N4" s="555"/>
      <c r="O4" s="463"/>
      <c r="P4" s="556" t="s">
        <v>76</v>
      </c>
    </row>
    <row r="5" spans="2:16" ht="15.75" customHeight="1" x14ac:dyDescent="0.2">
      <c r="B5" s="567"/>
      <c r="C5" s="567"/>
      <c r="D5" s="567"/>
      <c r="E5" s="562"/>
      <c r="F5" s="562"/>
      <c r="G5" s="562"/>
      <c r="H5" s="562"/>
      <c r="I5" s="562"/>
      <c r="J5" s="569"/>
      <c r="K5" s="559" t="s">
        <v>56</v>
      </c>
      <c r="L5" s="559"/>
      <c r="M5" s="559"/>
      <c r="N5" s="559"/>
      <c r="O5" s="431"/>
      <c r="P5" s="557"/>
    </row>
    <row r="6" spans="2:16" ht="15.75" customHeight="1" x14ac:dyDescent="0.2">
      <c r="B6" s="564" t="s">
        <v>7</v>
      </c>
      <c r="C6" s="564"/>
      <c r="D6" s="564"/>
      <c r="E6" s="562"/>
      <c r="F6" s="562"/>
      <c r="G6" s="562"/>
      <c r="H6" s="562"/>
      <c r="I6" s="562"/>
      <c r="J6" s="570" t="s">
        <v>8</v>
      </c>
      <c r="K6" s="552" t="s">
        <v>9</v>
      </c>
      <c r="L6" s="552" t="s">
        <v>10</v>
      </c>
      <c r="M6" s="552" t="s">
        <v>11</v>
      </c>
      <c r="N6" s="552" t="s">
        <v>12</v>
      </c>
      <c r="O6" s="461"/>
      <c r="P6" s="557"/>
    </row>
    <row r="7" spans="2:16" ht="11.25" customHeight="1" thickBot="1" x14ac:dyDescent="0.25">
      <c r="B7" s="565"/>
      <c r="C7" s="565"/>
      <c r="D7" s="565"/>
      <c r="E7" s="563"/>
      <c r="F7" s="563"/>
      <c r="G7" s="563"/>
      <c r="H7" s="563"/>
      <c r="I7" s="563"/>
      <c r="J7" s="571"/>
      <c r="K7" s="560"/>
      <c r="L7" s="553"/>
      <c r="M7" s="553"/>
      <c r="N7" s="553"/>
      <c r="O7" s="462"/>
      <c r="P7" s="558"/>
    </row>
    <row r="8" spans="2:16" ht="3" customHeight="1" x14ac:dyDescent="0.25">
      <c r="B8" s="197"/>
      <c r="C8" s="197"/>
      <c r="D8" s="200"/>
      <c r="E8" s="201"/>
      <c r="F8" s="201"/>
      <c r="G8" s="201"/>
      <c r="H8" s="201"/>
      <c r="I8" s="201"/>
      <c r="J8" s="309"/>
      <c r="K8" s="308"/>
      <c r="L8" s="308"/>
      <c r="M8" s="308"/>
      <c r="N8" s="308"/>
      <c r="O8" s="308"/>
      <c r="P8" s="432"/>
    </row>
    <row r="9" spans="2:16" ht="24" customHeight="1" x14ac:dyDescent="0.25">
      <c r="B9" s="197"/>
      <c r="C9" s="528" t="s">
        <v>13</v>
      </c>
      <c r="D9" s="528"/>
      <c r="E9" s="202">
        <v>28469.286</v>
      </c>
      <c r="F9" s="202">
        <v>31836.027000000002</v>
      </c>
      <c r="G9" s="202">
        <v>23203.627999999997</v>
      </c>
      <c r="H9" s="202">
        <v>19982.013500000001</v>
      </c>
      <c r="I9" s="202">
        <v>20664.726429999999</v>
      </c>
      <c r="J9" s="204">
        <v>24831.136185999996</v>
      </c>
      <c r="K9" s="206">
        <v>11.825870870101918</v>
      </c>
      <c r="L9" s="206">
        <v>-27.115189341936428</v>
      </c>
      <c r="M9" s="206">
        <v>-13.884098210848739</v>
      </c>
      <c r="N9" s="206">
        <v>3.4166373173554199</v>
      </c>
      <c r="O9" s="206"/>
      <c r="P9" s="433" t="e">
        <f>(EXP((1/4)*LN(G9/#REF!))-1)*100</f>
        <v>#REF!</v>
      </c>
    </row>
    <row r="10" spans="2:16" ht="13.5" customHeight="1" x14ac:dyDescent="0.25">
      <c r="B10" s="197"/>
      <c r="C10" s="529" t="s">
        <v>57</v>
      </c>
      <c r="D10" s="529"/>
      <c r="E10" s="202"/>
      <c r="F10" s="202"/>
      <c r="G10" s="202"/>
      <c r="H10" s="202"/>
      <c r="I10" s="202"/>
      <c r="J10" s="202"/>
      <c r="K10" s="21"/>
      <c r="L10" s="21"/>
      <c r="M10" s="21"/>
      <c r="N10" s="21"/>
      <c r="O10" s="21"/>
      <c r="P10" s="433"/>
    </row>
    <row r="11" spans="2:16" ht="19.5" hidden="1" customHeight="1" x14ac:dyDescent="0.2">
      <c r="B11" s="197"/>
      <c r="C11" s="197"/>
      <c r="D11" s="197" t="s">
        <v>15</v>
      </c>
      <c r="E11" s="207"/>
      <c r="F11" s="207"/>
      <c r="G11" s="207"/>
      <c r="H11" s="207"/>
      <c r="I11" s="207"/>
      <c r="J11" s="207"/>
      <c r="K11" s="22"/>
      <c r="L11" s="22"/>
      <c r="M11" s="22"/>
      <c r="N11" s="22"/>
      <c r="O11" s="22"/>
      <c r="P11" s="434" t="s">
        <v>16</v>
      </c>
    </row>
    <row r="12" spans="2:16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10"/>
      <c r="K12" s="7"/>
      <c r="L12" s="7"/>
      <c r="M12" s="7"/>
      <c r="N12" s="7"/>
      <c r="O12" s="7"/>
      <c r="P12" s="435"/>
    </row>
    <row r="13" spans="2:16" ht="19.5" customHeight="1" x14ac:dyDescent="0.25">
      <c r="B13" s="197"/>
      <c r="C13" s="197"/>
      <c r="D13" s="197" t="s">
        <v>18</v>
      </c>
      <c r="E13" s="211">
        <v>24583.3</v>
      </c>
      <c r="F13" s="211">
        <v>30688.400000000001</v>
      </c>
      <c r="G13" s="211">
        <v>22912.6</v>
      </c>
      <c r="H13" s="211">
        <v>19633.479500000001</v>
      </c>
      <c r="I13" s="211">
        <v>18932.64443</v>
      </c>
      <c r="J13" s="204">
        <v>23350.084785999999</v>
      </c>
      <c r="K13" s="205">
        <v>24.834338758425446</v>
      </c>
      <c r="L13" s="205">
        <v>-25.337912696654119</v>
      </c>
      <c r="M13" s="205">
        <v>-14.311429082688122</v>
      </c>
      <c r="N13" s="205">
        <v>-3.569591778166481</v>
      </c>
      <c r="O13" s="205"/>
      <c r="P13" s="433" t="e">
        <f>(EXP((1/4)*LN(G13/#REF!))-1)*100</f>
        <v>#REF!</v>
      </c>
    </row>
    <row r="14" spans="2:16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2"/>
      <c r="K14" s="21"/>
      <c r="L14" s="21"/>
      <c r="M14" s="21"/>
      <c r="N14" s="21"/>
      <c r="O14" s="21"/>
      <c r="P14" s="433"/>
    </row>
    <row r="15" spans="2:16" ht="19.5" customHeight="1" x14ac:dyDescent="0.25">
      <c r="B15" s="197"/>
      <c r="C15" s="197"/>
      <c r="D15" s="197" t="s">
        <v>20</v>
      </c>
      <c r="E15" s="213">
        <v>3885.9859999999999</v>
      </c>
      <c r="F15" s="436">
        <v>1147.627</v>
      </c>
      <c r="G15" s="436">
        <v>291.02800000000002</v>
      </c>
      <c r="H15" s="436">
        <v>348.53399999999999</v>
      </c>
      <c r="I15" s="436">
        <v>1732.0820000000001</v>
      </c>
      <c r="J15" s="204">
        <v>1481.0513999999998</v>
      </c>
      <c r="K15" s="218">
        <v>-70.467546717872892</v>
      </c>
      <c r="L15" s="218">
        <v>-74.640889417903196</v>
      </c>
      <c r="M15" s="218">
        <v>19.759610759102198</v>
      </c>
      <c r="N15" s="218">
        <v>396.96213281917983</v>
      </c>
      <c r="O15" s="218"/>
      <c r="P15" s="437" t="e">
        <f>(EXP((1/4)*LN(G15/#REF!))-1)*100</f>
        <v>#REF!</v>
      </c>
    </row>
    <row r="16" spans="2:16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2"/>
      <c r="K16" s="409"/>
      <c r="L16" s="409"/>
      <c r="M16" s="409"/>
      <c r="N16" s="409"/>
      <c r="O16" s="409"/>
      <c r="P16" s="438"/>
    </row>
    <row r="17" spans="2:16" ht="24" customHeight="1" x14ac:dyDescent="0.25">
      <c r="B17" s="197"/>
      <c r="C17" s="528" t="s">
        <v>22</v>
      </c>
      <c r="D17" s="528"/>
      <c r="E17" s="202">
        <v>28469.286</v>
      </c>
      <c r="F17" s="202">
        <v>31836.027000000002</v>
      </c>
      <c r="G17" s="202">
        <v>23203.627999999997</v>
      </c>
      <c r="H17" s="202">
        <v>19982.013500000001</v>
      </c>
      <c r="I17" s="202">
        <v>20664.726429999999</v>
      </c>
      <c r="J17" s="204">
        <v>24831.136185999996</v>
      </c>
      <c r="K17" s="404">
        <v>11.825870870101918</v>
      </c>
      <c r="L17" s="404">
        <v>-27.115189341936428</v>
      </c>
      <c r="M17" s="404">
        <v>-13.884098210848739</v>
      </c>
      <c r="N17" s="404">
        <v>3.4166373173554199</v>
      </c>
      <c r="O17" s="404"/>
      <c r="P17" s="433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2"/>
      <c r="K18" s="76"/>
      <c r="L18" s="76"/>
      <c r="M18" s="76"/>
      <c r="N18" s="76"/>
      <c r="O18" s="76"/>
      <c r="P18" s="433"/>
    </row>
    <row r="19" spans="2:16" ht="19.5" customHeight="1" x14ac:dyDescent="0.25">
      <c r="B19" s="197"/>
      <c r="C19" s="197"/>
      <c r="D19" s="197" t="s">
        <v>24</v>
      </c>
      <c r="E19" s="213">
        <v>885.26850000000002</v>
      </c>
      <c r="F19" s="213">
        <v>2876.2752999999998</v>
      </c>
      <c r="G19" s="213">
        <v>459.83300000000003</v>
      </c>
      <c r="H19" s="213">
        <v>1184.7550000000001</v>
      </c>
      <c r="I19" s="213">
        <v>3887.0149999999999</v>
      </c>
      <c r="J19" s="204">
        <v>1858.6293600000001</v>
      </c>
      <c r="K19" s="218">
        <v>224.90428610077055</v>
      </c>
      <c r="L19" s="218">
        <v>-84.012900295044773</v>
      </c>
      <c r="M19" s="218">
        <v>157.64897256177787</v>
      </c>
      <c r="N19" s="218">
        <v>228.08597558144928</v>
      </c>
      <c r="O19" s="218"/>
      <c r="P19" s="439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2"/>
      <c r="K20" s="396"/>
      <c r="L20" s="396"/>
      <c r="M20" s="396"/>
      <c r="N20" s="396"/>
      <c r="O20" s="396"/>
      <c r="P20" s="433"/>
    </row>
    <row r="21" spans="2:16" ht="19.5" customHeight="1" x14ac:dyDescent="0.2">
      <c r="B21" s="197"/>
      <c r="C21" s="197"/>
      <c r="D21" s="197" t="s">
        <v>26</v>
      </c>
      <c r="E21" s="376" t="s">
        <v>16</v>
      </c>
      <c r="F21" s="376" t="s">
        <v>16</v>
      </c>
      <c r="G21" s="376" t="s">
        <v>16</v>
      </c>
      <c r="H21" s="376" t="s">
        <v>16</v>
      </c>
      <c r="I21" s="376"/>
      <c r="J21" s="376" t="s">
        <v>16</v>
      </c>
      <c r="K21" s="412" t="s">
        <v>16</v>
      </c>
      <c r="L21" s="412" t="s">
        <v>16</v>
      </c>
      <c r="M21" s="376" t="s">
        <v>16</v>
      </c>
      <c r="N21" s="376" t="s">
        <v>16</v>
      </c>
      <c r="O21" s="412"/>
      <c r="P21" s="440" t="s">
        <v>16</v>
      </c>
    </row>
    <row r="22" spans="2:16" ht="13.5" customHeight="1" x14ac:dyDescent="0.25">
      <c r="B22" s="197"/>
      <c r="C22" s="197"/>
      <c r="D22" s="209" t="s">
        <v>27</v>
      </c>
      <c r="E22" s="414"/>
      <c r="F22" s="414"/>
      <c r="G22" s="414"/>
      <c r="H22" s="414"/>
      <c r="I22" s="414"/>
      <c r="J22" s="384"/>
      <c r="K22" s="415"/>
      <c r="L22" s="415"/>
      <c r="M22" s="415"/>
      <c r="N22" s="415"/>
      <c r="O22" s="415"/>
      <c r="P22" s="441"/>
    </row>
    <row r="23" spans="2:16" ht="19.5" customHeight="1" x14ac:dyDescent="0.2">
      <c r="B23" s="197"/>
      <c r="C23" s="197"/>
      <c r="D23" s="197" t="s">
        <v>28</v>
      </c>
      <c r="E23" s="549">
        <v>1655.04105</v>
      </c>
      <c r="F23" s="549">
        <v>1737.585102</v>
      </c>
      <c r="G23" s="549">
        <v>1364.6276999999998</v>
      </c>
      <c r="H23" s="549">
        <v>1127.8355099999999</v>
      </c>
      <c r="I23" s="549">
        <v>1006.6626858</v>
      </c>
      <c r="J23" s="561">
        <v>1378.3504095599999</v>
      </c>
      <c r="K23" s="554">
        <v>4.9874323056820824</v>
      </c>
      <c r="L23" s="554">
        <v>-21.464122912352192</v>
      </c>
      <c r="M23" s="554">
        <v>-17.352145936946751</v>
      </c>
      <c r="N23" s="554">
        <v>-10.743838363450708</v>
      </c>
      <c r="O23" s="442"/>
      <c r="P23" s="551" t="s">
        <v>16</v>
      </c>
    </row>
    <row r="24" spans="2:16" ht="13.5" customHeight="1" x14ac:dyDescent="0.2">
      <c r="B24" s="197"/>
      <c r="C24" s="197"/>
      <c r="D24" s="209" t="s">
        <v>29</v>
      </c>
      <c r="E24" s="549"/>
      <c r="F24" s="549"/>
      <c r="G24" s="549"/>
      <c r="H24" s="549"/>
      <c r="I24" s="549"/>
      <c r="J24" s="561"/>
      <c r="K24" s="554"/>
      <c r="L24" s="554"/>
      <c r="M24" s="554"/>
      <c r="N24" s="554"/>
      <c r="O24" s="442"/>
      <c r="P24" s="551"/>
    </row>
    <row r="25" spans="2:16" ht="19.5" customHeight="1" x14ac:dyDescent="0.2">
      <c r="B25" s="197"/>
      <c r="C25" s="197"/>
      <c r="D25" s="197" t="s">
        <v>59</v>
      </c>
      <c r="E25" s="549"/>
      <c r="F25" s="549"/>
      <c r="G25" s="549"/>
      <c r="H25" s="549"/>
      <c r="I25" s="549"/>
      <c r="J25" s="561"/>
      <c r="K25" s="554"/>
      <c r="L25" s="554"/>
      <c r="M25" s="554"/>
      <c r="N25" s="554"/>
      <c r="O25" s="442"/>
      <c r="P25" s="551"/>
    </row>
    <row r="26" spans="2:16" ht="13.5" customHeight="1" x14ac:dyDescent="0.2">
      <c r="B26" s="197"/>
      <c r="C26" s="197"/>
      <c r="D26" s="209" t="s">
        <v>31</v>
      </c>
      <c r="E26" s="549"/>
      <c r="F26" s="549"/>
      <c r="G26" s="549"/>
      <c r="H26" s="549"/>
      <c r="I26" s="549"/>
      <c r="J26" s="561"/>
      <c r="K26" s="554"/>
      <c r="L26" s="554"/>
      <c r="M26" s="554"/>
      <c r="N26" s="554"/>
      <c r="O26" s="442"/>
      <c r="P26" s="551"/>
    </row>
    <row r="27" spans="2:16" ht="19.5" customHeight="1" x14ac:dyDescent="0.25">
      <c r="B27" s="197"/>
      <c r="C27" s="197"/>
      <c r="D27" s="197" t="s">
        <v>32</v>
      </c>
      <c r="E27" s="376" t="s">
        <v>16</v>
      </c>
      <c r="F27" s="376" t="s">
        <v>16</v>
      </c>
      <c r="G27" s="376" t="s">
        <v>16</v>
      </c>
      <c r="H27" s="376" t="s">
        <v>16</v>
      </c>
      <c r="I27" s="376"/>
      <c r="J27" s="422" t="s">
        <v>16</v>
      </c>
      <c r="K27" s="421" t="s">
        <v>16</v>
      </c>
      <c r="L27" s="421" t="s">
        <v>16</v>
      </c>
      <c r="M27" s="376" t="s">
        <v>16</v>
      </c>
      <c r="N27" s="376" t="s">
        <v>16</v>
      </c>
      <c r="O27" s="422"/>
      <c r="P27" s="443" t="s">
        <v>16</v>
      </c>
    </row>
    <row r="28" spans="2:16" ht="13.5" customHeight="1" x14ac:dyDescent="0.25">
      <c r="B28" s="197"/>
      <c r="C28" s="197"/>
      <c r="D28" s="209" t="s">
        <v>33</v>
      </c>
      <c r="E28" s="216"/>
      <c r="F28" s="216"/>
      <c r="G28" s="216"/>
      <c r="H28" s="216"/>
      <c r="I28" s="216"/>
      <c r="J28" s="202"/>
      <c r="K28" s="419"/>
      <c r="L28" s="419"/>
      <c r="M28" s="419"/>
      <c r="N28" s="419"/>
      <c r="O28" s="419"/>
      <c r="P28" s="444"/>
    </row>
    <row r="29" spans="2:16" ht="19.5" hidden="1" customHeight="1" x14ac:dyDescent="0.2">
      <c r="B29" s="197"/>
      <c r="C29" s="197"/>
      <c r="D29" s="197" t="s">
        <v>34</v>
      </c>
      <c r="E29" s="207"/>
      <c r="F29" s="207"/>
      <c r="G29" s="207"/>
      <c r="H29" s="207"/>
      <c r="I29" s="207"/>
      <c r="J29" s="207" t="s">
        <v>16</v>
      </c>
      <c r="K29" s="22"/>
      <c r="L29" s="22"/>
      <c r="M29" s="22"/>
      <c r="N29" s="22"/>
      <c r="O29" s="22"/>
      <c r="P29" s="434" t="s">
        <v>16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2"/>
      <c r="K30" s="76"/>
      <c r="L30" s="76"/>
      <c r="M30" s="76"/>
      <c r="N30" s="76"/>
      <c r="O30" s="76"/>
      <c r="P30" s="433"/>
    </row>
    <row r="31" spans="2:16" ht="19.5" customHeight="1" x14ac:dyDescent="0.25">
      <c r="B31" s="197"/>
      <c r="C31" s="197"/>
      <c r="D31" s="197" t="s">
        <v>60</v>
      </c>
      <c r="E31" s="221">
        <v>25928.976450000002</v>
      </c>
      <c r="F31" s="221">
        <v>27222.166598</v>
      </c>
      <c r="G31" s="221">
        <v>21379.167299999997</v>
      </c>
      <c r="H31" s="221">
        <v>17669.422989999999</v>
      </c>
      <c r="I31" s="221">
        <v>15771.048744199999</v>
      </c>
      <c r="J31" s="204">
        <v>21594.156416439997</v>
      </c>
      <c r="K31" s="218">
        <v>4.9874323056820824</v>
      </c>
      <c r="L31" s="218">
        <v>-21.464122912352192</v>
      </c>
      <c r="M31" s="218">
        <v>-17.352145936946751</v>
      </c>
      <c r="N31" s="218">
        <v>-10.743838363450708</v>
      </c>
      <c r="O31" s="218"/>
      <c r="P31" s="433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396"/>
      <c r="L32" s="396"/>
      <c r="M32" s="396"/>
      <c r="N32" s="396"/>
      <c r="O32" s="396"/>
      <c r="P32" s="433"/>
    </row>
    <row r="33" spans="2:20" ht="7.5" customHeight="1" x14ac:dyDescent="0.25">
      <c r="B33" s="197"/>
      <c r="C33" s="197"/>
      <c r="D33" s="197"/>
      <c r="E33" s="221"/>
      <c r="F33" s="221"/>
      <c r="G33" s="221"/>
      <c r="H33" s="221"/>
      <c r="I33" s="221"/>
      <c r="J33" s="202"/>
      <c r="K33" s="76"/>
      <c r="L33" s="76"/>
      <c r="M33" s="76"/>
      <c r="N33" s="76"/>
      <c r="O33" s="76"/>
      <c r="P33" s="445"/>
    </row>
    <row r="34" spans="2:20" ht="19.5" customHeight="1" x14ac:dyDescent="0.25">
      <c r="B34" s="226"/>
      <c r="C34" s="522" t="s">
        <v>38</v>
      </c>
      <c r="D34" s="522"/>
      <c r="E34" s="46">
        <v>31186.1</v>
      </c>
      <c r="F34" s="46">
        <v>31633.5</v>
      </c>
      <c r="G34" s="424">
        <v>32022.6</v>
      </c>
      <c r="H34" s="228">
        <v>32382.3</v>
      </c>
      <c r="I34" s="46">
        <v>32581.4</v>
      </c>
      <c r="J34" s="228"/>
      <c r="K34" s="43"/>
      <c r="L34" s="43"/>
      <c r="M34" s="43"/>
      <c r="N34" s="43"/>
      <c r="O34" s="43"/>
      <c r="P34" s="446"/>
    </row>
    <row r="35" spans="2:20" ht="13.5" customHeight="1" x14ac:dyDescent="0.25">
      <c r="B35" s="226"/>
      <c r="C35" s="521" t="s">
        <v>39</v>
      </c>
      <c r="D35" s="521"/>
      <c r="E35" s="228"/>
      <c r="F35" s="228"/>
      <c r="G35" s="228"/>
      <c r="H35" s="228"/>
      <c r="I35" s="228"/>
      <c r="J35" s="228"/>
      <c r="K35" s="43"/>
      <c r="L35" s="43"/>
      <c r="M35" s="43"/>
      <c r="N35" s="43"/>
      <c r="O35" s="43"/>
      <c r="P35" s="447"/>
    </row>
    <row r="36" spans="2:20" ht="19.5" customHeight="1" x14ac:dyDescent="0.25">
      <c r="B36" s="226"/>
      <c r="C36" s="522" t="s">
        <v>40</v>
      </c>
      <c r="D36" s="522"/>
      <c r="E36" s="50">
        <v>0.83142734904332394</v>
      </c>
      <c r="F36" s="50">
        <v>0.86054867776249866</v>
      </c>
      <c r="G36" s="50">
        <v>0.66762746622697711</v>
      </c>
      <c r="H36" s="50">
        <v>0.54565064834801724</v>
      </c>
      <c r="I36" s="50">
        <v>0.48405067750925368</v>
      </c>
      <c r="J36" s="228">
        <v>0.67786096377801408</v>
      </c>
      <c r="K36" s="230">
        <v>3.5025704594253471</v>
      </c>
      <c r="L36" s="230">
        <v>-22.41839613734966</v>
      </c>
      <c r="M36" s="230">
        <v>-18.270191693624948</v>
      </c>
      <c r="N36" s="230">
        <v>-11.289269246771783</v>
      </c>
      <c r="O36" s="230"/>
      <c r="P36" s="447" t="e">
        <f>(EXP((1/4)*LN(G36/#REF!))-1)*100</f>
        <v>#REF!</v>
      </c>
    </row>
    <row r="37" spans="2:20" ht="13.5" customHeight="1" x14ac:dyDescent="0.25">
      <c r="B37" s="226"/>
      <c r="C37" s="523" t="s">
        <v>41</v>
      </c>
      <c r="D37" s="523"/>
      <c r="E37" s="45"/>
      <c r="F37" s="45"/>
      <c r="G37" s="45"/>
      <c r="H37" s="45"/>
      <c r="I37" s="45"/>
      <c r="J37" s="45"/>
      <c r="K37" s="53"/>
      <c r="L37" s="53"/>
      <c r="M37" s="53"/>
      <c r="N37" s="53"/>
      <c r="O37" s="53"/>
      <c r="P37" s="393"/>
      <c r="Q37" s="197"/>
    </row>
    <row r="38" spans="2:20" s="1" customFormat="1" ht="4.5" customHeight="1" x14ac:dyDescent="0.25">
      <c r="B38" s="43"/>
      <c r="C38" s="457"/>
      <c r="D38" s="457"/>
      <c r="E38" s="45"/>
      <c r="F38" s="45"/>
      <c r="G38" s="45"/>
      <c r="H38" s="45"/>
      <c r="I38" s="45"/>
      <c r="J38" s="255"/>
      <c r="K38" s="53"/>
      <c r="L38" s="53"/>
      <c r="M38" s="53"/>
      <c r="N38" s="53"/>
      <c r="O38" s="53"/>
      <c r="P38" s="187"/>
      <c r="Q38" s="396"/>
      <c r="R38" s="396"/>
      <c r="S38" s="396"/>
      <c r="T38" s="397"/>
    </row>
    <row r="39" spans="2:20" s="1" customFormat="1" ht="13.5" customHeight="1" x14ac:dyDescent="0.25">
      <c r="B39" s="43"/>
      <c r="C39" s="457"/>
      <c r="D39" s="456" t="s">
        <v>42</v>
      </c>
      <c r="E39" s="45">
        <v>2.2778831480639012</v>
      </c>
      <c r="F39" s="45">
        <v>2.3576676103082153</v>
      </c>
      <c r="G39" s="45">
        <v>1.8291163458273347</v>
      </c>
      <c r="H39" s="45">
        <v>1.4949332831452529</v>
      </c>
      <c r="I39" s="45">
        <v>1.3261662397513798</v>
      </c>
      <c r="J39" s="45">
        <v>1.8571533254192165</v>
      </c>
      <c r="K39" s="53"/>
      <c r="L39" s="53"/>
      <c r="M39" s="53"/>
      <c r="N39" s="53"/>
      <c r="O39" s="53"/>
      <c r="P39" s="187"/>
      <c r="Q39" s="76"/>
      <c r="R39" s="396"/>
      <c r="S39" s="396"/>
      <c r="T39" s="397"/>
    </row>
    <row r="40" spans="2:20" s="1" customFormat="1" ht="13.5" customHeight="1" x14ac:dyDescent="0.25">
      <c r="B40" s="43"/>
      <c r="C40" s="457"/>
      <c r="D40" s="457" t="s">
        <v>43</v>
      </c>
      <c r="E40" s="45"/>
      <c r="F40" s="45"/>
      <c r="G40" s="45"/>
      <c r="H40" s="45"/>
      <c r="I40" s="45"/>
      <c r="J40" s="255"/>
      <c r="K40" s="53"/>
      <c r="L40" s="53"/>
      <c r="M40" s="53"/>
      <c r="N40" s="53"/>
      <c r="O40" s="53"/>
      <c r="P40" s="187"/>
      <c r="Q40" s="396"/>
      <c r="R40" s="396"/>
      <c r="S40" s="396"/>
      <c r="T40" s="397"/>
    </row>
    <row r="41" spans="2:20" ht="6" customHeight="1" x14ac:dyDescent="0.25">
      <c r="B41" s="226"/>
      <c r="C41" s="226"/>
      <c r="D41" s="226"/>
      <c r="E41" s="227"/>
      <c r="F41" s="227"/>
      <c r="G41" s="227"/>
      <c r="H41" s="227"/>
      <c r="I41" s="227"/>
      <c r="J41" s="285"/>
      <c r="K41" s="53"/>
      <c r="L41" s="53"/>
      <c r="M41" s="53"/>
      <c r="N41" s="53"/>
      <c r="O41" s="53"/>
      <c r="P41" s="448"/>
    </row>
    <row r="42" spans="2:20" ht="19.5" customHeight="1" x14ac:dyDescent="0.25">
      <c r="B42" s="233"/>
      <c r="C42" s="519" t="s">
        <v>44</v>
      </c>
      <c r="D42" s="519"/>
      <c r="E42" s="63">
        <v>89.12153568638071</v>
      </c>
      <c r="F42" s="63">
        <v>105.96914061248668</v>
      </c>
      <c r="G42" s="63">
        <v>100.74220243367478</v>
      </c>
      <c r="H42" s="63">
        <v>104.44863276205942</v>
      </c>
      <c r="I42" s="63">
        <v>112.84402231490758</v>
      </c>
      <c r="J42" s="63">
        <v>102.62510676190182</v>
      </c>
      <c r="K42" s="235"/>
      <c r="L42" s="235"/>
      <c r="M42" s="235"/>
      <c r="N42" s="235"/>
      <c r="O42" s="235"/>
      <c r="P42" s="449"/>
    </row>
    <row r="43" spans="2:20" ht="13.5" customHeight="1" x14ac:dyDescent="0.25">
      <c r="B43" s="233"/>
      <c r="C43" s="518" t="s">
        <v>45</v>
      </c>
      <c r="D43" s="518"/>
      <c r="E43" s="237"/>
      <c r="F43" s="237"/>
      <c r="G43" s="237"/>
      <c r="H43" s="237"/>
      <c r="I43" s="237"/>
      <c r="J43" s="237"/>
      <c r="K43" s="65"/>
      <c r="L43" s="65"/>
      <c r="M43" s="65"/>
      <c r="N43" s="65"/>
      <c r="O43" s="65"/>
      <c r="P43" s="450"/>
    </row>
    <row r="44" spans="2:20" ht="19.5" customHeight="1" x14ac:dyDescent="0.25">
      <c r="B44" s="233"/>
      <c r="C44" s="519" t="s">
        <v>46</v>
      </c>
      <c r="D44" s="519"/>
      <c r="E44" s="63">
        <v>14.08781733842795</v>
      </c>
      <c r="F44" s="451">
        <v>3.9628343912907233</v>
      </c>
      <c r="G44" s="451">
        <v>1.2795929615088426</v>
      </c>
      <c r="H44" s="451">
        <v>1.8541746393496688</v>
      </c>
      <c r="I44" s="451">
        <v>10.323708374807827</v>
      </c>
      <c r="J44" s="63">
        <v>6.3016255410770032</v>
      </c>
      <c r="K44" s="235"/>
      <c r="L44" s="235"/>
      <c r="M44" s="235"/>
      <c r="N44" s="235"/>
      <c r="O44" s="235"/>
      <c r="P44" s="449"/>
    </row>
    <row r="45" spans="2:20" ht="13.5" customHeight="1" x14ac:dyDescent="0.25">
      <c r="B45" s="233"/>
      <c r="C45" s="520" t="s">
        <v>47</v>
      </c>
      <c r="D45" s="520"/>
      <c r="E45" s="430"/>
      <c r="F45" s="430"/>
      <c r="G45" s="430"/>
      <c r="H45" s="430"/>
      <c r="I45" s="430"/>
      <c r="J45" s="430"/>
      <c r="K45" s="235"/>
      <c r="L45" s="235"/>
      <c r="M45" s="235"/>
      <c r="N45" s="235"/>
      <c r="O45" s="235"/>
      <c r="P45" s="452"/>
    </row>
    <row r="46" spans="2:20" ht="6" customHeight="1" thickBot="1" x14ac:dyDescent="0.25">
      <c r="B46" s="239"/>
      <c r="C46" s="239"/>
      <c r="D46" s="239"/>
      <c r="E46" s="240"/>
      <c r="F46" s="240"/>
      <c r="G46" s="240"/>
      <c r="H46" s="240"/>
      <c r="I46" s="240"/>
      <c r="J46" s="240"/>
      <c r="K46" s="239"/>
      <c r="L46" s="239"/>
      <c r="M46" s="239"/>
      <c r="N46" s="239"/>
      <c r="O46" s="239"/>
      <c r="P46" s="453"/>
    </row>
    <row r="47" spans="2:20" ht="3.75" customHeight="1" x14ac:dyDescent="0.2">
      <c r="E47" s="366"/>
    </row>
    <row r="48" spans="2:20" ht="15" hidden="1" x14ac:dyDescent="0.25">
      <c r="D48" s="245" t="s">
        <v>63</v>
      </c>
    </row>
    <row r="49" spans="4:4" ht="15" hidden="1" customHeight="1" x14ac:dyDescent="0.25">
      <c r="D49" s="245" t="s">
        <v>64</v>
      </c>
    </row>
    <row r="50" spans="4:4" ht="15" hidden="1" customHeight="1" x14ac:dyDescent="0.25">
      <c r="D50" s="245" t="s">
        <v>70</v>
      </c>
    </row>
    <row r="51" spans="4:4" ht="17.25" hidden="1" customHeight="1" x14ac:dyDescent="0.25">
      <c r="D51" s="246" t="s">
        <v>73</v>
      </c>
    </row>
    <row r="52" spans="4:4" ht="17.25" x14ac:dyDescent="0.25">
      <c r="D52" s="246"/>
    </row>
  </sheetData>
  <mergeCells count="41">
    <mergeCell ref="B1:J1"/>
    <mergeCell ref="B2:J2"/>
    <mergeCell ref="G4:G7"/>
    <mergeCell ref="C10:D10"/>
    <mergeCell ref="B6:D7"/>
    <mergeCell ref="E4:E7"/>
    <mergeCell ref="C9:D9"/>
    <mergeCell ref="F4:F7"/>
    <mergeCell ref="B4:D5"/>
    <mergeCell ref="H4:H7"/>
    <mergeCell ref="I4:I7"/>
    <mergeCell ref="J4:J5"/>
    <mergeCell ref="J6:J7"/>
    <mergeCell ref="C36:D36"/>
    <mergeCell ref="E23:E26"/>
    <mergeCell ref="F23:F26"/>
    <mergeCell ref="G23:G26"/>
    <mergeCell ref="C17:D17"/>
    <mergeCell ref="C18:D18"/>
    <mergeCell ref="I23:I26"/>
    <mergeCell ref="J23:J26"/>
    <mergeCell ref="C34:D34"/>
    <mergeCell ref="C35:D35"/>
    <mergeCell ref="H23:H26"/>
    <mergeCell ref="C45:D45"/>
    <mergeCell ref="C37:D37"/>
    <mergeCell ref="C42:D42"/>
    <mergeCell ref="C43:D43"/>
    <mergeCell ref="C44:D44"/>
    <mergeCell ref="K4:N4"/>
    <mergeCell ref="P4:P7"/>
    <mergeCell ref="K5:N5"/>
    <mergeCell ref="K6:K7"/>
    <mergeCell ref="L6:L7"/>
    <mergeCell ref="P23:P26"/>
    <mergeCell ref="M6:M7"/>
    <mergeCell ref="N6:N7"/>
    <mergeCell ref="K23:K26"/>
    <mergeCell ref="L23:L26"/>
    <mergeCell ref="M23:M26"/>
    <mergeCell ref="N23:N26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B1:W50"/>
  <sheetViews>
    <sheetView showGridLines="0" zoomScaleNormal="100" zoomScaleSheetLayoutView="90" workbookViewId="0">
      <selection activeCell="I31" sqref="I31"/>
    </sheetView>
  </sheetViews>
  <sheetFormatPr defaultColWidth="32.7109375" defaultRowHeight="14.25" x14ac:dyDescent="0.2"/>
  <cols>
    <col min="1" max="1" width="6.140625" style="82" customWidth="1"/>
    <col min="2" max="2" width="0.7109375" style="82" customWidth="1"/>
    <col min="3" max="3" width="2.140625" style="82" customWidth="1"/>
    <col min="4" max="4" width="33.5703125" style="82" customWidth="1"/>
    <col min="5" max="9" width="10.140625" style="118" customWidth="1"/>
    <col min="10" max="10" width="12" style="82" customWidth="1"/>
    <col min="11" max="11" width="10.7109375" style="1" bestFit="1" customWidth="1"/>
    <col min="12" max="14" width="10.7109375" style="1" customWidth="1"/>
    <col min="15" max="15" width="1.42578125" style="1" customWidth="1"/>
    <col min="16" max="16" width="14.7109375" style="77" hidden="1" customWidth="1"/>
    <col min="17" max="17" width="4.140625" style="82" customWidth="1"/>
    <col min="18" max="251" width="9.140625" style="82" customWidth="1"/>
    <col min="252" max="253" width="0.5703125" style="82" customWidth="1"/>
    <col min="254" max="254" width="2.140625" style="82" customWidth="1"/>
    <col min="255" max="16384" width="32.7109375" style="82"/>
  </cols>
  <sheetData>
    <row r="1" spans="2:16" ht="48" customHeight="1" x14ac:dyDescent="0.25">
      <c r="B1" s="499" t="s">
        <v>54</v>
      </c>
      <c r="C1" s="499"/>
      <c r="D1" s="499"/>
      <c r="E1" s="499"/>
      <c r="F1" s="499"/>
      <c r="G1" s="499"/>
      <c r="H1" s="499"/>
      <c r="I1" s="499"/>
      <c r="J1" s="499"/>
      <c r="K1" s="2"/>
      <c r="L1" s="2"/>
      <c r="M1" s="2"/>
      <c r="N1" s="2"/>
      <c r="O1" s="2"/>
      <c r="P1" s="3"/>
    </row>
    <row r="2" spans="2:16" s="83" customFormat="1" ht="16.5" customHeight="1" x14ac:dyDescent="0.25">
      <c r="B2" s="500" t="s">
        <v>55</v>
      </c>
      <c r="C2" s="500"/>
      <c r="D2" s="500"/>
      <c r="E2" s="500"/>
      <c r="F2" s="500"/>
      <c r="G2" s="500"/>
      <c r="H2" s="500"/>
      <c r="I2" s="500"/>
      <c r="J2" s="500"/>
      <c r="K2" s="2"/>
      <c r="L2" s="5"/>
      <c r="M2" s="5"/>
      <c r="N2" s="5"/>
      <c r="O2" s="5"/>
      <c r="P2" s="6"/>
    </row>
    <row r="3" spans="2:16" ht="6" customHeight="1" thickBot="1" x14ac:dyDescent="0.25">
      <c r="D3" s="84"/>
      <c r="E3" s="85"/>
      <c r="F3" s="85"/>
      <c r="G3" s="85"/>
      <c r="H3" s="85"/>
      <c r="I3" s="85"/>
      <c r="K3" s="7"/>
      <c r="L3" s="7"/>
      <c r="M3" s="7"/>
      <c r="N3" s="7"/>
      <c r="O3" s="7"/>
      <c r="P3" s="8"/>
    </row>
    <row r="4" spans="2:16" ht="15.75" customHeight="1" thickTop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460"/>
      <c r="P4" s="494" t="s">
        <v>5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495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458"/>
      <c r="P6" s="495"/>
    </row>
    <row r="7" spans="2:16" ht="11.25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459"/>
      <c r="P7" s="496"/>
    </row>
    <row r="8" spans="2:16" ht="3.75" customHeight="1" x14ac:dyDescent="0.25">
      <c r="B8" s="84"/>
      <c r="C8" s="84"/>
      <c r="D8" s="87"/>
      <c r="E8" s="88"/>
      <c r="F8" s="88"/>
      <c r="G8" s="88"/>
      <c r="H8" s="89"/>
      <c r="I8" s="89"/>
      <c r="J8" s="84"/>
      <c r="K8" s="7"/>
      <c r="L8" s="7"/>
      <c r="M8" s="7"/>
      <c r="N8" s="7"/>
      <c r="O8" s="7"/>
      <c r="P8" s="8"/>
    </row>
    <row r="9" spans="2:16" ht="18.75" customHeight="1" x14ac:dyDescent="0.25">
      <c r="B9" s="7"/>
      <c r="C9" s="497" t="s">
        <v>13</v>
      </c>
      <c r="D9" s="497"/>
      <c r="E9" s="91">
        <v>454667.1</v>
      </c>
      <c r="F9" s="91">
        <v>393716.21133079735</v>
      </c>
      <c r="G9" s="91">
        <v>342891.2917</v>
      </c>
      <c r="H9" s="91">
        <v>325158.57507999998</v>
      </c>
      <c r="I9" s="91">
        <v>305217.34074999997</v>
      </c>
      <c r="J9" s="92">
        <v>364330.10377215949</v>
      </c>
      <c r="K9" s="19">
        <v>-13.405607898438799</v>
      </c>
      <c r="L9" s="19">
        <v>-12.909023852232149</v>
      </c>
      <c r="M9" s="19">
        <v>-5.171527259290853</v>
      </c>
      <c r="N9" s="19">
        <v>-6.1327720866945601</v>
      </c>
      <c r="O9" s="19"/>
      <c r="P9" s="20" t="e">
        <f>(EXP((1/4)*LN(G9/#REF!))-1)*100</f>
        <v>#REF!</v>
      </c>
    </row>
    <row r="10" spans="2:16" ht="13.5" customHeight="1" x14ac:dyDescent="0.25">
      <c r="B10" s="7"/>
      <c r="C10" s="498" t="s">
        <v>57</v>
      </c>
      <c r="D10" s="498"/>
      <c r="E10" s="91"/>
      <c r="F10" s="91"/>
      <c r="G10" s="91"/>
      <c r="H10" s="91"/>
      <c r="I10" s="91"/>
      <c r="J10" s="92"/>
      <c r="K10" s="19"/>
      <c r="L10" s="19"/>
      <c r="M10" s="19"/>
      <c r="N10" s="19"/>
      <c r="O10" s="19"/>
      <c r="P10" s="20"/>
    </row>
    <row r="11" spans="2:16" ht="19.5" hidden="1" customHeight="1" x14ac:dyDescent="0.25">
      <c r="B11" s="7"/>
      <c r="C11" s="7"/>
      <c r="D11" s="7" t="s">
        <v>15</v>
      </c>
      <c r="E11" s="93" t="s">
        <v>16</v>
      </c>
      <c r="F11" s="93"/>
      <c r="G11" s="93"/>
      <c r="H11" s="93"/>
      <c r="I11" s="93"/>
      <c r="J11" s="92">
        <v>0</v>
      </c>
      <c r="K11" s="19" t="e">
        <v>#VALUE!</v>
      </c>
      <c r="L11" s="19"/>
      <c r="M11" s="19"/>
      <c r="N11" s="19"/>
      <c r="O11" s="19"/>
      <c r="P11" s="22" t="s">
        <v>16</v>
      </c>
    </row>
    <row r="12" spans="2:16" ht="13.5" hidden="1" customHeight="1" x14ac:dyDescent="0.25">
      <c r="B12" s="7"/>
      <c r="C12" s="7"/>
      <c r="D12" s="25" t="s">
        <v>17</v>
      </c>
      <c r="E12" s="91"/>
      <c r="F12" s="91"/>
      <c r="G12" s="91"/>
      <c r="H12" s="91"/>
      <c r="I12" s="91"/>
      <c r="J12" s="92">
        <v>0</v>
      </c>
      <c r="K12" s="19" t="e">
        <v>#DIV/0!</v>
      </c>
      <c r="L12" s="19"/>
      <c r="M12" s="19"/>
      <c r="N12" s="19"/>
      <c r="O12" s="19"/>
      <c r="P12" s="42"/>
    </row>
    <row r="13" spans="2:16" ht="19.5" customHeight="1" x14ac:dyDescent="0.25">
      <c r="B13" s="7"/>
      <c r="C13" s="7"/>
      <c r="D13" s="7" t="s">
        <v>18</v>
      </c>
      <c r="E13" s="94">
        <v>452021</v>
      </c>
      <c r="F13" s="95">
        <v>391714.41133079736</v>
      </c>
      <c r="G13" s="95">
        <v>340722</v>
      </c>
      <c r="H13" s="95">
        <v>322551</v>
      </c>
      <c r="I13" s="95">
        <v>302431.63974999997</v>
      </c>
      <c r="J13" s="92">
        <v>361888.01021615946</v>
      </c>
      <c r="K13" s="18">
        <v>-13.341545784200882</v>
      </c>
      <c r="L13" s="18">
        <v>-13.017752182657116</v>
      </c>
      <c r="M13" s="18">
        <v>-5.333086798034758</v>
      </c>
      <c r="N13" s="18">
        <v>-6.2375749106342919</v>
      </c>
      <c r="O13" s="19"/>
      <c r="P13" s="20" t="e">
        <f>(EXP((1/4)*LN(G13/#REF!))-1)*100</f>
        <v>#REF!</v>
      </c>
    </row>
    <row r="14" spans="2:16" ht="13.5" customHeight="1" x14ac:dyDescent="0.25">
      <c r="B14" s="7"/>
      <c r="C14" s="7"/>
      <c r="D14" s="25" t="s">
        <v>19</v>
      </c>
      <c r="E14" s="40"/>
      <c r="F14" s="40"/>
      <c r="G14" s="40"/>
      <c r="H14" s="40"/>
      <c r="I14" s="40"/>
      <c r="J14" s="92"/>
      <c r="K14" s="19"/>
      <c r="L14" s="19"/>
      <c r="M14" s="19"/>
      <c r="N14" s="19"/>
      <c r="O14" s="19"/>
      <c r="P14" s="20"/>
    </row>
    <row r="15" spans="2:16" ht="19.5" customHeight="1" x14ac:dyDescent="0.25">
      <c r="B15" s="7"/>
      <c r="C15" s="7"/>
      <c r="D15" s="7" t="s">
        <v>20</v>
      </c>
      <c r="E15" s="95">
        <v>2646.1</v>
      </c>
      <c r="F15" s="95">
        <v>2001.8</v>
      </c>
      <c r="G15" s="95">
        <v>2169.2917000000002</v>
      </c>
      <c r="H15" s="95">
        <v>2607.5750800000001</v>
      </c>
      <c r="I15" s="95">
        <v>2785.701</v>
      </c>
      <c r="J15" s="92">
        <v>2442.0935559999998</v>
      </c>
      <c r="K15" s="18">
        <v>-24.349041986319484</v>
      </c>
      <c r="L15" s="18">
        <v>8.3670546508142873</v>
      </c>
      <c r="M15" s="18">
        <v>20.2039854759966</v>
      </c>
      <c r="N15" s="18">
        <v>6.8310945815604152</v>
      </c>
      <c r="O15" s="19"/>
      <c r="P15" s="20" t="e">
        <f>(EXP((1/4)*LN(G15/#REF!))-1)*100</f>
        <v>#REF!</v>
      </c>
    </row>
    <row r="16" spans="2:16" ht="13.5" customHeight="1" x14ac:dyDescent="0.25">
      <c r="B16" s="7"/>
      <c r="C16" s="7"/>
      <c r="D16" s="25" t="s">
        <v>58</v>
      </c>
      <c r="E16" s="95"/>
      <c r="F16" s="95"/>
      <c r="G16" s="95"/>
      <c r="H16" s="95"/>
      <c r="I16" s="95"/>
      <c r="J16" s="92"/>
      <c r="K16" s="19"/>
      <c r="L16" s="19"/>
      <c r="M16" s="19"/>
      <c r="N16" s="19"/>
      <c r="O16" s="19"/>
      <c r="P16" s="20"/>
    </row>
    <row r="17" spans="2:23" ht="24" customHeight="1" x14ac:dyDescent="0.25">
      <c r="B17" s="7"/>
      <c r="C17" s="497" t="s">
        <v>22</v>
      </c>
      <c r="D17" s="497"/>
      <c r="E17" s="96">
        <v>454667.1</v>
      </c>
      <c r="F17" s="96">
        <v>393716.21133079729</v>
      </c>
      <c r="G17" s="96">
        <v>342891.29169999994</v>
      </c>
      <c r="H17" s="96">
        <v>325158.57507999998</v>
      </c>
      <c r="I17" s="96">
        <v>305217.34074999992</v>
      </c>
      <c r="J17" s="92">
        <v>364330.10377215937</v>
      </c>
      <c r="K17" s="19">
        <v>-13.405607898438809</v>
      </c>
      <c r="L17" s="19">
        <v>-12.909023852232149</v>
      </c>
      <c r="M17" s="19">
        <v>-5.1715272592908423</v>
      </c>
      <c r="N17" s="19">
        <v>-6.1327720866945707</v>
      </c>
      <c r="O17" s="19"/>
      <c r="P17" s="20" t="e">
        <f>(EXP((1/4)*LN(G17/#REF!))-1)*100</f>
        <v>#REF!</v>
      </c>
      <c r="W17" s="83"/>
    </row>
    <row r="18" spans="2:23" ht="13.5" customHeight="1" x14ac:dyDescent="0.25">
      <c r="B18" s="7"/>
      <c r="C18" s="467" t="s">
        <v>23</v>
      </c>
      <c r="D18" s="467"/>
      <c r="E18" s="95"/>
      <c r="F18" s="95"/>
      <c r="G18" s="95"/>
      <c r="H18" s="95"/>
      <c r="I18" s="95"/>
      <c r="J18" s="92"/>
      <c r="K18" s="19"/>
      <c r="L18" s="19"/>
      <c r="M18" s="19"/>
      <c r="N18" s="19"/>
      <c r="O18" s="19"/>
      <c r="P18" s="20"/>
    </row>
    <row r="19" spans="2:23" ht="19.5" customHeight="1" x14ac:dyDescent="0.25">
      <c r="B19" s="7"/>
      <c r="C19" s="7"/>
      <c r="D19" s="7" t="s">
        <v>24</v>
      </c>
      <c r="E19" s="95">
        <v>22729.7</v>
      </c>
      <c r="F19" s="95">
        <v>22456</v>
      </c>
      <c r="G19" s="95">
        <v>22470.371600000002</v>
      </c>
      <c r="H19" s="95">
        <v>19520.971260000002</v>
      </c>
      <c r="I19" s="95">
        <v>17850.338339999998</v>
      </c>
      <c r="J19" s="92">
        <v>21005.47624</v>
      </c>
      <c r="K19" s="18">
        <v>-1.2041513966308481</v>
      </c>
      <c r="L19" s="18">
        <v>6.3998931243336443E-2</v>
      </c>
      <c r="M19" s="18">
        <v>-13.125730150363868</v>
      </c>
      <c r="N19" s="18">
        <v>-8.5581444578183508</v>
      </c>
      <c r="O19" s="19"/>
      <c r="P19" s="20" t="e">
        <f>(EXP((1/4)*LN(G19/#REF!))-1)*100</f>
        <v>#REF!</v>
      </c>
    </row>
    <row r="20" spans="2:23" ht="13.5" customHeight="1" x14ac:dyDescent="0.25">
      <c r="B20" s="7"/>
      <c r="C20" s="7"/>
      <c r="D20" s="25" t="s">
        <v>25</v>
      </c>
      <c r="E20" s="40"/>
      <c r="F20" s="40"/>
      <c r="G20" s="40"/>
      <c r="H20" s="40"/>
      <c r="I20" s="40"/>
      <c r="J20" s="92"/>
      <c r="K20" s="19"/>
      <c r="L20" s="19"/>
      <c r="M20" s="19"/>
      <c r="N20" s="19"/>
      <c r="O20" s="19"/>
      <c r="P20" s="20"/>
    </row>
    <row r="21" spans="2:23" ht="19.5" customHeight="1" x14ac:dyDescent="0.2">
      <c r="B21" s="7"/>
      <c r="C21" s="7"/>
      <c r="D21" s="7" t="s">
        <v>26</v>
      </c>
      <c r="E21" s="38" t="s">
        <v>16</v>
      </c>
      <c r="F21" s="38" t="s">
        <v>16</v>
      </c>
      <c r="G21" s="38" t="s">
        <v>16</v>
      </c>
      <c r="H21" s="38" t="s">
        <v>16</v>
      </c>
      <c r="I21" s="38" t="s">
        <v>16</v>
      </c>
      <c r="J21" s="37">
        <v>0</v>
      </c>
      <c r="K21" s="37" t="s">
        <v>16</v>
      </c>
      <c r="L21" s="37" t="s">
        <v>16</v>
      </c>
      <c r="M21" s="37" t="s">
        <v>16</v>
      </c>
      <c r="N21" s="37" t="s">
        <v>16</v>
      </c>
      <c r="O21" s="37"/>
      <c r="P21" s="22" t="s">
        <v>16</v>
      </c>
    </row>
    <row r="22" spans="2:23" ht="13.5" customHeight="1" x14ac:dyDescent="0.25">
      <c r="B22" s="7"/>
      <c r="C22" s="7"/>
      <c r="D22" s="25" t="s">
        <v>27</v>
      </c>
      <c r="E22" s="40"/>
      <c r="F22" s="40"/>
      <c r="G22" s="40"/>
      <c r="H22" s="40"/>
      <c r="I22" s="40"/>
      <c r="J22" s="92"/>
      <c r="K22" s="19"/>
      <c r="L22" s="19"/>
      <c r="M22" s="19"/>
      <c r="N22" s="19"/>
      <c r="O22" s="19"/>
      <c r="P22" s="20"/>
    </row>
    <row r="23" spans="2:23" ht="19.5" customHeight="1" x14ac:dyDescent="0.2">
      <c r="B23" s="7"/>
      <c r="C23" s="7"/>
      <c r="D23" s="7" t="s">
        <v>28</v>
      </c>
      <c r="E23" s="491">
        <v>21596.87</v>
      </c>
      <c r="F23" s="491">
        <v>18563.010566539866</v>
      </c>
      <c r="G23" s="491">
        <v>16021.046005</v>
      </c>
      <c r="H23" s="491">
        <v>15281.880190999997</v>
      </c>
      <c r="I23" s="491">
        <v>14368.350120499998</v>
      </c>
      <c r="J23" s="492">
        <v>17166.231376607971</v>
      </c>
      <c r="K23" s="493">
        <v>-14.047681138332235</v>
      </c>
      <c r="L23" s="493">
        <v>-13.693708530887761</v>
      </c>
      <c r="M23" s="493">
        <v>-4.6137175673131363</v>
      </c>
      <c r="N23" s="493">
        <v>-5.9778643667027787</v>
      </c>
      <c r="O23" s="97"/>
      <c r="P23" s="490" t="e">
        <f>((EXP(1/4)*LN(G23/#REF!)-1))*100</f>
        <v>#REF!</v>
      </c>
    </row>
    <row r="24" spans="2:23" ht="13.5" customHeight="1" x14ac:dyDescent="0.2">
      <c r="B24" s="7"/>
      <c r="C24" s="7"/>
      <c r="D24" s="25" t="s">
        <v>29</v>
      </c>
      <c r="E24" s="491"/>
      <c r="F24" s="491"/>
      <c r="G24" s="491"/>
      <c r="H24" s="491"/>
      <c r="I24" s="491"/>
      <c r="J24" s="492"/>
      <c r="K24" s="493"/>
      <c r="L24" s="493"/>
      <c r="M24" s="493"/>
      <c r="N24" s="493"/>
      <c r="O24" s="97"/>
      <c r="P24" s="490"/>
    </row>
    <row r="25" spans="2:23" ht="19.5" customHeight="1" x14ac:dyDescent="0.2">
      <c r="B25" s="7"/>
      <c r="C25" s="7"/>
      <c r="D25" s="7" t="s">
        <v>59</v>
      </c>
      <c r="E25" s="491"/>
      <c r="F25" s="491"/>
      <c r="G25" s="491"/>
      <c r="H25" s="491"/>
      <c r="I25" s="491"/>
      <c r="J25" s="492"/>
      <c r="K25" s="493"/>
      <c r="L25" s="493"/>
      <c r="M25" s="493"/>
      <c r="N25" s="493"/>
      <c r="O25" s="97"/>
      <c r="P25" s="490"/>
    </row>
    <row r="26" spans="2:23" ht="13.5" customHeight="1" x14ac:dyDescent="0.2">
      <c r="B26" s="7"/>
      <c r="C26" s="7"/>
      <c r="D26" s="25" t="s">
        <v>31</v>
      </c>
      <c r="E26" s="491"/>
      <c r="F26" s="491"/>
      <c r="G26" s="491"/>
      <c r="H26" s="491"/>
      <c r="I26" s="491"/>
      <c r="J26" s="492"/>
      <c r="K26" s="493"/>
      <c r="L26" s="493"/>
      <c r="M26" s="493"/>
      <c r="N26" s="493"/>
      <c r="O26" s="97"/>
      <c r="P26" s="490"/>
    </row>
    <row r="27" spans="2:23" ht="19.5" customHeight="1" x14ac:dyDescent="0.25">
      <c r="B27" s="7"/>
      <c r="C27" s="7"/>
      <c r="D27" s="7" t="s">
        <v>32</v>
      </c>
      <c r="E27" s="98">
        <v>81133.255246375396</v>
      </c>
      <c r="F27" s="98">
        <v>69735.914252215385</v>
      </c>
      <c r="G27" s="98">
        <v>60186.481413167188</v>
      </c>
      <c r="H27" s="98">
        <v>57409.647147060248</v>
      </c>
      <c r="I27" s="98">
        <v>53977.776307206332</v>
      </c>
      <c r="J27" s="92">
        <v>64488.614873204904</v>
      </c>
      <c r="K27" s="18">
        <v>-14.047681138332212</v>
      </c>
      <c r="L27" s="18">
        <v>-13.693708530887772</v>
      </c>
      <c r="M27" s="18">
        <v>-4.6137175673131248</v>
      </c>
      <c r="N27" s="18">
        <v>-5.9778643667027893</v>
      </c>
      <c r="O27" s="19"/>
      <c r="P27" s="20" t="e">
        <f>(EXP((1/4)*LN(G27/#REF!))-1)*100</f>
        <v>#REF!</v>
      </c>
    </row>
    <row r="28" spans="2:23" ht="13.5" customHeight="1" x14ac:dyDescent="0.25">
      <c r="B28" s="7"/>
      <c r="C28" s="7"/>
      <c r="D28" s="25" t="s">
        <v>33</v>
      </c>
      <c r="E28" s="95"/>
      <c r="F28" s="95"/>
      <c r="G28" s="95"/>
      <c r="H28" s="95"/>
      <c r="I28" s="95"/>
      <c r="J28" s="92"/>
      <c r="K28" s="18"/>
      <c r="L28" s="18"/>
      <c r="M28" s="18"/>
      <c r="N28" s="18"/>
      <c r="O28" s="19"/>
      <c r="P28" s="20"/>
    </row>
    <row r="29" spans="2:23" ht="19.5" hidden="1" customHeight="1" x14ac:dyDescent="0.25">
      <c r="B29" s="7"/>
      <c r="C29" s="7"/>
      <c r="D29" s="7" t="s">
        <v>34</v>
      </c>
      <c r="E29" s="93" t="s">
        <v>16</v>
      </c>
      <c r="F29" s="93" t="s">
        <v>16</v>
      </c>
      <c r="G29" s="93"/>
      <c r="H29" s="93"/>
      <c r="I29" s="93"/>
      <c r="J29" s="22">
        <v>0</v>
      </c>
      <c r="K29" s="18" t="e">
        <v>#VALUE!</v>
      </c>
      <c r="L29" s="18"/>
      <c r="M29" s="18"/>
      <c r="N29" s="18"/>
      <c r="O29" s="19"/>
      <c r="P29" s="22" t="e">
        <f>(EXP((1/4)*LN(F29/#REF!))-1)*100</f>
        <v>#VALUE!</v>
      </c>
    </row>
    <row r="30" spans="2:23" ht="13.5" hidden="1" customHeight="1" x14ac:dyDescent="0.25">
      <c r="B30" s="7"/>
      <c r="C30" s="7"/>
      <c r="D30" s="25" t="s">
        <v>35</v>
      </c>
      <c r="E30" s="95"/>
      <c r="F30" s="95"/>
      <c r="G30" s="95"/>
      <c r="H30" s="95"/>
      <c r="I30" s="95"/>
      <c r="J30" s="92">
        <v>0</v>
      </c>
      <c r="K30" s="18" t="e">
        <v>#DIV/0!</v>
      </c>
      <c r="L30" s="18"/>
      <c r="M30" s="18"/>
      <c r="N30" s="18"/>
      <c r="O30" s="19"/>
      <c r="P30" s="20" t="e">
        <f>(EXP((1/4)*LN(F30/#REF!))-1)*100</f>
        <v>#REF!</v>
      </c>
    </row>
    <row r="31" spans="2:23" ht="19.5" customHeight="1" x14ac:dyDescent="0.25">
      <c r="B31" s="7"/>
      <c r="C31" s="7"/>
      <c r="D31" s="7" t="s">
        <v>60</v>
      </c>
      <c r="E31" s="40">
        <v>329207.27475362457</v>
      </c>
      <c r="F31" s="40">
        <v>282961.28651204205</v>
      </c>
      <c r="G31" s="40">
        <v>244213.39268183277</v>
      </c>
      <c r="H31" s="40">
        <v>232946.0764819397</v>
      </c>
      <c r="I31" s="40">
        <v>219020.8759822936</v>
      </c>
      <c r="J31" s="92">
        <v>261669.78128234655</v>
      </c>
      <c r="K31" s="18">
        <v>-14.047681138332246</v>
      </c>
      <c r="L31" s="18">
        <v>-13.693708530887761</v>
      </c>
      <c r="M31" s="18">
        <v>-4.6137175673131132</v>
      </c>
      <c r="N31" s="18">
        <v>-5.9778643667027893</v>
      </c>
      <c r="O31" s="19"/>
      <c r="P31" s="20" t="e">
        <f>(EXP((1/4)*LN(G31/#REF!))-1)*100</f>
        <v>#REF!</v>
      </c>
    </row>
    <row r="32" spans="2:23" ht="13.5" customHeight="1" x14ac:dyDescent="0.25">
      <c r="B32" s="7"/>
      <c r="C32" s="7"/>
      <c r="D32" s="25" t="s">
        <v>37</v>
      </c>
      <c r="E32" s="40"/>
      <c r="F32" s="40"/>
      <c r="G32" s="40"/>
      <c r="H32" s="40"/>
      <c r="I32" s="40"/>
      <c r="J32" s="92"/>
      <c r="K32" s="21"/>
      <c r="L32" s="21"/>
      <c r="M32" s="21"/>
      <c r="N32" s="21"/>
      <c r="O32" s="21"/>
      <c r="P32" s="20"/>
    </row>
    <row r="33" spans="2:17" ht="6" customHeight="1" x14ac:dyDescent="0.25">
      <c r="B33" s="7"/>
      <c r="C33" s="7"/>
      <c r="D33" s="7"/>
      <c r="E33" s="40"/>
      <c r="F33" s="40"/>
      <c r="G33" s="40"/>
      <c r="H33" s="40"/>
      <c r="I33" s="40"/>
      <c r="J33" s="92"/>
      <c r="K33" s="7"/>
      <c r="L33" s="7"/>
      <c r="M33" s="7"/>
      <c r="N33" s="7"/>
      <c r="O33" s="7"/>
      <c r="P33" s="42"/>
    </row>
    <row r="34" spans="2:17" ht="19.5" customHeight="1" x14ac:dyDescent="0.25">
      <c r="B34" s="43"/>
      <c r="C34" s="468" t="s">
        <v>38</v>
      </c>
      <c r="D34" s="468"/>
      <c r="E34" s="99">
        <v>31186.1</v>
      </c>
      <c r="F34" s="99">
        <v>31633.5</v>
      </c>
      <c r="G34" s="99">
        <v>32022.6</v>
      </c>
      <c r="H34" s="99">
        <v>32382.3</v>
      </c>
      <c r="I34" s="46">
        <v>32581.4</v>
      </c>
      <c r="J34" s="100"/>
      <c r="K34" s="43"/>
      <c r="L34" s="43"/>
      <c r="M34" s="43"/>
      <c r="N34" s="43"/>
      <c r="O34" s="43"/>
      <c r="P34" s="101"/>
    </row>
    <row r="35" spans="2:17" ht="13.5" customHeight="1" x14ac:dyDescent="0.25">
      <c r="B35" s="43"/>
      <c r="C35" s="469" t="s">
        <v>39</v>
      </c>
      <c r="D35" s="469"/>
      <c r="E35" s="103"/>
      <c r="F35" s="103"/>
      <c r="G35" s="103"/>
      <c r="H35" s="103"/>
      <c r="I35" s="103"/>
      <c r="J35" s="100"/>
      <c r="K35" s="43"/>
      <c r="L35" s="43"/>
      <c r="M35" s="43"/>
      <c r="N35" s="43"/>
      <c r="O35" s="43"/>
      <c r="P35" s="101"/>
    </row>
    <row r="36" spans="2:17" ht="19.5" customHeight="1" x14ac:dyDescent="0.25">
      <c r="B36" s="43"/>
      <c r="C36" s="468" t="s">
        <v>40</v>
      </c>
      <c r="D36" s="468"/>
      <c r="E36" s="103">
        <v>10.556218146982937</v>
      </c>
      <c r="F36" s="103">
        <v>8.9449882723075866</v>
      </c>
      <c r="G36" s="103">
        <v>7.6262824593203797</v>
      </c>
      <c r="H36" s="103">
        <v>7.1936235684908025</v>
      </c>
      <c r="I36" s="103">
        <v>6.7222671825732965</v>
      </c>
      <c r="J36" s="100">
        <v>8.2086759259350011</v>
      </c>
      <c r="K36" s="51">
        <v>-15.263324916564503</v>
      </c>
      <c r="L36" s="51">
        <v>-14.742398456460059</v>
      </c>
      <c r="M36" s="51">
        <v>-5.6732607681060587</v>
      </c>
      <c r="N36" s="51">
        <v>-6.5524193951727039</v>
      </c>
      <c r="O36" s="51"/>
      <c r="P36" s="104" t="e">
        <f>(EXP((1/4)*LN(G36/#REF!))-1)*100</f>
        <v>#REF!</v>
      </c>
    </row>
    <row r="37" spans="2:17" ht="13.5" customHeight="1" x14ac:dyDescent="0.25">
      <c r="B37" s="43"/>
      <c r="C37" s="470" t="s">
        <v>41</v>
      </c>
      <c r="D37" s="470"/>
      <c r="E37" s="103"/>
      <c r="F37" s="103"/>
      <c r="G37" s="103"/>
      <c r="H37" s="103"/>
      <c r="I37" s="103"/>
      <c r="J37" s="100"/>
      <c r="K37" s="53"/>
      <c r="L37" s="53"/>
      <c r="M37" s="53"/>
      <c r="N37" s="53"/>
      <c r="O37" s="53"/>
      <c r="P37" s="104"/>
    </row>
    <row r="38" spans="2:17" ht="3.75" customHeight="1" x14ac:dyDescent="0.25">
      <c r="B38" s="43"/>
      <c r="C38" s="457"/>
      <c r="D38" s="457"/>
      <c r="E38" s="103"/>
      <c r="F38" s="103"/>
      <c r="G38" s="103"/>
      <c r="H38" s="103"/>
      <c r="I38" s="103"/>
      <c r="J38" s="100"/>
      <c r="K38" s="53"/>
      <c r="L38" s="53"/>
      <c r="M38" s="53"/>
      <c r="N38" s="53"/>
      <c r="O38" s="53"/>
      <c r="P38" s="104"/>
    </row>
    <row r="39" spans="2:17" s="1" customFormat="1" ht="13.5" customHeight="1" x14ac:dyDescent="0.25">
      <c r="B39" s="43"/>
      <c r="C39" s="457"/>
      <c r="D39" s="456" t="s">
        <v>42</v>
      </c>
      <c r="E39" s="45">
        <v>28.921145608172431</v>
      </c>
      <c r="F39" s="55">
        <v>24.506817184404344</v>
      </c>
      <c r="G39" s="55">
        <v>20.89392454608323</v>
      </c>
      <c r="H39" s="55">
        <v>19.70855772189261</v>
      </c>
      <c r="I39" s="55">
        <v>18.417170363214513</v>
      </c>
      <c r="J39" s="55">
        <v>22.489523084753429</v>
      </c>
      <c r="K39" s="53"/>
      <c r="L39" s="53"/>
      <c r="M39" s="53"/>
      <c r="N39" s="53"/>
      <c r="O39" s="53"/>
      <c r="P39" s="104"/>
    </row>
    <row r="40" spans="2:17" s="1" customFormat="1" ht="13.5" customHeight="1" x14ac:dyDescent="0.25">
      <c r="B40" s="43"/>
      <c r="C40" s="457"/>
      <c r="D40" s="457" t="s">
        <v>43</v>
      </c>
      <c r="E40" s="55"/>
      <c r="F40" s="55"/>
      <c r="G40" s="55"/>
      <c r="H40" s="55"/>
      <c r="I40" s="55"/>
      <c r="J40" s="45"/>
      <c r="K40" s="53"/>
      <c r="L40" s="53"/>
      <c r="M40" s="53"/>
      <c r="N40" s="53"/>
      <c r="O40" s="53"/>
      <c r="P40" s="104"/>
    </row>
    <row r="41" spans="2:17" ht="3.75" customHeight="1" x14ac:dyDescent="0.25">
      <c r="B41" s="58"/>
      <c r="C41" s="58"/>
      <c r="D41" s="58"/>
      <c r="E41" s="105"/>
      <c r="F41" s="105"/>
      <c r="G41" s="105"/>
      <c r="H41" s="105"/>
      <c r="I41" s="105"/>
      <c r="J41" s="106"/>
      <c r="K41" s="65"/>
      <c r="L41" s="65"/>
      <c r="M41" s="65"/>
      <c r="N41" s="65"/>
      <c r="O41" s="65"/>
      <c r="P41" s="107" t="e">
        <f>(EXP((1/4)*LN(F41/#REF!))-1)*100</f>
        <v>#REF!</v>
      </c>
    </row>
    <row r="42" spans="2:17" ht="20.25" customHeight="1" x14ac:dyDescent="0.25">
      <c r="B42" s="58"/>
      <c r="C42" s="464" t="s">
        <v>44</v>
      </c>
      <c r="D42" s="464"/>
      <c r="E42" s="108">
        <v>104.64965525096926</v>
      </c>
      <c r="F42" s="108">
        <v>105.50939728409922</v>
      </c>
      <c r="G42" s="108">
        <v>106.33575357491148</v>
      </c>
      <c r="H42" s="108">
        <v>105.53380734850968</v>
      </c>
      <c r="I42" s="108">
        <v>105.24229894652504</v>
      </c>
      <c r="J42" s="59">
        <v>105.45418248100296</v>
      </c>
      <c r="K42" s="61"/>
      <c r="L42" s="61"/>
      <c r="M42" s="61"/>
      <c r="N42" s="61"/>
      <c r="O42" s="61"/>
      <c r="P42" s="52" t="e">
        <f>(EXP((1/4)*LN(G42/#REF!))-1)*100</f>
        <v>#REF!</v>
      </c>
      <c r="Q42" s="109"/>
    </row>
    <row r="43" spans="2:17" ht="13.5" customHeight="1" x14ac:dyDescent="0.25">
      <c r="B43" s="58"/>
      <c r="C43" s="465" t="s">
        <v>45</v>
      </c>
      <c r="D43" s="465"/>
      <c r="E43" s="108"/>
      <c r="F43" s="108"/>
      <c r="G43" s="108"/>
      <c r="H43" s="108"/>
      <c r="I43" s="108"/>
      <c r="J43" s="110"/>
      <c r="K43" s="65"/>
      <c r="L43" s="65"/>
      <c r="M43" s="65"/>
      <c r="N43" s="65"/>
      <c r="O43" s="65"/>
      <c r="P43" s="111"/>
      <c r="Q43" s="109"/>
    </row>
    <row r="44" spans="2:17" ht="19.5" customHeight="1" x14ac:dyDescent="0.25">
      <c r="B44" s="58"/>
      <c r="C44" s="464" t="s">
        <v>46</v>
      </c>
      <c r="D44" s="464"/>
      <c r="E44" s="108">
        <v>0.6126119201532445</v>
      </c>
      <c r="F44" s="108">
        <v>0.53919055662454818</v>
      </c>
      <c r="G44" s="108">
        <v>0.6770131298927009</v>
      </c>
      <c r="H44" s="108">
        <v>0.85315911635522668</v>
      </c>
      <c r="I44" s="108">
        <v>0.96938791741492636</v>
      </c>
      <c r="J44" s="59">
        <v>0.73027252808812937</v>
      </c>
      <c r="K44" s="61"/>
      <c r="L44" s="61"/>
      <c r="M44" s="61"/>
      <c r="N44" s="61"/>
      <c r="O44" s="61"/>
      <c r="P44" s="52" t="e">
        <f>(EXP((1/4)*LN(G44/#REF!))-1)*100</f>
        <v>#REF!</v>
      </c>
      <c r="Q44" s="109"/>
    </row>
    <row r="45" spans="2:17" ht="13.5" customHeight="1" x14ac:dyDescent="0.25">
      <c r="B45" s="58"/>
      <c r="C45" s="466" t="s">
        <v>47</v>
      </c>
      <c r="D45" s="466"/>
      <c r="E45" s="108"/>
      <c r="F45" s="112"/>
      <c r="G45" s="112"/>
      <c r="H45" s="112"/>
      <c r="I45" s="112"/>
      <c r="J45" s="110"/>
      <c r="K45" s="65"/>
      <c r="L45" s="65"/>
      <c r="M45" s="65"/>
      <c r="N45" s="65"/>
      <c r="O45" s="65"/>
      <c r="P45" s="111"/>
      <c r="Q45" s="109"/>
    </row>
    <row r="46" spans="2:17" ht="3.75" customHeight="1" thickBot="1" x14ac:dyDescent="0.25">
      <c r="B46" s="71"/>
      <c r="C46" s="71"/>
      <c r="D46" s="71"/>
      <c r="E46" s="114"/>
      <c r="F46" s="114"/>
      <c r="G46" s="114"/>
      <c r="H46" s="114"/>
      <c r="I46" s="114"/>
      <c r="J46" s="113">
        <f>SUM(E46:F46)/5</f>
        <v>0</v>
      </c>
      <c r="K46" s="71"/>
      <c r="L46" s="71"/>
      <c r="M46" s="71"/>
      <c r="N46" s="71"/>
      <c r="O46" s="71"/>
      <c r="P46" s="115"/>
      <c r="Q46" s="109"/>
    </row>
    <row r="47" spans="2:17" ht="15" hidden="1" customHeight="1" x14ac:dyDescent="0.25">
      <c r="B47" s="84"/>
      <c r="C47" s="116" t="s">
        <v>48</v>
      </c>
      <c r="D47" s="76" t="s">
        <v>49</v>
      </c>
      <c r="E47" s="85"/>
      <c r="F47" s="85"/>
      <c r="G47" s="85"/>
      <c r="H47" s="85"/>
      <c r="I47" s="85"/>
      <c r="J47" s="84"/>
      <c r="K47" s="7"/>
      <c r="L47" s="7"/>
      <c r="M47" s="7"/>
      <c r="N47" s="7"/>
      <c r="O47" s="7"/>
      <c r="P47" s="8"/>
    </row>
    <row r="48" spans="2:17" ht="15" hidden="1" customHeight="1" x14ac:dyDescent="0.25">
      <c r="B48" s="84"/>
      <c r="C48" s="116" t="s">
        <v>50</v>
      </c>
      <c r="D48" s="76" t="s">
        <v>51</v>
      </c>
      <c r="E48" s="117"/>
      <c r="F48" s="117"/>
      <c r="G48" s="117"/>
      <c r="H48" s="117"/>
      <c r="I48" s="117"/>
      <c r="J48" s="84"/>
      <c r="K48" s="7"/>
      <c r="L48" s="7"/>
      <c r="M48" s="7"/>
      <c r="N48" s="7"/>
      <c r="O48" s="7"/>
      <c r="P48" s="8"/>
    </row>
    <row r="49" spans="2:16" ht="34.5" hidden="1" customHeight="1" x14ac:dyDescent="0.25">
      <c r="B49" s="84"/>
      <c r="C49" s="116" t="s">
        <v>52</v>
      </c>
      <c r="D49" s="7" t="s">
        <v>53</v>
      </c>
      <c r="E49" s="85"/>
      <c r="F49" s="85"/>
      <c r="G49" s="85"/>
      <c r="H49" s="85"/>
      <c r="I49" s="85"/>
      <c r="J49" s="84"/>
      <c r="K49" s="7"/>
      <c r="L49" s="7"/>
      <c r="M49" s="7"/>
      <c r="N49" s="7"/>
      <c r="O49" s="7"/>
      <c r="P49" s="8"/>
    </row>
    <row r="50" spans="2:16" x14ac:dyDescent="0.2">
      <c r="B50" s="84"/>
      <c r="C50" s="84"/>
      <c r="D50" s="84"/>
      <c r="E50" s="85"/>
      <c r="F50" s="85"/>
      <c r="G50" s="85"/>
      <c r="H50" s="85"/>
      <c r="I50" s="85"/>
      <c r="J50" s="84"/>
      <c r="K50" s="7"/>
      <c r="L50" s="7"/>
      <c r="M50" s="7"/>
      <c r="N50" s="7"/>
      <c r="O50" s="7"/>
      <c r="P50" s="8"/>
    </row>
  </sheetData>
  <mergeCells count="41">
    <mergeCell ref="B1:J1"/>
    <mergeCell ref="B2:J2"/>
    <mergeCell ref="G4:G7"/>
    <mergeCell ref="I4:I7"/>
    <mergeCell ref="E4:E7"/>
    <mergeCell ref="F4:F7"/>
    <mergeCell ref="B4:D5"/>
    <mergeCell ref="H4:H7"/>
    <mergeCell ref="B6:D7"/>
    <mergeCell ref="J4:J5"/>
    <mergeCell ref="C36:D36"/>
    <mergeCell ref="C18:D18"/>
    <mergeCell ref="C9:D9"/>
    <mergeCell ref="C10:D10"/>
    <mergeCell ref="C17:D17"/>
    <mergeCell ref="E23:E26"/>
    <mergeCell ref="F23:F26"/>
    <mergeCell ref="H23:H26"/>
    <mergeCell ref="C34:D34"/>
    <mergeCell ref="C35:D35"/>
    <mergeCell ref="C45:D45"/>
    <mergeCell ref="C37:D37"/>
    <mergeCell ref="C42:D42"/>
    <mergeCell ref="C43:D43"/>
    <mergeCell ref="C44:D44"/>
    <mergeCell ref="K4:N4"/>
    <mergeCell ref="P4:P7"/>
    <mergeCell ref="K5:N5"/>
    <mergeCell ref="J6:J7"/>
    <mergeCell ref="K6:K7"/>
    <mergeCell ref="L6:L7"/>
    <mergeCell ref="M6:M7"/>
    <mergeCell ref="P23:P26"/>
    <mergeCell ref="N6:N7"/>
    <mergeCell ref="G23:G26"/>
    <mergeCell ref="I23:I26"/>
    <mergeCell ref="J23:J26"/>
    <mergeCell ref="K23:K26"/>
    <mergeCell ref="L23:L26"/>
    <mergeCell ref="M23:M26"/>
    <mergeCell ref="N23:N26"/>
  </mergeCells>
  <printOptions horizontalCentered="1"/>
  <pageMargins left="0" right="0" top="0" bottom="0" header="0.11811023622047245" footer="0.11811023622047245"/>
  <pageSetup paperSize="9"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A1:P53"/>
  <sheetViews>
    <sheetView showGridLines="0" zoomScaleNormal="100" zoomScaleSheetLayoutView="90" workbookViewId="0">
      <selection activeCell="H31" sqref="H31:I31"/>
    </sheetView>
  </sheetViews>
  <sheetFormatPr defaultRowHeight="14.25" x14ac:dyDescent="0.2"/>
  <cols>
    <col min="1" max="1" width="5.42578125" style="79" customWidth="1"/>
    <col min="2" max="2" width="1.7109375" style="79" customWidth="1"/>
    <col min="3" max="3" width="2.140625" style="79" customWidth="1"/>
    <col min="4" max="4" width="36.85546875" style="79" customWidth="1"/>
    <col min="5" max="8" width="10.140625" style="171" customWidth="1"/>
    <col min="9" max="9" width="10.85546875" style="171" customWidth="1"/>
    <col min="10" max="10" width="12.140625" style="172" customWidth="1"/>
    <col min="11" max="11" width="10.7109375" style="79" bestFit="1" customWidth="1"/>
    <col min="12" max="14" width="10.7109375" style="79" customWidth="1"/>
    <col min="15" max="15" width="1.28515625" style="79" customWidth="1"/>
    <col min="16" max="16" width="14.7109375" style="169" hidden="1" customWidth="1"/>
    <col min="17" max="17" width="5.28515625" style="79" customWidth="1"/>
    <col min="18" max="16384" width="9.140625" style="79"/>
  </cols>
  <sheetData>
    <row r="1" spans="1:16" ht="48" customHeight="1" x14ac:dyDescent="0.25">
      <c r="B1" s="119" t="s">
        <v>61</v>
      </c>
      <c r="C1" s="119"/>
      <c r="D1" s="119"/>
      <c r="E1" s="119"/>
      <c r="F1" s="119"/>
      <c r="G1" s="119"/>
      <c r="H1" s="119"/>
      <c r="I1" s="120"/>
      <c r="J1" s="121"/>
      <c r="K1" s="119"/>
      <c r="L1" s="119"/>
      <c r="M1" s="119"/>
      <c r="N1" s="119"/>
      <c r="O1" s="119"/>
      <c r="P1" s="122"/>
    </row>
    <row r="2" spans="1:16" s="123" customFormat="1" ht="17.25" customHeight="1" x14ac:dyDescent="0.2">
      <c r="B2" s="124" t="s">
        <v>62</v>
      </c>
      <c r="C2" s="124"/>
      <c r="D2" s="124"/>
      <c r="E2" s="124"/>
      <c r="F2" s="124"/>
      <c r="G2" s="124"/>
      <c r="H2" s="125"/>
      <c r="I2" s="125"/>
      <c r="J2" s="126"/>
      <c r="K2" s="124"/>
      <c r="L2" s="124"/>
      <c r="M2" s="124"/>
      <c r="N2" s="124"/>
      <c r="O2" s="124"/>
      <c r="P2" s="127"/>
    </row>
    <row r="3" spans="1:16" s="76" customFormat="1" ht="3.75" customHeight="1" thickBot="1" x14ac:dyDescent="0.25">
      <c r="E3" s="128"/>
      <c r="F3" s="128"/>
      <c r="G3" s="128"/>
      <c r="H3" s="128"/>
      <c r="I3" s="128"/>
      <c r="J3" s="129"/>
      <c r="P3" s="130"/>
    </row>
    <row r="4" spans="1:16" ht="15.75" customHeight="1" x14ac:dyDescent="0.2">
      <c r="A4" s="76"/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485" t="s">
        <v>5</v>
      </c>
    </row>
    <row r="5" spans="1:16" ht="15.75" customHeight="1" x14ac:dyDescent="0.2">
      <c r="A5" s="76"/>
      <c r="B5" s="480"/>
      <c r="C5" s="480"/>
      <c r="D5" s="480"/>
      <c r="E5" s="475"/>
      <c r="F5" s="475"/>
      <c r="G5" s="475"/>
      <c r="H5" s="475"/>
      <c r="I5" s="475"/>
      <c r="J5" s="478"/>
      <c r="K5" s="487" t="s">
        <v>6</v>
      </c>
      <c r="L5" s="487"/>
      <c r="M5" s="487"/>
      <c r="N5" s="487"/>
      <c r="O5" s="11"/>
      <c r="P5" s="485"/>
    </row>
    <row r="6" spans="1:16" ht="15.75" customHeight="1" x14ac:dyDescent="0.2">
      <c r="A6" s="76"/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485"/>
    </row>
    <row r="7" spans="1:16" ht="10.5" customHeight="1" thickBot="1" x14ac:dyDescent="0.25">
      <c r="A7" s="76"/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485"/>
    </row>
    <row r="8" spans="1:16" ht="6" customHeight="1" x14ac:dyDescent="0.25">
      <c r="A8" s="76"/>
      <c r="B8" s="76"/>
      <c r="C8" s="76"/>
      <c r="D8" s="131"/>
      <c r="E8" s="132"/>
      <c r="F8" s="132"/>
      <c r="G8" s="132"/>
      <c r="H8" s="132"/>
      <c r="I8" s="132"/>
      <c r="J8" s="129"/>
      <c r="K8" s="76"/>
      <c r="L8" s="76"/>
      <c r="M8" s="76"/>
      <c r="N8" s="76"/>
      <c r="O8" s="76"/>
      <c r="P8" s="130"/>
    </row>
    <row r="9" spans="1:16" ht="19.5" customHeight="1" x14ac:dyDescent="0.25">
      <c r="A9" s="76"/>
      <c r="B9" s="76"/>
      <c r="C9" s="505" t="s">
        <v>13</v>
      </c>
      <c r="D9" s="505"/>
      <c r="E9" s="134">
        <v>337261.11283999996</v>
      </c>
      <c r="F9" s="134">
        <v>326241.44552000001</v>
      </c>
      <c r="G9" s="134">
        <v>366833.60947999998</v>
      </c>
      <c r="H9" s="134">
        <v>348118.52627999993</v>
      </c>
      <c r="I9" s="134">
        <v>353569.10210999998</v>
      </c>
      <c r="J9" s="90">
        <v>346404.75924599997</v>
      </c>
      <c r="K9" s="19">
        <v>-3.2673993236889354</v>
      </c>
      <c r="L9" s="19">
        <v>12.442368839832607</v>
      </c>
      <c r="M9" s="19">
        <v>-5.1017907619013929</v>
      </c>
      <c r="N9" s="19">
        <v>1.5657241481069617</v>
      </c>
      <c r="O9" s="19"/>
      <c r="P9" s="20" t="e">
        <f>(EXP((1/4)*LN(G9/#REF!))-1)*100</f>
        <v>#REF!</v>
      </c>
    </row>
    <row r="10" spans="1:16" ht="13.5" customHeight="1" x14ac:dyDescent="0.25">
      <c r="A10" s="76"/>
      <c r="B10" s="76"/>
      <c r="C10" s="506" t="s">
        <v>57</v>
      </c>
      <c r="D10" s="506"/>
      <c r="E10" s="134"/>
      <c r="F10" s="134"/>
      <c r="G10" s="134"/>
      <c r="H10" s="134"/>
      <c r="I10" s="134"/>
      <c r="J10" s="133"/>
      <c r="K10" s="19"/>
      <c r="L10" s="19"/>
      <c r="M10" s="19"/>
      <c r="N10" s="19"/>
      <c r="O10" s="19"/>
      <c r="P10" s="20"/>
    </row>
    <row r="11" spans="1:16" ht="19.5" hidden="1" customHeight="1" x14ac:dyDescent="0.25">
      <c r="A11" s="76"/>
      <c r="B11" s="76"/>
      <c r="C11" s="76"/>
      <c r="D11" s="76" t="s">
        <v>15</v>
      </c>
      <c r="E11" s="93"/>
      <c r="F11" s="93"/>
      <c r="G11" s="93"/>
      <c r="H11" s="93"/>
      <c r="I11" s="93"/>
      <c r="J11" s="24" t="s">
        <v>16</v>
      </c>
      <c r="K11" s="19" t="e">
        <v>#DIV/0!</v>
      </c>
      <c r="L11" s="19"/>
      <c r="M11" s="19"/>
      <c r="N11" s="19"/>
      <c r="O11" s="19"/>
      <c r="P11" s="20" t="e">
        <f>(EXP((1/4)*LN(E11/#REF!))-1)*100</f>
        <v>#REF!</v>
      </c>
    </row>
    <row r="12" spans="1:16" ht="13.5" hidden="1" customHeight="1" x14ac:dyDescent="0.25">
      <c r="A12" s="76"/>
      <c r="B12" s="76"/>
      <c r="C12" s="76"/>
      <c r="D12" s="135" t="s">
        <v>17</v>
      </c>
      <c r="E12" s="137"/>
      <c r="F12" s="137"/>
      <c r="G12" s="137"/>
      <c r="H12" s="137"/>
      <c r="I12" s="137"/>
      <c r="J12" s="136"/>
      <c r="K12" s="19" t="e">
        <v>#DIV/0!</v>
      </c>
      <c r="L12" s="19"/>
      <c r="M12" s="19"/>
      <c r="N12" s="19"/>
      <c r="O12" s="19"/>
      <c r="P12" s="20" t="e">
        <f>(EXP((1/4)*LN(E12/#REF!))-1)*100</f>
        <v>#REF!</v>
      </c>
    </row>
    <row r="13" spans="1:16" ht="19.5" customHeight="1" x14ac:dyDescent="0.25">
      <c r="A13" s="76"/>
      <c r="B13" s="76"/>
      <c r="C13" s="76"/>
      <c r="D13" s="76" t="s">
        <v>18</v>
      </c>
      <c r="E13" s="140">
        <v>315499.60073999997</v>
      </c>
      <c r="F13" s="140">
        <v>309507.64552000002</v>
      </c>
      <c r="G13" s="140">
        <v>350492.6</v>
      </c>
      <c r="H13" s="140">
        <v>331254.63450999995</v>
      </c>
      <c r="I13" s="140">
        <v>325446.90421000001</v>
      </c>
      <c r="J13" s="90">
        <v>326440.27699599997</v>
      </c>
      <c r="K13" s="18">
        <v>-1.8991958170298417</v>
      </c>
      <c r="L13" s="18">
        <v>13.24198451096148</v>
      </c>
      <c r="M13" s="18">
        <v>-5.4888364233652958</v>
      </c>
      <c r="N13" s="18">
        <v>-1.7532525419880929</v>
      </c>
      <c r="O13" s="18"/>
      <c r="P13" s="20" t="e">
        <f>(EXP((1/4)*LN(G13/#REF!))-1)*100</f>
        <v>#REF!</v>
      </c>
    </row>
    <row r="14" spans="1:16" ht="13.5" customHeight="1" x14ac:dyDescent="0.25">
      <c r="A14" s="76"/>
      <c r="B14" s="76"/>
      <c r="C14" s="76"/>
      <c r="D14" s="135" t="s">
        <v>19</v>
      </c>
      <c r="E14" s="141"/>
      <c r="F14" s="141"/>
      <c r="G14" s="141"/>
      <c r="H14" s="141"/>
      <c r="I14" s="141"/>
      <c r="J14" s="133"/>
      <c r="K14" s="18"/>
      <c r="L14" s="18"/>
      <c r="M14" s="18"/>
      <c r="N14" s="18"/>
      <c r="O14" s="18"/>
      <c r="P14" s="20"/>
    </row>
    <row r="15" spans="1:16" ht="19.5" customHeight="1" x14ac:dyDescent="0.25">
      <c r="A15" s="76"/>
      <c r="B15" s="76"/>
      <c r="C15" s="76"/>
      <c r="D15" s="76" t="s">
        <v>20</v>
      </c>
      <c r="E15" s="142">
        <v>21761.5121</v>
      </c>
      <c r="F15" s="142">
        <v>16733.8</v>
      </c>
      <c r="G15" s="142">
        <v>16341.009480000001</v>
      </c>
      <c r="H15" s="142">
        <v>16863.891769999998</v>
      </c>
      <c r="I15" s="142">
        <v>28122.197899999999</v>
      </c>
      <c r="J15" s="90">
        <v>19964.482249999997</v>
      </c>
      <c r="K15" s="18">
        <v>-23.103689104398217</v>
      </c>
      <c r="L15" s="18">
        <v>-2.3472882429573572</v>
      </c>
      <c r="M15" s="18">
        <v>3.1998163310532401</v>
      </c>
      <c r="N15" s="18">
        <v>66.759833871965128</v>
      </c>
      <c r="O15" s="18"/>
      <c r="P15" s="20" t="e">
        <f>(EXP((1/4)*LN(G15/#REF!))-1)*100</f>
        <v>#REF!</v>
      </c>
    </row>
    <row r="16" spans="1:16" ht="13.5" customHeight="1" x14ac:dyDescent="0.25">
      <c r="A16" s="76"/>
      <c r="B16" s="76"/>
      <c r="C16" s="76"/>
      <c r="D16" s="135" t="s">
        <v>58</v>
      </c>
      <c r="E16" s="143"/>
      <c r="F16" s="143"/>
      <c r="G16" s="143"/>
      <c r="H16" s="143"/>
      <c r="I16" s="143"/>
      <c r="J16" s="133"/>
      <c r="K16" s="18"/>
      <c r="L16" s="18"/>
      <c r="M16" s="18"/>
      <c r="N16" s="18"/>
      <c r="O16" s="18"/>
      <c r="P16" s="20"/>
    </row>
    <row r="17" spans="1:16" ht="24" customHeight="1" x14ac:dyDescent="0.25">
      <c r="A17" s="76"/>
      <c r="B17" s="76"/>
      <c r="C17" s="505" t="s">
        <v>22</v>
      </c>
      <c r="D17" s="505"/>
      <c r="E17" s="145">
        <v>337261.11283999996</v>
      </c>
      <c r="F17" s="145">
        <v>326241.44552000001</v>
      </c>
      <c r="G17" s="145">
        <v>366833.60947999998</v>
      </c>
      <c r="H17" s="145">
        <v>348118.52627999993</v>
      </c>
      <c r="I17" s="145">
        <v>353569.10211000004</v>
      </c>
      <c r="J17" s="90">
        <v>346404.75924599997</v>
      </c>
      <c r="K17" s="19">
        <v>-3.2673993236889354</v>
      </c>
      <c r="L17" s="19">
        <v>12.442368839832607</v>
      </c>
      <c r="M17" s="19">
        <v>-5.1017907619013929</v>
      </c>
      <c r="N17" s="19">
        <v>1.5657241481069839</v>
      </c>
      <c r="O17" s="19"/>
      <c r="P17" s="20" t="e">
        <f>(EXP((1/4)*LN(G17/#REF!))-1)*100</f>
        <v>#REF!</v>
      </c>
    </row>
    <row r="18" spans="1:16" ht="13.5" customHeight="1" x14ac:dyDescent="0.25">
      <c r="A18" s="76"/>
      <c r="B18" s="76"/>
      <c r="C18" s="504" t="s">
        <v>23</v>
      </c>
      <c r="D18" s="504"/>
      <c r="E18" s="146"/>
      <c r="F18" s="146"/>
      <c r="G18" s="146"/>
      <c r="H18" s="146"/>
      <c r="I18" s="146"/>
      <c r="J18" s="144"/>
      <c r="K18" s="19"/>
      <c r="L18" s="19"/>
      <c r="M18" s="19"/>
      <c r="N18" s="19"/>
      <c r="O18" s="19"/>
      <c r="P18" s="20"/>
    </row>
    <row r="19" spans="1:16" ht="19.5" customHeight="1" x14ac:dyDescent="0.25">
      <c r="A19" s="76"/>
      <c r="B19" s="76"/>
      <c r="C19" s="76"/>
      <c r="D19" s="76" t="s">
        <v>24</v>
      </c>
      <c r="E19" s="142">
        <v>22050.5</v>
      </c>
      <c r="F19" s="142">
        <v>25009.8</v>
      </c>
      <c r="G19" s="142">
        <v>27186.400279999998</v>
      </c>
      <c r="H19" s="142">
        <v>24205.723550000002</v>
      </c>
      <c r="I19" s="142">
        <v>23950.149040000004</v>
      </c>
      <c r="J19" s="90">
        <v>24480.514574000004</v>
      </c>
      <c r="K19" s="18">
        <v>13.420557356976026</v>
      </c>
      <c r="L19" s="18">
        <v>8.7029895480971398</v>
      </c>
      <c r="M19" s="18">
        <v>-10.963852144091202</v>
      </c>
      <c r="N19" s="18">
        <v>-1.0558432986813138</v>
      </c>
      <c r="O19" s="18"/>
      <c r="P19" s="20" t="e">
        <f>(EXP((1/4)*LN(G19/#REF!))-1)*100</f>
        <v>#REF!</v>
      </c>
    </row>
    <row r="20" spans="1:16" ht="13.5" customHeight="1" x14ac:dyDescent="0.25">
      <c r="A20" s="76"/>
      <c r="B20" s="76"/>
      <c r="C20" s="76"/>
      <c r="D20" s="135" t="s">
        <v>25</v>
      </c>
      <c r="E20" s="143"/>
      <c r="F20" s="143"/>
      <c r="G20" s="143"/>
      <c r="H20" s="143"/>
      <c r="I20" s="143"/>
      <c r="J20" s="133"/>
      <c r="K20" s="18"/>
      <c r="L20" s="18"/>
      <c r="M20" s="18"/>
      <c r="N20" s="18"/>
      <c r="O20" s="18"/>
      <c r="P20" s="20"/>
    </row>
    <row r="21" spans="1:16" ht="19.5" customHeight="1" x14ac:dyDescent="0.2">
      <c r="A21" s="76"/>
      <c r="B21" s="76"/>
      <c r="C21" s="76"/>
      <c r="D21" s="76" t="s">
        <v>26</v>
      </c>
      <c r="E21" s="38" t="s">
        <v>16</v>
      </c>
      <c r="F21" s="38" t="s">
        <v>16</v>
      </c>
      <c r="G21" s="38" t="s">
        <v>16</v>
      </c>
      <c r="H21" s="38" t="s">
        <v>16</v>
      </c>
      <c r="I21" s="38" t="s">
        <v>16</v>
      </c>
      <c r="J21" s="37">
        <v>0</v>
      </c>
      <c r="K21" s="37" t="s">
        <v>16</v>
      </c>
      <c r="L21" s="37" t="s">
        <v>16</v>
      </c>
      <c r="M21" s="37"/>
      <c r="N21" s="37"/>
      <c r="O21" s="37"/>
      <c r="P21" s="22" t="s">
        <v>16</v>
      </c>
    </row>
    <row r="22" spans="1:16" ht="13.5" customHeight="1" x14ac:dyDescent="0.25">
      <c r="A22" s="76"/>
      <c r="B22" s="76"/>
      <c r="C22" s="76"/>
      <c r="D22" s="135" t="s">
        <v>27</v>
      </c>
      <c r="E22" s="147"/>
      <c r="F22" s="147"/>
      <c r="G22" s="147"/>
      <c r="H22" s="147"/>
      <c r="I22" s="147"/>
      <c r="J22" s="148"/>
      <c r="K22" s="149"/>
      <c r="L22" s="149"/>
      <c r="M22" s="149"/>
      <c r="N22" s="149"/>
      <c r="O22" s="149"/>
      <c r="P22" s="20"/>
    </row>
    <row r="23" spans="1:16" ht="19.5" customHeight="1" x14ac:dyDescent="0.2">
      <c r="A23" s="76"/>
      <c r="B23" s="76"/>
      <c r="C23" s="76"/>
      <c r="D23" s="76" t="s">
        <v>28</v>
      </c>
      <c r="E23" s="502">
        <v>14814.898803479997</v>
      </c>
      <c r="F23" s="502">
        <v>14157.887339440002</v>
      </c>
      <c r="G23" s="502">
        <v>15963.418832399999</v>
      </c>
      <c r="H23" s="501">
        <v>15223.901728309998</v>
      </c>
      <c r="I23" s="502">
        <v>15492.090794289999</v>
      </c>
      <c r="J23" s="503">
        <v>15130.439499583998</v>
      </c>
      <c r="K23" s="493">
        <v>-4.434802240334335</v>
      </c>
      <c r="L23" s="493">
        <v>12.752831334730864</v>
      </c>
      <c r="M23" s="493">
        <v>-4.6325734596967871</v>
      </c>
      <c r="N23" s="493">
        <v>1.7616316156408462</v>
      </c>
      <c r="O23" s="150"/>
      <c r="P23" s="490" t="e">
        <f>(EXP((1/4)*LN(G23/#REF!))-1)*100</f>
        <v>#REF!</v>
      </c>
    </row>
    <row r="24" spans="1:16" ht="13.5" customHeight="1" x14ac:dyDescent="0.2">
      <c r="A24" s="76"/>
      <c r="B24" s="76"/>
      <c r="C24" s="76"/>
      <c r="D24" s="135" t="s">
        <v>29</v>
      </c>
      <c r="E24" s="502"/>
      <c r="F24" s="502"/>
      <c r="G24" s="502"/>
      <c r="H24" s="501"/>
      <c r="I24" s="502"/>
      <c r="J24" s="503"/>
      <c r="K24" s="493"/>
      <c r="L24" s="493"/>
      <c r="M24" s="493"/>
      <c r="N24" s="493"/>
      <c r="O24" s="150"/>
      <c r="P24" s="490"/>
    </row>
    <row r="25" spans="1:16" ht="19.5" customHeight="1" x14ac:dyDescent="0.2">
      <c r="A25" s="76"/>
      <c r="B25" s="76"/>
      <c r="C25" s="76"/>
      <c r="D25" s="76" t="s">
        <v>59</v>
      </c>
      <c r="E25" s="502"/>
      <c r="F25" s="502"/>
      <c r="G25" s="502"/>
      <c r="H25" s="501"/>
      <c r="I25" s="502"/>
      <c r="J25" s="503"/>
      <c r="K25" s="493"/>
      <c r="L25" s="493"/>
      <c r="M25" s="493"/>
      <c r="N25" s="493"/>
      <c r="O25" s="150"/>
      <c r="P25" s="490"/>
    </row>
    <row r="26" spans="1:16" ht="13.5" customHeight="1" x14ac:dyDescent="0.2">
      <c r="A26" s="76"/>
      <c r="B26" s="76"/>
      <c r="C26" s="76"/>
      <c r="D26" s="135" t="s">
        <v>31</v>
      </c>
      <c r="E26" s="502"/>
      <c r="F26" s="502"/>
      <c r="G26" s="502"/>
      <c r="H26" s="501"/>
      <c r="I26" s="502"/>
      <c r="J26" s="503"/>
      <c r="K26" s="493"/>
      <c r="L26" s="493"/>
      <c r="M26" s="493"/>
      <c r="N26" s="493"/>
      <c r="O26" s="150"/>
      <c r="P26" s="490"/>
    </row>
    <row r="27" spans="1:16" ht="19.5" customHeight="1" x14ac:dyDescent="0.25">
      <c r="A27" s="76"/>
      <c r="B27" s="76"/>
      <c r="C27" s="76"/>
      <c r="D27" s="76" t="s">
        <v>32</v>
      </c>
      <c r="E27" s="146">
        <v>4319.3249999999998</v>
      </c>
      <c r="F27" s="146">
        <v>4127.7714781326786</v>
      </c>
      <c r="G27" s="146">
        <v>4654.1792126220662</v>
      </c>
      <c r="H27" s="146">
        <v>4438.570941651411</v>
      </c>
      <c r="I27" s="146">
        <v>4516.7622106421895</v>
      </c>
      <c r="J27" s="90">
        <v>4411.3217686096687</v>
      </c>
      <c r="K27" s="18">
        <v>-4.4348022403343457</v>
      </c>
      <c r="L27" s="18">
        <v>12.752831334730864</v>
      </c>
      <c r="M27" s="18">
        <v>-4.6325734596967987</v>
      </c>
      <c r="N27" s="18">
        <v>1.7616316156408462</v>
      </c>
      <c r="O27" s="18"/>
      <c r="P27" s="20" t="e">
        <f>(EXP((1/4)*LN(G27/#REF!))-1)*100</f>
        <v>#REF!</v>
      </c>
    </row>
    <row r="28" spans="1:16" ht="13.5" customHeight="1" x14ac:dyDescent="0.25">
      <c r="A28" s="76"/>
      <c r="B28" s="76"/>
      <c r="C28" s="76"/>
      <c r="D28" s="135" t="s">
        <v>33</v>
      </c>
      <c r="E28" s="146"/>
      <c r="F28" s="146"/>
      <c r="G28" s="146"/>
      <c r="H28" s="146"/>
      <c r="I28" s="146"/>
      <c r="J28" s="133"/>
      <c r="K28" s="18"/>
      <c r="L28" s="18"/>
      <c r="M28" s="18"/>
      <c r="N28" s="18"/>
      <c r="O28" s="18"/>
      <c r="P28" s="20"/>
    </row>
    <row r="29" spans="1:16" ht="17.25" hidden="1" customHeight="1" x14ac:dyDescent="0.2">
      <c r="A29" s="76"/>
      <c r="B29" s="76"/>
      <c r="C29" s="76"/>
      <c r="D29" s="76" t="s">
        <v>34</v>
      </c>
      <c r="E29" s="93"/>
      <c r="F29" s="93"/>
      <c r="G29" s="93"/>
      <c r="H29" s="93"/>
      <c r="I29" s="93"/>
      <c r="J29" s="24">
        <v>0</v>
      </c>
      <c r="K29" s="18" t="e">
        <v>#DIV/0!</v>
      </c>
      <c r="L29" s="18"/>
      <c r="M29" s="18"/>
      <c r="N29" s="18"/>
      <c r="O29" s="18"/>
      <c r="P29" s="22" t="s">
        <v>16</v>
      </c>
    </row>
    <row r="30" spans="1:16" ht="17.25" hidden="1" customHeight="1" x14ac:dyDescent="0.25">
      <c r="A30" s="76"/>
      <c r="B30" s="76"/>
      <c r="C30" s="76"/>
      <c r="D30" s="135" t="s">
        <v>35</v>
      </c>
      <c r="E30" s="146"/>
      <c r="F30" s="146"/>
      <c r="G30" s="146"/>
      <c r="H30" s="146"/>
      <c r="I30" s="146"/>
      <c r="J30" s="133">
        <v>0</v>
      </c>
      <c r="K30" s="18" t="e">
        <v>#DIV/0!</v>
      </c>
      <c r="L30" s="18"/>
      <c r="M30" s="18"/>
      <c r="N30" s="18"/>
      <c r="O30" s="18"/>
      <c r="P30" s="20"/>
    </row>
    <row r="31" spans="1:16" ht="19.5" customHeight="1" x14ac:dyDescent="0.25">
      <c r="A31" s="76"/>
      <c r="B31" s="76"/>
      <c r="C31" s="76"/>
      <c r="D31" s="76" t="s">
        <v>60</v>
      </c>
      <c r="E31" s="40">
        <v>296076.38903651998</v>
      </c>
      <c r="F31" s="40">
        <v>282945.98670242733</v>
      </c>
      <c r="G31" s="40">
        <v>319029.61115497793</v>
      </c>
      <c r="H31" s="40">
        <v>304250.33006003854</v>
      </c>
      <c r="I31" s="40">
        <v>309610.10006506782</v>
      </c>
      <c r="J31" s="90">
        <v>302382.48340380634</v>
      </c>
      <c r="K31" s="18">
        <v>-4.4348022403343563</v>
      </c>
      <c r="L31" s="18">
        <v>12.752831334730864</v>
      </c>
      <c r="M31" s="18">
        <v>-4.6325734596967987</v>
      </c>
      <c r="N31" s="18">
        <v>1.7616316156408462</v>
      </c>
      <c r="O31" s="18"/>
      <c r="P31" s="20" t="e">
        <f>(EXP((1/4)*LN(G31/#REF!))-1)*100</f>
        <v>#REF!</v>
      </c>
    </row>
    <row r="32" spans="1:16" ht="13.5" customHeight="1" x14ac:dyDescent="0.25">
      <c r="A32" s="76"/>
      <c r="B32" s="76"/>
      <c r="C32" s="76"/>
      <c r="D32" s="135" t="s">
        <v>37</v>
      </c>
      <c r="E32" s="151"/>
      <c r="F32" s="151"/>
      <c r="G32" s="151"/>
      <c r="H32" s="151"/>
      <c r="I32" s="151"/>
      <c r="J32" s="133"/>
      <c r="K32" s="21"/>
      <c r="L32" s="21"/>
      <c r="M32" s="21"/>
      <c r="N32" s="21"/>
      <c r="O32" s="21"/>
      <c r="P32" s="20"/>
    </row>
    <row r="33" spans="1:16" ht="6.75" customHeight="1" x14ac:dyDescent="0.25">
      <c r="A33" s="76"/>
      <c r="B33" s="76"/>
      <c r="C33" s="76"/>
      <c r="D33" s="76"/>
      <c r="E33" s="151"/>
      <c r="F33" s="151"/>
      <c r="G33" s="151"/>
      <c r="H33" s="151"/>
      <c r="I33" s="151"/>
      <c r="J33" s="133"/>
      <c r="K33" s="7"/>
      <c r="L33" s="7"/>
      <c r="M33" s="7"/>
      <c r="N33" s="7"/>
      <c r="O33" s="7"/>
      <c r="P33" s="42"/>
    </row>
    <row r="34" spans="1:16" ht="19.5" customHeight="1" x14ac:dyDescent="0.25">
      <c r="A34" s="76"/>
      <c r="B34" s="43"/>
      <c r="C34" s="468" t="s">
        <v>38</v>
      </c>
      <c r="D34" s="468"/>
      <c r="E34" s="99">
        <v>31186.1</v>
      </c>
      <c r="F34" s="99">
        <v>31633.5</v>
      </c>
      <c r="G34" s="99">
        <v>32022.6</v>
      </c>
      <c r="H34" s="99">
        <v>32382.3</v>
      </c>
      <c r="I34" s="46">
        <v>32581.4</v>
      </c>
      <c r="J34" s="47"/>
      <c r="K34" s="43"/>
      <c r="L34" s="43"/>
      <c r="M34" s="43"/>
      <c r="N34" s="43"/>
      <c r="O34" s="43"/>
      <c r="P34" s="152"/>
    </row>
    <row r="35" spans="1:16" ht="13.5" customHeight="1" x14ac:dyDescent="0.25">
      <c r="A35" s="76"/>
      <c r="B35" s="43"/>
      <c r="C35" s="469" t="s">
        <v>39</v>
      </c>
      <c r="D35" s="469"/>
      <c r="E35" s="103"/>
      <c r="F35" s="103"/>
      <c r="G35" s="103"/>
      <c r="H35" s="103"/>
      <c r="I35" s="103"/>
      <c r="J35" s="47"/>
      <c r="K35" s="43"/>
      <c r="L35" s="43"/>
      <c r="M35" s="43"/>
      <c r="N35" s="43"/>
      <c r="O35" s="43"/>
      <c r="P35" s="152"/>
    </row>
    <row r="36" spans="1:16" ht="19.5" customHeight="1" x14ac:dyDescent="0.25">
      <c r="A36" s="76"/>
      <c r="B36" s="43"/>
      <c r="C36" s="468" t="s">
        <v>40</v>
      </c>
      <c r="D36" s="468"/>
      <c r="E36" s="153">
        <v>9.4938574889620693</v>
      </c>
      <c r="F36" s="153">
        <v>8.944504613856429</v>
      </c>
      <c r="G36" s="153">
        <v>9.9626392346336008</v>
      </c>
      <c r="H36" s="153">
        <v>9.3955750536570459</v>
      </c>
      <c r="I36" s="153">
        <v>9.5026640986902891</v>
      </c>
      <c r="J36" s="102">
        <v>9.4598480979598882</v>
      </c>
      <c r="K36" s="51">
        <v>-5.7864032164411494</v>
      </c>
      <c r="L36" s="51">
        <v>11.382794964406662</v>
      </c>
      <c r="M36" s="51">
        <v>-5.6919072107443398</v>
      </c>
      <c r="N36" s="51">
        <v>1.1397816995944332</v>
      </c>
      <c r="O36" s="51"/>
      <c r="P36" s="154" t="e">
        <f>(EXP((1/4)*LN(G36/#REF!))-1)*100</f>
        <v>#REF!</v>
      </c>
    </row>
    <row r="37" spans="1:16" ht="13.5" customHeight="1" x14ac:dyDescent="0.25">
      <c r="A37" s="76"/>
      <c r="B37" s="43"/>
      <c r="C37" s="470" t="s">
        <v>41</v>
      </c>
      <c r="D37" s="470"/>
      <c r="E37" s="155"/>
      <c r="F37" s="155"/>
      <c r="G37" s="155"/>
      <c r="H37" s="155"/>
      <c r="I37" s="155"/>
      <c r="J37" s="50"/>
      <c r="K37" s="53"/>
      <c r="L37" s="53"/>
      <c r="M37" s="53"/>
      <c r="N37" s="53"/>
      <c r="O37" s="53"/>
      <c r="P37" s="154"/>
    </row>
    <row r="38" spans="1:16" s="1" customFormat="1" ht="4.5" customHeight="1" x14ac:dyDescent="0.25">
      <c r="A38" s="7"/>
      <c r="B38" s="43"/>
      <c r="C38" s="54"/>
      <c r="D38" s="54"/>
      <c r="E38" s="55"/>
      <c r="F38" s="55"/>
      <c r="G38" s="55"/>
      <c r="H38" s="55"/>
      <c r="I38" s="55"/>
      <c r="J38" s="45"/>
      <c r="K38" s="53"/>
      <c r="L38" s="53"/>
      <c r="M38" s="53"/>
      <c r="N38" s="53"/>
      <c r="O38" s="53"/>
      <c r="P38" s="154"/>
    </row>
    <row r="39" spans="1:16" s="1" customFormat="1" ht="13.5" customHeight="1" x14ac:dyDescent="0.25">
      <c r="A39" s="7"/>
      <c r="B39" s="43"/>
      <c r="C39" s="54"/>
      <c r="D39" s="454" t="s">
        <v>42</v>
      </c>
      <c r="E39" s="55">
        <v>26.010568462909777</v>
      </c>
      <c r="F39" s="55">
        <v>24.50549209275734</v>
      </c>
      <c r="G39" s="55">
        <v>27.294902012694799</v>
      </c>
      <c r="H39" s="55">
        <v>25.741301516868621</v>
      </c>
      <c r="I39" s="55">
        <v>26.034696160795313</v>
      </c>
      <c r="J39" s="55">
        <v>25.917392049205173</v>
      </c>
      <c r="K39" s="53"/>
      <c r="L39" s="53"/>
      <c r="M39" s="53"/>
      <c r="N39" s="53"/>
      <c r="O39" s="53"/>
      <c r="P39" s="154"/>
    </row>
    <row r="40" spans="1:16" s="1" customFormat="1" ht="13.5" customHeight="1" x14ac:dyDescent="0.25">
      <c r="A40" s="7"/>
      <c r="B40" s="43"/>
      <c r="C40" s="54"/>
      <c r="D40" s="54" t="s">
        <v>43</v>
      </c>
      <c r="E40" s="55"/>
      <c r="F40" s="55"/>
      <c r="G40" s="55"/>
      <c r="H40" s="55"/>
      <c r="I40" s="55"/>
      <c r="J40" s="45"/>
      <c r="K40" s="53"/>
      <c r="L40" s="53"/>
      <c r="M40" s="53"/>
      <c r="N40" s="53"/>
      <c r="O40" s="53"/>
      <c r="P40" s="154"/>
    </row>
    <row r="41" spans="1:16" ht="3.75" customHeight="1" x14ac:dyDescent="0.2">
      <c r="A41" s="76"/>
      <c r="B41" s="58"/>
      <c r="C41" s="58"/>
      <c r="D41" s="58"/>
      <c r="E41" s="157"/>
      <c r="F41" s="157"/>
      <c r="G41" s="157"/>
      <c r="H41" s="157"/>
      <c r="I41" s="157"/>
      <c r="J41" s="156"/>
      <c r="K41" s="65"/>
      <c r="L41" s="65"/>
      <c r="M41" s="65"/>
      <c r="N41" s="65"/>
      <c r="O41" s="65"/>
      <c r="P41" s="158"/>
    </row>
    <row r="42" spans="1:16" ht="19.5" customHeight="1" x14ac:dyDescent="0.25">
      <c r="A42" s="76"/>
      <c r="B42" s="58"/>
      <c r="C42" s="464" t="s">
        <v>44</v>
      </c>
      <c r="D42" s="464"/>
      <c r="E42" s="108">
        <v>100.0916808915145</v>
      </c>
      <c r="F42" s="108">
        <v>102.74738730909682</v>
      </c>
      <c r="G42" s="108">
        <v>103.19313408331693</v>
      </c>
      <c r="H42" s="108">
        <v>102.26660746908478</v>
      </c>
      <c r="I42" s="108">
        <v>98.734281259878287</v>
      </c>
      <c r="J42" s="59">
        <v>101.40661820257826</v>
      </c>
      <c r="K42" s="61"/>
      <c r="L42" s="61"/>
      <c r="M42" s="61"/>
      <c r="N42" s="61"/>
      <c r="O42" s="61"/>
      <c r="P42" s="159" t="e">
        <f>(EXP((1/4)*LN(G42/#REF!))-1)*100</f>
        <v>#REF!</v>
      </c>
    </row>
    <row r="43" spans="1:16" ht="13.5" customHeight="1" x14ac:dyDescent="0.25">
      <c r="A43" s="76"/>
      <c r="B43" s="58"/>
      <c r="C43" s="465" t="s">
        <v>45</v>
      </c>
      <c r="D43" s="465"/>
      <c r="E43" s="108"/>
      <c r="F43" s="108"/>
      <c r="G43" s="108"/>
      <c r="H43" s="108"/>
      <c r="I43" s="108"/>
      <c r="J43" s="59"/>
      <c r="K43" s="65"/>
      <c r="L43" s="65"/>
      <c r="M43" s="65"/>
      <c r="N43" s="65"/>
      <c r="O43" s="65"/>
      <c r="P43" s="160"/>
    </row>
    <row r="44" spans="1:16" ht="19.5" customHeight="1" x14ac:dyDescent="0.25">
      <c r="A44" s="76"/>
      <c r="B44" s="58"/>
      <c r="C44" s="464" t="s">
        <v>46</v>
      </c>
      <c r="D44" s="464"/>
      <c r="E44" s="108">
        <v>6.9038005744578417</v>
      </c>
      <c r="F44" s="108">
        <v>5.5551268430358096</v>
      </c>
      <c r="G44" s="108">
        <v>4.811171426519115</v>
      </c>
      <c r="H44" s="108">
        <v>5.2063060267664154</v>
      </c>
      <c r="I44" s="108">
        <v>8.5317296344994418</v>
      </c>
      <c r="J44" s="59">
        <v>7.6202863389364097</v>
      </c>
      <c r="K44" s="61"/>
      <c r="L44" s="61"/>
      <c r="M44" s="61"/>
      <c r="N44" s="61"/>
      <c r="O44" s="61"/>
      <c r="P44" s="159" t="e">
        <f>(EXP((1/4)*LN(G44/#REF!))-1)*100</f>
        <v>#REF!</v>
      </c>
    </row>
    <row r="45" spans="1:16" ht="13.5" customHeight="1" x14ac:dyDescent="0.25">
      <c r="A45" s="76"/>
      <c r="B45" s="58"/>
      <c r="C45" s="466" t="s">
        <v>47</v>
      </c>
      <c r="D45" s="466"/>
      <c r="E45" s="161"/>
      <c r="F45" s="162"/>
      <c r="G45" s="162"/>
      <c r="H45" s="162"/>
      <c r="I45" s="162"/>
      <c r="J45" s="68"/>
      <c r="K45" s="65"/>
      <c r="L45" s="65"/>
      <c r="M45" s="65"/>
      <c r="N45" s="65"/>
      <c r="O45" s="65"/>
      <c r="P45" s="160"/>
    </row>
    <row r="46" spans="1:16" ht="3.75" customHeight="1" x14ac:dyDescent="0.2">
      <c r="A46" s="76"/>
      <c r="B46" s="58"/>
      <c r="C46" s="58"/>
      <c r="D46" s="58"/>
      <c r="E46" s="164"/>
      <c r="F46" s="165"/>
      <c r="G46" s="165"/>
      <c r="H46" s="165"/>
      <c r="I46" s="165"/>
      <c r="J46" s="163"/>
      <c r="K46" s="58"/>
      <c r="L46" s="58"/>
      <c r="M46" s="58"/>
      <c r="N46" s="58"/>
      <c r="O46" s="58"/>
      <c r="P46" s="166"/>
    </row>
    <row r="47" spans="1:16" ht="3.75" customHeight="1" thickBot="1" x14ac:dyDescent="0.25">
      <c r="B47" s="71"/>
      <c r="C47" s="71"/>
      <c r="D47" s="71"/>
      <c r="E47" s="167"/>
      <c r="F47" s="167"/>
      <c r="G47" s="167"/>
      <c r="H47" s="167"/>
      <c r="I47" s="167"/>
      <c r="J47" s="168"/>
      <c r="K47" s="71"/>
      <c r="L47" s="71"/>
      <c r="M47" s="71"/>
      <c r="N47" s="71"/>
      <c r="O47" s="71"/>
    </row>
    <row r="48" spans="1:16" ht="15" hidden="1" x14ac:dyDescent="0.25">
      <c r="D48" s="170" t="s">
        <v>63</v>
      </c>
    </row>
    <row r="49" spans="3:9" ht="15" hidden="1" x14ac:dyDescent="0.25">
      <c r="D49" s="170" t="s">
        <v>64</v>
      </c>
    </row>
    <row r="50" spans="3:9" ht="18" hidden="1" customHeight="1" x14ac:dyDescent="0.25">
      <c r="C50" s="75" t="s">
        <v>48</v>
      </c>
      <c r="D50" s="76" t="s">
        <v>49</v>
      </c>
    </row>
    <row r="51" spans="3:9" ht="14.25" hidden="1" customHeight="1" x14ac:dyDescent="0.25">
      <c r="C51" s="75" t="s">
        <v>50</v>
      </c>
      <c r="D51" s="79" t="s">
        <v>51</v>
      </c>
      <c r="E51" s="173"/>
      <c r="F51" s="173"/>
      <c r="G51" s="173"/>
      <c r="H51" s="173"/>
      <c r="I51" s="173"/>
    </row>
    <row r="52" spans="3:9" ht="14.25" hidden="1" customHeight="1" x14ac:dyDescent="0.25">
      <c r="C52" s="75" t="s">
        <v>52</v>
      </c>
      <c r="D52" s="1" t="s">
        <v>53</v>
      </c>
    </row>
    <row r="53" spans="3:9" ht="15" x14ac:dyDescent="0.25">
      <c r="D53" s="170"/>
    </row>
  </sheetData>
  <mergeCells count="39">
    <mergeCell ref="P4:P7"/>
    <mergeCell ref="K5:N5"/>
    <mergeCell ref="J6:J7"/>
    <mergeCell ref="E4:E7"/>
    <mergeCell ref="F4:F7"/>
    <mergeCell ref="G4:G7"/>
    <mergeCell ref="C18:D18"/>
    <mergeCell ref="L6:L7"/>
    <mergeCell ref="M6:M7"/>
    <mergeCell ref="N6:N7"/>
    <mergeCell ref="C9:D9"/>
    <mergeCell ref="C10:D10"/>
    <mergeCell ref="C17:D17"/>
    <mergeCell ref="K6:K7"/>
    <mergeCell ref="H4:H7"/>
    <mergeCell ref="I4:I7"/>
    <mergeCell ref="J4:J5"/>
    <mergeCell ref="K4:N4"/>
    <mergeCell ref="B4:D5"/>
    <mergeCell ref="B6:D7"/>
    <mergeCell ref="C35:D35"/>
    <mergeCell ref="K23:K26"/>
    <mergeCell ref="H23:H26"/>
    <mergeCell ref="I23:I26"/>
    <mergeCell ref="J23:J26"/>
    <mergeCell ref="E23:E26"/>
    <mergeCell ref="F23:F26"/>
    <mergeCell ref="G23:G26"/>
    <mergeCell ref="L23:L26"/>
    <mergeCell ref="M23:M26"/>
    <mergeCell ref="N23:N26"/>
    <mergeCell ref="P23:P26"/>
    <mergeCell ref="C34:D34"/>
    <mergeCell ref="C44:D44"/>
    <mergeCell ref="C45:D45"/>
    <mergeCell ref="C36:D36"/>
    <mergeCell ref="C37:D37"/>
    <mergeCell ref="C42:D42"/>
    <mergeCell ref="C43:D43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B1:P51"/>
  <sheetViews>
    <sheetView showGridLines="0" zoomScaleNormal="100" zoomScaleSheetLayoutView="90" workbookViewId="0">
      <selection activeCell="I23" sqref="I23:I26"/>
    </sheetView>
  </sheetViews>
  <sheetFormatPr defaultRowHeight="14.25" x14ac:dyDescent="0.2"/>
  <cols>
    <col min="1" max="1" width="6.28515625" style="1" customWidth="1"/>
    <col min="2" max="2" width="0.5703125" style="1" customWidth="1"/>
    <col min="3" max="3" width="2.140625" style="1" customWidth="1"/>
    <col min="4" max="4" width="32.7109375" style="1" customWidth="1"/>
    <col min="5" max="8" width="10.140625" style="190" customWidth="1"/>
    <col min="9" max="9" width="10.5703125" style="190" customWidth="1"/>
    <col min="10" max="10" width="11.85546875" style="1" customWidth="1"/>
    <col min="11" max="11" width="10.7109375" style="1" bestFit="1" customWidth="1"/>
    <col min="12" max="14" width="10.7109375" style="1" customWidth="1"/>
    <col min="15" max="15" width="1.140625" style="1" customWidth="1"/>
    <col min="16" max="16" width="14.7109375" style="77" hidden="1" customWidth="1"/>
    <col min="17" max="16384" width="9.140625" style="1"/>
  </cols>
  <sheetData>
    <row r="1" spans="2:16" ht="48" customHeight="1" x14ac:dyDescent="0.25">
      <c r="B1" s="513" t="s">
        <v>65</v>
      </c>
      <c r="C1" s="513"/>
      <c r="D1" s="513"/>
      <c r="E1" s="513"/>
      <c r="F1" s="513"/>
      <c r="G1" s="513"/>
      <c r="H1" s="513"/>
      <c r="I1" s="513"/>
      <c r="J1" s="513"/>
      <c r="K1" s="2"/>
      <c r="L1" s="2"/>
      <c r="M1" s="2"/>
      <c r="N1" s="2"/>
      <c r="O1" s="2"/>
      <c r="P1" s="3"/>
    </row>
    <row r="2" spans="2:16" s="174" customFormat="1" ht="17.25" customHeight="1" x14ac:dyDescent="0.2">
      <c r="B2" s="500" t="s">
        <v>66</v>
      </c>
      <c r="C2" s="500"/>
      <c r="D2" s="500"/>
      <c r="E2" s="500"/>
      <c r="F2" s="500"/>
      <c r="G2" s="500"/>
      <c r="H2" s="500"/>
      <c r="I2" s="500"/>
      <c r="J2" s="500"/>
      <c r="K2" s="5"/>
      <c r="L2" s="5"/>
      <c r="M2" s="5"/>
      <c r="N2" s="5"/>
      <c r="O2" s="5"/>
      <c r="P2" s="6"/>
    </row>
    <row r="3" spans="2:16" s="7" customFormat="1" ht="6.75" customHeight="1" thickBot="1" x14ac:dyDescent="0.25">
      <c r="E3" s="175"/>
      <c r="F3" s="175"/>
      <c r="G3" s="175"/>
      <c r="H3" s="175"/>
      <c r="I3" s="175"/>
      <c r="P3" s="8"/>
    </row>
    <row r="4" spans="2:16" ht="15.75" customHeight="1" thickTop="1" x14ac:dyDescent="0.2">
      <c r="B4" s="514" t="s">
        <v>2</v>
      </c>
      <c r="C4" s="514"/>
      <c r="D4" s="514"/>
      <c r="E4" s="512">
        <v>2015</v>
      </c>
      <c r="F4" s="512">
        <v>2016</v>
      </c>
      <c r="G4" s="512">
        <v>2017</v>
      </c>
      <c r="H4" s="512">
        <v>2018</v>
      </c>
      <c r="I4" s="512">
        <v>2019</v>
      </c>
      <c r="J4" s="511" t="s">
        <v>3</v>
      </c>
      <c r="K4" s="512" t="s">
        <v>4</v>
      </c>
      <c r="L4" s="512"/>
      <c r="M4" s="512"/>
      <c r="N4" s="512"/>
      <c r="O4" s="176"/>
      <c r="P4" s="484" t="s">
        <v>5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86"/>
      <c r="P5" s="485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485"/>
    </row>
    <row r="7" spans="2:16" ht="9.75" customHeight="1" thickBot="1" x14ac:dyDescent="0.25">
      <c r="B7" s="515"/>
      <c r="C7" s="515"/>
      <c r="D7" s="515"/>
      <c r="E7" s="517"/>
      <c r="F7" s="517"/>
      <c r="G7" s="517"/>
      <c r="H7" s="517"/>
      <c r="I7" s="517"/>
      <c r="J7" s="516"/>
      <c r="K7" s="509"/>
      <c r="L7" s="510"/>
      <c r="M7" s="510"/>
      <c r="N7" s="510"/>
      <c r="O7" s="177"/>
      <c r="P7" s="486"/>
    </row>
    <row r="8" spans="2:16" ht="3" customHeight="1" x14ac:dyDescent="0.25">
      <c r="B8" s="7"/>
      <c r="C8" s="7"/>
      <c r="D8" s="14"/>
      <c r="E8" s="178"/>
      <c r="F8" s="178"/>
      <c r="G8" s="178"/>
      <c r="H8" s="178"/>
      <c r="I8" s="178"/>
      <c r="J8" s="8"/>
      <c r="K8" s="7"/>
      <c r="L8" s="7"/>
      <c r="M8" s="7"/>
      <c r="N8" s="7"/>
      <c r="O8" s="7"/>
      <c r="P8" s="8"/>
    </row>
    <row r="9" spans="2:16" ht="24" customHeight="1" x14ac:dyDescent="0.25">
      <c r="B9" s="7"/>
      <c r="C9" s="471" t="s">
        <v>13</v>
      </c>
      <c r="D9" s="471"/>
      <c r="E9" s="17">
        <v>181387.86153999995</v>
      </c>
      <c r="F9" s="17">
        <v>197786.08729999996</v>
      </c>
      <c r="G9" s="17">
        <v>177048.47117999999</v>
      </c>
      <c r="H9" s="17">
        <v>153693.23862000002</v>
      </c>
      <c r="I9" s="17">
        <v>149974.71044999998</v>
      </c>
      <c r="J9" s="17">
        <v>171978.07381799998</v>
      </c>
      <c r="K9" s="19">
        <v>9.0404206878991431</v>
      </c>
      <c r="L9" s="19">
        <v>-10.484871005383379</v>
      </c>
      <c r="M9" s="19">
        <v>-13.191434189937389</v>
      </c>
      <c r="N9" s="19">
        <v>-2.4194481184653394</v>
      </c>
      <c r="O9" s="19"/>
      <c r="P9" s="20" t="e">
        <f>(EXP((1/4)*LN(G9/#REF!))-1)*100</f>
        <v>#REF!</v>
      </c>
    </row>
    <row r="10" spans="2:16" ht="13.5" customHeight="1" x14ac:dyDescent="0.25">
      <c r="B10" s="7"/>
      <c r="C10" s="467" t="s">
        <v>14</v>
      </c>
      <c r="D10" s="467"/>
      <c r="E10" s="17"/>
      <c r="F10" s="17"/>
      <c r="G10" s="17"/>
      <c r="H10" s="17"/>
      <c r="I10" s="17"/>
      <c r="J10" s="17"/>
      <c r="K10" s="21"/>
      <c r="L10" s="21"/>
      <c r="M10" s="21"/>
      <c r="N10" s="21"/>
      <c r="O10" s="21"/>
      <c r="P10" s="20"/>
    </row>
    <row r="11" spans="2:16" ht="19.5" hidden="1" customHeight="1" x14ac:dyDescent="0.25">
      <c r="B11" s="7"/>
      <c r="C11" s="7"/>
      <c r="D11" s="7" t="s">
        <v>15</v>
      </c>
      <c r="E11" s="22"/>
      <c r="F11" s="22"/>
      <c r="G11" s="22"/>
      <c r="H11" s="22"/>
      <c r="I11" s="22"/>
      <c r="J11" s="22"/>
      <c r="K11" s="22" t="s">
        <v>16</v>
      </c>
      <c r="L11" s="22"/>
      <c r="M11" s="22"/>
      <c r="N11" s="22"/>
      <c r="O11" s="22"/>
      <c r="P11" s="20" t="e">
        <f>(EXP((1/4)*LN(E11/#REF!))-1)*100</f>
        <v>#REF!</v>
      </c>
    </row>
    <row r="12" spans="2:16" ht="13.5" hidden="1" customHeight="1" x14ac:dyDescent="0.25">
      <c r="B12" s="7"/>
      <c r="C12" s="7"/>
      <c r="D12" s="25" t="s">
        <v>17</v>
      </c>
      <c r="E12" s="179"/>
      <c r="F12" s="179"/>
      <c r="G12" s="179"/>
      <c r="H12" s="179"/>
      <c r="I12" s="179"/>
      <c r="J12" s="179"/>
      <c r="K12" s="7"/>
      <c r="L12" s="7"/>
      <c r="M12" s="7"/>
      <c r="N12" s="7"/>
      <c r="O12" s="7"/>
      <c r="P12" s="20" t="e">
        <f>(EXP((1/4)*LN(E12/#REF!))-1)*100</f>
        <v>#REF!</v>
      </c>
    </row>
    <row r="13" spans="2:16" ht="19.5" customHeight="1" x14ac:dyDescent="0.25">
      <c r="B13" s="7"/>
      <c r="C13" s="7"/>
      <c r="D13" s="7" t="s">
        <v>18</v>
      </c>
      <c r="E13" s="139">
        <v>178928.48731999996</v>
      </c>
      <c r="F13" s="139">
        <v>192909.78729999997</v>
      </c>
      <c r="G13" s="139">
        <v>172275.4</v>
      </c>
      <c r="H13" s="139">
        <v>150260.58500000002</v>
      </c>
      <c r="I13" s="139">
        <v>144146.89423999999</v>
      </c>
      <c r="J13" s="17">
        <v>167704.23077199998</v>
      </c>
      <c r="K13" s="18">
        <v>7.8139038614882583</v>
      </c>
      <c r="L13" s="18">
        <v>-10.696392126497345</v>
      </c>
      <c r="M13" s="18">
        <v>-12.778850027339928</v>
      </c>
      <c r="N13" s="18">
        <v>-4.068725514412197</v>
      </c>
      <c r="O13" s="19"/>
      <c r="P13" s="20" t="e">
        <f>(EXP((1/4)*LN(G13/#REF!))-1)*100</f>
        <v>#REF!</v>
      </c>
    </row>
    <row r="14" spans="2:16" ht="13.5" customHeight="1" x14ac:dyDescent="0.25">
      <c r="B14" s="7"/>
      <c r="C14" s="7"/>
      <c r="D14" s="25" t="s">
        <v>19</v>
      </c>
      <c r="E14" s="180"/>
      <c r="F14" s="180"/>
      <c r="G14" s="180"/>
      <c r="H14" s="180"/>
      <c r="I14" s="180"/>
      <c r="J14" s="17"/>
      <c r="K14" s="21"/>
      <c r="L14" s="21"/>
      <c r="M14" s="21"/>
      <c r="N14" s="21"/>
      <c r="O14" s="21"/>
      <c r="P14" s="20"/>
    </row>
    <row r="15" spans="2:16" ht="19.5" customHeight="1" x14ac:dyDescent="0.25">
      <c r="B15" s="7"/>
      <c r="C15" s="7"/>
      <c r="D15" s="7" t="s">
        <v>20</v>
      </c>
      <c r="E15" s="41">
        <v>2459.3742199999992</v>
      </c>
      <c r="F15" s="41">
        <v>4876.3</v>
      </c>
      <c r="G15" s="41">
        <v>4773.0711799999999</v>
      </c>
      <c r="H15" s="41">
        <v>3432.6536199999996</v>
      </c>
      <c r="I15" s="41">
        <v>5827.81621</v>
      </c>
      <c r="J15" s="17">
        <v>4273.843046</v>
      </c>
      <c r="K15" s="18">
        <v>98.274014598721848</v>
      </c>
      <c r="L15" s="18">
        <v>-2.1169497364805334</v>
      </c>
      <c r="M15" s="18">
        <v>-28.082915788404406</v>
      </c>
      <c r="N15" s="18">
        <v>69.775831037679836</v>
      </c>
      <c r="O15" s="19"/>
      <c r="P15" s="20" t="e">
        <f>(EXP((1/4)*LN(G15/#REF!))-1)*100</f>
        <v>#REF!</v>
      </c>
    </row>
    <row r="16" spans="2:16" ht="13.5" customHeight="1" x14ac:dyDescent="0.25">
      <c r="B16" s="7"/>
      <c r="C16" s="7"/>
      <c r="D16" s="25" t="s">
        <v>21</v>
      </c>
      <c r="E16" s="181"/>
      <c r="F16" s="181"/>
      <c r="G16" s="181"/>
      <c r="H16" s="181"/>
      <c r="I16" s="181"/>
      <c r="J16" s="17"/>
      <c r="K16" s="30"/>
      <c r="L16" s="30"/>
      <c r="M16" s="30"/>
      <c r="N16" s="30"/>
      <c r="O16" s="30"/>
      <c r="P16" s="20"/>
    </row>
    <row r="17" spans="2:16" ht="24" customHeight="1" x14ac:dyDescent="0.25">
      <c r="B17" s="7"/>
      <c r="C17" s="471" t="s">
        <v>22</v>
      </c>
      <c r="D17" s="471"/>
      <c r="E17" s="183">
        <v>181387.86153999995</v>
      </c>
      <c r="F17" s="183">
        <v>197786.08729999996</v>
      </c>
      <c r="G17" s="183">
        <v>177048.47117999999</v>
      </c>
      <c r="H17" s="183">
        <v>153693.23862000002</v>
      </c>
      <c r="I17" s="183">
        <v>149974.71045000001</v>
      </c>
      <c r="J17" s="17">
        <v>171978.07381799998</v>
      </c>
      <c r="K17" s="19">
        <v>9.0404206878991431</v>
      </c>
      <c r="L17" s="19">
        <v>-10.484871005383379</v>
      </c>
      <c r="M17" s="19">
        <v>-13.191434189937389</v>
      </c>
      <c r="N17" s="19">
        <v>-2.4194481184653172</v>
      </c>
      <c r="O17" s="19"/>
      <c r="P17" s="20" t="e">
        <f>(EXP((1/4)*LN(G17/#REF!))-1)*100</f>
        <v>#REF!</v>
      </c>
    </row>
    <row r="18" spans="2:16" ht="13.5" customHeight="1" x14ac:dyDescent="0.25">
      <c r="B18" s="7"/>
      <c r="C18" s="467" t="s">
        <v>23</v>
      </c>
      <c r="D18" s="467"/>
      <c r="E18" s="182"/>
      <c r="F18" s="182"/>
      <c r="G18" s="182"/>
      <c r="H18" s="182"/>
      <c r="I18" s="182"/>
      <c r="J18" s="17"/>
      <c r="K18" s="7"/>
      <c r="L18" s="7"/>
      <c r="M18" s="7"/>
      <c r="N18" s="7"/>
      <c r="O18" s="7"/>
      <c r="P18" s="20"/>
    </row>
    <row r="19" spans="2:16" ht="19.5" customHeight="1" x14ac:dyDescent="0.25">
      <c r="B19" s="7"/>
      <c r="C19" s="7"/>
      <c r="D19" s="7" t="s">
        <v>24</v>
      </c>
      <c r="E19" s="184">
        <v>67301.452879999997</v>
      </c>
      <c r="F19" s="184">
        <v>72023.100000000006</v>
      </c>
      <c r="G19" s="184">
        <v>63045.970130000009</v>
      </c>
      <c r="H19" s="184">
        <v>64225.850380000003</v>
      </c>
      <c r="I19" s="184">
        <v>60610.672620000005</v>
      </c>
      <c r="J19" s="17">
        <v>65441.40920200001</v>
      </c>
      <c r="K19" s="18">
        <v>7.0156689312767417</v>
      </c>
      <c r="L19" s="18">
        <v>-12.464236987855282</v>
      </c>
      <c r="M19" s="18">
        <v>1.8714602179442874</v>
      </c>
      <c r="N19" s="18">
        <v>-5.6288515272438833</v>
      </c>
      <c r="O19" s="19"/>
      <c r="P19" s="20" t="e">
        <f>(EXP((1/4)*LN(G19/#REF!))-1)*100</f>
        <v>#REF!</v>
      </c>
    </row>
    <row r="20" spans="2:16" ht="13.5" customHeight="1" x14ac:dyDescent="0.25">
      <c r="B20" s="7"/>
      <c r="C20" s="7"/>
      <c r="D20" s="25" t="s">
        <v>25</v>
      </c>
      <c r="E20" s="181"/>
      <c r="F20" s="181"/>
      <c r="G20" s="181"/>
      <c r="H20" s="181"/>
      <c r="I20" s="181"/>
      <c r="J20" s="17"/>
      <c r="K20" s="18"/>
      <c r="L20" s="18"/>
      <c r="M20" s="18"/>
      <c r="N20" s="18"/>
      <c r="O20" s="18"/>
      <c r="P20" s="20"/>
    </row>
    <row r="21" spans="2:16" ht="19.5" customHeight="1" x14ac:dyDescent="0.2">
      <c r="B21" s="7"/>
      <c r="C21" s="7"/>
      <c r="D21" s="7" t="s">
        <v>26</v>
      </c>
      <c r="E21" s="37" t="s">
        <v>16</v>
      </c>
      <c r="F21" s="37" t="s">
        <v>16</v>
      </c>
      <c r="G21" s="37" t="s">
        <v>16</v>
      </c>
      <c r="H21" s="37" t="s">
        <v>16</v>
      </c>
      <c r="I21" s="37" t="s">
        <v>16</v>
      </c>
      <c r="J21" s="37">
        <v>0</v>
      </c>
      <c r="K21" s="37" t="s">
        <v>16</v>
      </c>
      <c r="L21" s="37"/>
      <c r="M21" s="37"/>
      <c r="N21" s="37"/>
      <c r="O21" s="37"/>
      <c r="P21" s="22" t="s">
        <v>16</v>
      </c>
    </row>
    <row r="22" spans="2:16" ht="13.5" customHeight="1" x14ac:dyDescent="0.25">
      <c r="B22" s="7"/>
      <c r="C22" s="7"/>
      <c r="D22" s="25" t="s">
        <v>27</v>
      </c>
      <c r="E22" s="41"/>
      <c r="F22" s="41"/>
      <c r="G22" s="41"/>
      <c r="H22" s="41"/>
      <c r="I22" s="41"/>
      <c r="J22" s="17"/>
      <c r="K22" s="18"/>
      <c r="L22" s="18"/>
      <c r="M22" s="18"/>
      <c r="N22" s="18"/>
      <c r="O22" s="18"/>
      <c r="P22" s="20"/>
    </row>
    <row r="23" spans="2:16" ht="19.5" customHeight="1" x14ac:dyDescent="0.2">
      <c r="B23" s="7"/>
      <c r="C23" s="7"/>
      <c r="D23" s="7" t="s">
        <v>28</v>
      </c>
      <c r="E23" s="507">
        <v>6845.1845195999977</v>
      </c>
      <c r="F23" s="507">
        <v>7545.7792379999973</v>
      </c>
      <c r="G23" s="507">
        <v>6840.150063</v>
      </c>
      <c r="H23" s="507">
        <v>5368.0432944000013</v>
      </c>
      <c r="I23" s="507">
        <v>5361.8422697999995</v>
      </c>
      <c r="J23" s="508">
        <v>6392.1998769599995</v>
      </c>
      <c r="K23" s="493">
        <v>10.234855121786257</v>
      </c>
      <c r="L23" s="493">
        <v>-9.351309556559773</v>
      </c>
      <c r="M23" s="493">
        <v>-21.521556618515937</v>
      </c>
      <c r="N23" s="493">
        <v>-0.11551741034709906</v>
      </c>
      <c r="O23" s="97"/>
      <c r="P23" s="490" t="e">
        <f>(EXP((1/4)*LN(G23/#REF!))-1)*100</f>
        <v>#REF!</v>
      </c>
    </row>
    <row r="24" spans="2:16" ht="13.5" customHeight="1" x14ac:dyDescent="0.2">
      <c r="B24" s="7"/>
      <c r="C24" s="7"/>
      <c r="D24" s="25" t="s">
        <v>29</v>
      </c>
      <c r="E24" s="507"/>
      <c r="F24" s="507"/>
      <c r="G24" s="507"/>
      <c r="H24" s="507"/>
      <c r="I24" s="507"/>
      <c r="J24" s="508">
        <v>0</v>
      </c>
      <c r="K24" s="493"/>
      <c r="L24" s="493"/>
      <c r="M24" s="493"/>
      <c r="N24" s="493"/>
      <c r="O24" s="97"/>
      <c r="P24" s="490"/>
    </row>
    <row r="25" spans="2:16" ht="19.5" customHeight="1" x14ac:dyDescent="0.2">
      <c r="B25" s="7"/>
      <c r="C25" s="7"/>
      <c r="D25" s="7" t="s">
        <v>30</v>
      </c>
      <c r="E25" s="507"/>
      <c r="F25" s="507"/>
      <c r="G25" s="507"/>
      <c r="H25" s="507"/>
      <c r="I25" s="507"/>
      <c r="J25" s="508">
        <v>0</v>
      </c>
      <c r="K25" s="493"/>
      <c r="L25" s="493"/>
      <c r="M25" s="493"/>
      <c r="N25" s="493"/>
      <c r="O25" s="97"/>
      <c r="P25" s="490"/>
    </row>
    <row r="26" spans="2:16" ht="13.5" customHeight="1" x14ac:dyDescent="0.2">
      <c r="B26" s="7"/>
      <c r="C26" s="7"/>
      <c r="D26" s="25" t="s">
        <v>31</v>
      </c>
      <c r="E26" s="507"/>
      <c r="F26" s="507"/>
      <c r="G26" s="507"/>
      <c r="H26" s="507"/>
      <c r="I26" s="507"/>
      <c r="J26" s="508">
        <v>0</v>
      </c>
      <c r="K26" s="493"/>
      <c r="L26" s="493"/>
      <c r="M26" s="493"/>
      <c r="N26" s="493"/>
      <c r="O26" s="97"/>
      <c r="P26" s="490"/>
    </row>
    <row r="27" spans="2:16" ht="19.5" customHeight="1" x14ac:dyDescent="0.2">
      <c r="B27" s="7"/>
      <c r="C27" s="7"/>
      <c r="D27" s="7" t="s">
        <v>32</v>
      </c>
      <c r="E27" s="37" t="s">
        <v>16</v>
      </c>
      <c r="F27" s="37" t="s">
        <v>16</v>
      </c>
      <c r="G27" s="37" t="s">
        <v>16</v>
      </c>
      <c r="H27" s="37" t="s">
        <v>16</v>
      </c>
      <c r="I27" s="37" t="s">
        <v>16</v>
      </c>
      <c r="J27" s="37">
        <v>0</v>
      </c>
      <c r="K27" s="37" t="s">
        <v>16</v>
      </c>
      <c r="L27" s="37"/>
      <c r="M27" s="37"/>
      <c r="N27" s="37"/>
      <c r="O27" s="37"/>
      <c r="P27" s="22" t="s">
        <v>16</v>
      </c>
    </row>
    <row r="28" spans="2:16" ht="13.5" customHeight="1" x14ac:dyDescent="0.25">
      <c r="B28" s="7"/>
      <c r="C28" s="7"/>
      <c r="D28" s="25" t="s">
        <v>33</v>
      </c>
      <c r="E28" s="182"/>
      <c r="F28" s="182"/>
      <c r="G28" s="182"/>
      <c r="H28" s="182"/>
      <c r="I28" s="182"/>
      <c r="J28" s="17"/>
      <c r="K28" s="18"/>
      <c r="L28" s="18"/>
      <c r="M28" s="18"/>
      <c r="N28" s="18"/>
      <c r="O28" s="18"/>
      <c r="P28" s="20"/>
    </row>
    <row r="29" spans="2:16" ht="19.5" hidden="1" customHeight="1" x14ac:dyDescent="0.2">
      <c r="B29" s="7"/>
      <c r="C29" s="7"/>
      <c r="D29" s="7" t="s">
        <v>34</v>
      </c>
      <c r="E29" s="22"/>
      <c r="F29" s="22"/>
      <c r="G29" s="22"/>
      <c r="H29" s="22"/>
      <c r="I29" s="22"/>
      <c r="J29" s="22">
        <v>0</v>
      </c>
      <c r="K29" s="18" t="e">
        <v>#VALUE!</v>
      </c>
      <c r="L29" s="18"/>
      <c r="M29" s="18"/>
      <c r="N29" s="18"/>
      <c r="O29" s="18"/>
      <c r="P29" s="22" t="s">
        <v>16</v>
      </c>
    </row>
    <row r="30" spans="2:16" ht="13.5" hidden="1" customHeight="1" x14ac:dyDescent="0.25">
      <c r="B30" s="7"/>
      <c r="C30" s="7"/>
      <c r="D30" s="25" t="s">
        <v>35</v>
      </c>
      <c r="E30" s="182"/>
      <c r="F30" s="182"/>
      <c r="G30" s="182"/>
      <c r="H30" s="182"/>
      <c r="I30" s="182"/>
      <c r="J30" s="17">
        <v>0</v>
      </c>
      <c r="K30" s="18" t="e">
        <v>#DIV/0!</v>
      </c>
      <c r="L30" s="18"/>
      <c r="M30" s="18"/>
      <c r="N30" s="18"/>
      <c r="O30" s="18"/>
      <c r="P30" s="20"/>
    </row>
    <row r="31" spans="2:16" ht="19.5" customHeight="1" x14ac:dyDescent="0.25">
      <c r="B31" s="7"/>
      <c r="C31" s="7"/>
      <c r="D31" s="7" t="s">
        <v>36</v>
      </c>
      <c r="E31" s="180">
        <v>107241.22414039997</v>
      </c>
      <c r="F31" s="180">
        <v>118217.20806199995</v>
      </c>
      <c r="G31" s="180">
        <v>107162.350987</v>
      </c>
      <c r="H31" s="180">
        <v>84099.344945600009</v>
      </c>
      <c r="I31" s="180">
        <v>84002.195560199994</v>
      </c>
      <c r="J31" s="17">
        <v>100144.46473903998</v>
      </c>
      <c r="K31" s="18">
        <v>10.234855121786236</v>
      </c>
      <c r="L31" s="18">
        <v>-9.351309556559773</v>
      </c>
      <c r="M31" s="18">
        <v>-21.521556618515948</v>
      </c>
      <c r="N31" s="18">
        <v>-0.11551741034707685</v>
      </c>
      <c r="O31" s="19"/>
      <c r="P31" s="20" t="e">
        <f>(EXP((1/4)*LN(G31/#REF!))-1)*100</f>
        <v>#REF!</v>
      </c>
    </row>
    <row r="32" spans="2:16" ht="13.5" customHeight="1" x14ac:dyDescent="0.25">
      <c r="B32" s="7"/>
      <c r="C32" s="7"/>
      <c r="D32" s="25" t="s">
        <v>37</v>
      </c>
      <c r="E32" s="180"/>
      <c r="F32" s="180"/>
      <c r="G32" s="180"/>
      <c r="H32" s="180"/>
      <c r="I32" s="180"/>
      <c r="J32" s="17"/>
      <c r="K32" s="21"/>
      <c r="L32" s="21"/>
      <c r="M32" s="21"/>
      <c r="N32" s="21"/>
      <c r="O32" s="21"/>
      <c r="P32" s="20"/>
    </row>
    <row r="33" spans="2:16" ht="7.5" customHeight="1" x14ac:dyDescent="0.25">
      <c r="B33" s="7"/>
      <c r="C33" s="7"/>
      <c r="D33" s="7"/>
      <c r="E33" s="41"/>
      <c r="F33" s="41"/>
      <c r="G33" s="41"/>
      <c r="H33" s="41"/>
      <c r="I33" s="41"/>
      <c r="J33" s="41"/>
      <c r="K33" s="7"/>
      <c r="L33" s="7"/>
      <c r="M33" s="7"/>
      <c r="N33" s="7"/>
      <c r="O33" s="7"/>
      <c r="P33" s="42"/>
    </row>
    <row r="34" spans="2:16" ht="19.5" customHeight="1" x14ac:dyDescent="0.25">
      <c r="B34" s="43"/>
      <c r="C34" s="468" t="s">
        <v>38</v>
      </c>
      <c r="D34" s="468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47"/>
      <c r="K34" s="43"/>
      <c r="L34" s="43"/>
      <c r="M34" s="43"/>
      <c r="N34" s="43"/>
      <c r="O34" s="43"/>
      <c r="P34" s="152"/>
    </row>
    <row r="35" spans="2:16" ht="13.5" customHeight="1" x14ac:dyDescent="0.25">
      <c r="B35" s="43"/>
      <c r="C35" s="469" t="s">
        <v>39</v>
      </c>
      <c r="D35" s="469"/>
      <c r="E35" s="102"/>
      <c r="F35" s="102"/>
      <c r="G35" s="102"/>
      <c r="H35" s="102"/>
      <c r="I35" s="102"/>
      <c r="J35" s="47"/>
      <c r="K35" s="43"/>
      <c r="L35" s="43"/>
      <c r="M35" s="43"/>
      <c r="N35" s="43"/>
      <c r="O35" s="43"/>
      <c r="P35" s="152"/>
    </row>
    <row r="36" spans="2:16" ht="19.5" customHeight="1" x14ac:dyDescent="0.25">
      <c r="B36" s="43"/>
      <c r="C36" s="468" t="s">
        <v>40</v>
      </c>
      <c r="D36" s="468"/>
      <c r="E36" s="50">
        <v>3.4387507299854732</v>
      </c>
      <c r="F36" s="50">
        <v>3.7370891005421449</v>
      </c>
      <c r="G36" s="50">
        <v>3.3464600309468939</v>
      </c>
      <c r="H36" s="50">
        <v>2.5970775684741358</v>
      </c>
      <c r="I36" s="50">
        <v>2.5782254771188469</v>
      </c>
      <c r="J36" s="47">
        <v>3.1395205814134988</v>
      </c>
      <c r="K36" s="51">
        <v>8.6757777455399356</v>
      </c>
      <c r="L36" s="51">
        <v>-10.452763075372806</v>
      </c>
      <c r="M36" s="185">
        <v>-22.393288894614926</v>
      </c>
      <c r="N36" s="185">
        <v>-0.72589635304444178</v>
      </c>
      <c r="O36" s="186"/>
      <c r="P36" s="154" t="e">
        <f>(EXP((1/4)*LN(G36/#REF!))-1)*100</f>
        <v>#REF!</v>
      </c>
    </row>
    <row r="37" spans="2:16" ht="13.5" customHeight="1" x14ac:dyDescent="0.25">
      <c r="B37" s="43"/>
      <c r="C37" s="470" t="s">
        <v>41</v>
      </c>
      <c r="D37" s="470"/>
      <c r="E37" s="50"/>
      <c r="F37" s="50"/>
      <c r="G37" s="50"/>
      <c r="H37" s="50"/>
      <c r="I37" s="50"/>
      <c r="J37" s="50"/>
      <c r="K37" s="53"/>
      <c r="L37" s="53"/>
      <c r="M37" s="53"/>
      <c r="N37" s="53"/>
      <c r="O37" s="53"/>
      <c r="P37" s="187"/>
    </row>
    <row r="38" spans="2:16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154"/>
    </row>
    <row r="39" spans="2:16" ht="13.5" customHeight="1" x14ac:dyDescent="0.25">
      <c r="B39" s="43"/>
      <c r="C39" s="54"/>
      <c r="D39" s="454" t="s">
        <v>42</v>
      </c>
      <c r="E39" s="45">
        <v>9.4212348766725302</v>
      </c>
      <c r="F39" s="45">
        <v>10.238600275457932</v>
      </c>
      <c r="G39" s="45">
        <v>9.1683836464298452</v>
      </c>
      <c r="H39" s="45">
        <v>7.1152810095181795</v>
      </c>
      <c r="I39" s="45">
        <v>7.0636314441612242</v>
      </c>
      <c r="J39" s="45">
        <v>8.6014262504479415</v>
      </c>
      <c r="K39" s="53"/>
      <c r="L39" s="53"/>
      <c r="M39" s="53"/>
      <c r="N39" s="53"/>
      <c r="O39" s="53"/>
      <c r="P39" s="154"/>
    </row>
    <row r="40" spans="2:16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154"/>
    </row>
    <row r="41" spans="2:16" ht="4.5" customHeight="1" x14ac:dyDescent="0.25">
      <c r="B41" s="43"/>
      <c r="C41" s="43"/>
      <c r="D41" s="43"/>
      <c r="E41" s="102"/>
      <c r="F41" s="102"/>
      <c r="G41" s="102"/>
      <c r="H41" s="102"/>
      <c r="I41" s="102"/>
      <c r="J41" s="47"/>
      <c r="K41" s="53"/>
      <c r="L41" s="53"/>
      <c r="M41" s="53"/>
      <c r="N41" s="53"/>
      <c r="O41" s="53"/>
      <c r="P41" s="158"/>
    </row>
    <row r="42" spans="2:16" ht="19.5" customHeight="1" x14ac:dyDescent="0.25">
      <c r="B42" s="58"/>
      <c r="C42" s="464" t="s">
        <v>44</v>
      </c>
      <c r="D42" s="464"/>
      <c r="E42" s="59">
        <v>156.83593639382778</v>
      </c>
      <c r="F42" s="59">
        <v>153.3915434434023</v>
      </c>
      <c r="G42" s="59">
        <v>151.11545660251986</v>
      </c>
      <c r="H42" s="59">
        <v>167.95011898293009</v>
      </c>
      <c r="I42" s="59">
        <v>161.30302271503797</v>
      </c>
      <c r="J42" s="59">
        <v>158.11921562754361</v>
      </c>
      <c r="K42" s="61"/>
      <c r="L42" s="61"/>
      <c r="M42" s="61"/>
      <c r="N42" s="61"/>
      <c r="O42" s="61"/>
      <c r="P42" s="188"/>
    </row>
    <row r="43" spans="2:16" ht="13.5" customHeight="1" x14ac:dyDescent="0.25">
      <c r="B43" s="58"/>
      <c r="C43" s="465" t="s">
        <v>45</v>
      </c>
      <c r="D43" s="465"/>
      <c r="E43" s="59"/>
      <c r="F43" s="59"/>
      <c r="G43" s="59"/>
      <c r="H43" s="59"/>
      <c r="I43" s="59"/>
      <c r="J43" s="110"/>
      <c r="K43" s="65"/>
      <c r="L43" s="65"/>
      <c r="M43" s="65"/>
      <c r="N43" s="65"/>
      <c r="O43" s="65"/>
      <c r="P43" s="160"/>
    </row>
    <row r="44" spans="2:16" ht="19.5" customHeight="1" x14ac:dyDescent="0.25">
      <c r="B44" s="58"/>
      <c r="C44" s="464" t="s">
        <v>46</v>
      </c>
      <c r="D44" s="464"/>
      <c r="E44" s="59">
        <v>2.1557118406009437</v>
      </c>
      <c r="F44" s="59">
        <v>3.8773729097002789</v>
      </c>
      <c r="G44" s="59">
        <v>4.1868126892291544</v>
      </c>
      <c r="H44" s="59">
        <v>3.8367652029717938</v>
      </c>
      <c r="I44" s="59">
        <v>6.5214333992902578</v>
      </c>
      <c r="J44" s="59">
        <v>4.1156192083584857</v>
      </c>
      <c r="K44" s="61"/>
      <c r="L44" s="61"/>
      <c r="M44" s="61"/>
      <c r="N44" s="61"/>
      <c r="O44" s="61"/>
      <c r="P44" s="188"/>
    </row>
    <row r="45" spans="2:16" ht="13.5" customHeight="1" x14ac:dyDescent="0.25">
      <c r="B45" s="58"/>
      <c r="C45" s="466" t="s">
        <v>47</v>
      </c>
      <c r="D45" s="466"/>
      <c r="E45" s="68"/>
      <c r="F45" s="68"/>
      <c r="G45" s="68"/>
      <c r="H45" s="68"/>
      <c r="I45" s="68"/>
      <c r="J45" s="68"/>
      <c r="K45" s="65"/>
      <c r="L45" s="65"/>
      <c r="M45" s="65"/>
      <c r="N45" s="65"/>
      <c r="O45" s="65"/>
      <c r="P45" s="160"/>
    </row>
    <row r="46" spans="2:16" ht="6" customHeight="1" thickBot="1" x14ac:dyDescent="0.25">
      <c r="B46" s="71"/>
      <c r="C46" s="71"/>
      <c r="D46" s="71"/>
      <c r="E46" s="189"/>
      <c r="F46" s="167"/>
      <c r="G46" s="167"/>
      <c r="H46" s="167"/>
      <c r="I46" s="167"/>
      <c r="J46" s="168"/>
      <c r="K46" s="71"/>
      <c r="L46" s="71"/>
      <c r="M46" s="71"/>
      <c r="N46" s="71"/>
      <c r="O46" s="71"/>
      <c r="P46" s="166"/>
    </row>
    <row r="47" spans="2:16" ht="3.75" customHeight="1" x14ac:dyDescent="0.2"/>
    <row r="48" spans="2:16" ht="17.25" hidden="1" customHeight="1" x14ac:dyDescent="0.25">
      <c r="C48" s="1" t="s">
        <v>67</v>
      </c>
    </row>
    <row r="49" spans="3:4" ht="14.25" hidden="1" customHeight="1" x14ac:dyDescent="0.25">
      <c r="C49" s="75" t="s">
        <v>48</v>
      </c>
      <c r="D49" s="76" t="s">
        <v>49</v>
      </c>
    </row>
    <row r="50" spans="3:4" ht="14.25" hidden="1" customHeight="1" x14ac:dyDescent="0.25">
      <c r="C50" s="75" t="s">
        <v>50</v>
      </c>
      <c r="D50" s="79" t="s">
        <v>51</v>
      </c>
    </row>
    <row r="51" spans="3:4" ht="14.25" customHeight="1" x14ac:dyDescent="0.25">
      <c r="C51" s="75"/>
    </row>
  </sheetData>
  <mergeCells count="41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36:D36"/>
    <mergeCell ref="K23:K26"/>
    <mergeCell ref="L23:L26"/>
    <mergeCell ref="I23:I26"/>
    <mergeCell ref="J23:J26"/>
    <mergeCell ref="E23:E26"/>
    <mergeCell ref="F23:F26"/>
    <mergeCell ref="G23:G26"/>
    <mergeCell ref="H23:H26"/>
    <mergeCell ref="M23:M26"/>
    <mergeCell ref="N23:N26"/>
    <mergeCell ref="P23:P26"/>
    <mergeCell ref="C34:D34"/>
    <mergeCell ref="C35:D35"/>
    <mergeCell ref="C45:D45"/>
    <mergeCell ref="C37:D37"/>
    <mergeCell ref="C42:D42"/>
    <mergeCell ref="C43:D43"/>
    <mergeCell ref="C44:D44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B1:P53"/>
  <sheetViews>
    <sheetView showGridLines="0" zoomScaleNormal="100" zoomScaleSheetLayoutView="90" workbookViewId="0">
      <selection activeCell="S27" sqref="S27"/>
    </sheetView>
  </sheetViews>
  <sheetFormatPr defaultRowHeight="14.25" x14ac:dyDescent="0.2"/>
  <cols>
    <col min="1" max="1" width="5.7109375" style="193" customWidth="1"/>
    <col min="2" max="3" width="2.140625" style="193" customWidth="1"/>
    <col min="4" max="4" width="32.7109375" style="193" customWidth="1"/>
    <col min="5" max="9" width="10.140625" style="243" customWidth="1"/>
    <col min="10" max="10" width="12" style="193" customWidth="1"/>
    <col min="11" max="11" width="10.7109375" style="193" bestFit="1" customWidth="1"/>
    <col min="12" max="14" width="10.7109375" style="193" customWidth="1"/>
    <col min="15" max="15" width="1.28515625" style="193" customWidth="1"/>
    <col min="16" max="16" width="14.7109375" style="244" hidden="1" customWidth="1"/>
    <col min="17" max="17" width="3.7109375" style="193" customWidth="1"/>
    <col min="18" max="16384" width="9.140625" style="193"/>
  </cols>
  <sheetData>
    <row r="1" spans="2:16" ht="48" customHeight="1" x14ac:dyDescent="0.25">
      <c r="B1" s="530" t="s">
        <v>68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  <c r="P1" s="192"/>
    </row>
    <row r="2" spans="2:16" s="196" customFormat="1" ht="17.25" customHeight="1" x14ac:dyDescent="0.2">
      <c r="B2" s="531" t="s">
        <v>69</v>
      </c>
      <c r="C2" s="531"/>
      <c r="D2" s="531"/>
      <c r="E2" s="531"/>
      <c r="F2" s="531"/>
      <c r="G2" s="531"/>
      <c r="H2" s="531"/>
      <c r="I2" s="531"/>
      <c r="J2" s="531"/>
      <c r="K2" s="194"/>
      <c r="L2" s="194"/>
      <c r="M2" s="194"/>
      <c r="N2" s="194"/>
      <c r="O2" s="194"/>
      <c r="P2" s="195"/>
    </row>
    <row r="3" spans="2:16" s="197" customFormat="1" ht="7.5" customHeight="1" thickBot="1" x14ac:dyDescent="0.25">
      <c r="E3" s="198"/>
      <c r="F3" s="198"/>
      <c r="G3" s="198"/>
      <c r="H3" s="198"/>
      <c r="I3" s="198"/>
      <c r="P3" s="199"/>
    </row>
    <row r="4" spans="2:16" ht="15.75" customHeight="1" thickTop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484" t="s">
        <v>5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485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485"/>
    </row>
    <row r="7" spans="2:16" ht="20.25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486"/>
    </row>
    <row r="8" spans="2:16" ht="4.5" customHeight="1" x14ac:dyDescent="0.25">
      <c r="B8" s="197"/>
      <c r="C8" s="197"/>
      <c r="D8" s="200"/>
      <c r="E8" s="201"/>
      <c r="F8" s="201"/>
      <c r="G8" s="201"/>
      <c r="H8" s="201"/>
      <c r="I8" s="201"/>
      <c r="J8" s="199"/>
      <c r="K8" s="197"/>
      <c r="L8" s="197"/>
      <c r="M8" s="197"/>
      <c r="N8" s="197"/>
      <c r="O8" s="197"/>
      <c r="P8" s="199"/>
    </row>
    <row r="9" spans="2:16" ht="19.5" customHeight="1" x14ac:dyDescent="0.25">
      <c r="B9" s="197"/>
      <c r="C9" s="528" t="s">
        <v>13</v>
      </c>
      <c r="D9" s="528"/>
      <c r="E9" s="202">
        <v>64780.598765000002</v>
      </c>
      <c r="F9" s="202">
        <v>60272.767359999998</v>
      </c>
      <c r="G9" s="202">
        <v>69664.014739999999</v>
      </c>
      <c r="H9" s="202">
        <v>69156.744359999997</v>
      </c>
      <c r="I9" s="202">
        <v>54284.9375</v>
      </c>
      <c r="J9" s="204">
        <v>63631.812545000008</v>
      </c>
      <c r="K9" s="206">
        <v>-6.9586133671791899</v>
      </c>
      <c r="L9" s="206">
        <v>15.581244716884356</v>
      </c>
      <c r="M9" s="206">
        <v>-0.72816701979240284</v>
      </c>
      <c r="N9" s="206">
        <v>-21.50449243617344</v>
      </c>
      <c r="O9" s="206"/>
      <c r="P9" s="20" t="e">
        <f>(EXP((1/4)*LN(G9/#REF!))-1)*100</f>
        <v>#REF!</v>
      </c>
    </row>
    <row r="10" spans="2:16" ht="13.5" customHeight="1" x14ac:dyDescent="0.25">
      <c r="B10" s="197"/>
      <c r="C10" s="527" t="s">
        <v>14</v>
      </c>
      <c r="D10" s="529"/>
      <c r="E10" s="202"/>
      <c r="F10" s="202"/>
      <c r="G10" s="202"/>
      <c r="H10" s="202"/>
      <c r="I10" s="202"/>
      <c r="J10" s="204"/>
      <c r="K10" s="21"/>
      <c r="L10" s="21"/>
      <c r="M10" s="21"/>
      <c r="N10" s="21"/>
      <c r="O10" s="21"/>
      <c r="P10" s="20"/>
    </row>
    <row r="11" spans="2:16" ht="19.5" hidden="1" customHeight="1" x14ac:dyDescent="0.25">
      <c r="B11" s="197"/>
      <c r="C11" s="197"/>
      <c r="D11" s="197" t="s">
        <v>15</v>
      </c>
      <c r="E11" s="207"/>
      <c r="F11" s="207"/>
      <c r="G11" s="207"/>
      <c r="H11" s="207"/>
      <c r="I11" s="207"/>
      <c r="J11" s="204"/>
      <c r="K11" s="22"/>
      <c r="L11" s="22"/>
      <c r="M11" s="22"/>
      <c r="N11" s="22"/>
      <c r="O11" s="22"/>
      <c r="P11" s="22" t="s">
        <v>16</v>
      </c>
    </row>
    <row r="12" spans="2:16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04"/>
      <c r="K12" s="7"/>
      <c r="L12" s="7"/>
      <c r="M12" s="7"/>
      <c r="N12" s="7"/>
      <c r="O12" s="7"/>
      <c r="P12" s="42"/>
    </row>
    <row r="13" spans="2:16" ht="19.5" customHeight="1" x14ac:dyDescent="0.25">
      <c r="B13" s="197"/>
      <c r="C13" s="197"/>
      <c r="D13" s="197" t="s">
        <v>18</v>
      </c>
      <c r="E13" s="211">
        <v>22672.199385000004</v>
      </c>
      <c r="F13" s="211">
        <v>17429.682700000001</v>
      </c>
      <c r="G13" s="211">
        <v>16912.599999999999</v>
      </c>
      <c r="H13" s="211">
        <v>15329.458849999999</v>
      </c>
      <c r="I13" s="211">
        <v>16508.540840000001</v>
      </c>
      <c r="J13" s="204">
        <v>17770.496355000003</v>
      </c>
      <c r="K13" s="206">
        <v>-23.123105950049418</v>
      </c>
      <c r="L13" s="206">
        <v>-2.966678791002908</v>
      </c>
      <c r="M13" s="206">
        <v>-9.3607201139978446</v>
      </c>
      <c r="N13" s="206">
        <v>7.691608696284824</v>
      </c>
      <c r="O13" s="206"/>
      <c r="P13" s="20" t="e">
        <f>(EXP((1/4)*LN(G13/#REF!))-1)*100</f>
        <v>#REF!</v>
      </c>
    </row>
    <row r="14" spans="2:16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4"/>
      <c r="K14" s="206"/>
      <c r="L14" s="206"/>
      <c r="M14" s="206"/>
      <c r="N14" s="206"/>
      <c r="O14" s="205"/>
      <c r="P14" s="20"/>
    </row>
    <row r="15" spans="2:16" ht="19.5" customHeight="1" x14ac:dyDescent="0.25">
      <c r="B15" s="197"/>
      <c r="C15" s="197"/>
      <c r="D15" s="197" t="s">
        <v>20</v>
      </c>
      <c r="E15" s="213">
        <v>42108.399380000003</v>
      </c>
      <c r="F15" s="213">
        <v>42843.08466</v>
      </c>
      <c r="G15" s="213">
        <v>52751.41474</v>
      </c>
      <c r="H15" s="213">
        <v>53827.285510000002</v>
      </c>
      <c r="I15" s="213">
        <v>37776.396659999999</v>
      </c>
      <c r="J15" s="204">
        <v>45861.316189999998</v>
      </c>
      <c r="K15" s="206">
        <v>1.7447475819965419</v>
      </c>
      <c r="L15" s="206">
        <v>23.127023085830256</v>
      </c>
      <c r="M15" s="206">
        <v>2.0395107416601554</v>
      </c>
      <c r="N15" s="206">
        <v>-29.819242597730621</v>
      </c>
      <c r="O15" s="206"/>
      <c r="P15" s="20" t="e">
        <f>(EXP((1/4)*LN(G15/#REF!))-1)*100</f>
        <v>#REF!</v>
      </c>
    </row>
    <row r="16" spans="2:16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4"/>
      <c r="K16" s="206"/>
      <c r="L16" s="206"/>
      <c r="M16" s="206"/>
      <c r="N16" s="206"/>
      <c r="O16" s="205"/>
      <c r="P16" s="215"/>
    </row>
    <row r="17" spans="2:16" ht="24" customHeight="1" x14ac:dyDescent="0.25">
      <c r="B17" s="197"/>
      <c r="C17" s="528" t="s">
        <v>22</v>
      </c>
      <c r="D17" s="528"/>
      <c r="E17" s="217">
        <v>64780.598765000002</v>
      </c>
      <c r="F17" s="217">
        <v>60272.767359999998</v>
      </c>
      <c r="G17" s="217">
        <v>69664.014739999999</v>
      </c>
      <c r="H17" s="217">
        <v>69156.744359999997</v>
      </c>
      <c r="I17" s="217">
        <v>54284.9375</v>
      </c>
      <c r="J17" s="204">
        <v>63631.812545000008</v>
      </c>
      <c r="K17" s="206">
        <v>-6.9586133671791899</v>
      </c>
      <c r="L17" s="206">
        <v>15.581244716884356</v>
      </c>
      <c r="M17" s="206">
        <v>-0.72816701979240284</v>
      </c>
      <c r="N17" s="206">
        <v>-21.50449243617344</v>
      </c>
      <c r="O17" s="206"/>
      <c r="P17" s="20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4"/>
      <c r="K18" s="205"/>
      <c r="L18" s="205"/>
      <c r="M18" s="205"/>
      <c r="N18" s="205"/>
      <c r="O18" s="205"/>
      <c r="P18" s="20"/>
    </row>
    <row r="19" spans="2:16" ht="19.5" customHeight="1" x14ac:dyDescent="0.25">
      <c r="B19" s="197"/>
      <c r="C19" s="197"/>
      <c r="D19" s="197" t="s">
        <v>24</v>
      </c>
      <c r="E19" s="213">
        <v>1977.7</v>
      </c>
      <c r="F19" s="213">
        <v>2561.3520699999995</v>
      </c>
      <c r="G19" s="213">
        <v>2752.09692</v>
      </c>
      <c r="H19" s="213">
        <v>3545.7835</v>
      </c>
      <c r="I19" s="213">
        <v>2880.9762999999998</v>
      </c>
      <c r="J19" s="204">
        <v>2743.5817579999998</v>
      </c>
      <c r="K19" s="205">
        <v>29.511658492187863</v>
      </c>
      <c r="L19" s="205">
        <v>7.4470375327980731</v>
      </c>
      <c r="M19" s="205">
        <v>28.839339713370272</v>
      </c>
      <c r="N19" s="205">
        <v>-18.749232715421016</v>
      </c>
      <c r="O19" s="206"/>
      <c r="P19" s="20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2"/>
      <c r="K20" s="21"/>
      <c r="L20" s="21"/>
      <c r="M20" s="21"/>
      <c r="N20" s="21"/>
      <c r="O20" s="21"/>
      <c r="P20" s="20"/>
    </row>
    <row r="21" spans="2:16" ht="19.5" customHeight="1" x14ac:dyDescent="0.2">
      <c r="B21" s="197"/>
      <c r="C21" s="197"/>
      <c r="D21" s="197" t="s">
        <v>26</v>
      </c>
      <c r="E21" s="219" t="s">
        <v>16</v>
      </c>
      <c r="F21" s="219" t="s">
        <v>16</v>
      </c>
      <c r="G21" s="219" t="s">
        <v>16</v>
      </c>
      <c r="H21" s="219" t="s">
        <v>16</v>
      </c>
      <c r="I21" s="219" t="s">
        <v>16</v>
      </c>
      <c r="J21" s="219" t="s">
        <v>16</v>
      </c>
      <c r="K21" s="37" t="s">
        <v>16</v>
      </c>
      <c r="L21" s="37"/>
      <c r="M21" s="37"/>
      <c r="N21" s="37"/>
      <c r="O21" s="37"/>
      <c r="P21" s="22" t="s">
        <v>16</v>
      </c>
    </row>
    <row r="22" spans="2:16" ht="13.5" customHeight="1" x14ac:dyDescent="0.25">
      <c r="B22" s="197"/>
      <c r="C22" s="197"/>
      <c r="D22" s="209" t="s">
        <v>27</v>
      </c>
      <c r="E22" s="221"/>
      <c r="F22" s="221"/>
      <c r="G22" s="221"/>
      <c r="H22" s="221"/>
      <c r="I22" s="221"/>
      <c r="J22" s="202"/>
      <c r="K22" s="138"/>
      <c r="L22" s="138"/>
      <c r="M22" s="138"/>
      <c r="N22" s="138"/>
      <c r="O22" s="133"/>
      <c r="P22" s="20"/>
    </row>
    <row r="23" spans="2:16" ht="19.5" customHeight="1" x14ac:dyDescent="0.25">
      <c r="B23" s="197"/>
      <c r="C23" s="197"/>
      <c r="D23" s="197" t="s">
        <v>28</v>
      </c>
      <c r="E23" s="526">
        <v>3642.5681283700001</v>
      </c>
      <c r="F23" s="526">
        <v>3347.2620868200001</v>
      </c>
      <c r="G23" s="526">
        <v>3880.8912335599998</v>
      </c>
      <c r="H23" s="526">
        <v>3805.4357298799996</v>
      </c>
      <c r="I23" s="526">
        <v>2981.4297495999995</v>
      </c>
      <c r="J23" s="202"/>
      <c r="K23" s="22"/>
      <c r="L23" s="22"/>
      <c r="M23" s="22"/>
      <c r="N23" s="22"/>
      <c r="O23" s="22"/>
      <c r="P23" s="223"/>
    </row>
    <row r="24" spans="2:16" ht="13.5" customHeight="1" x14ac:dyDescent="0.2">
      <c r="B24" s="197"/>
      <c r="C24" s="197"/>
      <c r="D24" s="209" t="s">
        <v>29</v>
      </c>
      <c r="E24" s="526"/>
      <c r="F24" s="526"/>
      <c r="G24" s="526"/>
      <c r="H24" s="526"/>
      <c r="I24" s="526"/>
      <c r="J24" s="525">
        <v>613.71528598940006</v>
      </c>
      <c r="K24" s="524">
        <v>-8.1070835504769345</v>
      </c>
      <c r="L24" s="524">
        <v>15.942257669071957</v>
      </c>
      <c r="M24" s="524">
        <v>-1.9442828757348041</v>
      </c>
      <c r="N24" s="524">
        <v>-21.653393691817367</v>
      </c>
      <c r="O24" s="224"/>
      <c r="P24" s="490" t="e">
        <f>(EXP((1/4)*LN(#REF!/#REF!))-1)*100</f>
        <v>#REF!</v>
      </c>
    </row>
    <row r="25" spans="2:16" ht="19.5" customHeight="1" x14ac:dyDescent="0.2">
      <c r="B25" s="197"/>
      <c r="C25" s="197"/>
      <c r="D25" s="197" t="s">
        <v>59</v>
      </c>
      <c r="E25" s="526"/>
      <c r="F25" s="526"/>
      <c r="G25" s="526"/>
      <c r="H25" s="526"/>
      <c r="I25" s="526"/>
      <c r="J25" s="525">
        <v>0</v>
      </c>
      <c r="K25" s="524"/>
      <c r="L25" s="524"/>
      <c r="M25" s="524"/>
      <c r="N25" s="524"/>
      <c r="O25" s="224"/>
      <c r="P25" s="490"/>
    </row>
    <row r="26" spans="2:16" ht="13.5" customHeight="1" x14ac:dyDescent="0.25">
      <c r="B26" s="197"/>
      <c r="C26" s="197"/>
      <c r="D26" s="209" t="s">
        <v>31</v>
      </c>
      <c r="E26" s="526"/>
      <c r="F26" s="526"/>
      <c r="G26" s="526"/>
      <c r="H26" s="526"/>
      <c r="I26" s="526"/>
      <c r="J26" s="202"/>
      <c r="K26" s="21"/>
      <c r="L26" s="21"/>
      <c r="M26" s="21"/>
      <c r="N26" s="21"/>
      <c r="O26" s="21"/>
      <c r="P26" s="223"/>
    </row>
    <row r="27" spans="2:16" ht="19.5" customHeight="1" x14ac:dyDescent="0.25">
      <c r="B27" s="197"/>
      <c r="C27" s="197"/>
      <c r="D27" s="197" t="s">
        <v>32</v>
      </c>
      <c r="E27" s="216">
        <v>179.51400000000001</v>
      </c>
      <c r="F27" s="216">
        <v>164.96065003519681</v>
      </c>
      <c r="G27" s="216">
        <v>191.25910191638397</v>
      </c>
      <c r="H27" s="216">
        <v>187.54048394953952</v>
      </c>
      <c r="I27" s="216">
        <v>146.93160462840621</v>
      </c>
      <c r="J27" s="204">
        <v>174.04116810590531</v>
      </c>
      <c r="K27" s="205">
        <v>-8.1070835504769576</v>
      </c>
      <c r="L27" s="205">
        <v>15.94225766907198</v>
      </c>
      <c r="M27" s="205">
        <v>-1.9442828757348152</v>
      </c>
      <c r="N27" s="205">
        <v>-21.653393691817346</v>
      </c>
      <c r="O27" s="206"/>
      <c r="P27" s="20" t="e">
        <f>(EXP((1/4)*LN(G27/#REF!))-1)*100</f>
        <v>#REF!</v>
      </c>
    </row>
    <row r="28" spans="2:16" ht="13.5" customHeight="1" x14ac:dyDescent="0.25">
      <c r="B28" s="197"/>
      <c r="C28" s="197"/>
      <c r="D28" s="209" t="s">
        <v>33</v>
      </c>
      <c r="E28" s="216"/>
      <c r="F28" s="216"/>
      <c r="G28" s="216"/>
      <c r="H28" s="216"/>
      <c r="I28" s="216"/>
      <c r="J28" s="202"/>
      <c r="K28" s="21"/>
      <c r="L28" s="21"/>
      <c r="M28" s="21"/>
      <c r="N28" s="21"/>
      <c r="O28" s="21"/>
      <c r="P28" s="225"/>
    </row>
    <row r="29" spans="2:16" ht="19.5" hidden="1" customHeight="1" x14ac:dyDescent="0.2">
      <c r="B29" s="197"/>
      <c r="C29" s="197"/>
      <c r="D29" s="197" t="s">
        <v>34</v>
      </c>
      <c r="E29" s="207"/>
      <c r="F29" s="207"/>
      <c r="G29" s="207"/>
      <c r="H29" s="207"/>
      <c r="I29" s="207"/>
      <c r="J29" s="207">
        <v>0</v>
      </c>
      <c r="K29" s="22"/>
      <c r="L29" s="22"/>
      <c r="M29" s="22"/>
      <c r="N29" s="22"/>
      <c r="O29" s="22"/>
      <c r="P29" s="22" t="s">
        <v>16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2">
        <v>0</v>
      </c>
      <c r="K30" s="7"/>
      <c r="L30" s="7"/>
      <c r="M30" s="7"/>
      <c r="N30" s="7"/>
      <c r="O30" s="7"/>
      <c r="P30" s="20"/>
    </row>
    <row r="31" spans="2:16" ht="19.5" customHeight="1" x14ac:dyDescent="0.25">
      <c r="B31" s="197"/>
      <c r="C31" s="197"/>
      <c r="D31" s="197" t="s">
        <v>60</v>
      </c>
      <c r="E31" s="221">
        <v>58980.816636629999</v>
      </c>
      <c r="F31" s="221">
        <v>54199.1925531448</v>
      </c>
      <c r="G31" s="221">
        <v>62839.767484523618</v>
      </c>
      <c r="H31" s="221">
        <v>61617.984646170451</v>
      </c>
      <c r="I31" s="221">
        <v>48275.59984577159</v>
      </c>
      <c r="J31" s="204">
        <v>57182.672233248093</v>
      </c>
      <c r="K31" s="205">
        <v>-8.1070835504769452</v>
      </c>
      <c r="L31" s="205">
        <v>15.94225766907198</v>
      </c>
      <c r="M31" s="205">
        <v>-1.9442828757348152</v>
      </c>
      <c r="N31" s="205">
        <v>-21.653393691817357</v>
      </c>
      <c r="O31" s="206"/>
      <c r="P31" s="20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21"/>
      <c r="L32" s="21"/>
      <c r="M32" s="21"/>
      <c r="N32" s="21"/>
      <c r="O32" s="21"/>
      <c r="P32" s="20"/>
    </row>
    <row r="33" spans="2:16" ht="6" customHeight="1" x14ac:dyDescent="0.25">
      <c r="B33" s="197"/>
      <c r="C33" s="197"/>
      <c r="D33" s="197"/>
      <c r="E33" s="221"/>
      <c r="F33" s="221"/>
      <c r="G33" s="221"/>
      <c r="H33" s="221"/>
      <c r="I33" s="221"/>
      <c r="J33" s="202"/>
      <c r="K33" s="7"/>
      <c r="L33" s="7"/>
      <c r="M33" s="7"/>
      <c r="N33" s="7"/>
      <c r="O33" s="7"/>
      <c r="P33" s="42"/>
    </row>
    <row r="34" spans="2:16" ht="19.5" customHeight="1" x14ac:dyDescent="0.25">
      <c r="B34" s="226"/>
      <c r="C34" s="522" t="s">
        <v>38</v>
      </c>
      <c r="D34" s="522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228"/>
      <c r="K34" s="43"/>
      <c r="L34" s="43"/>
      <c r="M34" s="43"/>
      <c r="N34" s="43"/>
      <c r="O34" s="43"/>
      <c r="P34" s="48"/>
    </row>
    <row r="35" spans="2:16" ht="13.5" customHeight="1" x14ac:dyDescent="0.25">
      <c r="B35" s="226"/>
      <c r="C35" s="521" t="s">
        <v>39</v>
      </c>
      <c r="D35" s="521"/>
      <c r="E35" s="228"/>
      <c r="F35" s="228"/>
      <c r="G35" s="228"/>
      <c r="H35" s="228"/>
      <c r="I35" s="228"/>
      <c r="J35" s="228"/>
      <c r="K35" s="43"/>
      <c r="L35" s="43"/>
      <c r="M35" s="43"/>
      <c r="N35" s="43"/>
      <c r="O35" s="43"/>
      <c r="P35" s="49"/>
    </row>
    <row r="36" spans="2:16" ht="19.5" customHeight="1" x14ac:dyDescent="0.25">
      <c r="B36" s="226"/>
      <c r="C36" s="522" t="s">
        <v>40</v>
      </c>
      <c r="D36" s="522"/>
      <c r="E36" s="229">
        <v>1.8912533672575282</v>
      </c>
      <c r="F36" s="229">
        <v>1.7133479555896376</v>
      </c>
      <c r="G36" s="229">
        <v>1.9623568193876706</v>
      </c>
      <c r="H36" s="229">
        <v>1.9028291580947139</v>
      </c>
      <c r="I36" s="229">
        <v>1.481692003590134</v>
      </c>
      <c r="J36" s="228">
        <v>1.7902958607839365</v>
      </c>
      <c r="K36" s="230">
        <v>-9.4067465918576509</v>
      </c>
      <c r="L36" s="231">
        <v>14.533467237969088</v>
      </c>
      <c r="M36" s="231">
        <v>-3.0334779437070747</v>
      </c>
      <c r="N36" s="231">
        <v>-22.132157935096007</v>
      </c>
      <c r="O36" s="231"/>
      <c r="P36" s="52" t="e">
        <f>(EXP((1/4)*LN(G36/#REF!))-1)*100</f>
        <v>#REF!</v>
      </c>
    </row>
    <row r="37" spans="2:16" ht="13.5" customHeight="1" x14ac:dyDescent="0.25">
      <c r="B37" s="226"/>
      <c r="C37" s="523" t="s">
        <v>41</v>
      </c>
      <c r="D37" s="523"/>
      <c r="E37" s="229"/>
      <c r="F37" s="229"/>
      <c r="G37" s="229"/>
      <c r="H37" s="229"/>
      <c r="I37" s="229"/>
      <c r="J37" s="229"/>
      <c r="K37" s="53"/>
      <c r="L37" s="53"/>
      <c r="M37" s="53"/>
      <c r="N37" s="53"/>
      <c r="O37" s="53"/>
      <c r="P37" s="52"/>
    </row>
    <row r="38" spans="2:16" s="1" customFormat="1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52"/>
    </row>
    <row r="39" spans="2:16" s="1" customFormat="1" ht="13.5" customHeight="1" x14ac:dyDescent="0.25">
      <c r="B39" s="43"/>
      <c r="C39" s="54"/>
      <c r="D39" s="454" t="s">
        <v>42</v>
      </c>
      <c r="E39" s="45">
        <v>5.1815160746781599</v>
      </c>
      <c r="F39" s="45">
        <v>4.6941039879168152</v>
      </c>
      <c r="G39" s="45">
        <v>5.3763200531169062</v>
      </c>
      <c r="H39" s="45">
        <v>5.2132305701225041</v>
      </c>
      <c r="I39" s="45">
        <v>4.0594301468222849</v>
      </c>
      <c r="J39" s="45">
        <v>4.9049201665313333</v>
      </c>
      <c r="K39" s="53"/>
      <c r="L39" s="53"/>
      <c r="M39" s="53"/>
      <c r="N39" s="53"/>
      <c r="O39" s="53"/>
      <c r="P39" s="52"/>
    </row>
    <row r="40" spans="2:16" s="1" customFormat="1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52"/>
    </row>
    <row r="41" spans="2:16" ht="6" customHeight="1" x14ac:dyDescent="0.2">
      <c r="B41" s="226"/>
      <c r="C41" s="226"/>
      <c r="D41" s="226"/>
      <c r="E41" s="232"/>
      <c r="F41" s="232"/>
      <c r="G41" s="232"/>
      <c r="H41" s="232"/>
      <c r="I41" s="232"/>
      <c r="J41" s="232"/>
      <c r="K41" s="53"/>
      <c r="L41" s="53"/>
      <c r="M41" s="53"/>
      <c r="N41" s="53"/>
      <c r="O41" s="53"/>
      <c r="P41" s="57"/>
    </row>
    <row r="42" spans="2:16" ht="19.5" customHeight="1" x14ac:dyDescent="0.25">
      <c r="B42" s="233"/>
      <c r="C42" s="519" t="s">
        <v>44</v>
      </c>
      <c r="D42" s="519"/>
      <c r="E42" s="63">
        <v>36.10056196583588</v>
      </c>
      <c r="F42" s="63">
        <v>30.201447343503538</v>
      </c>
      <c r="G42" s="63">
        <v>25.275915787523299</v>
      </c>
      <c r="H42" s="63">
        <v>23.364173682366644</v>
      </c>
      <c r="I42" s="63">
        <v>32.115308732277235</v>
      </c>
      <c r="J42" s="63">
        <v>29.411481502301321</v>
      </c>
      <c r="K42" s="235"/>
      <c r="L42" s="235"/>
      <c r="M42" s="235"/>
      <c r="N42" s="235"/>
      <c r="O42" s="235"/>
      <c r="P42" s="236"/>
    </row>
    <row r="43" spans="2:16" ht="13.5" customHeight="1" x14ac:dyDescent="0.25">
      <c r="B43" s="233"/>
      <c r="C43" s="518" t="s">
        <v>45</v>
      </c>
      <c r="D43" s="518"/>
      <c r="E43" s="63"/>
      <c r="F43" s="63"/>
      <c r="G43" s="63"/>
      <c r="H43" s="63"/>
      <c r="I43" s="63"/>
      <c r="J43" s="63"/>
      <c r="K43" s="65"/>
      <c r="L43" s="65"/>
      <c r="M43" s="65"/>
      <c r="N43" s="65"/>
      <c r="O43" s="65"/>
      <c r="P43" s="66"/>
    </row>
    <row r="44" spans="2:16" ht="19.5" customHeight="1" x14ac:dyDescent="0.25">
      <c r="B44" s="233"/>
      <c r="C44" s="519" t="s">
        <v>46</v>
      </c>
      <c r="D44" s="519"/>
      <c r="E44" s="63">
        <v>67.048496499443388</v>
      </c>
      <c r="F44" s="63">
        <v>74.236759650951896</v>
      </c>
      <c r="G44" s="63">
        <v>78.837098769021651</v>
      </c>
      <c r="H44" s="63">
        <v>82.040081115190674</v>
      </c>
      <c r="I44" s="63">
        <v>73.489271601115433</v>
      </c>
      <c r="J44" s="63">
        <v>75.130341527144608</v>
      </c>
      <c r="K44" s="235"/>
      <c r="L44" s="235"/>
      <c r="M44" s="235"/>
      <c r="N44" s="235"/>
      <c r="O44" s="235"/>
      <c r="P44" s="236"/>
    </row>
    <row r="45" spans="2:16" ht="13.5" customHeight="1" x14ac:dyDescent="0.25">
      <c r="B45" s="233"/>
      <c r="C45" s="520" t="s">
        <v>47</v>
      </c>
      <c r="D45" s="520"/>
      <c r="E45" s="237"/>
      <c r="F45" s="237"/>
      <c r="G45" s="237"/>
      <c r="H45" s="237"/>
      <c r="I45" s="237"/>
      <c r="J45" s="237"/>
      <c r="K45" s="235"/>
      <c r="L45" s="235"/>
      <c r="M45" s="235"/>
      <c r="N45" s="235"/>
      <c r="O45" s="235"/>
      <c r="P45" s="238"/>
    </row>
    <row r="46" spans="2:16" ht="6" customHeight="1" thickBot="1" x14ac:dyDescent="0.25">
      <c r="B46" s="239"/>
      <c r="C46" s="239"/>
      <c r="D46" s="239"/>
      <c r="E46" s="241"/>
      <c r="F46" s="241"/>
      <c r="G46" s="241"/>
      <c r="H46" s="241"/>
      <c r="I46" s="241"/>
      <c r="J46" s="240"/>
      <c r="K46" s="239"/>
      <c r="L46" s="239"/>
      <c r="M46" s="239"/>
      <c r="N46" s="239"/>
      <c r="O46" s="239"/>
      <c r="P46" s="242"/>
    </row>
    <row r="47" spans="2:16" ht="3.75" customHeight="1" x14ac:dyDescent="0.2"/>
    <row r="48" spans="2:16" ht="15" hidden="1" x14ac:dyDescent="0.25">
      <c r="D48" s="245" t="s">
        <v>63</v>
      </c>
    </row>
    <row r="49" spans="3:4" ht="15" hidden="1" x14ac:dyDescent="0.25">
      <c r="D49" s="245" t="s">
        <v>64</v>
      </c>
    </row>
    <row r="50" spans="3:4" ht="15" hidden="1" x14ac:dyDescent="0.25">
      <c r="D50" s="245" t="s">
        <v>70</v>
      </c>
    </row>
    <row r="51" spans="3:4" ht="3.75" customHeight="1" x14ac:dyDescent="0.25">
      <c r="D51" s="246"/>
    </row>
    <row r="52" spans="3:4" ht="14.25" hidden="1" customHeight="1" x14ac:dyDescent="0.25">
      <c r="C52" s="75" t="s">
        <v>50</v>
      </c>
      <c r="D52" s="79" t="s">
        <v>51</v>
      </c>
    </row>
    <row r="53" spans="3:4" ht="14.25" hidden="1" customHeight="1" x14ac:dyDescent="0.25">
      <c r="C53" s="75" t="s">
        <v>52</v>
      </c>
      <c r="D53" s="1" t="s">
        <v>53</v>
      </c>
    </row>
  </sheetData>
  <mergeCells count="41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34:D34"/>
    <mergeCell ref="J24:J25"/>
    <mergeCell ref="E23:E26"/>
    <mergeCell ref="F23:F26"/>
    <mergeCell ref="G23:G26"/>
    <mergeCell ref="H23:H26"/>
    <mergeCell ref="I23:I26"/>
    <mergeCell ref="K24:K25"/>
    <mergeCell ref="L24:L25"/>
    <mergeCell ref="M24:M25"/>
    <mergeCell ref="N24:N25"/>
    <mergeCell ref="P24:P25"/>
    <mergeCell ref="C43:D43"/>
    <mergeCell ref="C44:D44"/>
    <mergeCell ref="C45:D45"/>
    <mergeCell ref="C35:D35"/>
    <mergeCell ref="C36:D36"/>
    <mergeCell ref="C37:D37"/>
    <mergeCell ref="C42:D42"/>
  </mergeCells>
  <printOptions horizontalCentered="1"/>
  <pageMargins left="0" right="0" top="0" bottom="0" header="0.11811023622047245" footer="0.11811023622047245"/>
  <pageSetup paperSize="9" scale="8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B1:P53"/>
  <sheetViews>
    <sheetView showGridLines="0" zoomScaleNormal="100" zoomScaleSheetLayoutView="90" workbookViewId="0">
      <selection activeCell="S28" sqref="S28"/>
    </sheetView>
  </sheetViews>
  <sheetFormatPr defaultRowHeight="14.25" x14ac:dyDescent="0.2"/>
  <cols>
    <col min="1" max="1" width="6.42578125" style="193" customWidth="1"/>
    <col min="2" max="2" width="0.85546875" style="193" customWidth="1"/>
    <col min="3" max="3" width="2.140625" style="193" customWidth="1"/>
    <col min="4" max="4" width="32.7109375" style="193" customWidth="1"/>
    <col min="5" max="9" width="10.140625" style="243" customWidth="1"/>
    <col min="10" max="10" width="12" style="193" customWidth="1"/>
    <col min="11" max="11" width="11" style="193" customWidth="1"/>
    <col min="12" max="12" width="11.28515625" style="193" customWidth="1"/>
    <col min="13" max="14" width="10" style="193" customWidth="1"/>
    <col min="15" max="15" width="1.5703125" style="193" customWidth="1"/>
    <col min="16" max="16" width="13.42578125" style="244" hidden="1" customWidth="1"/>
    <col min="17" max="16384" width="9.140625" style="193"/>
  </cols>
  <sheetData>
    <row r="1" spans="2:16" ht="48" customHeight="1" x14ac:dyDescent="0.25">
      <c r="B1" s="530" t="s">
        <v>71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  <c r="P1" s="192"/>
    </row>
    <row r="2" spans="2:16" s="196" customFormat="1" ht="17.25" customHeight="1" x14ac:dyDescent="0.2">
      <c r="B2" s="531" t="s">
        <v>72</v>
      </c>
      <c r="C2" s="531"/>
      <c r="D2" s="531"/>
      <c r="E2" s="531"/>
      <c r="F2" s="531"/>
      <c r="G2" s="531"/>
      <c r="H2" s="531"/>
      <c r="I2" s="531"/>
      <c r="J2" s="531"/>
      <c r="K2" s="194"/>
      <c r="L2" s="194"/>
      <c r="M2" s="194"/>
      <c r="N2" s="194"/>
      <c r="O2" s="194"/>
      <c r="P2" s="195"/>
    </row>
    <row r="3" spans="2:16" s="197" customFormat="1" ht="3.75" customHeight="1" thickBot="1" x14ac:dyDescent="0.25">
      <c r="E3" s="198"/>
      <c r="F3" s="198"/>
      <c r="G3" s="198"/>
      <c r="H3" s="198"/>
      <c r="I3" s="198"/>
      <c r="P3" s="199"/>
    </row>
    <row r="4" spans="2:16" ht="15.75" customHeight="1" x14ac:dyDescent="0.2">
      <c r="B4" s="514" t="s">
        <v>2</v>
      </c>
      <c r="C4" s="514"/>
      <c r="D4" s="514"/>
      <c r="E4" s="512">
        <v>2015</v>
      </c>
      <c r="F4" s="512">
        <v>2016</v>
      </c>
      <c r="G4" s="512">
        <v>2017</v>
      </c>
      <c r="H4" s="512">
        <v>2018</v>
      </c>
      <c r="I4" s="512">
        <v>2019</v>
      </c>
      <c r="J4" s="511" t="s">
        <v>3</v>
      </c>
      <c r="K4" s="512" t="s">
        <v>4</v>
      </c>
      <c r="L4" s="512"/>
      <c r="M4" s="512"/>
      <c r="N4" s="512"/>
      <c r="O4" s="247"/>
      <c r="P4" s="485" t="s">
        <v>5</v>
      </c>
    </row>
    <row r="5" spans="2:1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485"/>
    </row>
    <row r="6" spans="2:1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485"/>
    </row>
    <row r="7" spans="2:16" ht="9.75" customHeight="1" thickBot="1" x14ac:dyDescent="0.25">
      <c r="B7" s="515"/>
      <c r="C7" s="515"/>
      <c r="D7" s="515"/>
      <c r="E7" s="517"/>
      <c r="F7" s="517"/>
      <c r="G7" s="517"/>
      <c r="H7" s="517"/>
      <c r="I7" s="517"/>
      <c r="J7" s="516"/>
      <c r="K7" s="509"/>
      <c r="L7" s="510"/>
      <c r="M7" s="510"/>
      <c r="N7" s="510"/>
      <c r="O7" s="177"/>
      <c r="P7" s="485"/>
    </row>
    <row r="8" spans="2:16" ht="6" customHeight="1" x14ac:dyDescent="0.25">
      <c r="B8" s="197"/>
      <c r="C8" s="197"/>
      <c r="D8" s="200"/>
      <c r="E8" s="201"/>
      <c r="F8" s="201"/>
      <c r="G8" s="201"/>
      <c r="H8" s="201"/>
      <c r="I8" s="201"/>
      <c r="J8" s="199"/>
      <c r="K8" s="197"/>
      <c r="L8" s="197"/>
      <c r="M8" s="197"/>
      <c r="N8" s="197"/>
      <c r="O8" s="197"/>
      <c r="P8" s="199"/>
    </row>
    <row r="9" spans="2:16" ht="24" customHeight="1" x14ac:dyDescent="0.25">
      <c r="B9" s="197"/>
      <c r="C9" s="528" t="s">
        <v>13</v>
      </c>
      <c r="D9" s="528"/>
      <c r="E9" s="202">
        <v>69653.12698999999</v>
      </c>
      <c r="F9" s="202">
        <v>64483.25422000001</v>
      </c>
      <c r="G9" s="202">
        <v>39689.059159999997</v>
      </c>
      <c r="H9" s="202">
        <v>54268.992199999993</v>
      </c>
      <c r="I9" s="202">
        <v>56836.340249999994</v>
      </c>
      <c r="J9" s="204">
        <v>56986.154564000004</v>
      </c>
      <c r="K9" s="206">
        <v>-7.42231252696266</v>
      </c>
      <c r="L9" s="206">
        <v>-38.450595212531766</v>
      </c>
      <c r="M9" s="206">
        <v>36.735395972031903</v>
      </c>
      <c r="N9" s="206">
        <v>4.7307826180711832</v>
      </c>
      <c r="O9" s="206"/>
      <c r="P9" s="20" t="e">
        <f>(EXP((1/4)*LN(G9/#REF!))-1)*100</f>
        <v>#REF!</v>
      </c>
    </row>
    <row r="10" spans="2:16" ht="13.5" customHeight="1" x14ac:dyDescent="0.25">
      <c r="B10" s="197"/>
      <c r="C10" s="529" t="s">
        <v>57</v>
      </c>
      <c r="D10" s="529"/>
      <c r="E10" s="202"/>
      <c r="F10" s="202"/>
      <c r="G10" s="202"/>
      <c r="H10" s="202"/>
      <c r="I10" s="202"/>
      <c r="J10" s="204"/>
      <c r="K10" s="21"/>
      <c r="L10" s="21"/>
      <c r="M10" s="21"/>
      <c r="N10" s="21"/>
      <c r="O10" s="21"/>
      <c r="P10" s="20"/>
    </row>
    <row r="11" spans="2:16" ht="19.5" hidden="1" customHeight="1" x14ac:dyDescent="0.25">
      <c r="B11" s="197"/>
      <c r="C11" s="197"/>
      <c r="D11" s="197" t="s">
        <v>15</v>
      </c>
      <c r="E11" s="207"/>
      <c r="F11" s="207"/>
      <c r="G11" s="207"/>
      <c r="H11" s="207"/>
      <c r="I11" s="207"/>
      <c r="J11" s="204">
        <v>0</v>
      </c>
      <c r="K11" s="22"/>
      <c r="L11" s="22"/>
      <c r="M11" s="22"/>
      <c r="N11" s="22"/>
      <c r="O11" s="22"/>
      <c r="P11" s="22" t="s">
        <v>16</v>
      </c>
    </row>
    <row r="12" spans="2:16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04">
        <v>0</v>
      </c>
      <c r="K12" s="7"/>
      <c r="L12" s="7"/>
      <c r="M12" s="7"/>
      <c r="N12" s="7"/>
      <c r="O12" s="7"/>
      <c r="P12" s="42"/>
    </row>
    <row r="13" spans="2:16" ht="19.5" customHeight="1" x14ac:dyDescent="0.25">
      <c r="B13" s="197"/>
      <c r="C13" s="197"/>
      <c r="D13" s="197" t="s">
        <v>18</v>
      </c>
      <c r="E13" s="211">
        <v>65648.673989999996</v>
      </c>
      <c r="F13" s="211">
        <v>63699.854220000008</v>
      </c>
      <c r="G13" s="211">
        <v>37215</v>
      </c>
      <c r="H13" s="211">
        <v>52991.049199999994</v>
      </c>
      <c r="I13" s="211">
        <v>55890.649249999995</v>
      </c>
      <c r="J13" s="204">
        <v>55089.045332000009</v>
      </c>
      <c r="K13" s="205">
        <v>-2.9685592283202</v>
      </c>
      <c r="L13" s="205">
        <v>-41.57757430421951</v>
      </c>
      <c r="M13" s="205">
        <v>42.391641004971106</v>
      </c>
      <c r="N13" s="205">
        <v>5.471867596084512</v>
      </c>
      <c r="O13" s="206"/>
      <c r="P13" s="20" t="e">
        <f>(EXP((1/4)*LN(G13/#REF!))-1)*100</f>
        <v>#REF!</v>
      </c>
    </row>
    <row r="14" spans="2:16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4"/>
      <c r="K14" s="21"/>
      <c r="L14" s="21"/>
      <c r="M14" s="21"/>
      <c r="N14" s="21"/>
      <c r="O14" s="21"/>
      <c r="P14" s="20"/>
    </row>
    <row r="15" spans="2:16" ht="19.5" customHeight="1" x14ac:dyDescent="0.25">
      <c r="B15" s="197"/>
      <c r="C15" s="197"/>
      <c r="D15" s="197" t="s">
        <v>20</v>
      </c>
      <c r="E15" s="248">
        <v>4004.453</v>
      </c>
      <c r="F15" s="248">
        <v>783.4</v>
      </c>
      <c r="G15" s="248">
        <v>2474.0591600000002</v>
      </c>
      <c r="H15" s="248">
        <v>1277.943</v>
      </c>
      <c r="I15" s="248">
        <v>945.69100000000003</v>
      </c>
      <c r="J15" s="204">
        <v>1897.109232</v>
      </c>
      <c r="K15" s="205">
        <v>-80.436778756049833</v>
      </c>
      <c r="L15" s="205">
        <v>215.81046208833294</v>
      </c>
      <c r="M15" s="205">
        <v>-48.346303893557675</v>
      </c>
      <c r="N15" s="205">
        <v>-25.998968655096512</v>
      </c>
      <c r="O15" s="206"/>
      <c r="P15" s="20" t="e">
        <f>(EXP((1/4)*LN(G15/#REF!))-1)*100</f>
        <v>#REF!</v>
      </c>
    </row>
    <row r="16" spans="2:16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4"/>
      <c r="K16" s="30"/>
      <c r="L16" s="30"/>
      <c r="M16" s="30"/>
      <c r="N16" s="30"/>
      <c r="O16" s="30"/>
      <c r="P16" s="215"/>
    </row>
    <row r="17" spans="2:16" ht="24" customHeight="1" x14ac:dyDescent="0.25">
      <c r="B17" s="197"/>
      <c r="C17" s="528" t="s">
        <v>22</v>
      </c>
      <c r="D17" s="528"/>
      <c r="E17" s="217">
        <v>69653.126989999975</v>
      </c>
      <c r="F17" s="217">
        <v>64483.25422000001</v>
      </c>
      <c r="G17" s="217">
        <v>39689.059159999997</v>
      </c>
      <c r="H17" s="217">
        <v>54268.992199999993</v>
      </c>
      <c r="I17" s="217">
        <v>56836.340249999994</v>
      </c>
      <c r="J17" s="204">
        <v>56986.154564000004</v>
      </c>
      <c r="K17" s="206">
        <v>-7.4223125269626378</v>
      </c>
      <c r="L17" s="206">
        <v>-38.450595212531766</v>
      </c>
      <c r="M17" s="206">
        <v>36.735395972031903</v>
      </c>
      <c r="N17" s="206">
        <v>4.7307826180711832</v>
      </c>
      <c r="O17" s="206"/>
      <c r="P17" s="20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4"/>
      <c r="K18" s="7"/>
      <c r="L18" s="7"/>
      <c r="M18" s="7"/>
      <c r="N18" s="7"/>
      <c r="O18" s="7"/>
      <c r="P18" s="20"/>
    </row>
    <row r="19" spans="2:16" ht="19.5" customHeight="1" x14ac:dyDescent="0.25">
      <c r="B19" s="197"/>
      <c r="C19" s="197"/>
      <c r="D19" s="197" t="s">
        <v>24</v>
      </c>
      <c r="E19" s="213">
        <v>1849.1</v>
      </c>
      <c r="F19" s="213">
        <v>3160</v>
      </c>
      <c r="G19" s="213">
        <v>991.56399999999996</v>
      </c>
      <c r="H19" s="213">
        <v>2156.2180000000003</v>
      </c>
      <c r="I19" s="213">
        <v>1624.067</v>
      </c>
      <c r="J19" s="204">
        <v>1956.1898000000001</v>
      </c>
      <c r="K19" s="205">
        <v>70.893948407333298</v>
      </c>
      <c r="L19" s="205">
        <v>-68.62139240506329</v>
      </c>
      <c r="M19" s="205">
        <v>117.45626101794744</v>
      </c>
      <c r="N19" s="205">
        <v>-24.679832929694502</v>
      </c>
      <c r="O19" s="206"/>
      <c r="P19" s="20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4"/>
      <c r="K20" s="21"/>
      <c r="L20" s="21"/>
      <c r="M20" s="21"/>
      <c r="N20" s="21"/>
      <c r="O20" s="21"/>
      <c r="P20" s="20"/>
    </row>
    <row r="21" spans="2:16" ht="19.5" customHeight="1" x14ac:dyDescent="0.2">
      <c r="B21" s="197"/>
      <c r="C21" s="197"/>
      <c r="D21" s="197" t="s">
        <v>26</v>
      </c>
      <c r="E21" s="219" t="s">
        <v>16</v>
      </c>
      <c r="F21" s="219" t="s">
        <v>16</v>
      </c>
      <c r="G21" s="219" t="s">
        <v>16</v>
      </c>
      <c r="H21" s="219" t="s">
        <v>16</v>
      </c>
      <c r="I21" s="219" t="s">
        <v>16</v>
      </c>
      <c r="J21" s="219" t="s">
        <v>16</v>
      </c>
      <c r="K21" s="37" t="s">
        <v>16</v>
      </c>
      <c r="L21" s="37"/>
      <c r="M21" s="37"/>
      <c r="N21" s="37"/>
      <c r="O21" s="37"/>
      <c r="P21" s="22" t="s">
        <v>16</v>
      </c>
    </row>
    <row r="22" spans="2:16" ht="13.5" customHeight="1" x14ac:dyDescent="0.25">
      <c r="B22" s="197"/>
      <c r="C22" s="197"/>
      <c r="D22" s="209" t="s">
        <v>27</v>
      </c>
      <c r="E22" s="249"/>
      <c r="F22" s="249"/>
      <c r="G22" s="249"/>
      <c r="H22" s="249"/>
      <c r="I22" s="249"/>
      <c r="J22" s="250"/>
      <c r="K22" s="148"/>
      <c r="L22" s="148"/>
      <c r="M22" s="148"/>
      <c r="N22" s="148"/>
      <c r="O22" s="148"/>
      <c r="P22" s="251"/>
    </row>
    <row r="23" spans="2:16" ht="19.5" customHeight="1" x14ac:dyDescent="0.2">
      <c r="B23" s="197"/>
      <c r="C23" s="197"/>
      <c r="D23" s="197" t="s">
        <v>28</v>
      </c>
      <c r="E23" s="219" t="s">
        <v>16</v>
      </c>
      <c r="F23" s="219" t="s">
        <v>16</v>
      </c>
      <c r="G23" s="219" t="s">
        <v>16</v>
      </c>
      <c r="H23" s="219" t="s">
        <v>16</v>
      </c>
      <c r="I23" s="219" t="s">
        <v>16</v>
      </c>
      <c r="J23" s="219" t="s">
        <v>16</v>
      </c>
      <c r="K23" s="219" t="s">
        <v>16</v>
      </c>
      <c r="L23" s="219"/>
      <c r="M23" s="219"/>
      <c r="N23" s="219"/>
      <c r="O23" s="219"/>
      <c r="P23" s="207" t="s">
        <v>16</v>
      </c>
    </row>
    <row r="24" spans="2:16" ht="13.5" customHeight="1" x14ac:dyDescent="0.25">
      <c r="B24" s="197"/>
      <c r="C24" s="197"/>
      <c r="D24" s="209" t="s">
        <v>29</v>
      </c>
      <c r="E24" s="221"/>
      <c r="F24" s="221"/>
      <c r="G24" s="221"/>
      <c r="H24" s="221"/>
      <c r="I24" s="221"/>
      <c r="J24" s="204"/>
      <c r="K24" s="252"/>
      <c r="L24" s="252"/>
      <c r="M24" s="252"/>
      <c r="N24" s="252"/>
      <c r="O24" s="252"/>
      <c r="P24" s="199"/>
    </row>
    <row r="25" spans="2:16" ht="19.5" customHeight="1" x14ac:dyDescent="0.25">
      <c r="B25" s="197"/>
      <c r="C25" s="197"/>
      <c r="D25" s="197" t="s">
        <v>59</v>
      </c>
      <c r="E25" s="253">
        <v>2034.1208096999994</v>
      </c>
      <c r="F25" s="253">
        <v>1839.6976266000004</v>
      </c>
      <c r="G25" s="253">
        <v>1160.9248548</v>
      </c>
      <c r="H25" s="253">
        <v>1563.3832259999999</v>
      </c>
      <c r="I25" s="253">
        <v>1656.3681974999997</v>
      </c>
      <c r="J25" s="204">
        <v>1650.8989429199999</v>
      </c>
      <c r="K25" s="205">
        <v>-9.5580941983811396</v>
      </c>
      <c r="L25" s="205">
        <v>-36.895887779909806</v>
      </c>
      <c r="M25" s="205">
        <v>34.667047529905282</v>
      </c>
      <c r="N25" s="205">
        <v>5.9476761649737586</v>
      </c>
      <c r="O25" s="206"/>
      <c r="P25" s="20" t="e">
        <f>(EXP((1/4)*LN(G25/#REF!))-1)*100</f>
        <v>#REF!</v>
      </c>
    </row>
    <row r="26" spans="2:16" ht="13.5" customHeight="1" x14ac:dyDescent="0.25">
      <c r="B26" s="197"/>
      <c r="C26" s="197"/>
      <c r="D26" s="209" t="s">
        <v>31</v>
      </c>
      <c r="E26" s="216"/>
      <c r="F26" s="216"/>
      <c r="G26" s="216"/>
      <c r="H26" s="216"/>
      <c r="I26" s="216"/>
      <c r="J26" s="204"/>
      <c r="K26" s="21"/>
      <c r="L26" s="21"/>
      <c r="M26" s="21"/>
      <c r="N26" s="21"/>
      <c r="O26" s="21"/>
      <c r="P26" s="223"/>
    </row>
    <row r="27" spans="2:16" ht="19.5" customHeight="1" x14ac:dyDescent="0.25">
      <c r="B27" s="197"/>
      <c r="C27" s="197"/>
      <c r="D27" s="197" t="s">
        <v>32</v>
      </c>
      <c r="E27" s="216">
        <v>3390.2013494999992</v>
      </c>
      <c r="F27" s="216">
        <v>3066.1627110000009</v>
      </c>
      <c r="G27" s="216">
        <v>1934.8747579999999</v>
      </c>
      <c r="H27" s="216">
        <v>2605.6387099999997</v>
      </c>
      <c r="I27" s="216">
        <v>2760.6136624999995</v>
      </c>
      <c r="J27" s="204">
        <v>2751.4982381999998</v>
      </c>
      <c r="K27" s="205">
        <v>-9.5580941983811396</v>
      </c>
      <c r="L27" s="205">
        <v>-36.89588777990982</v>
      </c>
      <c r="M27" s="205">
        <v>34.667047529905282</v>
      </c>
      <c r="N27" s="205">
        <v>5.9476761649737586</v>
      </c>
      <c r="O27" s="206"/>
      <c r="P27" s="20" t="e">
        <f>(EXP((1/4)*LN(G27/#REF!))-1)*100</f>
        <v>#REF!</v>
      </c>
    </row>
    <row r="28" spans="2:16" ht="13.5" customHeight="1" x14ac:dyDescent="0.25">
      <c r="B28" s="197"/>
      <c r="C28" s="197"/>
      <c r="D28" s="209" t="s">
        <v>33</v>
      </c>
      <c r="E28" s="216"/>
      <c r="F28" s="216"/>
      <c r="G28" s="216"/>
      <c r="H28" s="216"/>
      <c r="I28" s="216"/>
      <c r="J28" s="204"/>
      <c r="K28" s="21"/>
      <c r="L28" s="21"/>
      <c r="M28" s="21"/>
      <c r="N28" s="21"/>
      <c r="O28" s="21"/>
      <c r="P28" s="20"/>
    </row>
    <row r="29" spans="2:16" ht="19.5" hidden="1" customHeight="1" x14ac:dyDescent="0.25">
      <c r="B29" s="197"/>
      <c r="C29" s="197"/>
      <c r="D29" s="197" t="s">
        <v>34</v>
      </c>
      <c r="E29" s="207"/>
      <c r="F29" s="207"/>
      <c r="G29" s="207"/>
      <c r="H29" s="207"/>
      <c r="I29" s="207"/>
      <c r="J29" s="204">
        <v>0</v>
      </c>
      <c r="K29" s="22"/>
      <c r="L29" s="22"/>
      <c r="M29" s="22"/>
      <c r="N29" s="22"/>
      <c r="O29" s="22"/>
      <c r="P29" s="22" t="s">
        <v>16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4">
        <v>0</v>
      </c>
      <c r="K30" s="7"/>
      <c r="L30" s="7"/>
      <c r="M30" s="7"/>
      <c r="N30" s="7"/>
      <c r="O30" s="7"/>
      <c r="P30" s="20"/>
    </row>
    <row r="31" spans="2:16" ht="19.5" customHeight="1" x14ac:dyDescent="0.25">
      <c r="B31" s="197"/>
      <c r="C31" s="197"/>
      <c r="D31" s="197" t="s">
        <v>60</v>
      </c>
      <c r="E31" s="221">
        <v>62379.704830799979</v>
      </c>
      <c r="F31" s="221">
        <v>56417.393882400007</v>
      </c>
      <c r="G31" s="221">
        <v>35601.695547199997</v>
      </c>
      <c r="H31" s="221">
        <v>47943.752263999995</v>
      </c>
      <c r="I31" s="221">
        <v>50795.291389999991</v>
      </c>
      <c r="J31" s="204">
        <v>50627.567582880001</v>
      </c>
      <c r="K31" s="205">
        <v>-9.5580941983811396</v>
      </c>
      <c r="L31" s="205">
        <v>-36.895887779909806</v>
      </c>
      <c r="M31" s="205">
        <v>34.667047529905282</v>
      </c>
      <c r="N31" s="205">
        <v>5.9476761649737586</v>
      </c>
      <c r="O31" s="206"/>
      <c r="P31" s="20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21"/>
      <c r="L32" s="21"/>
      <c r="M32" s="21"/>
      <c r="N32" s="21"/>
      <c r="O32" s="21"/>
      <c r="P32" s="20"/>
    </row>
    <row r="33" spans="2:16" ht="6.75" customHeight="1" x14ac:dyDescent="0.25">
      <c r="B33" s="197"/>
      <c r="C33" s="197"/>
      <c r="D33" s="197"/>
      <c r="E33" s="221"/>
      <c r="F33" s="221"/>
      <c r="G33" s="221"/>
      <c r="H33" s="221"/>
      <c r="I33" s="221"/>
      <c r="J33" s="202"/>
      <c r="K33" s="7"/>
      <c r="L33" s="7"/>
      <c r="M33" s="7"/>
      <c r="N33" s="7"/>
      <c r="O33" s="7"/>
      <c r="P33" s="42"/>
    </row>
    <row r="34" spans="2:16" ht="19.5" customHeight="1" x14ac:dyDescent="0.25">
      <c r="B34" s="226"/>
      <c r="C34" s="522" t="s">
        <v>38</v>
      </c>
      <c r="D34" s="522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228"/>
      <c r="K34" s="43"/>
      <c r="L34" s="43"/>
      <c r="M34" s="43"/>
      <c r="N34" s="43"/>
      <c r="O34" s="43"/>
      <c r="P34" s="152"/>
    </row>
    <row r="35" spans="2:16" ht="13.5" customHeight="1" x14ac:dyDescent="0.25">
      <c r="B35" s="226"/>
      <c r="C35" s="521" t="s">
        <v>39</v>
      </c>
      <c r="D35" s="521"/>
      <c r="E35" s="228"/>
      <c r="F35" s="228"/>
      <c r="G35" s="228"/>
      <c r="H35" s="228"/>
      <c r="I35" s="228"/>
      <c r="J35" s="228"/>
      <c r="K35" s="43"/>
      <c r="L35" s="43"/>
      <c r="M35" s="43"/>
      <c r="N35" s="43"/>
      <c r="O35" s="43"/>
      <c r="P35" s="152"/>
    </row>
    <row r="36" spans="2:16" ht="19.5" customHeight="1" x14ac:dyDescent="0.25">
      <c r="B36" s="226"/>
      <c r="C36" s="522" t="s">
        <v>40</v>
      </c>
      <c r="D36" s="522"/>
      <c r="E36" s="229">
        <v>2.0002406466598894</v>
      </c>
      <c r="F36" s="229">
        <v>1.7834698620892411</v>
      </c>
      <c r="G36" s="229">
        <v>1.111767799841362</v>
      </c>
      <c r="H36" s="229">
        <v>1.4805542615564675</v>
      </c>
      <c r="I36" s="229">
        <v>1.5590272790610591</v>
      </c>
      <c r="J36" s="228">
        <v>1.5870119698416039</v>
      </c>
      <c r="K36" s="230">
        <v>-10.837235256298982</v>
      </c>
      <c r="L36" s="254">
        <v>-37.662652816628786</v>
      </c>
      <c r="M36" s="254">
        <v>33.171176730224381</v>
      </c>
      <c r="N36" s="254">
        <v>5.3002459647844891</v>
      </c>
      <c r="O36" s="254"/>
      <c r="P36" s="154" t="e">
        <f>(EXP((1/4)*LN(G36/#REF!))-1)*100</f>
        <v>#REF!</v>
      </c>
    </row>
    <row r="37" spans="2:16" ht="13.5" customHeight="1" x14ac:dyDescent="0.25">
      <c r="B37" s="226"/>
      <c r="C37" s="523" t="s">
        <v>41</v>
      </c>
      <c r="D37" s="523"/>
      <c r="E37" s="229"/>
      <c r="F37" s="229"/>
      <c r="G37" s="229"/>
      <c r="H37" s="229"/>
      <c r="I37" s="229"/>
      <c r="J37" s="229"/>
      <c r="K37" s="53"/>
      <c r="L37" s="53"/>
      <c r="M37" s="53"/>
      <c r="N37" s="53"/>
      <c r="O37" s="53"/>
      <c r="P37" s="154"/>
    </row>
    <row r="38" spans="2:16" s="1" customFormat="1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154"/>
    </row>
    <row r="39" spans="2:16" s="1" customFormat="1" ht="13.5" customHeight="1" x14ac:dyDescent="0.25">
      <c r="B39" s="43"/>
      <c r="C39" s="54"/>
      <c r="D39" s="454" t="s">
        <v>42</v>
      </c>
      <c r="E39" s="45">
        <v>5.4801113607120264</v>
      </c>
      <c r="F39" s="45">
        <v>4.886218800244496</v>
      </c>
      <c r="G39" s="45">
        <v>3.0459391776475671</v>
      </c>
      <c r="H39" s="45">
        <v>4.0563130453601852</v>
      </c>
      <c r="I39" s="45">
        <v>4.2713076138659156</v>
      </c>
      <c r="J39" s="45">
        <v>4.3479779995660381</v>
      </c>
      <c r="K39" s="53"/>
      <c r="L39" s="53"/>
      <c r="M39" s="53"/>
      <c r="N39" s="53"/>
      <c r="O39" s="53"/>
      <c r="P39" s="154"/>
    </row>
    <row r="40" spans="2:16" s="1" customFormat="1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154"/>
    </row>
    <row r="41" spans="2:16" ht="6" customHeight="1" x14ac:dyDescent="0.2">
      <c r="B41" s="226"/>
      <c r="C41" s="226"/>
      <c r="D41" s="226"/>
      <c r="E41" s="232"/>
      <c r="F41" s="232"/>
      <c r="G41" s="232"/>
      <c r="H41" s="232"/>
      <c r="I41" s="232"/>
      <c r="J41" s="232"/>
      <c r="K41" s="53"/>
      <c r="L41" s="53"/>
      <c r="M41" s="53"/>
      <c r="N41" s="53"/>
      <c r="O41" s="53"/>
      <c r="P41" s="158"/>
    </row>
    <row r="42" spans="2:16" ht="19.5" customHeight="1" x14ac:dyDescent="0.25">
      <c r="B42" s="233"/>
      <c r="C42" s="519" t="s">
        <v>44</v>
      </c>
      <c r="D42" s="519"/>
      <c r="E42" s="63">
        <v>96.821202079460761</v>
      </c>
      <c r="F42" s="63">
        <v>103.87552818295298</v>
      </c>
      <c r="G42" s="63">
        <v>96.169015193695557</v>
      </c>
      <c r="H42" s="63">
        <v>101.68533533952602</v>
      </c>
      <c r="I42" s="63">
        <v>101.22866884492933</v>
      </c>
      <c r="J42" s="63">
        <v>99.955949928112929</v>
      </c>
      <c r="K42" s="235"/>
      <c r="L42" s="235"/>
      <c r="M42" s="235"/>
      <c r="N42" s="235"/>
      <c r="O42" s="235"/>
      <c r="P42" s="256"/>
    </row>
    <row r="43" spans="2:16" ht="13.5" customHeight="1" x14ac:dyDescent="0.25">
      <c r="B43" s="233"/>
      <c r="C43" s="518" t="s">
        <v>45</v>
      </c>
      <c r="D43" s="518"/>
      <c r="E43" s="63"/>
      <c r="F43" s="63"/>
      <c r="G43" s="63"/>
      <c r="H43" s="63"/>
      <c r="I43" s="63"/>
      <c r="J43" s="63"/>
      <c r="K43" s="65"/>
      <c r="L43" s="65"/>
      <c r="M43" s="65"/>
      <c r="N43" s="65"/>
      <c r="O43" s="65"/>
      <c r="P43" s="160"/>
    </row>
    <row r="44" spans="2:16" ht="19.5" customHeight="1" x14ac:dyDescent="0.25">
      <c r="B44" s="233"/>
      <c r="C44" s="519" t="s">
        <v>46</v>
      </c>
      <c r="D44" s="519"/>
      <c r="E44" s="63">
        <v>5.9059220783311188</v>
      </c>
      <c r="F44" s="63">
        <v>1.2774925433498949</v>
      </c>
      <c r="G44" s="63">
        <v>6.3933315315905332</v>
      </c>
      <c r="H44" s="63">
        <v>2.4522643816571184</v>
      </c>
      <c r="I44" s="63">
        <v>1.7128275007224052</v>
      </c>
      <c r="J44" s="63">
        <v>3.5483676071302144</v>
      </c>
      <c r="K44" s="235"/>
      <c r="L44" s="235"/>
      <c r="M44" s="235"/>
      <c r="N44" s="235"/>
      <c r="O44" s="235"/>
      <c r="P44" s="256"/>
    </row>
    <row r="45" spans="2:16" ht="13.5" customHeight="1" x14ac:dyDescent="0.25">
      <c r="B45" s="233"/>
      <c r="C45" s="520" t="s">
        <v>47</v>
      </c>
      <c r="D45" s="520"/>
      <c r="E45" s="237"/>
      <c r="F45" s="237"/>
      <c r="G45" s="237"/>
      <c r="H45" s="237"/>
      <c r="I45" s="237"/>
      <c r="J45" s="237"/>
      <c r="K45" s="235"/>
      <c r="L45" s="235"/>
      <c r="M45" s="235"/>
      <c r="N45" s="235"/>
      <c r="O45" s="235"/>
      <c r="P45" s="258"/>
    </row>
    <row r="46" spans="2:16" ht="6" customHeight="1" thickBot="1" x14ac:dyDescent="0.25">
      <c r="B46" s="259"/>
      <c r="C46" s="259"/>
      <c r="D46" s="259"/>
      <c r="E46" s="261"/>
      <c r="F46" s="261"/>
      <c r="G46" s="261"/>
      <c r="H46" s="261"/>
      <c r="I46" s="261"/>
      <c r="J46" s="260"/>
      <c r="K46" s="259"/>
      <c r="L46" s="259"/>
      <c r="M46" s="259"/>
      <c r="N46" s="259"/>
      <c r="O46" s="259"/>
      <c r="P46" s="262"/>
    </row>
    <row r="47" spans="2:16" ht="3.75" customHeight="1" x14ac:dyDescent="0.2"/>
    <row r="48" spans="2:16" ht="15" hidden="1" x14ac:dyDescent="0.25">
      <c r="D48" s="245" t="s">
        <v>63</v>
      </c>
    </row>
    <row r="49" spans="3:4" ht="15" hidden="1" x14ac:dyDescent="0.25">
      <c r="D49" s="245" t="s">
        <v>64</v>
      </c>
    </row>
    <row r="50" spans="3:4" ht="15" hidden="1" x14ac:dyDescent="0.25">
      <c r="D50" s="245" t="s">
        <v>70</v>
      </c>
    </row>
    <row r="51" spans="3:4" ht="17.25" hidden="1" x14ac:dyDescent="0.25">
      <c r="D51" s="246" t="s">
        <v>73</v>
      </c>
    </row>
    <row r="52" spans="3:4" ht="14.25" customHeight="1" x14ac:dyDescent="0.25">
      <c r="C52" s="75"/>
      <c r="D52" s="79"/>
    </row>
    <row r="53" spans="3:4" ht="14.25" customHeight="1" x14ac:dyDescent="0.25">
      <c r="C53" s="75"/>
      <c r="D53" s="1"/>
    </row>
  </sheetData>
  <mergeCells count="30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42:D42"/>
    <mergeCell ref="C43:D43"/>
    <mergeCell ref="C44:D44"/>
    <mergeCell ref="C45:D45"/>
    <mergeCell ref="C34:D34"/>
    <mergeCell ref="C35:D35"/>
    <mergeCell ref="C36:D36"/>
    <mergeCell ref="C37:D37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B1:T52"/>
  <sheetViews>
    <sheetView showGridLines="0" zoomScaleNormal="100" zoomScaleSheetLayoutView="90" workbookViewId="0">
      <selection activeCell="H36" sqref="H36"/>
    </sheetView>
  </sheetViews>
  <sheetFormatPr defaultRowHeight="14.25" x14ac:dyDescent="0.2"/>
  <cols>
    <col min="1" max="1" width="6.28515625" style="193" customWidth="1"/>
    <col min="2" max="2" width="0.5703125" style="193" customWidth="1"/>
    <col min="3" max="3" width="2.140625" style="193" customWidth="1"/>
    <col min="4" max="4" width="32.7109375" style="193" customWidth="1"/>
    <col min="5" max="8" width="10.140625" style="243" customWidth="1"/>
    <col min="9" max="9" width="10.85546875" style="243" customWidth="1"/>
    <col min="10" max="10" width="12.140625" style="193" customWidth="1"/>
    <col min="11" max="11" width="10.7109375" style="193" bestFit="1" customWidth="1"/>
    <col min="12" max="14" width="10.7109375" style="193" customWidth="1"/>
    <col min="15" max="15" width="1.42578125" style="193" customWidth="1"/>
    <col min="16" max="16" width="14.7109375" style="244" hidden="1" customWidth="1"/>
    <col min="17" max="17" width="4.85546875" style="193" customWidth="1"/>
    <col min="18" max="16384" width="9.140625" style="193"/>
  </cols>
  <sheetData>
    <row r="1" spans="2:20" ht="48" customHeight="1" x14ac:dyDescent="0.25">
      <c r="B1" s="530" t="s">
        <v>74</v>
      </c>
      <c r="C1" s="530"/>
      <c r="D1" s="530"/>
      <c r="E1" s="530"/>
      <c r="F1" s="530"/>
      <c r="G1" s="530"/>
      <c r="H1" s="530"/>
      <c r="I1" s="530"/>
      <c r="J1" s="530"/>
      <c r="K1" s="191"/>
      <c r="L1" s="191"/>
      <c r="M1" s="191"/>
      <c r="N1" s="191"/>
      <c r="O1" s="191"/>
      <c r="P1" s="192"/>
    </row>
    <row r="2" spans="2:20" s="196" customFormat="1" ht="17.25" customHeight="1" x14ac:dyDescent="0.2">
      <c r="B2" s="531" t="s">
        <v>75</v>
      </c>
      <c r="C2" s="531"/>
      <c r="D2" s="531"/>
      <c r="E2" s="531"/>
      <c r="F2" s="531"/>
      <c r="G2" s="531"/>
      <c r="H2" s="531"/>
      <c r="I2" s="531"/>
      <c r="J2" s="531"/>
      <c r="K2" s="194"/>
      <c r="L2" s="194"/>
      <c r="M2" s="194"/>
      <c r="N2" s="194"/>
      <c r="O2" s="194"/>
      <c r="P2" s="195"/>
    </row>
    <row r="3" spans="2:20" s="197" customFormat="1" ht="4.5" customHeight="1" thickBot="1" x14ac:dyDescent="0.25">
      <c r="E3" s="198"/>
      <c r="F3" s="198"/>
      <c r="G3" s="198"/>
      <c r="H3" s="198"/>
      <c r="I3" s="198"/>
      <c r="P3" s="199"/>
    </row>
    <row r="4" spans="2:20" ht="15.75" customHeight="1" x14ac:dyDescent="0.2">
      <c r="B4" s="514" t="s">
        <v>2</v>
      </c>
      <c r="C4" s="514"/>
      <c r="D4" s="514"/>
      <c r="E4" s="512">
        <v>2015</v>
      </c>
      <c r="F4" s="512">
        <v>2016</v>
      </c>
      <c r="G4" s="512">
        <v>2017</v>
      </c>
      <c r="H4" s="512">
        <v>2018</v>
      </c>
      <c r="I4" s="512">
        <v>2019</v>
      </c>
      <c r="J4" s="511" t="s">
        <v>3</v>
      </c>
      <c r="K4" s="512" t="s">
        <v>4</v>
      </c>
      <c r="L4" s="512"/>
      <c r="M4" s="512"/>
      <c r="N4" s="512"/>
      <c r="O4" s="247"/>
      <c r="P4" s="532" t="s">
        <v>76</v>
      </c>
    </row>
    <row r="5" spans="2:20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2:20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2:20" ht="10.5" customHeight="1" thickBot="1" x14ac:dyDescent="0.25">
      <c r="B7" s="515"/>
      <c r="C7" s="515"/>
      <c r="D7" s="515"/>
      <c r="E7" s="517"/>
      <c r="F7" s="517"/>
      <c r="G7" s="517"/>
      <c r="H7" s="517"/>
      <c r="I7" s="517"/>
      <c r="J7" s="516"/>
      <c r="K7" s="509"/>
      <c r="L7" s="510"/>
      <c r="M7" s="510"/>
      <c r="N7" s="510"/>
      <c r="O7" s="177"/>
      <c r="P7" s="532"/>
    </row>
    <row r="8" spans="2:20" ht="6" customHeight="1" x14ac:dyDescent="0.25">
      <c r="B8" s="197"/>
      <c r="C8" s="197"/>
      <c r="D8" s="200"/>
      <c r="E8" s="201"/>
      <c r="F8" s="201"/>
      <c r="G8" s="201"/>
      <c r="H8" s="201"/>
      <c r="I8" s="201"/>
      <c r="J8" s="199"/>
      <c r="K8" s="197"/>
      <c r="L8" s="197"/>
      <c r="M8" s="197"/>
      <c r="N8" s="197"/>
      <c r="O8" s="197"/>
      <c r="P8" s="199"/>
    </row>
    <row r="9" spans="2:20" ht="24" customHeight="1" x14ac:dyDescent="0.25">
      <c r="B9" s="197"/>
      <c r="C9" s="528" t="s">
        <v>13</v>
      </c>
      <c r="D9" s="528"/>
      <c r="E9" s="202">
        <v>379567.82396000001</v>
      </c>
      <c r="F9" s="202">
        <v>314501.24410999997</v>
      </c>
      <c r="G9" s="202">
        <v>225707.75093000001</v>
      </c>
      <c r="H9" s="202">
        <v>350016.89808999997</v>
      </c>
      <c r="I9" s="202">
        <v>383602.61053999997</v>
      </c>
      <c r="J9" s="204">
        <v>330679.265526</v>
      </c>
      <c r="K9" s="206">
        <v>-17.14228017832643</v>
      </c>
      <c r="L9" s="206">
        <v>-28.233113490941719</v>
      </c>
      <c r="M9" s="206">
        <v>55.07526730818946</v>
      </c>
      <c r="N9" s="206">
        <v>9.5954545718430104</v>
      </c>
      <c r="O9" s="206"/>
      <c r="P9" s="20" t="e">
        <f>(EXP((1/4)*LN(G9/#REF!))-1)*100</f>
        <v>#REF!</v>
      </c>
      <c r="S9" s="263"/>
    </row>
    <row r="10" spans="2:20" ht="13.5" customHeight="1" x14ac:dyDescent="0.25">
      <c r="B10" s="197"/>
      <c r="C10" s="527" t="s">
        <v>14</v>
      </c>
      <c r="D10" s="527"/>
      <c r="E10" s="202"/>
      <c r="F10" s="202"/>
      <c r="G10" s="202"/>
      <c r="H10" s="202"/>
      <c r="I10" s="202"/>
      <c r="J10" s="202"/>
      <c r="K10" s="21"/>
      <c r="L10" s="21"/>
      <c r="M10" s="21"/>
      <c r="N10" s="21"/>
      <c r="O10" s="21"/>
      <c r="P10" s="20"/>
    </row>
    <row r="11" spans="2:20" ht="19.5" hidden="1" customHeight="1" x14ac:dyDescent="0.2">
      <c r="B11" s="197"/>
      <c r="C11" s="197"/>
      <c r="D11" s="197" t="s">
        <v>15</v>
      </c>
      <c r="E11" s="207"/>
      <c r="F11" s="207"/>
      <c r="G11" s="207"/>
      <c r="H11" s="207"/>
      <c r="I11" s="207"/>
      <c r="J11" s="207"/>
      <c r="K11" s="22"/>
      <c r="L11" s="22"/>
      <c r="M11" s="22"/>
      <c r="N11" s="22"/>
      <c r="O11" s="22"/>
      <c r="P11" s="22" t="s">
        <v>16</v>
      </c>
    </row>
    <row r="12" spans="2:20" ht="13.5" hidden="1" customHeight="1" x14ac:dyDescent="0.25">
      <c r="B12" s="197"/>
      <c r="C12" s="197"/>
      <c r="D12" s="209" t="s">
        <v>17</v>
      </c>
      <c r="E12" s="210"/>
      <c r="F12" s="210"/>
      <c r="G12" s="210"/>
      <c r="H12" s="210"/>
      <c r="I12" s="210"/>
      <c r="J12" s="210"/>
      <c r="K12" s="7"/>
      <c r="L12" s="7"/>
      <c r="M12" s="7"/>
      <c r="N12" s="7"/>
      <c r="O12" s="7"/>
      <c r="P12" s="42"/>
    </row>
    <row r="13" spans="2:20" ht="19.5" customHeight="1" x14ac:dyDescent="0.25">
      <c r="B13" s="197"/>
      <c r="C13" s="197"/>
      <c r="D13" s="197" t="s">
        <v>18</v>
      </c>
      <c r="E13" s="211">
        <v>368270.71046000003</v>
      </c>
      <c r="F13" s="211">
        <v>302645.84010999999</v>
      </c>
      <c r="G13" s="211">
        <v>210874</v>
      </c>
      <c r="H13" s="211">
        <v>342169.59882999997</v>
      </c>
      <c r="I13" s="211">
        <v>377251.00253999996</v>
      </c>
      <c r="J13" s="204">
        <v>320242.23038800003</v>
      </c>
      <c r="K13" s="205">
        <v>-17.819736537839038</v>
      </c>
      <c r="L13" s="205">
        <v>-30.323179091655284</v>
      </c>
      <c r="M13" s="205">
        <v>62.262582788774324</v>
      </c>
      <c r="N13" s="205">
        <v>10.252636069936027</v>
      </c>
      <c r="O13" s="206"/>
      <c r="P13" s="20" t="e">
        <f>(EXP((1/4)*LN(G13/#REF!))-1)*100</f>
        <v>#REF!</v>
      </c>
    </row>
    <row r="14" spans="2:20" ht="13.5" customHeight="1" x14ac:dyDescent="0.25">
      <c r="B14" s="197"/>
      <c r="C14" s="197"/>
      <c r="D14" s="209" t="s">
        <v>19</v>
      </c>
      <c r="E14" s="212"/>
      <c r="F14" s="212"/>
      <c r="G14" s="212"/>
      <c r="H14" s="212"/>
      <c r="I14" s="212"/>
      <c r="J14" s="202"/>
      <c r="K14" s="21"/>
      <c r="L14" s="21"/>
      <c r="M14" s="21"/>
      <c r="N14" s="21"/>
      <c r="O14" s="21"/>
      <c r="P14" s="20"/>
    </row>
    <row r="15" spans="2:20" ht="19.5" customHeight="1" x14ac:dyDescent="0.25">
      <c r="B15" s="197"/>
      <c r="C15" s="197"/>
      <c r="D15" s="197" t="s">
        <v>20</v>
      </c>
      <c r="E15" s="248">
        <v>11297.113499999999</v>
      </c>
      <c r="F15" s="248">
        <v>11855.404</v>
      </c>
      <c r="G15" s="248">
        <v>14833.75093</v>
      </c>
      <c r="H15" s="248">
        <v>7847.2992600000007</v>
      </c>
      <c r="I15" s="248">
        <v>6351.6080000000002</v>
      </c>
      <c r="J15" s="204">
        <v>10437.035138000001</v>
      </c>
      <c r="K15" s="205">
        <v>4.9418862614773351</v>
      </c>
      <c r="L15" s="205">
        <v>25.122272762699605</v>
      </c>
      <c r="M15" s="205">
        <v>-47.098348239557495</v>
      </c>
      <c r="N15" s="205">
        <v>-19.05994929521778</v>
      </c>
      <c r="O15" s="206"/>
      <c r="P15" s="20" t="e">
        <f>(EXP((1/4)*LN(G15/#REF!))-1)*100</f>
        <v>#REF!</v>
      </c>
      <c r="T15" s="263"/>
    </row>
    <row r="16" spans="2:20" ht="13.5" customHeight="1" x14ac:dyDescent="0.25">
      <c r="B16" s="197"/>
      <c r="C16" s="197"/>
      <c r="D16" s="209" t="s">
        <v>58</v>
      </c>
      <c r="E16" s="214"/>
      <c r="F16" s="214"/>
      <c r="G16" s="214"/>
      <c r="H16" s="214"/>
      <c r="I16" s="214"/>
      <c r="J16" s="202"/>
      <c r="K16" s="30"/>
      <c r="L16" s="30"/>
      <c r="M16" s="30"/>
      <c r="N16" s="30"/>
      <c r="O16" s="30"/>
      <c r="P16" s="215"/>
    </row>
    <row r="17" spans="2:16" ht="24" customHeight="1" x14ac:dyDescent="0.25">
      <c r="B17" s="197"/>
      <c r="C17" s="528" t="s">
        <v>22</v>
      </c>
      <c r="D17" s="528"/>
      <c r="E17" s="217">
        <v>379567.82396000001</v>
      </c>
      <c r="F17" s="217">
        <v>314501.24410999997</v>
      </c>
      <c r="G17" s="217">
        <v>225707.75093000004</v>
      </c>
      <c r="H17" s="217">
        <v>350016.89808999997</v>
      </c>
      <c r="I17" s="217">
        <v>383602.61053999997</v>
      </c>
      <c r="J17" s="204">
        <v>330679.26552600006</v>
      </c>
      <c r="K17" s="206">
        <v>-17.14228017832643</v>
      </c>
      <c r="L17" s="206">
        <v>-28.233113490941708</v>
      </c>
      <c r="M17" s="206">
        <v>55.075267308189439</v>
      </c>
      <c r="N17" s="206">
        <v>9.5954545718430104</v>
      </c>
      <c r="O17" s="206"/>
      <c r="P17" s="20" t="e">
        <f>(EXP((1/4)*LN(G17/#REF!))-1)*100</f>
        <v>#REF!</v>
      </c>
    </row>
    <row r="18" spans="2:16" ht="13.5" customHeight="1" x14ac:dyDescent="0.25">
      <c r="B18" s="197"/>
      <c r="C18" s="527" t="s">
        <v>23</v>
      </c>
      <c r="D18" s="527"/>
      <c r="E18" s="216"/>
      <c r="F18" s="216"/>
      <c r="G18" s="216"/>
      <c r="H18" s="216"/>
      <c r="I18" s="216"/>
      <c r="J18" s="202"/>
      <c r="K18" s="7"/>
      <c r="L18" s="7"/>
      <c r="M18" s="7"/>
      <c r="N18" s="7"/>
      <c r="O18" s="7"/>
      <c r="P18" s="20"/>
    </row>
    <row r="19" spans="2:16" ht="19.5" customHeight="1" x14ac:dyDescent="0.25">
      <c r="B19" s="197"/>
      <c r="C19" s="197"/>
      <c r="D19" s="197" t="s">
        <v>24</v>
      </c>
      <c r="E19" s="213">
        <v>19865.2</v>
      </c>
      <c r="F19" s="213">
        <v>17705.5798</v>
      </c>
      <c r="G19" s="213">
        <v>13998.091859999999</v>
      </c>
      <c r="H19" s="213">
        <v>23367.325199999999</v>
      </c>
      <c r="I19" s="213">
        <v>24981.196200000002</v>
      </c>
      <c r="J19" s="204">
        <v>19983.478611999999</v>
      </c>
      <c r="K19" s="205">
        <v>-10.871374061172311</v>
      </c>
      <c r="L19" s="205">
        <v>-20.939658468569334</v>
      </c>
      <c r="M19" s="205">
        <v>66.932217860156285</v>
      </c>
      <c r="N19" s="205">
        <v>6.9065286085888911</v>
      </c>
      <c r="O19" s="206"/>
      <c r="P19" s="20" t="e">
        <f>(EXP((1/4)*LN(G19/#REF!))-1)*100</f>
        <v>#REF!</v>
      </c>
    </row>
    <row r="20" spans="2:16" ht="13.5" customHeight="1" x14ac:dyDescent="0.25">
      <c r="B20" s="197"/>
      <c r="C20" s="197"/>
      <c r="D20" s="209" t="s">
        <v>25</v>
      </c>
      <c r="E20" s="214"/>
      <c r="F20" s="214"/>
      <c r="G20" s="214"/>
      <c r="H20" s="214"/>
      <c r="I20" s="214"/>
      <c r="J20" s="202"/>
      <c r="K20" s="21"/>
      <c r="L20" s="21"/>
      <c r="M20" s="21"/>
      <c r="N20" s="21"/>
      <c r="O20" s="21"/>
      <c r="P20" s="20"/>
    </row>
    <row r="21" spans="2:16" ht="19.5" customHeight="1" x14ac:dyDescent="0.25">
      <c r="B21" s="197"/>
      <c r="C21" s="197"/>
      <c r="D21" s="197" t="s">
        <v>26</v>
      </c>
      <c r="E21" s="219" t="s">
        <v>16</v>
      </c>
      <c r="F21" s="219" t="s">
        <v>16</v>
      </c>
      <c r="G21" s="219" t="s">
        <v>16</v>
      </c>
      <c r="H21" s="219" t="s">
        <v>16</v>
      </c>
      <c r="I21" s="219" t="s">
        <v>16</v>
      </c>
      <c r="J21" s="219" t="s">
        <v>16</v>
      </c>
      <c r="K21" s="37" t="s">
        <v>16</v>
      </c>
      <c r="L21" s="264" t="s">
        <v>16</v>
      </c>
      <c r="M21" s="264" t="s">
        <v>16</v>
      </c>
      <c r="N21" s="264" t="s">
        <v>16</v>
      </c>
      <c r="O21" s="265"/>
      <c r="P21" s="22" t="s">
        <v>16</v>
      </c>
    </row>
    <row r="22" spans="2:16" ht="13.5" customHeight="1" x14ac:dyDescent="0.25">
      <c r="B22" s="197"/>
      <c r="C22" s="197"/>
      <c r="D22" s="209" t="s">
        <v>27</v>
      </c>
      <c r="E22" s="249"/>
      <c r="F22" s="249"/>
      <c r="G22" s="249"/>
      <c r="H22" s="249"/>
      <c r="I22" s="249"/>
      <c r="J22" s="266"/>
      <c r="K22" s="148"/>
      <c r="L22" s="267"/>
      <c r="M22" s="267"/>
      <c r="N22" s="267"/>
      <c r="O22" s="148"/>
      <c r="P22" s="133"/>
    </row>
    <row r="23" spans="2:16" ht="19.5" customHeight="1" x14ac:dyDescent="0.2">
      <c r="B23" s="197"/>
      <c r="C23" s="197"/>
      <c r="D23" s="197" t="s">
        <v>28</v>
      </c>
      <c r="E23" s="219" t="s">
        <v>16</v>
      </c>
      <c r="F23" s="219" t="s">
        <v>16</v>
      </c>
      <c r="G23" s="219" t="s">
        <v>16</v>
      </c>
      <c r="H23" s="219" t="s">
        <v>16</v>
      </c>
      <c r="I23" s="219" t="s">
        <v>16</v>
      </c>
      <c r="J23" s="219" t="s">
        <v>16</v>
      </c>
      <c r="K23" s="219" t="s">
        <v>16</v>
      </c>
      <c r="L23" s="219" t="s">
        <v>16</v>
      </c>
      <c r="M23" s="219" t="s">
        <v>16</v>
      </c>
      <c r="N23" s="219" t="s">
        <v>16</v>
      </c>
      <c r="O23" s="219"/>
      <c r="P23" s="207" t="s">
        <v>16</v>
      </c>
    </row>
    <row r="24" spans="2:16" ht="13.5" customHeight="1" x14ac:dyDescent="0.25">
      <c r="B24" s="197"/>
      <c r="C24" s="197"/>
      <c r="D24" s="209" t="s">
        <v>29</v>
      </c>
      <c r="E24" s="249"/>
      <c r="F24" s="249"/>
      <c r="G24" s="249"/>
      <c r="H24" s="249"/>
      <c r="I24" s="249"/>
      <c r="J24" s="266"/>
      <c r="K24" s="268"/>
      <c r="L24" s="268"/>
      <c r="M24" s="268"/>
      <c r="N24" s="268"/>
      <c r="O24" s="268"/>
      <c r="P24" s="199"/>
    </row>
    <row r="25" spans="2:16" ht="19.5" customHeight="1" x14ac:dyDescent="0.25">
      <c r="B25" s="197"/>
      <c r="C25" s="197"/>
      <c r="D25" s="197" t="s">
        <v>59</v>
      </c>
      <c r="E25" s="269">
        <v>10791.078718799999</v>
      </c>
      <c r="F25" s="269">
        <v>8903.8699292999991</v>
      </c>
      <c r="G25" s="269">
        <v>6351.2897721000008</v>
      </c>
      <c r="H25" s="269">
        <v>9799.4871866999983</v>
      </c>
      <c r="I25" s="269">
        <v>10758.6424302</v>
      </c>
      <c r="J25" s="204">
        <v>9320.8736074200006</v>
      </c>
      <c r="K25" s="205">
        <v>-17.488601822653216</v>
      </c>
      <c r="L25" s="205">
        <v>-28.6682103115659</v>
      </c>
      <c r="M25" s="205">
        <v>54.291294183226668</v>
      </c>
      <c r="N25" s="205">
        <v>9.7878105785145664</v>
      </c>
      <c r="O25" s="206"/>
      <c r="P25" s="20" t="e">
        <f>(EXP((1/4)*LN(G25/#REF!))-1)*100</f>
        <v>#REF!</v>
      </c>
    </row>
    <row r="26" spans="2:16" ht="13.5" customHeight="1" x14ac:dyDescent="0.25">
      <c r="B26" s="197"/>
      <c r="C26" s="197"/>
      <c r="D26" s="209" t="s">
        <v>31</v>
      </c>
      <c r="E26" s="216"/>
      <c r="F26" s="216"/>
      <c r="G26" s="216"/>
      <c r="H26" s="216"/>
      <c r="I26" s="216"/>
      <c r="J26" s="202"/>
      <c r="K26" s="21"/>
      <c r="L26" s="21"/>
      <c r="M26" s="21"/>
      <c r="N26" s="21"/>
      <c r="O26" s="21"/>
      <c r="P26" s="223"/>
    </row>
    <row r="27" spans="2:16" ht="19.5" customHeight="1" x14ac:dyDescent="0.2">
      <c r="B27" s="197"/>
      <c r="C27" s="197"/>
      <c r="D27" s="197" t="s">
        <v>32</v>
      </c>
      <c r="E27" s="219" t="s">
        <v>16</v>
      </c>
      <c r="F27" s="219" t="s">
        <v>16</v>
      </c>
      <c r="G27" s="219" t="s">
        <v>16</v>
      </c>
      <c r="H27" s="219" t="s">
        <v>16</v>
      </c>
      <c r="I27" s="219" t="s">
        <v>16</v>
      </c>
      <c r="J27" s="219" t="s">
        <v>16</v>
      </c>
      <c r="K27" s="219" t="s">
        <v>16</v>
      </c>
      <c r="L27" s="219" t="s">
        <v>16</v>
      </c>
      <c r="M27" s="219"/>
      <c r="N27" s="219"/>
      <c r="O27" s="219"/>
      <c r="P27" s="207" t="s">
        <v>16</v>
      </c>
    </row>
    <row r="28" spans="2:16" ht="13.5" customHeight="1" x14ac:dyDescent="0.25">
      <c r="B28" s="197"/>
      <c r="C28" s="197"/>
      <c r="D28" s="209" t="s">
        <v>33</v>
      </c>
      <c r="E28" s="216"/>
      <c r="F28" s="216"/>
      <c r="G28" s="216"/>
      <c r="H28" s="216"/>
      <c r="I28" s="216"/>
      <c r="J28" s="202"/>
      <c r="K28" s="21"/>
      <c r="L28" s="21"/>
      <c r="M28" s="21"/>
      <c r="N28" s="21"/>
      <c r="O28" s="21"/>
      <c r="P28" s="20"/>
    </row>
    <row r="29" spans="2:16" ht="19.5" hidden="1" customHeight="1" x14ac:dyDescent="0.2">
      <c r="B29" s="197"/>
      <c r="C29" s="197"/>
      <c r="D29" s="197" t="s">
        <v>34</v>
      </c>
      <c r="E29" s="207"/>
      <c r="F29" s="207"/>
      <c r="G29" s="207"/>
      <c r="H29" s="207"/>
      <c r="I29" s="207"/>
      <c r="J29" s="207">
        <v>0</v>
      </c>
      <c r="K29" s="22"/>
      <c r="L29" s="22"/>
      <c r="M29" s="22"/>
      <c r="N29" s="22"/>
      <c r="O29" s="22"/>
      <c r="P29" s="22" t="e">
        <f>(EXP((1/4)*LN(F29/#REF!))-1)*100</f>
        <v>#REF!</v>
      </c>
    </row>
    <row r="30" spans="2:16" ht="13.5" hidden="1" customHeight="1" x14ac:dyDescent="0.25">
      <c r="B30" s="197"/>
      <c r="C30" s="197"/>
      <c r="D30" s="209" t="s">
        <v>35</v>
      </c>
      <c r="E30" s="216"/>
      <c r="F30" s="216"/>
      <c r="G30" s="216"/>
      <c r="H30" s="216"/>
      <c r="I30" s="216"/>
      <c r="J30" s="202">
        <v>0</v>
      </c>
      <c r="K30" s="7"/>
      <c r="L30" s="7"/>
      <c r="M30" s="7"/>
      <c r="N30" s="7"/>
      <c r="O30" s="7"/>
      <c r="P30" s="20" t="e">
        <f>(EXP((1/4)*LN(F30/#REF!))-1)*100</f>
        <v>#REF!</v>
      </c>
    </row>
    <row r="31" spans="2:16" ht="19.5" customHeight="1" x14ac:dyDescent="0.25">
      <c r="B31" s="197"/>
      <c r="C31" s="197"/>
      <c r="D31" s="197" t="s">
        <v>60</v>
      </c>
      <c r="E31" s="221">
        <v>348911.54524120002</v>
      </c>
      <c r="F31" s="221">
        <v>287891.79438069998</v>
      </c>
      <c r="G31" s="221">
        <v>205358.36929790003</v>
      </c>
      <c r="H31" s="221">
        <v>316850.08570329996</v>
      </c>
      <c r="I31" s="221">
        <v>347862.77190979995</v>
      </c>
      <c r="J31" s="204">
        <v>301374.91330657998</v>
      </c>
      <c r="K31" s="205">
        <v>-17.488601822653226</v>
      </c>
      <c r="L31" s="205">
        <v>-28.668210311565911</v>
      </c>
      <c r="M31" s="205">
        <v>54.291294183226668</v>
      </c>
      <c r="N31" s="205">
        <v>9.7878105785145451</v>
      </c>
      <c r="O31" s="206"/>
      <c r="P31" s="20" t="e">
        <f>(EXP((1/4)*LN(G31/#REF!))-1)*100</f>
        <v>#REF!</v>
      </c>
    </row>
    <row r="32" spans="2:16" ht="13.5" customHeight="1" x14ac:dyDescent="0.25">
      <c r="B32" s="197"/>
      <c r="C32" s="197"/>
      <c r="D32" s="209" t="s">
        <v>37</v>
      </c>
      <c r="E32" s="221"/>
      <c r="F32" s="221"/>
      <c r="G32" s="221"/>
      <c r="H32" s="221"/>
      <c r="I32" s="221"/>
      <c r="J32" s="202"/>
      <c r="K32" s="21"/>
      <c r="L32" s="21"/>
      <c r="M32" s="21"/>
      <c r="N32" s="21"/>
      <c r="O32" s="21"/>
      <c r="P32" s="20"/>
    </row>
    <row r="33" spans="2:16" ht="19.5" customHeight="1" x14ac:dyDescent="0.25">
      <c r="B33" s="226"/>
      <c r="C33" s="522" t="s">
        <v>38</v>
      </c>
      <c r="D33" s="522"/>
      <c r="E33" s="46">
        <v>31186.1</v>
      </c>
      <c r="F33" s="46">
        <v>31633.5</v>
      </c>
      <c r="G33" s="46">
        <v>32022.6</v>
      </c>
      <c r="H33" s="46">
        <v>32382.3</v>
      </c>
      <c r="I33" s="46">
        <v>32581.4</v>
      </c>
      <c r="J33" s="228"/>
      <c r="K33" s="43"/>
      <c r="L33" s="43"/>
      <c r="M33" s="43"/>
      <c r="N33" s="43"/>
      <c r="O33" s="43"/>
      <c r="P33" s="270"/>
    </row>
    <row r="34" spans="2:16" ht="13.5" customHeight="1" x14ac:dyDescent="0.25">
      <c r="B34" s="226"/>
      <c r="C34" s="521" t="s">
        <v>39</v>
      </c>
      <c r="D34" s="521"/>
      <c r="E34" s="228"/>
      <c r="F34" s="228"/>
      <c r="G34" s="228"/>
      <c r="H34" s="228"/>
      <c r="I34" s="228"/>
      <c r="J34" s="228"/>
      <c r="K34" s="43"/>
      <c r="L34" s="43"/>
      <c r="M34" s="43"/>
      <c r="N34" s="43"/>
      <c r="O34" s="43"/>
      <c r="P34" s="152"/>
    </row>
    <row r="35" spans="2:16" ht="19.5" customHeight="1" x14ac:dyDescent="0.25">
      <c r="B35" s="226"/>
      <c r="C35" s="522" t="s">
        <v>40</v>
      </c>
      <c r="D35" s="522"/>
      <c r="E35" s="229">
        <v>11.188046765744996</v>
      </c>
      <c r="F35" s="229">
        <v>9.1008517672941647</v>
      </c>
      <c r="G35" s="229">
        <v>6.4129199158687937</v>
      </c>
      <c r="H35" s="229">
        <v>9.7846689612319064</v>
      </c>
      <c r="I35" s="229">
        <v>10.676728805692816</v>
      </c>
      <c r="J35" s="228">
        <v>9.4326432431665346</v>
      </c>
      <c r="K35" s="230">
        <v>-18.655579853681893</v>
      </c>
      <c r="L35" s="271">
        <v>-29.534948158204511</v>
      </c>
      <c r="M35" s="271">
        <v>52.577438820336852</v>
      </c>
      <c r="N35" s="271">
        <v>9.1169138986241016</v>
      </c>
      <c r="O35" s="254"/>
      <c r="P35" s="154" t="e">
        <f>(EXP((1/4)*LN(G35/#REF!))-1)*100</f>
        <v>#REF!</v>
      </c>
    </row>
    <row r="36" spans="2:16" ht="13.5" customHeight="1" x14ac:dyDescent="0.25">
      <c r="B36" s="226"/>
      <c r="C36" s="523" t="s">
        <v>41</v>
      </c>
      <c r="D36" s="523"/>
      <c r="E36" s="229"/>
      <c r="F36" s="229"/>
      <c r="G36" s="229"/>
      <c r="H36" s="229"/>
      <c r="I36" s="229"/>
      <c r="J36" s="229"/>
      <c r="K36" s="53"/>
      <c r="L36" s="53"/>
      <c r="M36" s="53"/>
      <c r="N36" s="53"/>
      <c r="O36" s="53"/>
      <c r="P36" s="272"/>
    </row>
    <row r="37" spans="2:16" s="1" customFormat="1" ht="4.5" customHeight="1" x14ac:dyDescent="0.25">
      <c r="B37" s="43"/>
      <c r="C37" s="54"/>
      <c r="D37" s="54"/>
      <c r="E37" s="45"/>
      <c r="F37" s="45"/>
      <c r="G37" s="45"/>
      <c r="H37" s="45"/>
      <c r="I37" s="45"/>
      <c r="J37" s="53"/>
      <c r="K37" s="53"/>
      <c r="L37" s="273"/>
      <c r="M37" s="273"/>
      <c r="N37" s="273"/>
      <c r="O37" s="273"/>
      <c r="P37" s="272"/>
    </row>
    <row r="38" spans="2:16" s="1" customFormat="1" ht="13.5" customHeight="1" x14ac:dyDescent="0.25">
      <c r="B38" s="43"/>
      <c r="C38" s="54"/>
      <c r="D38" s="454" t="s">
        <v>42</v>
      </c>
      <c r="E38" s="45">
        <v>30.652182919849302</v>
      </c>
      <c r="F38" s="45">
        <v>24.933840458340178</v>
      </c>
      <c r="G38" s="45">
        <v>17.569643605119982</v>
      </c>
      <c r="H38" s="45">
        <v>26.807312222553168</v>
      </c>
      <c r="I38" s="45">
        <v>29.251311796418673</v>
      </c>
      <c r="J38" s="45">
        <v>25.842858200456259</v>
      </c>
      <c r="K38" s="53"/>
      <c r="L38" s="273"/>
      <c r="M38" s="273"/>
      <c r="N38" s="273"/>
      <c r="O38" s="273"/>
      <c r="P38" s="272"/>
    </row>
    <row r="39" spans="2:16" s="1" customFormat="1" ht="13.5" customHeight="1" x14ac:dyDescent="0.25">
      <c r="B39" s="43"/>
      <c r="C39" s="54"/>
      <c r="D39" s="54" t="s">
        <v>43</v>
      </c>
      <c r="E39" s="45"/>
      <c r="F39" s="45"/>
      <c r="G39" s="45"/>
      <c r="H39" s="45"/>
      <c r="I39" s="45"/>
      <c r="J39" s="53"/>
      <c r="K39" s="53"/>
      <c r="L39" s="273"/>
      <c r="M39" s="273"/>
      <c r="N39" s="273"/>
      <c r="O39" s="273"/>
      <c r="P39" s="272"/>
    </row>
    <row r="40" spans="2:16" ht="6" customHeight="1" x14ac:dyDescent="0.2">
      <c r="B40" s="226"/>
      <c r="C40" s="226"/>
      <c r="D40" s="226"/>
      <c r="E40" s="232"/>
      <c r="F40" s="232"/>
      <c r="G40" s="232"/>
      <c r="H40" s="232"/>
      <c r="I40" s="232"/>
      <c r="J40" s="232"/>
      <c r="K40" s="53"/>
      <c r="L40" s="53"/>
      <c r="M40" s="53"/>
      <c r="N40" s="53"/>
      <c r="O40" s="53"/>
      <c r="P40" s="158"/>
    </row>
    <row r="41" spans="2:16" ht="19.5" customHeight="1" x14ac:dyDescent="0.25">
      <c r="B41" s="233"/>
      <c r="C41" s="519" t="s">
        <v>44</v>
      </c>
      <c r="D41" s="519"/>
      <c r="E41" s="237">
        <v>102.38199165901909</v>
      </c>
      <c r="F41" s="237">
        <v>101.97111228481073</v>
      </c>
      <c r="G41" s="237">
        <v>99.605280612291892</v>
      </c>
      <c r="H41" s="237">
        <v>104.75127697326776</v>
      </c>
      <c r="I41" s="237">
        <v>105.19477851992902</v>
      </c>
      <c r="J41" s="237">
        <v>102.7808880098637</v>
      </c>
      <c r="K41" s="235"/>
      <c r="L41" s="235"/>
      <c r="M41" s="235"/>
      <c r="N41" s="235"/>
      <c r="O41" s="235"/>
      <c r="P41" s="256"/>
    </row>
    <row r="42" spans="2:16" ht="13.5" customHeight="1" x14ac:dyDescent="0.25">
      <c r="B42" s="233"/>
      <c r="C42" s="518" t="s">
        <v>45</v>
      </c>
      <c r="D42" s="518"/>
      <c r="E42" s="237"/>
      <c r="F42" s="237"/>
      <c r="G42" s="237"/>
      <c r="H42" s="237"/>
      <c r="I42" s="237"/>
      <c r="J42" s="237"/>
      <c r="K42" s="65"/>
      <c r="L42" s="65"/>
      <c r="M42" s="65"/>
      <c r="N42" s="65"/>
      <c r="O42" s="65"/>
      <c r="P42" s="160"/>
    </row>
    <row r="43" spans="2:16" ht="19.5" customHeight="1" x14ac:dyDescent="0.25">
      <c r="B43" s="233"/>
      <c r="C43" s="519" t="s">
        <v>46</v>
      </c>
      <c r="D43" s="519"/>
      <c r="E43" s="68">
        <v>3.1406814261261191</v>
      </c>
      <c r="F43" s="68">
        <v>3.994466707443932</v>
      </c>
      <c r="G43" s="68">
        <v>7.0066481591637464</v>
      </c>
      <c r="H43" s="68">
        <v>2.4023601777806696</v>
      </c>
      <c r="I43" s="68">
        <v>1.7711178825417826</v>
      </c>
      <c r="J43" s="63">
        <v>3.66305487061125</v>
      </c>
      <c r="K43" s="235"/>
      <c r="L43" s="235"/>
      <c r="M43" s="235"/>
      <c r="N43" s="235"/>
      <c r="O43" s="235"/>
      <c r="P43" s="256"/>
    </row>
    <row r="44" spans="2:16" ht="13.5" customHeight="1" x14ac:dyDescent="0.25">
      <c r="B44" s="233"/>
      <c r="C44" s="466" t="s">
        <v>47</v>
      </c>
      <c r="D44" s="466"/>
      <c r="E44" s="63"/>
      <c r="F44" s="63"/>
      <c r="G44" s="63"/>
      <c r="H44" s="63"/>
      <c r="I44" s="63"/>
      <c r="J44" s="63"/>
      <c r="K44" s="235"/>
      <c r="L44" s="235"/>
      <c r="M44" s="235"/>
      <c r="N44" s="235"/>
      <c r="O44" s="235"/>
      <c r="P44" s="256"/>
    </row>
    <row r="45" spans="2:16" ht="6" customHeight="1" thickBot="1" x14ac:dyDescent="0.25">
      <c r="B45" s="239"/>
      <c r="C45" s="239"/>
      <c r="D45" s="239"/>
      <c r="E45" s="241"/>
      <c r="F45" s="241"/>
      <c r="G45" s="241"/>
      <c r="H45" s="241"/>
      <c r="I45" s="241"/>
      <c r="J45" s="240"/>
      <c r="K45" s="239"/>
      <c r="L45" s="239"/>
      <c r="M45" s="239"/>
      <c r="N45" s="239"/>
      <c r="O45" s="239"/>
      <c r="P45" s="262"/>
    </row>
    <row r="46" spans="2:16" ht="3.75" customHeight="1" x14ac:dyDescent="0.2"/>
    <row r="47" spans="2:16" ht="15" hidden="1" x14ac:dyDescent="0.25">
      <c r="D47" s="245" t="s">
        <v>63</v>
      </c>
    </row>
    <row r="48" spans="2:16" ht="15" hidden="1" x14ac:dyDescent="0.25">
      <c r="D48" s="245" t="s">
        <v>64</v>
      </c>
    </row>
    <row r="49" spans="3:9" ht="15" hidden="1" x14ac:dyDescent="0.25">
      <c r="D49" s="245" t="s">
        <v>70</v>
      </c>
    </row>
    <row r="50" spans="3:9" ht="17.25" hidden="1" x14ac:dyDescent="0.25">
      <c r="D50" s="246" t="s">
        <v>73</v>
      </c>
    </row>
    <row r="51" spans="3:9" ht="16.5" customHeight="1" x14ac:dyDescent="0.25">
      <c r="C51" s="75"/>
      <c r="D51" s="79"/>
      <c r="E51" s="274"/>
      <c r="F51" s="274"/>
      <c r="G51" s="274"/>
      <c r="H51" s="274"/>
      <c r="I51" s="274"/>
    </row>
    <row r="52" spans="3:9" ht="17.25" x14ac:dyDescent="0.25">
      <c r="C52" s="75"/>
      <c r="D52" s="1"/>
    </row>
  </sheetData>
  <mergeCells count="30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C17:D17"/>
    <mergeCell ref="K6:K7"/>
    <mergeCell ref="I4:I7"/>
    <mergeCell ref="J4:J5"/>
    <mergeCell ref="K4:N4"/>
    <mergeCell ref="L6:L7"/>
    <mergeCell ref="M6:M7"/>
    <mergeCell ref="N6:N7"/>
    <mergeCell ref="C9:D9"/>
    <mergeCell ref="C10:D10"/>
    <mergeCell ref="C41:D41"/>
    <mergeCell ref="C42:D42"/>
    <mergeCell ref="C43:D43"/>
    <mergeCell ref="C44:D44"/>
    <mergeCell ref="C18:D18"/>
    <mergeCell ref="C33:D33"/>
    <mergeCell ref="C34:D34"/>
    <mergeCell ref="C35:D35"/>
    <mergeCell ref="C36:D36"/>
  </mergeCells>
  <printOptions horizontalCentered="1"/>
  <pageMargins left="0" right="0" top="0" bottom="0" header="0.11811023622047245" footer="0.11811023622047245"/>
  <pageSetup paperSize="9" scale="8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</sheetPr>
  <dimension ref="A1:IV49"/>
  <sheetViews>
    <sheetView showGridLines="0" topLeftCell="A4" zoomScaleNormal="100" zoomScaleSheetLayoutView="90" workbookViewId="0">
      <selection activeCell="K19" sqref="K19"/>
    </sheetView>
  </sheetViews>
  <sheetFormatPr defaultColWidth="11.5703125" defaultRowHeight="14.25" x14ac:dyDescent="0.2"/>
  <cols>
    <col min="1" max="1" width="6.85546875" style="1" customWidth="1"/>
    <col min="2" max="2" width="0.5703125" style="1" customWidth="1"/>
    <col min="3" max="3" width="2.140625" style="1" customWidth="1"/>
    <col min="4" max="4" width="32.7109375" style="1" customWidth="1"/>
    <col min="5" max="9" width="10.140625" style="190" customWidth="1"/>
    <col min="10" max="10" width="10.140625" style="1" customWidth="1"/>
    <col min="11" max="11" width="11.7109375" style="193" customWidth="1"/>
    <col min="12" max="12" width="11" style="193" customWidth="1"/>
    <col min="13" max="14" width="10.7109375" style="193" customWidth="1"/>
    <col min="15" max="15" width="1.5703125" style="193" customWidth="1"/>
    <col min="16" max="16" width="14.7109375" style="244" hidden="1" customWidth="1"/>
    <col min="17" max="251" width="9.140625" style="1" customWidth="1"/>
    <col min="252" max="252" width="0.85546875" style="1" customWidth="1"/>
    <col min="253" max="253" width="0.5703125" style="1" customWidth="1"/>
    <col min="254" max="254" width="2.140625" style="1" customWidth="1"/>
    <col min="255" max="255" width="32.7109375" style="1" customWidth="1"/>
    <col min="256" max="16384" width="11.5703125" style="1"/>
  </cols>
  <sheetData>
    <row r="1" spans="1:256" ht="48" customHeight="1" x14ac:dyDescent="0.25">
      <c r="B1" s="513" t="s">
        <v>77</v>
      </c>
      <c r="C1" s="513"/>
      <c r="D1" s="513"/>
      <c r="E1" s="513"/>
      <c r="F1" s="513"/>
      <c r="G1" s="513"/>
      <c r="H1" s="513"/>
      <c r="I1" s="513"/>
      <c r="J1" s="513"/>
      <c r="K1" s="191"/>
      <c r="L1" s="191"/>
      <c r="M1" s="191"/>
      <c r="N1" s="191"/>
      <c r="O1" s="191"/>
      <c r="P1" s="192"/>
    </row>
    <row r="2" spans="1:256" s="174" customFormat="1" ht="14.25" customHeight="1" x14ac:dyDescent="0.2">
      <c r="B2" s="500" t="s">
        <v>78</v>
      </c>
      <c r="C2" s="500"/>
      <c r="D2" s="500"/>
      <c r="E2" s="500"/>
      <c r="F2" s="500"/>
      <c r="G2" s="500"/>
      <c r="H2" s="500"/>
      <c r="I2" s="500"/>
      <c r="J2" s="500"/>
      <c r="K2" s="194"/>
      <c r="L2" s="194"/>
      <c r="M2" s="194"/>
      <c r="N2" s="194"/>
      <c r="O2" s="194"/>
      <c r="P2" s="195"/>
    </row>
    <row r="3" spans="1:256" ht="4.5" customHeight="1" thickBot="1" x14ac:dyDescent="0.25">
      <c r="A3" s="7"/>
      <c r="B3" s="7"/>
      <c r="C3" s="7"/>
      <c r="D3" s="7"/>
      <c r="E3" s="175"/>
      <c r="F3" s="175"/>
      <c r="G3" s="175"/>
      <c r="H3" s="175"/>
      <c r="I3" s="175"/>
      <c r="J3" s="7"/>
      <c r="K3" s="197"/>
      <c r="L3" s="197"/>
      <c r="M3" s="197"/>
      <c r="N3" s="197"/>
      <c r="O3" s="197"/>
      <c r="P3" s="19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 x14ac:dyDescent="0.2">
      <c r="B4" s="514" t="s">
        <v>2</v>
      </c>
      <c r="C4" s="514"/>
      <c r="D4" s="514"/>
      <c r="E4" s="512">
        <v>2015</v>
      </c>
      <c r="F4" s="512">
        <v>2016</v>
      </c>
      <c r="G4" s="512">
        <v>2017</v>
      </c>
      <c r="H4" s="512">
        <v>2018</v>
      </c>
      <c r="I4" s="512">
        <v>2019</v>
      </c>
      <c r="J4" s="511" t="s">
        <v>3</v>
      </c>
      <c r="K4" s="512" t="s">
        <v>4</v>
      </c>
      <c r="L4" s="512"/>
      <c r="M4" s="512"/>
      <c r="N4" s="512"/>
      <c r="O4" s="247"/>
      <c r="P4" s="532" t="s">
        <v>76</v>
      </c>
    </row>
    <row r="5" spans="1:25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1:25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1:256" ht="11.25" customHeight="1" thickBot="1" x14ac:dyDescent="0.25">
      <c r="B7" s="515"/>
      <c r="C7" s="515"/>
      <c r="D7" s="515"/>
      <c r="E7" s="517"/>
      <c r="F7" s="517"/>
      <c r="G7" s="517"/>
      <c r="H7" s="517"/>
      <c r="I7" s="517"/>
      <c r="J7" s="516"/>
      <c r="K7" s="509"/>
      <c r="L7" s="510"/>
      <c r="M7" s="510"/>
      <c r="N7" s="510"/>
      <c r="O7" s="177"/>
      <c r="P7" s="532"/>
    </row>
    <row r="8" spans="1:256" ht="6" customHeight="1" x14ac:dyDescent="0.25">
      <c r="B8" s="7"/>
      <c r="C8" s="7"/>
      <c r="D8" s="14"/>
      <c r="E8" s="178"/>
      <c r="F8" s="178"/>
      <c r="G8" s="178"/>
      <c r="H8" s="178"/>
      <c r="I8" s="178"/>
      <c r="J8" s="8"/>
      <c r="K8" s="197"/>
      <c r="L8" s="197"/>
      <c r="M8" s="197"/>
      <c r="N8" s="197"/>
      <c r="O8" s="197"/>
      <c r="P8" s="199"/>
    </row>
    <row r="9" spans="1:256" ht="20.25" customHeight="1" x14ac:dyDescent="0.25">
      <c r="B9" s="7"/>
      <c r="C9" s="471" t="s">
        <v>13</v>
      </c>
      <c r="D9" s="471"/>
      <c r="E9" s="16">
        <v>29092.245910000005</v>
      </c>
      <c r="F9" s="16">
        <v>22740.419829999999</v>
      </c>
      <c r="G9" s="16">
        <v>15442.038499999999</v>
      </c>
      <c r="H9" s="16">
        <v>28296.077740000001</v>
      </c>
      <c r="I9" s="16">
        <v>32216.78254</v>
      </c>
      <c r="J9" s="17">
        <v>25557.512903999999</v>
      </c>
      <c r="K9" s="206">
        <v>-21.833398836411821</v>
      </c>
      <c r="L9" s="206">
        <v>-32.094312174358834</v>
      </c>
      <c r="M9" s="206">
        <v>83.240559463700365</v>
      </c>
      <c r="N9" s="206">
        <v>13.856000948349113</v>
      </c>
      <c r="O9" s="206"/>
      <c r="P9" s="20" t="e">
        <f>(EXP((1/4)*LN(G9/#REF!))-1)*100</f>
        <v>#REF!</v>
      </c>
    </row>
    <row r="10" spans="1:256" ht="13.5" customHeight="1" x14ac:dyDescent="0.25">
      <c r="B10" s="7"/>
      <c r="C10" s="467" t="s">
        <v>14</v>
      </c>
      <c r="D10" s="467"/>
      <c r="E10" s="276"/>
      <c r="F10" s="276"/>
      <c r="G10" s="276"/>
      <c r="H10" s="276"/>
      <c r="I10" s="276"/>
      <c r="J10" s="277"/>
      <c r="K10" s="21"/>
      <c r="L10" s="21"/>
      <c r="M10" s="21"/>
      <c r="N10" s="21"/>
      <c r="O10" s="21"/>
      <c r="P10" s="20"/>
    </row>
    <row r="11" spans="1:256" ht="19.5" hidden="1" customHeight="1" x14ac:dyDescent="0.2">
      <c r="B11" s="7"/>
      <c r="C11" s="7"/>
      <c r="D11" s="7" t="s">
        <v>15</v>
      </c>
      <c r="E11" s="208"/>
      <c r="F11" s="208"/>
      <c r="G11" s="208"/>
      <c r="H11" s="208"/>
      <c r="I11" s="208"/>
      <c r="J11" s="207" t="s">
        <v>16</v>
      </c>
      <c r="K11" s="22"/>
      <c r="L11" s="22"/>
      <c r="M11" s="22"/>
      <c r="N11" s="22"/>
      <c r="O11" s="22"/>
      <c r="P11" s="22" t="s">
        <v>16</v>
      </c>
    </row>
    <row r="12" spans="1:256" ht="13.5" hidden="1" customHeight="1" x14ac:dyDescent="0.25">
      <c r="B12" s="7"/>
      <c r="C12" s="7"/>
      <c r="D12" s="25" t="s">
        <v>17</v>
      </c>
      <c r="E12" s="27"/>
      <c r="F12" s="27"/>
      <c r="G12" s="27"/>
      <c r="H12" s="27"/>
      <c r="I12" s="27"/>
      <c r="J12" s="277"/>
      <c r="K12" s="7"/>
      <c r="L12" s="7"/>
      <c r="M12" s="7"/>
      <c r="N12" s="7"/>
      <c r="O12" s="7"/>
      <c r="P12" s="42"/>
    </row>
    <row r="13" spans="1:256" ht="19.5" customHeight="1" x14ac:dyDescent="0.25">
      <c r="B13" s="7"/>
      <c r="C13" s="7"/>
      <c r="D13" s="7" t="s">
        <v>18</v>
      </c>
      <c r="E13" s="279">
        <v>22784.118510000004</v>
      </c>
      <c r="F13" s="279">
        <v>21587.755829999998</v>
      </c>
      <c r="G13" s="279">
        <v>12623.4</v>
      </c>
      <c r="H13" s="279">
        <v>26169.926740000003</v>
      </c>
      <c r="I13" s="279">
        <v>28763.552540000001</v>
      </c>
      <c r="J13" s="17">
        <v>22385.750724000001</v>
      </c>
      <c r="K13" s="205">
        <v>-5.2508622594941272</v>
      </c>
      <c r="L13" s="205">
        <v>-41.525186316691808</v>
      </c>
      <c r="M13" s="205">
        <v>107.31282174374579</v>
      </c>
      <c r="N13" s="205">
        <v>9.9107109689982931</v>
      </c>
      <c r="O13" s="205"/>
      <c r="P13" s="20" t="e">
        <f>(EXP((1/4)*LN(G13/#REF!))-1)*100</f>
        <v>#REF!</v>
      </c>
    </row>
    <row r="14" spans="1:256" ht="13.5" customHeight="1" x14ac:dyDescent="0.25">
      <c r="B14" s="7"/>
      <c r="C14" s="7"/>
      <c r="D14" s="25" t="s">
        <v>19</v>
      </c>
      <c r="E14" s="279"/>
      <c r="F14" s="279"/>
      <c r="G14" s="279"/>
      <c r="H14" s="279"/>
      <c r="I14" s="279"/>
      <c r="J14" s="277"/>
      <c r="K14" s="21"/>
      <c r="L14" s="21"/>
      <c r="M14" s="21"/>
      <c r="N14" s="21"/>
      <c r="O14" s="21"/>
      <c r="P14" s="20"/>
    </row>
    <row r="15" spans="1:256" ht="19.5" customHeight="1" x14ac:dyDescent="0.25">
      <c r="B15" s="7"/>
      <c r="C15" s="7"/>
      <c r="D15" s="7" t="s">
        <v>20</v>
      </c>
      <c r="E15" s="281">
        <v>6308.1274000000003</v>
      </c>
      <c r="F15" s="281">
        <v>1152.6640000000002</v>
      </c>
      <c r="G15" s="281">
        <v>2818.6385</v>
      </c>
      <c r="H15" s="282">
        <v>2126.1509999999998</v>
      </c>
      <c r="I15" s="282">
        <v>3453.23</v>
      </c>
      <c r="J15" s="17">
        <v>3171.7621799999997</v>
      </c>
      <c r="K15" s="205">
        <v>-81.727318950470149</v>
      </c>
      <c r="L15" s="205">
        <v>144.53253506659354</v>
      </c>
      <c r="M15" s="205">
        <v>-24.568155866742046</v>
      </c>
      <c r="N15" s="205">
        <v>62.416968503177813</v>
      </c>
      <c r="O15" s="205"/>
      <c r="P15" s="20" t="e">
        <f>(EXP((1/4)*LN(G15/#REF!))-1)*100</f>
        <v>#REF!</v>
      </c>
    </row>
    <row r="16" spans="1:256" ht="13.5" customHeight="1" x14ac:dyDescent="0.25">
      <c r="B16" s="7"/>
      <c r="C16" s="7"/>
      <c r="D16" s="25" t="s">
        <v>21</v>
      </c>
      <c r="E16" s="281"/>
      <c r="F16" s="281"/>
      <c r="G16" s="281"/>
      <c r="H16" s="281"/>
      <c r="I16" s="281"/>
      <c r="J16" s="277"/>
      <c r="K16" s="30"/>
      <c r="L16" s="30"/>
      <c r="M16" s="30"/>
      <c r="N16" s="30"/>
      <c r="O16" s="30"/>
      <c r="P16" s="215"/>
    </row>
    <row r="17" spans="2:16" ht="24" customHeight="1" x14ac:dyDescent="0.25">
      <c r="B17" s="7"/>
      <c r="C17" s="471" t="s">
        <v>22</v>
      </c>
      <c r="D17" s="471"/>
      <c r="E17" s="16">
        <v>29092.245910000005</v>
      </c>
      <c r="F17" s="16">
        <v>22740.419829999999</v>
      </c>
      <c r="G17" s="16">
        <v>15442.038499999999</v>
      </c>
      <c r="H17" s="16">
        <v>28296.077740000001</v>
      </c>
      <c r="I17" s="16">
        <v>32216.78254</v>
      </c>
      <c r="J17" s="17">
        <v>25557.512903999999</v>
      </c>
      <c r="K17" s="206">
        <v>-21.833398836411821</v>
      </c>
      <c r="L17" s="206">
        <v>-32.094312174358834</v>
      </c>
      <c r="M17" s="206">
        <v>83.240559463700365</v>
      </c>
      <c r="N17" s="206">
        <v>13.856000948349113</v>
      </c>
      <c r="O17" s="206"/>
      <c r="P17" s="20" t="e">
        <f>(EXP((1/4)*LN(G17/#REF!))-1)*100</f>
        <v>#REF!</v>
      </c>
    </row>
    <row r="18" spans="2:16" ht="13.5" customHeight="1" x14ac:dyDescent="0.25">
      <c r="B18" s="7"/>
      <c r="C18" s="467" t="s">
        <v>23</v>
      </c>
      <c r="D18" s="467"/>
      <c r="E18" s="33"/>
      <c r="F18" s="33"/>
      <c r="G18" s="33"/>
      <c r="H18" s="33"/>
      <c r="I18" s="33"/>
      <c r="J18" s="277"/>
      <c r="K18" s="7"/>
      <c r="L18" s="7"/>
      <c r="M18" s="7"/>
      <c r="N18" s="7"/>
      <c r="O18" s="7"/>
      <c r="P18" s="20"/>
    </row>
    <row r="19" spans="2:16" ht="19.5" customHeight="1" x14ac:dyDescent="0.25">
      <c r="B19" s="7"/>
      <c r="C19" s="7"/>
      <c r="D19" s="7" t="s">
        <v>24</v>
      </c>
      <c r="E19" s="281">
        <v>2811.5</v>
      </c>
      <c r="F19" s="281">
        <v>3707.3580000000002</v>
      </c>
      <c r="G19" s="281">
        <v>903.35900000000004</v>
      </c>
      <c r="H19" s="281">
        <v>7339.5734000000002</v>
      </c>
      <c r="I19" s="281">
        <v>5021.509</v>
      </c>
      <c r="J19" s="17">
        <v>3956.6598800000006</v>
      </c>
      <c r="K19" s="205">
        <v>31.864058331851332</v>
      </c>
      <c r="L19" s="205">
        <v>-75.633348600270054</v>
      </c>
      <c r="M19" s="205">
        <v>712.47581526281363</v>
      </c>
      <c r="N19" s="205">
        <v>-31.583094461593642</v>
      </c>
      <c r="O19" s="205"/>
      <c r="P19" s="20" t="e">
        <f>(EXP((1/4)*LN(G19/#REF!))-1)*100</f>
        <v>#REF!</v>
      </c>
    </row>
    <row r="20" spans="2:16" ht="13.5" customHeight="1" x14ac:dyDescent="0.25">
      <c r="B20" s="7"/>
      <c r="C20" s="7"/>
      <c r="D20" s="25" t="s">
        <v>25</v>
      </c>
      <c r="E20" s="281"/>
      <c r="F20" s="281"/>
      <c r="G20" s="281"/>
      <c r="H20" s="281"/>
      <c r="I20" s="281"/>
      <c r="J20" s="277"/>
      <c r="K20" s="21"/>
      <c r="L20" s="21"/>
      <c r="M20" s="21"/>
      <c r="N20" s="21"/>
      <c r="O20" s="21"/>
      <c r="P20" s="20"/>
    </row>
    <row r="21" spans="2:16" ht="19.5" customHeight="1" x14ac:dyDescent="0.2">
      <c r="B21" s="7"/>
      <c r="C21" s="7"/>
      <c r="D21" s="7" t="s">
        <v>26</v>
      </c>
      <c r="E21" s="220" t="s">
        <v>16</v>
      </c>
      <c r="F21" s="220" t="s">
        <v>16</v>
      </c>
      <c r="G21" s="220" t="s">
        <v>16</v>
      </c>
      <c r="H21" s="220" t="s">
        <v>16</v>
      </c>
      <c r="I21" s="220" t="s">
        <v>16</v>
      </c>
      <c r="J21" s="219" t="s">
        <v>16</v>
      </c>
      <c r="K21" s="37" t="s">
        <v>16</v>
      </c>
      <c r="L21" s="37" t="s">
        <v>16</v>
      </c>
      <c r="M21" s="37"/>
      <c r="N21" s="37"/>
      <c r="O21" s="37"/>
      <c r="P21" s="22" t="s">
        <v>16</v>
      </c>
    </row>
    <row r="22" spans="2:16" ht="13.5" customHeight="1" x14ac:dyDescent="0.25">
      <c r="B22" s="7"/>
      <c r="C22" s="7"/>
      <c r="D22" s="25" t="s">
        <v>27</v>
      </c>
      <c r="E22" s="36"/>
      <c r="F22" s="36"/>
      <c r="G22" s="36"/>
      <c r="H22" s="36"/>
      <c r="I22" s="36"/>
      <c r="J22" s="277"/>
      <c r="K22" s="133"/>
      <c r="L22" s="133"/>
      <c r="M22" s="138"/>
      <c r="N22" s="138"/>
      <c r="O22" s="138"/>
      <c r="P22" s="20"/>
    </row>
    <row r="23" spans="2:16" ht="19.5" customHeight="1" x14ac:dyDescent="0.2">
      <c r="B23" s="7"/>
      <c r="C23" s="7"/>
      <c r="D23" s="7" t="s">
        <v>28</v>
      </c>
      <c r="E23" s="533">
        <v>1576.8447546000002</v>
      </c>
      <c r="F23" s="533">
        <v>1141.9837097999998</v>
      </c>
      <c r="G23" s="533">
        <v>872.32076999999992</v>
      </c>
      <c r="H23" s="533">
        <v>1257.3902604</v>
      </c>
      <c r="I23" s="533">
        <v>1631.7164124000001</v>
      </c>
      <c r="J23" s="508">
        <v>1296.0511814399999</v>
      </c>
      <c r="K23" s="524">
        <v>-27.577923795694904</v>
      </c>
      <c r="L23" s="524">
        <v>-23.613553983815329</v>
      </c>
      <c r="M23" s="524">
        <v>44.143106944478696</v>
      </c>
      <c r="N23" s="524">
        <v>29.770085214507681</v>
      </c>
      <c r="O23" s="283"/>
      <c r="P23" s="490" t="e">
        <f>(EXP((1/4)*LN(G23/#REF!))-1)*100</f>
        <v>#REF!</v>
      </c>
    </row>
    <row r="24" spans="2:16" ht="13.5" customHeight="1" x14ac:dyDescent="0.2">
      <c r="B24" s="7"/>
      <c r="C24" s="7"/>
      <c r="D24" s="25" t="s">
        <v>29</v>
      </c>
      <c r="E24" s="533"/>
      <c r="F24" s="533"/>
      <c r="G24" s="533"/>
      <c r="H24" s="533"/>
      <c r="I24" s="533"/>
      <c r="J24" s="508">
        <v>0</v>
      </c>
      <c r="K24" s="524"/>
      <c r="L24" s="524"/>
      <c r="M24" s="524"/>
      <c r="N24" s="524"/>
      <c r="O24" s="283"/>
      <c r="P24" s="490" t="e">
        <f>(EXP((1/4)*LN(F24/#REF!))-1)*100</f>
        <v>#REF!</v>
      </c>
    </row>
    <row r="25" spans="2:16" ht="19.5" customHeight="1" x14ac:dyDescent="0.2">
      <c r="B25" s="7"/>
      <c r="C25" s="7"/>
      <c r="D25" s="7" t="s">
        <v>30</v>
      </c>
      <c r="E25" s="533"/>
      <c r="F25" s="533"/>
      <c r="G25" s="533"/>
      <c r="H25" s="533"/>
      <c r="I25" s="533"/>
      <c r="J25" s="508">
        <v>0</v>
      </c>
      <c r="K25" s="524"/>
      <c r="L25" s="524"/>
      <c r="M25" s="524"/>
      <c r="N25" s="524"/>
      <c r="O25" s="283"/>
      <c r="P25" s="490" t="e">
        <f>(EXP((1/4)*LN(F25/#REF!))-1)*100</f>
        <v>#REF!</v>
      </c>
    </row>
    <row r="26" spans="2:16" ht="13.5" customHeight="1" x14ac:dyDescent="0.2">
      <c r="B26" s="7"/>
      <c r="C26" s="7"/>
      <c r="D26" s="25" t="s">
        <v>31</v>
      </c>
      <c r="E26" s="533"/>
      <c r="F26" s="533"/>
      <c r="G26" s="533"/>
      <c r="H26" s="533"/>
      <c r="I26" s="533"/>
      <c r="J26" s="508">
        <v>0</v>
      </c>
      <c r="K26" s="524"/>
      <c r="L26" s="524"/>
      <c r="M26" s="524"/>
      <c r="N26" s="524"/>
      <c r="O26" s="283"/>
      <c r="P26" s="490" t="e">
        <f>(EXP((1/4)*LN(F26/#REF!))-1)*100</f>
        <v>#REF!</v>
      </c>
    </row>
    <row r="27" spans="2:16" ht="19.5" customHeight="1" x14ac:dyDescent="0.2">
      <c r="B27" s="7"/>
      <c r="C27" s="7"/>
      <c r="D27" s="7" t="s">
        <v>32</v>
      </c>
      <c r="E27" s="220" t="s">
        <v>16</v>
      </c>
      <c r="F27" s="220" t="s">
        <v>16</v>
      </c>
      <c r="G27" s="220" t="s">
        <v>16</v>
      </c>
      <c r="H27" s="220" t="s">
        <v>16</v>
      </c>
      <c r="I27" s="220" t="s">
        <v>16</v>
      </c>
      <c r="J27" s="219" t="s">
        <v>16</v>
      </c>
      <c r="K27" s="219" t="s">
        <v>16</v>
      </c>
      <c r="L27" s="219" t="s">
        <v>16</v>
      </c>
      <c r="M27" s="219"/>
      <c r="N27" s="219"/>
      <c r="O27" s="219"/>
      <c r="P27" s="207" t="s">
        <v>16</v>
      </c>
    </row>
    <row r="28" spans="2:16" ht="13.5" customHeight="1" x14ac:dyDescent="0.25">
      <c r="B28" s="7"/>
      <c r="C28" s="7"/>
      <c r="D28" s="25" t="s">
        <v>33</v>
      </c>
      <c r="E28" s="33"/>
      <c r="F28" s="33"/>
      <c r="G28" s="33"/>
      <c r="H28" s="33"/>
      <c r="I28" s="33"/>
      <c r="J28" s="277"/>
      <c r="K28" s="21"/>
      <c r="L28" s="21"/>
      <c r="M28" s="21"/>
      <c r="N28" s="21"/>
      <c r="O28" s="21"/>
      <c r="P28" s="20"/>
    </row>
    <row r="29" spans="2:16" ht="19.5" hidden="1" customHeight="1" x14ac:dyDescent="0.2">
      <c r="B29" s="7"/>
      <c r="C29" s="7"/>
      <c r="D29" s="7" t="s">
        <v>34</v>
      </c>
      <c r="E29" s="208"/>
      <c r="F29" s="208"/>
      <c r="G29" s="208"/>
      <c r="H29" s="208"/>
      <c r="I29" s="208"/>
      <c r="J29" s="207" t="s">
        <v>16</v>
      </c>
      <c r="K29" s="22"/>
      <c r="L29" s="22"/>
      <c r="M29" s="22"/>
      <c r="N29" s="22"/>
      <c r="O29" s="22"/>
      <c r="P29" s="22" t="s">
        <v>16</v>
      </c>
    </row>
    <row r="30" spans="2:16" ht="13.5" hidden="1" customHeight="1" x14ac:dyDescent="0.25">
      <c r="B30" s="7"/>
      <c r="C30" s="7"/>
      <c r="D30" s="25" t="s">
        <v>35</v>
      </c>
      <c r="E30" s="33"/>
      <c r="F30" s="33"/>
      <c r="G30" s="33"/>
      <c r="H30" s="33"/>
      <c r="I30" s="33"/>
      <c r="J30" s="277"/>
      <c r="K30" s="7"/>
      <c r="L30" s="7"/>
      <c r="M30" s="7"/>
      <c r="N30" s="7"/>
      <c r="O30" s="7"/>
      <c r="P30" s="20"/>
    </row>
    <row r="31" spans="2:16" ht="19.5" customHeight="1" x14ac:dyDescent="0.25">
      <c r="B31" s="7"/>
      <c r="C31" s="7"/>
      <c r="D31" s="7" t="s">
        <v>36</v>
      </c>
      <c r="E31" s="36">
        <v>24703.901155400006</v>
      </c>
      <c r="F31" s="36">
        <v>17891.0781202</v>
      </c>
      <c r="G31" s="36">
        <v>13666.358729999998</v>
      </c>
      <c r="H31" s="36">
        <v>19699.1140796</v>
      </c>
      <c r="I31" s="36">
        <v>25563.557127600001</v>
      </c>
      <c r="J31" s="17">
        <v>20304.801842560002</v>
      </c>
      <c r="K31" s="205">
        <v>-27.577923795694904</v>
      </c>
      <c r="L31" s="205">
        <v>-23.61355398381534</v>
      </c>
      <c r="M31" s="205">
        <v>44.143106944478717</v>
      </c>
      <c r="N31" s="205">
        <v>29.770085214507681</v>
      </c>
      <c r="O31" s="205"/>
      <c r="P31" s="20" t="e">
        <f>(EXP((1/4)*LN(G31/#REF!))-1)*100</f>
        <v>#REF!</v>
      </c>
    </row>
    <row r="32" spans="2:16" ht="13.5" customHeight="1" x14ac:dyDescent="0.25">
      <c r="B32" s="7"/>
      <c r="C32" s="7"/>
      <c r="D32" s="25" t="s">
        <v>37</v>
      </c>
      <c r="E32" s="36"/>
      <c r="F32" s="36"/>
      <c r="G32" s="36"/>
      <c r="H32" s="36"/>
      <c r="I32" s="36"/>
      <c r="J32" s="277"/>
      <c r="K32" s="21"/>
      <c r="L32" s="21"/>
      <c r="M32" s="21"/>
      <c r="N32" s="21"/>
      <c r="O32" s="21"/>
      <c r="P32" s="20"/>
    </row>
    <row r="33" spans="2:16" ht="8.25" customHeight="1" x14ac:dyDescent="0.25">
      <c r="B33" s="7"/>
      <c r="C33" s="7"/>
      <c r="D33" s="7"/>
      <c r="E33" s="36"/>
      <c r="F33" s="36"/>
      <c r="G33" s="36"/>
      <c r="H33" s="36"/>
      <c r="I33" s="36"/>
      <c r="J33" s="41"/>
      <c r="K33" s="7"/>
      <c r="L33" s="7"/>
      <c r="M33" s="7"/>
      <c r="N33" s="7"/>
      <c r="O33" s="7"/>
      <c r="P33" s="284"/>
    </row>
    <row r="34" spans="2:16" ht="19.5" customHeight="1" x14ac:dyDescent="0.25">
      <c r="B34" s="43"/>
      <c r="C34" s="468" t="s">
        <v>38</v>
      </c>
      <c r="D34" s="468"/>
      <c r="E34" s="99">
        <v>31186.1</v>
      </c>
      <c r="F34" s="99">
        <v>31633.5</v>
      </c>
      <c r="G34" s="99">
        <v>32022.6</v>
      </c>
      <c r="H34" s="99">
        <v>32382.3</v>
      </c>
      <c r="I34" s="46">
        <v>32581.4</v>
      </c>
      <c r="J34" s="285"/>
      <c r="K34" s="43"/>
      <c r="L34" s="43"/>
      <c r="M34" s="43"/>
      <c r="N34" s="43"/>
      <c r="O34" s="43"/>
      <c r="P34" s="152"/>
    </row>
    <row r="35" spans="2:16" ht="13.5" customHeight="1" x14ac:dyDescent="0.25">
      <c r="B35" s="43"/>
      <c r="C35" s="469" t="s">
        <v>39</v>
      </c>
      <c r="D35" s="469"/>
      <c r="E35" s="286"/>
      <c r="F35" s="286"/>
      <c r="G35" s="286"/>
      <c r="H35" s="286"/>
      <c r="I35" s="286"/>
      <c r="J35" s="285"/>
      <c r="K35" s="43"/>
      <c r="L35" s="43"/>
      <c r="M35" s="43"/>
      <c r="N35" s="43"/>
      <c r="O35" s="43"/>
      <c r="P35" s="154"/>
    </row>
    <row r="36" spans="2:16" ht="19.5" customHeight="1" x14ac:dyDescent="0.25">
      <c r="B36" s="43"/>
      <c r="C36" s="468" t="s">
        <v>40</v>
      </c>
      <c r="D36" s="468"/>
      <c r="E36" s="55">
        <v>0.79214461428008009</v>
      </c>
      <c r="F36" s="55">
        <v>0.56557377843741607</v>
      </c>
      <c r="G36" s="55">
        <v>0.42677230237394836</v>
      </c>
      <c r="H36" s="55">
        <v>0.60832967638493873</v>
      </c>
      <c r="I36" s="55">
        <v>0.78460585265212668</v>
      </c>
      <c r="J36" s="47">
        <v>0.6354852448257019</v>
      </c>
      <c r="K36" s="230">
        <v>-28.602206182841627</v>
      </c>
      <c r="L36" s="230">
        <v>-24.541709915716481</v>
      </c>
      <c r="M36" s="230">
        <v>42.541976834266372</v>
      </c>
      <c r="N36" s="230">
        <v>28.977079881212966</v>
      </c>
      <c r="O36" s="230"/>
      <c r="P36" s="154" t="e">
        <f>(EXP((1/4)*LN(G36/#REF!))-1)*100</f>
        <v>#REF!</v>
      </c>
    </row>
    <row r="37" spans="2:16" ht="13.5" customHeight="1" x14ac:dyDescent="0.25">
      <c r="B37" s="43"/>
      <c r="C37" s="470" t="s">
        <v>41</v>
      </c>
      <c r="D37" s="470"/>
      <c r="E37" s="55"/>
      <c r="F37" s="55"/>
      <c r="G37" s="55"/>
      <c r="H37" s="55"/>
      <c r="I37" s="55"/>
      <c r="J37" s="45"/>
      <c r="K37" s="53"/>
      <c r="L37" s="53"/>
      <c r="M37" s="53"/>
      <c r="N37" s="53"/>
      <c r="O37" s="53"/>
      <c r="P37" s="154"/>
    </row>
    <row r="38" spans="2:16" ht="4.5" customHeight="1" x14ac:dyDescent="0.25">
      <c r="B38" s="43"/>
      <c r="C38" s="54"/>
      <c r="D38" s="54"/>
      <c r="E38" s="55"/>
      <c r="F38" s="55"/>
      <c r="G38" s="287"/>
      <c r="H38" s="287"/>
      <c r="I38" s="287"/>
      <c r="J38" s="53"/>
      <c r="K38" s="273"/>
      <c r="L38" s="53"/>
      <c r="M38" s="53"/>
      <c r="N38" s="53"/>
      <c r="O38" s="53"/>
      <c r="P38" s="154"/>
    </row>
    <row r="39" spans="2:16" ht="13.5" customHeight="1" x14ac:dyDescent="0.25">
      <c r="B39" s="43"/>
      <c r="C39" s="54"/>
      <c r="D39" s="454" t="s">
        <v>42</v>
      </c>
      <c r="E39" s="55">
        <v>2.1702592172056989</v>
      </c>
      <c r="F39" s="55">
        <v>1.5495172011984002</v>
      </c>
      <c r="G39" s="55">
        <v>1.1692391845861598</v>
      </c>
      <c r="H39" s="55">
        <v>1.6666566476299691</v>
      </c>
      <c r="I39" s="55">
        <v>2.1496050757592511</v>
      </c>
      <c r="J39" s="55">
        <v>1.7410554652758956</v>
      </c>
      <c r="K39" s="273"/>
      <c r="L39" s="53"/>
      <c r="M39" s="53"/>
      <c r="N39" s="53"/>
      <c r="O39" s="53"/>
      <c r="P39" s="154"/>
    </row>
    <row r="40" spans="2:16" ht="13.5" customHeight="1" x14ac:dyDescent="0.25">
      <c r="B40" s="43"/>
      <c r="C40" s="54"/>
      <c r="D40" s="54" t="s">
        <v>43</v>
      </c>
      <c r="E40" s="55"/>
      <c r="F40" s="55"/>
      <c r="G40" s="287"/>
      <c r="H40" s="287"/>
      <c r="I40" s="287"/>
      <c r="J40" s="53"/>
      <c r="K40" s="273"/>
      <c r="L40" s="53"/>
      <c r="M40" s="53"/>
      <c r="N40" s="53"/>
      <c r="O40" s="53"/>
      <c r="P40" s="154"/>
    </row>
    <row r="41" spans="2:16" ht="6" customHeight="1" x14ac:dyDescent="0.25">
      <c r="B41" s="43"/>
      <c r="C41" s="43"/>
      <c r="D41" s="43"/>
      <c r="E41" s="286"/>
      <c r="F41" s="286"/>
      <c r="G41" s="286"/>
      <c r="H41" s="286"/>
      <c r="I41" s="286"/>
      <c r="J41" s="285"/>
      <c r="K41" s="53"/>
      <c r="L41" s="53"/>
      <c r="M41" s="53"/>
      <c r="N41" s="53"/>
      <c r="O41" s="53"/>
      <c r="P41" s="158"/>
    </row>
    <row r="42" spans="2:16" ht="19.5" customHeight="1" x14ac:dyDescent="0.25">
      <c r="B42" s="58"/>
      <c r="C42" s="464" t="s">
        <v>44</v>
      </c>
      <c r="D42" s="464"/>
      <c r="E42" s="234">
        <v>86.695098335586025</v>
      </c>
      <c r="F42" s="234">
        <v>113.42240162312341</v>
      </c>
      <c r="G42" s="234">
        <v>86.826317341956681</v>
      </c>
      <c r="H42" s="234">
        <v>124.87734745937118</v>
      </c>
      <c r="I42" s="234">
        <v>105.76673368515048</v>
      </c>
      <c r="J42" s="63">
        <v>103.51757968903755</v>
      </c>
      <c r="K42" s="235"/>
      <c r="L42" s="235"/>
      <c r="M42" s="235"/>
      <c r="N42" s="235"/>
      <c r="O42" s="235"/>
      <c r="P42" s="256"/>
    </row>
    <row r="43" spans="2:16" ht="13.5" customHeight="1" x14ac:dyDescent="0.25">
      <c r="B43" s="58"/>
      <c r="C43" s="465" t="s">
        <v>45</v>
      </c>
      <c r="D43" s="465"/>
      <c r="E43" s="234"/>
      <c r="F43" s="234"/>
      <c r="G43" s="234"/>
      <c r="H43" s="234"/>
      <c r="I43" s="234"/>
      <c r="J43" s="63"/>
      <c r="K43" s="65"/>
      <c r="L43" s="65"/>
      <c r="M43" s="65"/>
      <c r="N43" s="65"/>
      <c r="O43" s="65"/>
      <c r="P43" s="160"/>
    </row>
    <row r="44" spans="2:16" ht="19.5" customHeight="1" x14ac:dyDescent="0.25">
      <c r="B44" s="58"/>
      <c r="C44" s="464" t="s">
        <v>46</v>
      </c>
      <c r="D44" s="464"/>
      <c r="E44" s="234">
        <v>24.002847642158109</v>
      </c>
      <c r="F44" s="234">
        <v>6.0561144092074874</v>
      </c>
      <c r="G44" s="234">
        <v>19.387169928328088</v>
      </c>
      <c r="H44" s="68">
        <v>10.145542240753306</v>
      </c>
      <c r="I44" s="68">
        <v>12.697905005150389</v>
      </c>
      <c r="J44" s="63">
        <v>14.457915845119476</v>
      </c>
      <c r="K44" s="235"/>
      <c r="L44" s="235"/>
      <c r="M44" s="235"/>
      <c r="N44" s="235"/>
      <c r="O44" s="235"/>
      <c r="P44" s="256"/>
    </row>
    <row r="45" spans="2:16" ht="13.5" customHeight="1" x14ac:dyDescent="0.25">
      <c r="B45" s="58"/>
      <c r="C45" s="466" t="s">
        <v>47</v>
      </c>
      <c r="D45" s="466"/>
      <c r="E45" s="234"/>
      <c r="F45" s="234"/>
      <c r="G45" s="234"/>
      <c r="H45" s="234"/>
      <c r="I45" s="234"/>
      <c r="J45" s="63"/>
      <c r="K45" s="235"/>
      <c r="L45" s="235"/>
      <c r="M45" s="235"/>
      <c r="N45" s="235"/>
      <c r="O45" s="235"/>
      <c r="P45" s="258"/>
    </row>
    <row r="46" spans="2:16" ht="6" customHeight="1" thickBot="1" x14ac:dyDescent="0.25">
      <c r="B46" s="288"/>
      <c r="C46" s="288"/>
      <c r="D46" s="288"/>
      <c r="E46" s="289"/>
      <c r="F46" s="289"/>
      <c r="G46" s="289"/>
      <c r="H46" s="289"/>
      <c r="I46" s="289"/>
      <c r="J46" s="290"/>
      <c r="K46" s="259"/>
      <c r="L46" s="259"/>
      <c r="M46" s="259"/>
      <c r="N46" s="259"/>
      <c r="O46" s="259"/>
      <c r="P46" s="262"/>
    </row>
    <row r="47" spans="2:16" ht="20.25" customHeight="1" x14ac:dyDescent="0.2"/>
    <row r="48" spans="2:16" ht="17.25" x14ac:dyDescent="0.25">
      <c r="D48" s="116"/>
    </row>
    <row r="49" spans="4:4" ht="15" x14ac:dyDescent="0.25">
      <c r="D49" s="291"/>
    </row>
  </sheetData>
  <mergeCells count="41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C18:D18"/>
    <mergeCell ref="L6:L7"/>
    <mergeCell ref="M6:M7"/>
    <mergeCell ref="N6:N7"/>
    <mergeCell ref="C9:D9"/>
    <mergeCell ref="C10:D10"/>
    <mergeCell ref="C17:D17"/>
    <mergeCell ref="K6:K7"/>
    <mergeCell ref="I4:I7"/>
    <mergeCell ref="J4:J5"/>
    <mergeCell ref="K4:N4"/>
    <mergeCell ref="C35:D35"/>
    <mergeCell ref="K23:K26"/>
    <mergeCell ref="H23:H26"/>
    <mergeCell ref="I23:I26"/>
    <mergeCell ref="J23:J26"/>
    <mergeCell ref="E23:E26"/>
    <mergeCell ref="F23:F26"/>
    <mergeCell ref="G23:G26"/>
    <mergeCell ref="L23:L26"/>
    <mergeCell ref="M23:M26"/>
    <mergeCell ref="N23:N26"/>
    <mergeCell ref="P23:P26"/>
    <mergeCell ref="C34:D34"/>
    <mergeCell ref="C44:D44"/>
    <mergeCell ref="C45:D45"/>
    <mergeCell ref="C36:D36"/>
    <mergeCell ref="C37:D37"/>
    <mergeCell ref="C42:D42"/>
    <mergeCell ref="C43:D43"/>
  </mergeCells>
  <printOptions horizontalCentered="1"/>
  <pageMargins left="0" right="0" top="0" bottom="0" header="0.11811023622047245" footer="0.11811023622047245"/>
  <pageSetup paperSize="9" scale="8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99"/>
    <pageSetUpPr fitToPage="1"/>
  </sheetPr>
  <dimension ref="A1:IV49"/>
  <sheetViews>
    <sheetView showGridLines="0" zoomScaleNormal="100" zoomScaleSheetLayoutView="90" workbookViewId="0">
      <selection activeCell="U45" sqref="U45"/>
    </sheetView>
  </sheetViews>
  <sheetFormatPr defaultColWidth="11.5703125" defaultRowHeight="14.25" x14ac:dyDescent="0.2"/>
  <cols>
    <col min="1" max="1" width="6.140625" style="1" customWidth="1"/>
    <col min="2" max="2" width="0.5703125" style="1" customWidth="1"/>
    <col min="3" max="3" width="2.140625" style="1" customWidth="1"/>
    <col min="4" max="4" width="32.7109375" style="1" customWidth="1"/>
    <col min="5" max="9" width="10.140625" style="190" customWidth="1"/>
    <col min="10" max="10" width="10.140625" style="1" customWidth="1"/>
    <col min="11" max="11" width="11.5703125" style="1" customWidth="1"/>
    <col min="12" max="14" width="11.140625" style="1" customWidth="1"/>
    <col min="15" max="15" width="1.28515625" style="1" customWidth="1"/>
    <col min="16" max="16" width="14.7109375" style="77" hidden="1" customWidth="1"/>
    <col min="17" max="251" width="9.140625" style="1" customWidth="1"/>
    <col min="252" max="252" width="0.85546875" style="1" customWidth="1"/>
    <col min="253" max="253" width="0.5703125" style="1" customWidth="1"/>
    <col min="254" max="254" width="2.140625" style="1" customWidth="1"/>
    <col min="255" max="255" width="32.7109375" style="1" customWidth="1"/>
    <col min="256" max="16384" width="11.5703125" style="1"/>
  </cols>
  <sheetData>
    <row r="1" spans="1:256" ht="40.5" customHeight="1" x14ac:dyDescent="0.25">
      <c r="B1" s="513" t="s">
        <v>79</v>
      </c>
      <c r="C1" s="513"/>
      <c r="D1" s="513"/>
      <c r="E1" s="513"/>
      <c r="F1" s="513"/>
      <c r="G1" s="513"/>
      <c r="H1" s="513"/>
      <c r="I1" s="513"/>
      <c r="J1" s="513"/>
    </row>
    <row r="2" spans="1:256" s="174" customFormat="1" ht="15" customHeight="1" x14ac:dyDescent="0.2">
      <c r="B2" s="500" t="s">
        <v>80</v>
      </c>
      <c r="C2" s="500"/>
      <c r="D2" s="500"/>
      <c r="E2" s="500"/>
      <c r="F2" s="500"/>
      <c r="G2" s="500"/>
      <c r="H2" s="500"/>
      <c r="I2" s="500"/>
      <c r="J2" s="500"/>
      <c r="P2" s="292"/>
    </row>
    <row r="3" spans="1:256" ht="7.5" customHeight="1" thickBot="1" x14ac:dyDescent="0.25">
      <c r="A3" s="7"/>
      <c r="B3" s="7"/>
      <c r="C3" s="7"/>
      <c r="D3" s="7"/>
      <c r="E3" s="175"/>
      <c r="F3" s="175"/>
      <c r="G3" s="175"/>
      <c r="H3" s="175"/>
      <c r="I3" s="175"/>
      <c r="J3" s="7"/>
      <c r="K3" s="7"/>
      <c r="L3" s="7"/>
      <c r="M3" s="7"/>
      <c r="N3" s="7"/>
      <c r="O3" s="7"/>
      <c r="P3" s="8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5.75" customHeight="1" x14ac:dyDescent="0.2">
      <c r="B4" s="479" t="s">
        <v>2</v>
      </c>
      <c r="C4" s="479"/>
      <c r="D4" s="479"/>
      <c r="E4" s="474">
        <v>2015</v>
      </c>
      <c r="F4" s="474">
        <v>2016</v>
      </c>
      <c r="G4" s="474">
        <v>2017</v>
      </c>
      <c r="H4" s="474">
        <v>2018</v>
      </c>
      <c r="I4" s="474">
        <v>2019</v>
      </c>
      <c r="J4" s="477" t="s">
        <v>3</v>
      </c>
      <c r="K4" s="474" t="s">
        <v>4</v>
      </c>
      <c r="L4" s="474"/>
      <c r="M4" s="474"/>
      <c r="N4" s="474"/>
      <c r="O4" s="10"/>
      <c r="P4" s="532" t="s">
        <v>76</v>
      </c>
    </row>
    <row r="5" spans="1:256" ht="15.75" customHeight="1" x14ac:dyDescent="0.2">
      <c r="B5" s="480"/>
      <c r="C5" s="480"/>
      <c r="D5" s="480"/>
      <c r="E5" s="475"/>
      <c r="F5" s="475"/>
      <c r="G5" s="475"/>
      <c r="H5" s="475"/>
      <c r="I5" s="475"/>
      <c r="J5" s="478"/>
      <c r="K5" s="487" t="s">
        <v>56</v>
      </c>
      <c r="L5" s="487"/>
      <c r="M5" s="487"/>
      <c r="N5" s="487"/>
      <c r="O5" s="11"/>
      <c r="P5" s="532"/>
    </row>
    <row r="6" spans="1:256" ht="15.75" customHeight="1" x14ac:dyDescent="0.2">
      <c r="B6" s="481" t="s">
        <v>7</v>
      </c>
      <c r="C6" s="481"/>
      <c r="D6" s="481"/>
      <c r="E6" s="475"/>
      <c r="F6" s="475"/>
      <c r="G6" s="475"/>
      <c r="H6" s="475"/>
      <c r="I6" s="475"/>
      <c r="J6" s="488" t="s">
        <v>8</v>
      </c>
      <c r="K6" s="472" t="s">
        <v>9</v>
      </c>
      <c r="L6" s="472" t="s">
        <v>10</v>
      </c>
      <c r="M6" s="472" t="s">
        <v>11</v>
      </c>
      <c r="N6" s="472" t="s">
        <v>12</v>
      </c>
      <c r="O6" s="12"/>
      <c r="P6" s="532"/>
    </row>
    <row r="7" spans="1:256" ht="10.5" customHeight="1" thickBot="1" x14ac:dyDescent="0.25">
      <c r="B7" s="482"/>
      <c r="C7" s="482"/>
      <c r="D7" s="482"/>
      <c r="E7" s="476"/>
      <c r="F7" s="476"/>
      <c r="G7" s="476"/>
      <c r="H7" s="476"/>
      <c r="I7" s="476"/>
      <c r="J7" s="489"/>
      <c r="K7" s="473"/>
      <c r="L7" s="483"/>
      <c r="M7" s="483"/>
      <c r="N7" s="483"/>
      <c r="O7" s="13"/>
      <c r="P7" s="532"/>
    </row>
    <row r="8" spans="1:256" ht="3.75" customHeight="1" x14ac:dyDescent="0.25">
      <c r="B8" s="7"/>
      <c r="C8" s="7"/>
      <c r="D8" s="14"/>
      <c r="E8" s="178"/>
      <c r="F8" s="178"/>
      <c r="G8" s="178"/>
      <c r="H8" s="178"/>
      <c r="I8" s="178"/>
      <c r="J8" s="8"/>
      <c r="K8" s="197"/>
      <c r="L8" s="197"/>
      <c r="M8" s="197"/>
      <c r="N8" s="197"/>
      <c r="O8" s="197"/>
      <c r="P8" s="199"/>
    </row>
    <row r="9" spans="1:256" ht="24" customHeight="1" x14ac:dyDescent="0.25">
      <c r="B9" s="7"/>
      <c r="C9" s="471" t="s">
        <v>13</v>
      </c>
      <c r="D9" s="471"/>
      <c r="E9" s="275">
        <v>62390.447270000004</v>
      </c>
      <c r="F9" s="275">
        <v>58042.28916</v>
      </c>
      <c r="G9" s="275">
        <v>55127.504999999997</v>
      </c>
      <c r="H9" s="275">
        <v>61327.399640000003</v>
      </c>
      <c r="I9" s="275">
        <v>59722.610220000002</v>
      </c>
      <c r="J9" s="277">
        <v>59322.05025800001</v>
      </c>
      <c r="K9" s="206">
        <v>-6.9692690151474279</v>
      </c>
      <c r="L9" s="206">
        <v>-5.0218283981961491</v>
      </c>
      <c r="M9" s="206">
        <v>11.246463339851864</v>
      </c>
      <c r="N9" s="206">
        <v>-2.6167576473490328</v>
      </c>
      <c r="O9" s="206"/>
      <c r="P9" s="20" t="e">
        <f>(EXP((1/4)*LN(G9/#REF!))-1)*100</f>
        <v>#REF!</v>
      </c>
    </row>
    <row r="10" spans="1:256" ht="13.5" customHeight="1" x14ac:dyDescent="0.25">
      <c r="B10" s="7"/>
      <c r="C10" s="467" t="s">
        <v>14</v>
      </c>
      <c r="D10" s="467"/>
      <c r="E10" s="275"/>
      <c r="F10" s="275"/>
      <c r="G10" s="275"/>
      <c r="H10" s="275"/>
      <c r="I10" s="275"/>
      <c r="J10" s="277"/>
      <c r="K10" s="21"/>
      <c r="L10" s="21"/>
      <c r="M10" s="21"/>
      <c r="N10" s="21"/>
      <c r="O10" s="21"/>
      <c r="P10" s="20"/>
    </row>
    <row r="11" spans="1:256" ht="19.5" hidden="1" customHeight="1" x14ac:dyDescent="0.2">
      <c r="B11" s="7"/>
      <c r="C11" s="7"/>
      <c r="D11" s="7" t="s">
        <v>15</v>
      </c>
      <c r="E11" s="207"/>
      <c r="F11" s="207"/>
      <c r="G11" s="207"/>
      <c r="H11" s="207"/>
      <c r="I11" s="207"/>
      <c r="J11" s="207"/>
      <c r="K11" s="22"/>
      <c r="L11" s="22"/>
      <c r="M11" s="22"/>
      <c r="N11" s="22"/>
      <c r="O11" s="22"/>
      <c r="P11" s="22" t="s">
        <v>16</v>
      </c>
    </row>
    <row r="12" spans="1:256" ht="13.5" hidden="1" customHeight="1" x14ac:dyDescent="0.25">
      <c r="B12" s="7"/>
      <c r="C12" s="7"/>
      <c r="D12" s="25" t="s">
        <v>17</v>
      </c>
      <c r="E12" s="26"/>
      <c r="F12" s="26"/>
      <c r="G12" s="26"/>
      <c r="H12" s="26"/>
      <c r="I12" s="26"/>
      <c r="J12" s="277"/>
      <c r="K12" s="7"/>
      <c r="L12" s="7"/>
      <c r="M12" s="7"/>
      <c r="N12" s="7"/>
      <c r="O12" s="7"/>
      <c r="P12" s="42"/>
    </row>
    <row r="13" spans="1:256" ht="19.5" customHeight="1" x14ac:dyDescent="0.25">
      <c r="B13" s="7"/>
      <c r="C13" s="7"/>
      <c r="D13" s="7" t="s">
        <v>18</v>
      </c>
      <c r="E13" s="278">
        <v>61448.251870000007</v>
      </c>
      <c r="F13" s="278">
        <v>57696.345159999997</v>
      </c>
      <c r="G13" s="278">
        <v>54977.2</v>
      </c>
      <c r="H13" s="278">
        <v>61216.401240000007</v>
      </c>
      <c r="I13" s="278">
        <v>59174.366220000004</v>
      </c>
      <c r="J13" s="277">
        <v>58902.512898000001</v>
      </c>
      <c r="K13" s="205">
        <v>-6.1057989378404898</v>
      </c>
      <c r="L13" s="205">
        <v>-4.7128551253280087</v>
      </c>
      <c r="M13" s="205">
        <v>11.348706809368259</v>
      </c>
      <c r="N13" s="205">
        <v>-3.3357645641307276</v>
      </c>
      <c r="O13" s="205"/>
      <c r="P13" s="20" t="e">
        <f>(EXP((1/4)*LN(G13/#REF!))-1)*100</f>
        <v>#REF!</v>
      </c>
    </row>
    <row r="14" spans="1:256" ht="13.5" customHeight="1" x14ac:dyDescent="0.25">
      <c r="B14" s="7"/>
      <c r="C14" s="7"/>
      <c r="D14" s="25" t="s">
        <v>19</v>
      </c>
      <c r="E14" s="278"/>
      <c r="F14" s="278"/>
      <c r="G14" s="278"/>
      <c r="H14" s="278"/>
      <c r="I14" s="278"/>
      <c r="J14" s="277"/>
      <c r="K14" s="21"/>
      <c r="L14" s="21"/>
      <c r="M14" s="21"/>
      <c r="N14" s="21"/>
      <c r="O14" s="21"/>
      <c r="P14" s="20"/>
    </row>
    <row r="15" spans="1:256" ht="19.5" customHeight="1" x14ac:dyDescent="0.25">
      <c r="B15" s="7"/>
      <c r="C15" s="7"/>
      <c r="D15" s="7" t="s">
        <v>20</v>
      </c>
      <c r="E15" s="280">
        <v>942.19539999999995</v>
      </c>
      <c r="F15" s="280">
        <v>345.94400000000002</v>
      </c>
      <c r="G15" s="280">
        <v>150.30500000000001</v>
      </c>
      <c r="H15" s="280">
        <v>110.99839999999999</v>
      </c>
      <c r="I15" s="280">
        <v>548.24400000000003</v>
      </c>
      <c r="J15" s="277">
        <v>419.53735999999998</v>
      </c>
      <c r="K15" s="293">
        <v>-63.283200066567936</v>
      </c>
      <c r="L15" s="293">
        <v>-56.55221654371806</v>
      </c>
      <c r="M15" s="293">
        <v>-26.151225840790403</v>
      </c>
      <c r="N15" s="293">
        <v>393.92063309020682</v>
      </c>
      <c r="O15" s="293"/>
      <c r="P15" s="20" t="e">
        <f>(EXP((1/4)*LN(G15/#REF!))-1)*100</f>
        <v>#REF!</v>
      </c>
    </row>
    <row r="16" spans="1:256" ht="13.5" customHeight="1" x14ac:dyDescent="0.25">
      <c r="B16" s="7"/>
      <c r="C16" s="7"/>
      <c r="D16" s="25" t="s">
        <v>21</v>
      </c>
      <c r="E16" s="280"/>
      <c r="F16" s="280"/>
      <c r="G16" s="280"/>
      <c r="H16" s="280"/>
      <c r="I16" s="280"/>
      <c r="J16" s="277"/>
      <c r="K16" s="30"/>
      <c r="L16" s="30"/>
      <c r="M16" s="30"/>
      <c r="N16" s="30"/>
      <c r="O16" s="30"/>
      <c r="P16" s="215"/>
    </row>
    <row r="17" spans="2:16" ht="24" customHeight="1" x14ac:dyDescent="0.25">
      <c r="B17" s="7"/>
      <c r="C17" s="471" t="s">
        <v>22</v>
      </c>
      <c r="D17" s="471"/>
      <c r="E17" s="275">
        <v>62390.447270000004</v>
      </c>
      <c r="F17" s="275">
        <v>58042.28916</v>
      </c>
      <c r="G17" s="275">
        <v>55127.505000000005</v>
      </c>
      <c r="H17" s="275">
        <v>61327.399640000003</v>
      </c>
      <c r="I17" s="275">
        <v>59722.61022000001</v>
      </c>
      <c r="J17" s="277">
        <v>59322.05025800001</v>
      </c>
      <c r="K17" s="206">
        <v>-6.9692690151474279</v>
      </c>
      <c r="L17" s="206">
        <v>-5.0218283981961376</v>
      </c>
      <c r="M17" s="206">
        <v>11.246463339851864</v>
      </c>
      <c r="N17" s="206">
        <v>-2.6167576473490217</v>
      </c>
      <c r="O17" s="206"/>
      <c r="P17" s="20" t="e">
        <f>(EXP((1/4)*LN(G17/#REF!))-1)*100</f>
        <v>#REF!</v>
      </c>
    </row>
    <row r="18" spans="2:16" ht="13.5" customHeight="1" x14ac:dyDescent="0.25">
      <c r="B18" s="7"/>
      <c r="C18" s="467" t="s">
        <v>23</v>
      </c>
      <c r="D18" s="467"/>
      <c r="E18" s="31"/>
      <c r="F18" s="31"/>
      <c r="G18" s="31"/>
      <c r="H18" s="31"/>
      <c r="I18" s="31"/>
      <c r="J18" s="277"/>
      <c r="K18" s="7"/>
      <c r="L18" s="7"/>
      <c r="M18" s="7"/>
      <c r="N18" s="7"/>
      <c r="O18" s="7"/>
      <c r="P18" s="20"/>
    </row>
    <row r="19" spans="2:16" ht="19.5" customHeight="1" x14ac:dyDescent="0.25">
      <c r="B19" s="7"/>
      <c r="C19" s="7"/>
      <c r="D19" s="7" t="s">
        <v>24</v>
      </c>
      <c r="E19" s="280">
        <v>3589.9</v>
      </c>
      <c r="F19" s="280">
        <v>5021.1581399999995</v>
      </c>
      <c r="G19" s="280">
        <v>5631.0945999999994</v>
      </c>
      <c r="H19" s="280">
        <v>6001.1947799999998</v>
      </c>
      <c r="I19" s="280">
        <v>6192.9645300000002</v>
      </c>
      <c r="J19" s="277">
        <v>5287.2624099999994</v>
      </c>
      <c r="K19" s="205">
        <v>39.869025321039572</v>
      </c>
      <c r="L19" s="205">
        <v>12.147326234182309</v>
      </c>
      <c r="M19" s="205">
        <v>6.5724376216304448</v>
      </c>
      <c r="N19" s="205">
        <v>3.1955261748727981</v>
      </c>
      <c r="O19" s="205"/>
      <c r="P19" s="20" t="e">
        <f>(EXP((1/4)*LN(G19/#REF!))-1)*100</f>
        <v>#REF!</v>
      </c>
    </row>
    <row r="20" spans="2:16" ht="13.5" customHeight="1" x14ac:dyDescent="0.25">
      <c r="B20" s="7"/>
      <c r="C20" s="7"/>
      <c r="D20" s="25" t="s">
        <v>25</v>
      </c>
      <c r="E20" s="280"/>
      <c r="F20" s="280"/>
      <c r="G20" s="280"/>
      <c r="H20" s="280"/>
      <c r="I20" s="280"/>
      <c r="J20" s="277"/>
      <c r="K20" s="21"/>
      <c r="L20" s="21"/>
      <c r="M20" s="21"/>
      <c r="N20" s="21"/>
      <c r="O20" s="21"/>
      <c r="P20" s="20"/>
    </row>
    <row r="21" spans="2:16" ht="19.5" customHeight="1" x14ac:dyDescent="0.2">
      <c r="B21" s="7"/>
      <c r="C21" s="7"/>
      <c r="D21" s="7" t="s">
        <v>26</v>
      </c>
      <c r="E21" s="219" t="s">
        <v>16</v>
      </c>
      <c r="F21" s="219" t="s">
        <v>16</v>
      </c>
      <c r="G21" s="219" t="s">
        <v>16</v>
      </c>
      <c r="H21" s="219" t="s">
        <v>16</v>
      </c>
      <c r="I21" s="219" t="s">
        <v>16</v>
      </c>
      <c r="J21" s="219" t="s">
        <v>16</v>
      </c>
      <c r="K21" s="37" t="s">
        <v>16</v>
      </c>
      <c r="L21" s="37" t="s">
        <v>16</v>
      </c>
      <c r="M21" s="37"/>
      <c r="N21" s="37"/>
      <c r="O21" s="37"/>
      <c r="P21" s="22" t="s">
        <v>16</v>
      </c>
    </row>
    <row r="22" spans="2:16" ht="13.5" customHeight="1" x14ac:dyDescent="0.25">
      <c r="B22" s="7"/>
      <c r="C22" s="7"/>
      <c r="D22" s="25" t="s">
        <v>27</v>
      </c>
      <c r="E22" s="35"/>
      <c r="F22" s="35"/>
      <c r="G22" s="35"/>
      <c r="H22" s="35"/>
      <c r="I22" s="35"/>
      <c r="J22" s="277"/>
      <c r="K22" s="133"/>
      <c r="L22" s="133"/>
      <c r="M22" s="133"/>
      <c r="N22" s="133"/>
      <c r="O22" s="133"/>
      <c r="P22" s="20"/>
    </row>
    <row r="23" spans="2:16" ht="19.5" customHeight="1" x14ac:dyDescent="0.2">
      <c r="B23" s="7"/>
      <c r="C23" s="7"/>
      <c r="D23" s="7" t="s">
        <v>28</v>
      </c>
      <c r="E23" s="534">
        <v>3528.0328362</v>
      </c>
      <c r="F23" s="534">
        <v>3181.2678612</v>
      </c>
      <c r="G23" s="534">
        <v>2969.7846239999999</v>
      </c>
      <c r="H23" s="534">
        <v>3319.5722916</v>
      </c>
      <c r="I23" s="534">
        <v>3211.7787413999999</v>
      </c>
      <c r="J23" s="535">
        <v>3242.0872708799998</v>
      </c>
      <c r="K23" s="524">
        <v>-9.8288477205188407</v>
      </c>
      <c r="L23" s="524">
        <v>-6.6477658099568853</v>
      </c>
      <c r="M23" s="524">
        <v>11.778216668415208</v>
      </c>
      <c r="N23" s="524">
        <v>-3.2472120120042525</v>
      </c>
      <c r="O23" s="283"/>
      <c r="P23" s="490" t="e">
        <f>(EXP((1/4)*LN(G23/#REF!))-1)*100</f>
        <v>#REF!</v>
      </c>
    </row>
    <row r="24" spans="2:16" ht="13.5" customHeight="1" x14ac:dyDescent="0.2">
      <c r="B24" s="7"/>
      <c r="C24" s="7"/>
      <c r="D24" s="25" t="s">
        <v>29</v>
      </c>
      <c r="E24" s="534"/>
      <c r="F24" s="534"/>
      <c r="G24" s="534"/>
      <c r="H24" s="534"/>
      <c r="I24" s="534"/>
      <c r="J24" s="535"/>
      <c r="K24" s="524"/>
      <c r="L24" s="524"/>
      <c r="M24" s="524"/>
      <c r="N24" s="524"/>
      <c r="O24" s="283"/>
      <c r="P24" s="490" t="e">
        <f>(EXP((1/4)*LN(F24/#REF!))-1)*100</f>
        <v>#REF!</v>
      </c>
    </row>
    <row r="25" spans="2:16" ht="19.5" customHeight="1" x14ac:dyDescent="0.2">
      <c r="B25" s="7"/>
      <c r="C25" s="7"/>
      <c r="D25" s="7" t="s">
        <v>30</v>
      </c>
      <c r="E25" s="534"/>
      <c r="F25" s="534"/>
      <c r="G25" s="534"/>
      <c r="H25" s="534"/>
      <c r="I25" s="534"/>
      <c r="J25" s="535"/>
      <c r="K25" s="524"/>
      <c r="L25" s="524"/>
      <c r="M25" s="524"/>
      <c r="N25" s="524"/>
      <c r="O25" s="283"/>
      <c r="P25" s="490" t="e">
        <f>(EXP((1/4)*LN(F25/#REF!))-1)*100</f>
        <v>#REF!</v>
      </c>
    </row>
    <row r="26" spans="2:16" ht="13.5" customHeight="1" x14ac:dyDescent="0.2">
      <c r="B26" s="7"/>
      <c r="C26" s="7"/>
      <c r="D26" s="25" t="s">
        <v>31</v>
      </c>
      <c r="E26" s="534"/>
      <c r="F26" s="534"/>
      <c r="G26" s="534"/>
      <c r="H26" s="534"/>
      <c r="I26" s="534"/>
      <c r="J26" s="535"/>
      <c r="K26" s="524"/>
      <c r="L26" s="524"/>
      <c r="M26" s="524"/>
      <c r="N26" s="524"/>
      <c r="O26" s="283"/>
      <c r="P26" s="490" t="e">
        <f>(EXP((1/4)*LN(F26/#REF!))-1)*100</f>
        <v>#REF!</v>
      </c>
    </row>
    <row r="27" spans="2:16" ht="19.5" customHeight="1" x14ac:dyDescent="0.2">
      <c r="B27" s="7"/>
      <c r="C27" s="7"/>
      <c r="D27" s="7" t="s">
        <v>32</v>
      </c>
      <c r="E27" s="207" t="s">
        <v>16</v>
      </c>
      <c r="F27" s="207" t="s">
        <v>16</v>
      </c>
      <c r="G27" s="207" t="s">
        <v>16</v>
      </c>
      <c r="H27" s="207" t="s">
        <v>16</v>
      </c>
      <c r="I27" s="207" t="s">
        <v>16</v>
      </c>
      <c r="J27" s="207" t="s">
        <v>16</v>
      </c>
      <c r="K27" s="207" t="s">
        <v>16</v>
      </c>
      <c r="L27" s="207" t="s">
        <v>16</v>
      </c>
      <c r="M27" s="207"/>
      <c r="N27" s="207"/>
      <c r="O27" s="207"/>
      <c r="P27" s="207" t="s">
        <v>16</v>
      </c>
    </row>
    <row r="28" spans="2:16" ht="13.5" customHeight="1" x14ac:dyDescent="0.25">
      <c r="B28" s="7"/>
      <c r="C28" s="7"/>
      <c r="D28" s="25" t="s">
        <v>33</v>
      </c>
      <c r="E28" s="31"/>
      <c r="F28" s="31"/>
      <c r="G28" s="31"/>
      <c r="H28" s="31"/>
      <c r="I28" s="31"/>
      <c r="J28" s="277"/>
      <c r="K28" s="21"/>
      <c r="L28" s="21"/>
      <c r="M28" s="21"/>
      <c r="N28" s="21"/>
      <c r="O28" s="21"/>
      <c r="P28" s="20"/>
    </row>
    <row r="29" spans="2:16" ht="19.5" hidden="1" customHeight="1" x14ac:dyDescent="0.2">
      <c r="B29" s="7"/>
      <c r="C29" s="7"/>
      <c r="D29" s="7" t="s">
        <v>34</v>
      </c>
      <c r="E29" s="207"/>
      <c r="F29" s="207"/>
      <c r="G29" s="207"/>
      <c r="H29" s="207"/>
      <c r="I29" s="207"/>
      <c r="J29" s="207"/>
      <c r="K29" s="22"/>
      <c r="L29" s="22"/>
      <c r="M29" s="22"/>
      <c r="N29" s="22"/>
      <c r="O29" s="22"/>
      <c r="P29" s="22" t="s">
        <v>16</v>
      </c>
    </row>
    <row r="30" spans="2:16" ht="13.5" hidden="1" customHeight="1" x14ac:dyDescent="0.25">
      <c r="B30" s="7"/>
      <c r="C30" s="7"/>
      <c r="D30" s="25" t="s">
        <v>35</v>
      </c>
      <c r="E30" s="31"/>
      <c r="F30" s="31"/>
      <c r="G30" s="31"/>
      <c r="H30" s="31"/>
      <c r="I30" s="31"/>
      <c r="J30" s="277"/>
      <c r="K30" s="7"/>
      <c r="L30" s="7"/>
      <c r="M30" s="7"/>
      <c r="N30" s="7"/>
      <c r="O30" s="7"/>
      <c r="P30" s="20"/>
    </row>
    <row r="31" spans="2:16" ht="19.5" customHeight="1" x14ac:dyDescent="0.25">
      <c r="B31" s="7"/>
      <c r="C31" s="7"/>
      <c r="D31" s="7" t="s">
        <v>36</v>
      </c>
      <c r="E31" s="41">
        <v>55272.514433800003</v>
      </c>
      <c r="F31" s="41">
        <v>49839.863158799999</v>
      </c>
      <c r="G31" s="41">
        <v>46526.625776000001</v>
      </c>
      <c r="H31" s="41">
        <v>52006.632568400004</v>
      </c>
      <c r="I31" s="41">
        <v>50317.866948600007</v>
      </c>
      <c r="J31" s="277">
        <v>50792.700577120006</v>
      </c>
      <c r="K31" s="205">
        <v>-9.8288477205188514</v>
      </c>
      <c r="L31" s="205">
        <v>-6.6477658099568737</v>
      </c>
      <c r="M31" s="205">
        <v>11.778216668415208</v>
      </c>
      <c r="N31" s="205">
        <v>-3.2472120120042414</v>
      </c>
      <c r="O31" s="205"/>
      <c r="P31" s="20" t="e">
        <f>(EXP((1/4)*LN(G31/#REF!))-1)*100</f>
        <v>#REF!</v>
      </c>
    </row>
    <row r="32" spans="2:16" ht="13.5" customHeight="1" x14ac:dyDescent="0.25">
      <c r="B32" s="7"/>
      <c r="C32" s="7"/>
      <c r="D32" s="25" t="s">
        <v>37</v>
      </c>
      <c r="E32" s="35"/>
      <c r="F32" s="35"/>
      <c r="G32" s="35"/>
      <c r="H32" s="35"/>
      <c r="I32" s="35"/>
      <c r="J32" s="277"/>
      <c r="K32" s="21"/>
      <c r="L32" s="21"/>
      <c r="M32" s="21"/>
      <c r="N32" s="21"/>
      <c r="O32" s="21"/>
      <c r="P32" s="20"/>
    </row>
    <row r="33" spans="2:16" ht="6" customHeight="1" x14ac:dyDescent="0.25">
      <c r="B33" s="7"/>
      <c r="C33" s="7"/>
      <c r="D33" s="7"/>
      <c r="E33" s="35"/>
      <c r="F33" s="35"/>
      <c r="G33" s="35"/>
      <c r="H33" s="35"/>
      <c r="I33" s="35"/>
      <c r="J33" s="41"/>
      <c r="K33" s="7"/>
      <c r="L33" s="7"/>
      <c r="M33" s="7"/>
      <c r="N33" s="7"/>
      <c r="O33" s="7"/>
      <c r="P33" s="284"/>
    </row>
    <row r="34" spans="2:16" ht="21" customHeight="1" x14ac:dyDescent="0.25">
      <c r="B34" s="43"/>
      <c r="C34" s="468" t="s">
        <v>38</v>
      </c>
      <c r="D34" s="468"/>
      <c r="E34" s="46">
        <v>31186.1</v>
      </c>
      <c r="F34" s="46">
        <v>31633.5</v>
      </c>
      <c r="G34" s="46">
        <v>32022.6</v>
      </c>
      <c r="H34" s="46">
        <v>32382.3</v>
      </c>
      <c r="I34" s="46">
        <v>32581.4</v>
      </c>
      <c r="J34" s="285"/>
      <c r="K34" s="43"/>
      <c r="L34" s="43"/>
      <c r="M34" s="43"/>
      <c r="N34" s="43"/>
      <c r="O34" s="43"/>
      <c r="P34" s="152"/>
    </row>
    <row r="35" spans="2:16" ht="13.5" customHeight="1" x14ac:dyDescent="0.25">
      <c r="B35" s="43"/>
      <c r="C35" s="469" t="s">
        <v>39</v>
      </c>
      <c r="D35" s="469"/>
      <c r="E35" s="227"/>
      <c r="F35" s="227"/>
      <c r="G35" s="227"/>
      <c r="H35" s="227"/>
      <c r="I35" s="227"/>
      <c r="J35" s="285"/>
      <c r="K35" s="43"/>
      <c r="L35" s="43"/>
      <c r="M35" s="43"/>
      <c r="N35" s="43"/>
      <c r="O35" s="43"/>
      <c r="P35" s="154"/>
    </row>
    <row r="36" spans="2:16" ht="19.5" customHeight="1" x14ac:dyDescent="0.25">
      <c r="B36" s="43"/>
      <c r="C36" s="468" t="s">
        <v>40</v>
      </c>
      <c r="D36" s="468"/>
      <c r="E36" s="45">
        <v>1.7723445520215739</v>
      </c>
      <c r="F36" s="45">
        <v>1.5755405869979611</v>
      </c>
      <c r="G36" s="45">
        <v>1.4529309230356062</v>
      </c>
      <c r="H36" s="45">
        <v>1.6060203434715881</v>
      </c>
      <c r="I36" s="45">
        <v>1.5443739970842261</v>
      </c>
      <c r="J36" s="285">
        <v>1.5902420805221911</v>
      </c>
      <c r="K36" s="230">
        <v>-11.104159447954631</v>
      </c>
      <c r="L36" s="230">
        <v>-7.7820695305587551</v>
      </c>
      <c r="M36" s="230">
        <v>10.536593172381004</v>
      </c>
      <c r="N36" s="230">
        <v>-3.83845364337706</v>
      </c>
      <c r="O36" s="230"/>
      <c r="P36" s="154" t="e">
        <f>(EXP((1/4)*LN(G36/#REF!))-1)*100</f>
        <v>#REF!</v>
      </c>
    </row>
    <row r="37" spans="2:16" ht="13.5" customHeight="1" x14ac:dyDescent="0.25">
      <c r="B37" s="43"/>
      <c r="C37" s="470" t="s">
        <v>41</v>
      </c>
      <c r="D37" s="470"/>
      <c r="E37" s="45"/>
      <c r="F37" s="45"/>
      <c r="G37" s="45"/>
      <c r="H37" s="45"/>
      <c r="I37" s="45"/>
      <c r="J37" s="45"/>
      <c r="K37" s="53"/>
      <c r="L37" s="53"/>
      <c r="M37" s="53"/>
      <c r="N37" s="53"/>
      <c r="O37" s="53"/>
      <c r="P37" s="154"/>
    </row>
    <row r="38" spans="2:16" ht="4.5" customHeight="1" x14ac:dyDescent="0.25">
      <c r="B38" s="43"/>
      <c r="C38" s="54"/>
      <c r="D38" s="54"/>
      <c r="E38" s="45"/>
      <c r="F38" s="45"/>
      <c r="G38" s="45"/>
      <c r="H38" s="45"/>
      <c r="I38" s="45"/>
      <c r="J38" s="45"/>
      <c r="K38" s="53"/>
      <c r="L38" s="53"/>
      <c r="M38" s="53"/>
      <c r="N38" s="53"/>
      <c r="O38" s="53"/>
      <c r="P38" s="154"/>
    </row>
    <row r="39" spans="2:16" ht="13.5" customHeight="1" x14ac:dyDescent="0.25">
      <c r="B39" s="43"/>
      <c r="C39" s="54"/>
      <c r="D39" s="454" t="s">
        <v>42</v>
      </c>
      <c r="E39" s="45">
        <v>4.8557384986892433</v>
      </c>
      <c r="F39" s="45">
        <v>4.3165495534190716</v>
      </c>
      <c r="G39" s="45">
        <v>3.9806326658509756</v>
      </c>
      <c r="H39" s="45">
        <v>4.4000557355385981</v>
      </c>
      <c r="I39" s="45">
        <v>4.2311616358471946</v>
      </c>
      <c r="J39" s="45">
        <v>4.3568276178690164</v>
      </c>
      <c r="K39" s="53"/>
      <c r="L39" s="53"/>
      <c r="M39" s="53"/>
      <c r="N39" s="53"/>
      <c r="O39" s="53"/>
      <c r="P39" s="154"/>
    </row>
    <row r="40" spans="2:16" ht="13.5" customHeight="1" x14ac:dyDescent="0.25">
      <c r="B40" s="43"/>
      <c r="C40" s="54"/>
      <c r="D40" s="54" t="s">
        <v>43</v>
      </c>
      <c r="E40" s="45"/>
      <c r="F40" s="45"/>
      <c r="G40" s="45"/>
      <c r="H40" s="45"/>
      <c r="I40" s="45"/>
      <c r="J40" s="45"/>
      <c r="K40" s="53"/>
      <c r="L40" s="53"/>
      <c r="M40" s="53"/>
      <c r="N40" s="53"/>
      <c r="O40" s="53"/>
      <c r="P40" s="154"/>
    </row>
    <row r="41" spans="2:16" ht="7.5" customHeight="1" x14ac:dyDescent="0.25">
      <c r="B41" s="43"/>
      <c r="C41" s="43"/>
      <c r="D41" s="43"/>
      <c r="E41" s="227"/>
      <c r="F41" s="227"/>
      <c r="G41" s="227"/>
      <c r="H41" s="227"/>
      <c r="I41" s="227"/>
      <c r="J41" s="285"/>
      <c r="K41" s="53"/>
      <c r="L41" s="53"/>
      <c r="M41" s="53"/>
      <c r="N41" s="53"/>
      <c r="O41" s="53"/>
      <c r="P41" s="158"/>
    </row>
    <row r="42" spans="2:16" ht="19.5" customHeight="1" x14ac:dyDescent="0.25">
      <c r="B42" s="58"/>
      <c r="C42" s="464" t="s">
        <v>44</v>
      </c>
      <c r="D42" s="464"/>
      <c r="E42" s="63">
        <v>104.50285707009203</v>
      </c>
      <c r="F42" s="63">
        <v>108.81764317369327</v>
      </c>
      <c r="G42" s="63">
        <v>111.07310521249435</v>
      </c>
      <c r="H42" s="63">
        <v>110.64630475722097</v>
      </c>
      <c r="I42" s="63">
        <v>110.54503622663525</v>
      </c>
      <c r="J42" s="63">
        <v>109.11698928802718</v>
      </c>
      <c r="K42" s="235"/>
      <c r="L42" s="235"/>
      <c r="M42" s="235"/>
      <c r="N42" s="235"/>
      <c r="O42" s="235"/>
      <c r="P42" s="256"/>
    </row>
    <row r="43" spans="2:16" ht="13.5" customHeight="1" x14ac:dyDescent="0.25">
      <c r="B43" s="58"/>
      <c r="C43" s="465" t="s">
        <v>45</v>
      </c>
      <c r="D43" s="465"/>
      <c r="E43" s="63"/>
      <c r="F43" s="63"/>
      <c r="G43" s="63"/>
      <c r="H43" s="63"/>
      <c r="I43" s="63"/>
      <c r="J43" s="63"/>
      <c r="K43" s="65"/>
      <c r="L43" s="65"/>
      <c r="M43" s="65"/>
      <c r="N43" s="65"/>
      <c r="O43" s="65"/>
      <c r="P43" s="160"/>
    </row>
    <row r="44" spans="2:16" ht="19.5" customHeight="1" x14ac:dyDescent="0.25">
      <c r="B44" s="58"/>
      <c r="C44" s="464" t="s">
        <v>46</v>
      </c>
      <c r="D44" s="464"/>
      <c r="E44" s="68">
        <v>1.6023582156023695</v>
      </c>
      <c r="F44" s="68">
        <v>0.65246439173375448</v>
      </c>
      <c r="G44" s="68">
        <v>0.30366848582619643</v>
      </c>
      <c r="H44" s="68">
        <v>0.20062536420286822</v>
      </c>
      <c r="I44" s="68">
        <v>1.0241876121784583</v>
      </c>
      <c r="J44" s="63">
        <v>0.75666081390872952</v>
      </c>
      <c r="K44" s="235"/>
      <c r="L44" s="235"/>
      <c r="M44" s="235"/>
      <c r="N44" s="235"/>
      <c r="O44" s="235"/>
      <c r="P44" s="256"/>
    </row>
    <row r="45" spans="2:16" ht="13.5" customHeight="1" x14ac:dyDescent="0.25">
      <c r="B45" s="58"/>
      <c r="C45" s="466" t="s">
        <v>47</v>
      </c>
      <c r="D45" s="466"/>
      <c r="E45" s="234"/>
      <c r="F45" s="295"/>
      <c r="G45" s="295"/>
      <c r="H45" s="295"/>
      <c r="I45" s="295"/>
      <c r="J45" s="63"/>
      <c r="K45" s="235"/>
      <c r="L45" s="235"/>
      <c r="M45" s="235"/>
      <c r="N45" s="235"/>
      <c r="O45" s="235"/>
      <c r="P45" s="258"/>
    </row>
    <row r="46" spans="2:16" ht="7.5" customHeight="1" thickBot="1" x14ac:dyDescent="0.25">
      <c r="B46" s="288"/>
      <c r="C46" s="288"/>
      <c r="D46" s="288"/>
      <c r="E46" s="296"/>
      <c r="F46" s="289"/>
      <c r="G46" s="289"/>
      <c r="H46" s="289"/>
      <c r="I46" s="289"/>
      <c r="J46" s="290"/>
      <c r="K46" s="259"/>
      <c r="L46" s="259"/>
      <c r="M46" s="259"/>
      <c r="N46" s="259"/>
      <c r="O46" s="259"/>
      <c r="P46" s="262"/>
    </row>
    <row r="47" spans="2:16" ht="22.5" customHeight="1" x14ac:dyDescent="0.25">
      <c r="E47" s="297"/>
      <c r="F47" s="297"/>
      <c r="G47" s="297"/>
      <c r="H47" s="297"/>
      <c r="I47" s="297"/>
    </row>
    <row r="48" spans="2:16" ht="17.25" x14ac:dyDescent="0.25">
      <c r="D48" s="116"/>
    </row>
    <row r="49" spans="4:4" ht="15" x14ac:dyDescent="0.25">
      <c r="D49" s="291"/>
    </row>
  </sheetData>
  <mergeCells count="41">
    <mergeCell ref="B1:J1"/>
    <mergeCell ref="B2:J2"/>
    <mergeCell ref="B4:D5"/>
    <mergeCell ref="P4:P7"/>
    <mergeCell ref="K5:N5"/>
    <mergeCell ref="B6:D7"/>
    <mergeCell ref="J6:J7"/>
    <mergeCell ref="E4:E7"/>
    <mergeCell ref="F4:F7"/>
    <mergeCell ref="G4:G7"/>
    <mergeCell ref="H4:H7"/>
    <mergeCell ref="I4:I7"/>
    <mergeCell ref="C18:D18"/>
    <mergeCell ref="K6:K7"/>
    <mergeCell ref="L6:L7"/>
    <mergeCell ref="J4:J5"/>
    <mergeCell ref="K4:N4"/>
    <mergeCell ref="M6:M7"/>
    <mergeCell ref="N6:N7"/>
    <mergeCell ref="C9:D9"/>
    <mergeCell ref="C10:D10"/>
    <mergeCell ref="C17:D17"/>
    <mergeCell ref="C36:D36"/>
    <mergeCell ref="K23:K26"/>
    <mergeCell ref="L23:L26"/>
    <mergeCell ref="I23:I26"/>
    <mergeCell ref="J23:J26"/>
    <mergeCell ref="E23:E26"/>
    <mergeCell ref="F23:F26"/>
    <mergeCell ref="G23:G26"/>
    <mergeCell ref="H23:H26"/>
    <mergeCell ref="M23:M26"/>
    <mergeCell ref="N23:N26"/>
    <mergeCell ref="P23:P26"/>
    <mergeCell ref="C34:D34"/>
    <mergeCell ref="C35:D35"/>
    <mergeCell ref="C45:D45"/>
    <mergeCell ref="C37:D37"/>
    <mergeCell ref="C42:D42"/>
    <mergeCell ref="C43:D43"/>
    <mergeCell ref="C44:D44"/>
  </mergeCells>
  <printOptions horizontalCentered="1"/>
  <pageMargins left="0" right="0" top="0" bottom="0" header="0.11811023622047245" footer="0.11811023622047245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Coconut</vt:lpstr>
      <vt:lpstr>Pineapple</vt:lpstr>
      <vt:lpstr>Banana</vt:lpstr>
      <vt:lpstr>Watermelon</vt:lpstr>
      <vt:lpstr>Mango</vt:lpstr>
      <vt:lpstr>Rambutan</vt:lpstr>
      <vt:lpstr>Durian</vt:lpstr>
      <vt:lpstr>Mangosteen</vt:lpstr>
      <vt:lpstr>Jackfruit</vt:lpstr>
      <vt:lpstr>Guava</vt:lpstr>
      <vt:lpstr>Sweetcorn</vt:lpstr>
      <vt:lpstr>Papaya</vt:lpstr>
      <vt:lpstr>Starfruit</vt:lpstr>
      <vt:lpstr>Langsat</vt:lpstr>
      <vt:lpstr>Banana!Print_Area</vt:lpstr>
      <vt:lpstr>Langsat!Print_Area</vt:lpstr>
      <vt:lpstr>Mango!Print_Area</vt:lpstr>
      <vt:lpstr>Mangosteen!Print_Area</vt:lpstr>
      <vt:lpstr>Papaya!Print_Area</vt:lpstr>
      <vt:lpstr>Pineapple!Print_Area</vt:lpstr>
      <vt:lpstr>Rambutan!Print_Area</vt:lpstr>
      <vt:lpstr>Starfruit!Print_Area</vt:lpstr>
      <vt:lpstr>Sweetcorn!Print_Area</vt:lpstr>
      <vt:lpstr>Watermelon!Print_Area</vt:lpstr>
    </vt:vector>
  </TitlesOfParts>
  <Company>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azliza.noh</dc:creator>
  <cp:lastModifiedBy>azliza.noh</cp:lastModifiedBy>
  <cp:lastPrinted>2020-08-17T02:36:48Z</cp:lastPrinted>
  <dcterms:created xsi:type="dcterms:W3CDTF">2020-08-04T01:47:26Z</dcterms:created>
  <dcterms:modified xsi:type="dcterms:W3CDTF">2020-08-26T03:31:02Z</dcterms:modified>
</cp:coreProperties>
</file>