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6275" windowHeight="11820"/>
  </bookViews>
  <sheets>
    <sheet name="Shrimp" sheetId="1" r:id="rId1"/>
    <sheet name="Tuna" sheetId="2" r:id="rId2"/>
    <sheet name="Mackerel" sheetId="3" r:id="rId3"/>
    <sheet name="Crab" sheetId="4" r:id="rId4"/>
    <sheet name="Cuttlefish" sheetId="5" r:id="rId5"/>
    <sheet name="Tilapia" sheetId="6" r:id="rId6"/>
  </sheets>
  <definedNames>
    <definedName name="_xlnm.Print_Area" localSheetId="3">Crab!$A$1:$O$45</definedName>
    <definedName name="_xlnm.Print_Area" localSheetId="2">Mackerel!$A$1:$P$46</definedName>
    <definedName name="_xlnm.Print_Area" localSheetId="5">Tilapia!$A$1:$O$45</definedName>
    <definedName name="_xlnm.Print_Area" localSheetId="1">Tuna!$A$1:$P$48</definedName>
  </definedNames>
  <calcPr calcId="125725"/>
</workbook>
</file>

<file path=xl/calcChain.xml><?xml version="1.0" encoding="utf-8"?>
<calcChain xmlns="http://schemas.openxmlformats.org/spreadsheetml/2006/main">
  <c r="P27" i="6"/>
  <c r="P19"/>
  <c r="E43"/>
  <c r="P15"/>
  <c r="P19" i="5"/>
  <c r="P15"/>
  <c r="P19" i="4"/>
  <c r="P15"/>
  <c r="P19" i="3"/>
  <c r="P15"/>
  <c r="P27" i="2"/>
  <c r="P19"/>
  <c r="P27" i="1"/>
  <c r="P19"/>
  <c r="P13"/>
  <c r="G43" i="6" l="1"/>
  <c r="P15" i="1"/>
  <c r="P15" i="2"/>
  <c r="I43" i="6"/>
  <c r="P13" i="2"/>
  <c r="P13" i="3"/>
  <c r="P27"/>
  <c r="P13" i="4"/>
  <c r="P27"/>
  <c r="P13" i="5"/>
  <c r="P27"/>
  <c r="P13" i="6"/>
  <c r="F43"/>
  <c r="H43"/>
  <c r="J43" l="1"/>
  <c r="P9" i="1"/>
  <c r="P9" i="6"/>
  <c r="P9" i="4"/>
  <c r="P9" i="2"/>
  <c r="P9" i="3"/>
  <c r="P9" i="5"/>
  <c r="P31" l="1"/>
  <c r="P31" i="1"/>
  <c r="P29" i="3"/>
  <c r="P31" i="2"/>
  <c r="P31" i="4"/>
  <c r="P17" i="6"/>
  <c r="P17" i="4" l="1"/>
  <c r="P36" i="2"/>
  <c r="P31" i="6"/>
  <c r="P17" i="3"/>
  <c r="P36" i="5"/>
  <c r="P17" i="2"/>
  <c r="P36" i="1"/>
  <c r="P17" i="5"/>
  <c r="P36" i="4"/>
  <c r="P34" i="3"/>
  <c r="P17" i="1"/>
  <c r="P36" i="6" l="1"/>
</calcChain>
</file>

<file path=xl/sharedStrings.xml><?xml version="1.0" encoding="utf-8"?>
<sst xmlns="http://schemas.openxmlformats.org/spreadsheetml/2006/main" count="510" uniqueCount="60">
  <si>
    <t xml:space="preserve">                             Akaun Pembekalan dan Penggunaan bagi Udang, Malaysia, 2015-2019</t>
  </si>
  <si>
    <t xml:space="preserve">                             Supply and Utilization Accounts for Shrimp, Malaysia, 2015-2019</t>
  </si>
  <si>
    <t>Komoditi</t>
  </si>
  <si>
    <t>Purata</t>
  </si>
  <si>
    <t>Peratus perubahan tahunan (%)</t>
  </si>
  <si>
    <r>
      <t xml:space="preserve">Pertumbuhan tahunan (%)
 </t>
    </r>
    <r>
      <rPr>
        <i/>
        <sz val="11"/>
        <color theme="1"/>
        <rFont val="Arial"/>
        <family val="2"/>
      </rPr>
      <t xml:space="preserve">Annual growth </t>
    </r>
  </si>
  <si>
    <t xml:space="preserve">Annual percentage change </t>
  </si>
  <si>
    <t>Commodity</t>
  </si>
  <si>
    <t>Average</t>
  </si>
  <si>
    <t>2015/2016</t>
  </si>
  <si>
    <t>2016/2017</t>
  </si>
  <si>
    <t>2017/2018</t>
  </si>
  <si>
    <t>2018/2019</t>
  </si>
  <si>
    <t>Pembekalan (tan metrik)</t>
  </si>
  <si>
    <t>Supply (tonnes)</t>
  </si>
  <si>
    <t>Stok awal</t>
  </si>
  <si>
    <t>-</t>
  </si>
  <si>
    <t>Opening stocks</t>
  </si>
  <si>
    <t>Pengeluaran</t>
  </si>
  <si>
    <t>Production</t>
  </si>
  <si>
    <t>Import</t>
  </si>
  <si>
    <t xml:space="preserve">Imports </t>
  </si>
  <si>
    <t>Penggunaan (tan metrik)</t>
  </si>
  <si>
    <t>Utilization (tonnes)</t>
  </si>
  <si>
    <t>Eksport</t>
  </si>
  <si>
    <t>Exports</t>
  </si>
  <si>
    <t>Benih</t>
  </si>
  <si>
    <t>Seed</t>
  </si>
  <si>
    <t>Makanan ternakan</t>
  </si>
  <si>
    <t>Feed</t>
  </si>
  <si>
    <t>Kerugian</t>
  </si>
  <si>
    <t>Loss</t>
  </si>
  <si>
    <t>Prosesan</t>
  </si>
  <si>
    <t>Processing</t>
  </si>
  <si>
    <t>Stok akhir</t>
  </si>
  <si>
    <t>Closing stocks</t>
  </si>
  <si>
    <t>Makanan</t>
  </si>
  <si>
    <t xml:space="preserve">Food </t>
  </si>
  <si>
    <t>Penduduk ('000)</t>
  </si>
  <si>
    <t>Population ('000)</t>
  </si>
  <si>
    <t>Penggunaan per kapita (kg/thn)</t>
  </si>
  <si>
    <t>Per capita consumption (kg/yr)</t>
  </si>
  <si>
    <t>Penggunaan per kapita (g/hari)</t>
  </si>
  <si>
    <t>Per capita consumption (g/day)</t>
  </si>
  <si>
    <t>Kadar sara diri (%)</t>
  </si>
  <si>
    <t>Self-sufficiency ratio (%)</t>
  </si>
  <si>
    <t>Kadar kebergantungan import (%)</t>
  </si>
  <si>
    <t>Import dependency ratio (%)</t>
  </si>
  <si>
    <t xml:space="preserve">                              Akaun Pembekalan dan Penggunaan bagi Tuna, Malaysia, 2015-2019</t>
  </si>
  <si>
    <t xml:space="preserve">                              Supply and Utilization Accounts for Tuna, Malaysia, 2015-2019</t>
  </si>
  <si>
    <t>Annual percentage change (%)</t>
  </si>
  <si>
    <t xml:space="preserve">                                Akaun Pembekalan dan Penggunaan bagi Mackerel, Malaysia, 2015-2019</t>
  </si>
  <si>
    <t xml:space="preserve">                                Supply and Utilization Accounts for Mackerel, Malaysia, 2015-2019</t>
  </si>
  <si>
    <t xml:space="preserve">                                Akaun Pembekalan dan Penggunaan bagi Ketam, Malaysia, 2015-2019</t>
  </si>
  <si>
    <t xml:space="preserve">                                Supply and Utilization Accounts for Crab, Malaysia, 2015-2019</t>
  </si>
  <si>
    <r>
      <t xml:space="preserve">Pertumbuhan tahunan (%) 
 </t>
    </r>
    <r>
      <rPr>
        <i/>
        <sz val="11"/>
        <color theme="1"/>
        <rFont val="Arial"/>
        <family val="2"/>
      </rPr>
      <t xml:space="preserve">Annual growth </t>
    </r>
  </si>
  <si>
    <t xml:space="preserve">                               Akaun Pembekalan dan Penggunaan bagi Sotong, Malaysia, 2015-2019</t>
  </si>
  <si>
    <t xml:space="preserve">                               Supply and Utilization Accounts for Cuttlefish, Malaysia, 2015-2019</t>
  </si>
  <si>
    <t xml:space="preserve">                               Akaun Pembekalan dan Penggunaan bagi Tilapia Malaysia, 2015-2019</t>
  </si>
  <si>
    <t xml:space="preserve">                               Supply and Utilization Accounts for Tilapia, Malaysia, 2015-2019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</si>
</sst>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43" formatCode="_(* #,##0.00_);_(* \(#,##0.00\);_(* &quot;-&quot;??_);_(@_)"/>
    <numFmt numFmtId="164" formatCode="#,##0.0;[Red]#,##0.0"/>
    <numFmt numFmtId="165" formatCode="#,##0.0"/>
    <numFmt numFmtId="166" formatCode="0.0"/>
    <numFmt numFmtId="167" formatCode="_(* #,##0.0_);_(* \(#,##0.0\);_(* &quot;-&quot;??_);_(@_)"/>
    <numFmt numFmtId="168" formatCode="#,##0;[Red]#,##0"/>
  </numFmts>
  <fonts count="1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00FF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color rgb="FF0000FF"/>
      <name val="Arial"/>
      <family val="2"/>
    </font>
    <font>
      <b/>
      <vertAlign val="superscript"/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A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9" tint="-0.2499465926084170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medium">
        <color theme="9" tint="-0.2499465926084170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/>
      <top/>
      <bottom style="medium">
        <color theme="8" tint="-0.499984740745262"/>
      </bottom>
      <diagonal/>
    </border>
  </borders>
  <cellStyleXfs count="8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2">
    <xf numFmtId="0" fontId="0" fillId="0" borderId="0" xfId="0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Border="1"/>
    <xf numFmtId="0" fontId="5" fillId="0" borderId="0" xfId="0" applyFont="1" applyBorder="1"/>
    <xf numFmtId="0" fontId="2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6" fontId="3" fillId="2" borderId="0" xfId="0" applyNumberFormat="1" applyFont="1" applyFill="1" applyBorder="1" applyAlignment="1">
      <alignment horizontal="center" vertical="center"/>
    </xf>
    <xf numFmtId="16" fontId="3" fillId="2" borderId="4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5" fillId="0" borderId="0" xfId="0" applyFont="1" applyBorder="1" applyAlignment="1">
      <alignment horizontal="center"/>
    </xf>
    <xf numFmtId="164" fontId="3" fillId="0" borderId="0" xfId="1" applyNumberFormat="1" applyFont="1" applyBorder="1" applyAlignment="1">
      <alignment horizontal="right"/>
    </xf>
    <xf numFmtId="165" fontId="3" fillId="0" borderId="0" xfId="1" applyNumberFormat="1" applyFont="1" applyBorder="1" applyAlignment="1">
      <alignment horizontal="right"/>
    </xf>
    <xf numFmtId="166" fontId="2" fillId="0" borderId="0" xfId="0" applyNumberFormat="1" applyFont="1" applyBorder="1"/>
    <xf numFmtId="166" fontId="3" fillId="0" borderId="0" xfId="0" applyNumberFormat="1" applyFont="1" applyBorder="1"/>
    <xf numFmtId="166" fontId="3" fillId="0" borderId="0" xfId="0" applyNumberFormat="1" applyFont="1" applyBorder="1" applyAlignment="1">
      <alignment horizontal="center"/>
    </xf>
    <xf numFmtId="165" fontId="2" fillId="0" borderId="0" xfId="2" quotePrefix="1" applyNumberFormat="1" applyFont="1" applyBorder="1" applyAlignment="1">
      <alignment horizontal="center"/>
    </xf>
    <xf numFmtId="167" fontId="2" fillId="0" borderId="0" xfId="0" quotePrefix="1" applyNumberFormat="1" applyFont="1" applyFill="1" applyBorder="1" applyAlignment="1">
      <alignment horizontal="center"/>
    </xf>
    <xf numFmtId="0" fontId="4" fillId="0" borderId="0" xfId="0" applyFont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164" fontId="2" fillId="0" borderId="0" xfId="1" applyNumberFormat="1" applyFont="1" applyBorder="1" applyAlignment="1">
      <alignment horizontal="right"/>
    </xf>
    <xf numFmtId="164" fontId="2" fillId="0" borderId="0" xfId="1" quotePrefix="1" applyNumberFormat="1" applyFont="1" applyBorder="1" applyAlignment="1">
      <alignment horizontal="right"/>
    </xf>
    <xf numFmtId="168" fontId="3" fillId="0" borderId="0" xfId="2" applyNumberFormat="1" applyFont="1" applyBorder="1" applyAlignment="1">
      <alignment horizontal="center"/>
    </xf>
    <xf numFmtId="164" fontId="2" fillId="0" borderId="0" xfId="0" quotePrefix="1" applyNumberFormat="1" applyFont="1" applyBorder="1" applyAlignment="1">
      <alignment horizontal="right"/>
    </xf>
    <xf numFmtId="164" fontId="3" fillId="0" borderId="0" xfId="0" quotePrefix="1" applyNumberFormat="1" applyFont="1" applyBorder="1" applyAlignment="1">
      <alignment horizontal="right"/>
    </xf>
    <xf numFmtId="165" fontId="2" fillId="0" borderId="0" xfId="2" quotePrefix="1" applyNumberFormat="1" applyFont="1" applyBorder="1" applyAlignment="1">
      <alignment horizontal="right" indent="1"/>
    </xf>
    <xf numFmtId="164" fontId="2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 indent="1"/>
    </xf>
    <xf numFmtId="165" fontId="2" fillId="0" borderId="0" xfId="1" applyNumberFormat="1" applyFont="1" applyBorder="1" applyAlignment="1">
      <alignment horizontal="right" indent="1"/>
    </xf>
    <xf numFmtId="166" fontId="2" fillId="0" borderId="0" xfId="0" applyNumberFormat="1" applyFont="1" applyBorder="1" applyAlignment="1">
      <alignment horizontal="right" indent="1"/>
    </xf>
    <xf numFmtId="165" fontId="2" fillId="0" borderId="0" xfId="3" quotePrefix="1" applyNumberFormat="1" applyFont="1" applyFill="1" applyBorder="1" applyAlignment="1">
      <alignment horizontal="center"/>
    </xf>
    <xf numFmtId="165" fontId="2" fillId="0" borderId="0" xfId="2" quotePrefix="1" applyNumberFormat="1" applyFont="1" applyBorder="1" applyAlignment="1">
      <alignment vertical="center"/>
    </xf>
    <xf numFmtId="165" fontId="2" fillId="0" borderId="0" xfId="2" quotePrefix="1" applyNumberFormat="1" applyFont="1" applyBorder="1" applyAlignment="1">
      <alignment horizontal="right" vertical="center" indent="1"/>
    </xf>
    <xf numFmtId="165" fontId="3" fillId="0" borderId="0" xfId="1" applyNumberFormat="1" applyFont="1" applyBorder="1" applyAlignment="1">
      <alignment horizontal="right" vertical="center" indent="1"/>
    </xf>
    <xf numFmtId="166" fontId="2" fillId="0" borderId="0" xfId="0" applyNumberFormat="1" applyFont="1" applyBorder="1" applyAlignment="1">
      <alignment horizontal="right" vertical="center" indent="1"/>
    </xf>
    <xf numFmtId="165" fontId="3" fillId="0" borderId="0" xfId="4" applyNumberFormat="1" applyFont="1" applyBorder="1" applyAlignment="1">
      <alignment horizontal="center"/>
    </xf>
    <xf numFmtId="165" fontId="3" fillId="0" borderId="0" xfId="1" applyNumberFormat="1" applyFont="1" applyBorder="1" applyAlignment="1">
      <alignment vertical="center"/>
    </xf>
    <xf numFmtId="166" fontId="2" fillId="0" borderId="0" xfId="0" applyNumberFormat="1" applyFont="1" applyBorder="1" applyAlignment="1">
      <alignment vertical="center"/>
    </xf>
    <xf numFmtId="165" fontId="3" fillId="0" borderId="0" xfId="0" quotePrefix="1" applyNumberFormat="1" applyFont="1" applyFill="1" applyBorder="1" applyAlignment="1">
      <alignment horizontal="center" vertical="center"/>
    </xf>
    <xf numFmtId="165" fontId="2" fillId="0" borderId="0" xfId="2" quotePrefix="1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0" fontId="2" fillId="4" borderId="0" xfId="0" applyFont="1" applyFill="1" applyBorder="1"/>
    <xf numFmtId="164" fontId="3" fillId="4" borderId="0" xfId="2" applyNumberFormat="1" applyFont="1" applyFill="1" applyBorder="1" applyAlignment="1">
      <alignment horizontal="right"/>
    </xf>
    <xf numFmtId="164" fontId="3" fillId="4" borderId="0" xfId="0" applyNumberFormat="1" applyFont="1" applyFill="1" applyBorder="1" applyAlignment="1">
      <alignment horizontal="right"/>
    </xf>
    <xf numFmtId="164" fontId="3" fillId="4" borderId="0" xfId="3" applyNumberFormat="1" applyFont="1" applyFill="1" applyBorder="1" applyAlignment="1">
      <alignment horizontal="right"/>
    </xf>
    <xf numFmtId="164" fontId="3" fillId="4" borderId="0" xfId="3" applyNumberFormat="1" applyFont="1" applyFill="1" applyBorder="1" applyAlignment="1">
      <alignment horizontal="left"/>
    </xf>
    <xf numFmtId="167" fontId="3" fillId="4" borderId="0" xfId="2" applyNumberFormat="1" applyFont="1" applyFill="1" applyBorder="1" applyAlignment="1" applyProtection="1">
      <alignment horizontal="left"/>
      <protection locked="0"/>
    </xf>
    <xf numFmtId="164" fontId="7" fillId="4" borderId="0" xfId="3" applyNumberFormat="1" applyFont="1" applyFill="1" applyBorder="1" applyAlignment="1">
      <alignment horizontal="right"/>
    </xf>
    <xf numFmtId="0" fontId="2" fillId="5" borderId="0" xfId="0" applyFont="1" applyFill="1" applyBorder="1" applyAlignment="1">
      <alignment horizontal="center"/>
    </xf>
    <xf numFmtId="165" fontId="3" fillId="4" borderId="0" xfId="1" applyNumberFormat="1" applyFont="1" applyFill="1" applyBorder="1" applyAlignment="1">
      <alignment horizontal="right"/>
    </xf>
    <xf numFmtId="166" fontId="3" fillId="4" borderId="0" xfId="0" applyNumberFormat="1" applyFont="1" applyFill="1" applyBorder="1" applyAlignment="1">
      <alignment horizontal="right"/>
    </xf>
    <xf numFmtId="166" fontId="2" fillId="4" borderId="0" xfId="0" applyNumberFormat="1" applyFont="1" applyFill="1" applyBorder="1"/>
    <xf numFmtId="166" fontId="3" fillId="5" borderId="0" xfId="0" applyNumberFormat="1" applyFont="1" applyFill="1" applyBorder="1" applyAlignment="1">
      <alignment horizontal="center"/>
    </xf>
    <xf numFmtId="0" fontId="3" fillId="4" borderId="0" xfId="0" applyFont="1" applyFill="1" applyBorder="1" applyAlignment="1"/>
    <xf numFmtId="166" fontId="2" fillId="4" borderId="0" xfId="3" applyNumberFormat="1" applyFont="1" applyFill="1" applyBorder="1"/>
    <xf numFmtId="166" fontId="2" fillId="5" borderId="0" xfId="3" applyNumberFormat="1" applyFont="1" applyFill="1" applyBorder="1"/>
    <xf numFmtId="0" fontId="4" fillId="4" borderId="0" xfId="0" applyFont="1" applyFill="1" applyBorder="1" applyAlignment="1">
      <alignment wrapText="1"/>
    </xf>
    <xf numFmtId="167" fontId="3" fillId="4" borderId="0" xfId="2" applyNumberFormat="1" applyFont="1" applyFill="1" applyBorder="1" applyAlignment="1">
      <alignment horizontal="center"/>
    </xf>
    <xf numFmtId="167" fontId="7" fillId="4" borderId="0" xfId="2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2" fillId="6" borderId="0" xfId="0" applyFont="1" applyFill="1" applyBorder="1"/>
    <xf numFmtId="164" fontId="3" fillId="6" borderId="0" xfId="0" applyNumberFormat="1" applyFont="1" applyFill="1" applyBorder="1" applyAlignment="1">
      <alignment horizontal="right"/>
    </xf>
    <xf numFmtId="165" fontId="3" fillId="6" borderId="0" xfId="1" applyNumberFormat="1" applyFont="1" applyFill="1" applyBorder="1" applyAlignment="1">
      <alignment horizontal="right"/>
    </xf>
    <xf numFmtId="166" fontId="2" fillId="6" borderId="0" xfId="0" applyNumberFormat="1" applyFont="1" applyFill="1" applyBorder="1"/>
    <xf numFmtId="164" fontId="8" fillId="6" borderId="0" xfId="0" applyNumberFormat="1" applyFont="1" applyFill="1" applyBorder="1" applyAlignment="1">
      <alignment horizontal="right"/>
    </xf>
    <xf numFmtId="0" fontId="2" fillId="6" borderId="6" xfId="0" applyFont="1" applyFill="1" applyBorder="1"/>
    <xf numFmtId="0" fontId="5" fillId="6" borderId="6" xfId="0" applyFont="1" applyFill="1" applyBorder="1"/>
    <xf numFmtId="0" fontId="2" fillId="6" borderId="6" xfId="0" applyFont="1" applyFill="1" applyBorder="1" applyAlignment="1">
      <alignment horizontal="right"/>
    </xf>
    <xf numFmtId="0" fontId="2" fillId="5" borderId="5" xfId="0" applyFont="1" applyFill="1" applyBorder="1" applyAlignment="1">
      <alignment horizontal="center"/>
    </xf>
    <xf numFmtId="0" fontId="3" fillId="0" borderId="0" xfId="0" applyFont="1"/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9" fillId="0" borderId="0" xfId="3" applyFont="1"/>
    <xf numFmtId="0" fontId="3" fillId="0" borderId="0" xfId="3" applyFont="1"/>
    <xf numFmtId="0" fontId="5" fillId="0" borderId="0" xfId="0" applyFont="1"/>
    <xf numFmtId="0" fontId="2" fillId="0" borderId="0" xfId="3" applyFont="1"/>
    <xf numFmtId="0" fontId="3" fillId="2" borderId="7" xfId="0" applyFont="1" applyFill="1" applyBorder="1" applyAlignment="1">
      <alignment horizontal="center" vertical="center"/>
    </xf>
    <xf numFmtId="16" fontId="3" fillId="2" borderId="6" xfId="0" applyNumberFormat="1" applyFont="1" applyFill="1" applyBorder="1" applyAlignment="1">
      <alignment horizontal="center" vertical="center"/>
    </xf>
    <xf numFmtId="167" fontId="3" fillId="4" borderId="0" xfId="2" applyNumberFormat="1" applyFont="1" applyFill="1" applyBorder="1"/>
    <xf numFmtId="164" fontId="3" fillId="4" borderId="0" xfId="1" applyNumberFormat="1" applyFont="1" applyFill="1" applyBorder="1" applyAlignment="1">
      <alignment horizontal="right"/>
    </xf>
    <xf numFmtId="164" fontId="7" fillId="6" borderId="0" xfId="0" applyNumberFormat="1" applyFont="1" applyFill="1" applyBorder="1" applyAlignment="1">
      <alignment horizontal="right"/>
    </xf>
    <xf numFmtId="164" fontId="3" fillId="6" borderId="0" xfId="1" applyNumberFormat="1" applyFont="1" applyFill="1" applyBorder="1" applyAlignment="1">
      <alignment horizontal="right"/>
    </xf>
    <xf numFmtId="0" fontId="2" fillId="5" borderId="9" xfId="0" applyFont="1" applyFill="1" applyBorder="1" applyAlignment="1">
      <alignment horizontal="center"/>
    </xf>
    <xf numFmtId="0" fontId="10" fillId="0" borderId="0" xfId="3" applyFont="1" applyAlignment="1">
      <alignment vertical="top"/>
    </xf>
    <xf numFmtId="0" fontId="4" fillId="0" borderId="0" xfId="0" applyFont="1" applyAlignment="1">
      <alignment horizontal="left" vertical="center"/>
    </xf>
    <xf numFmtId="0" fontId="2" fillId="0" borderId="0" xfId="0" quotePrefix="1" applyNumberFormat="1" applyFont="1" applyFill="1" applyBorder="1" applyAlignment="1">
      <alignment horizontal="center"/>
    </xf>
    <xf numFmtId="165" fontId="2" fillId="0" borderId="0" xfId="1" applyNumberFormat="1" applyFont="1" applyBorder="1" applyAlignment="1">
      <alignment horizontal="right" vertical="center" indent="1"/>
    </xf>
    <xf numFmtId="165" fontId="2" fillId="0" borderId="0" xfId="4" quotePrefix="1" applyNumberFormat="1" applyFont="1" applyBorder="1" applyAlignment="1">
      <alignment horizontal="right" indent="1"/>
    </xf>
    <xf numFmtId="167" fontId="3" fillId="4" borderId="0" xfId="2" applyNumberFormat="1" applyFont="1" applyFill="1" applyBorder="1" applyAlignment="1"/>
    <xf numFmtId="0" fontId="2" fillId="8" borderId="0" xfId="0" applyFont="1" applyFill="1" applyBorder="1" applyAlignment="1">
      <alignment horizontal="center"/>
    </xf>
    <xf numFmtId="166" fontId="3" fillId="8" borderId="0" xfId="0" applyNumberFormat="1" applyFont="1" applyFill="1" applyBorder="1" applyAlignment="1">
      <alignment horizontal="center"/>
    </xf>
    <xf numFmtId="166" fontId="2" fillId="8" borderId="0" xfId="3" applyNumberFormat="1" applyFont="1" applyFill="1" applyBorder="1"/>
    <xf numFmtId="0" fontId="3" fillId="8" borderId="0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165" fontId="2" fillId="0" borderId="0" xfId="0" applyNumberFormat="1" applyFont="1" applyBorder="1"/>
    <xf numFmtId="165" fontId="2" fillId="0" borderId="0" xfId="2" quotePrefix="1" applyNumberFormat="1" applyFont="1" applyFill="1" applyBorder="1" applyAlignment="1">
      <alignment horizontal="right"/>
    </xf>
    <xf numFmtId="0" fontId="2" fillId="9" borderId="0" xfId="0" applyFont="1" applyFill="1" applyBorder="1" applyAlignment="1">
      <alignment horizontal="center"/>
    </xf>
    <xf numFmtId="166" fontId="3" fillId="9" borderId="0" xfId="0" applyNumberFormat="1" applyFont="1" applyFill="1" applyBorder="1" applyAlignment="1">
      <alignment horizontal="center"/>
    </xf>
    <xf numFmtId="166" fontId="2" fillId="9" borderId="0" xfId="3" applyNumberFormat="1" applyFont="1" applyFill="1" applyBorder="1"/>
    <xf numFmtId="0" fontId="3" fillId="9" borderId="0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165" fontId="2" fillId="0" borderId="0" xfId="1" applyNumberFormat="1" applyFont="1" applyBorder="1" applyAlignment="1">
      <alignment horizontal="right"/>
    </xf>
    <xf numFmtId="0" fontId="2" fillId="6" borderId="4" xfId="0" applyFont="1" applyFill="1" applyBorder="1"/>
    <xf numFmtId="0" fontId="5" fillId="6" borderId="4" xfId="0" applyFont="1" applyFill="1" applyBorder="1"/>
    <xf numFmtId="0" fontId="2" fillId="6" borderId="4" xfId="0" applyFont="1" applyFill="1" applyBorder="1" applyAlignment="1">
      <alignment horizontal="right"/>
    </xf>
    <xf numFmtId="0" fontId="3" fillId="6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 wrapText="1"/>
    </xf>
    <xf numFmtId="0" fontId="4" fillId="6" borderId="0" xfId="0" applyFont="1" applyFill="1" applyBorder="1" applyAlignment="1">
      <alignment horizontal="left"/>
    </xf>
    <xf numFmtId="16" fontId="3" fillId="2" borderId="0" xfId="0" applyNumberFormat="1" applyFont="1" applyFill="1" applyBorder="1" applyAlignment="1">
      <alignment horizontal="center" vertical="center"/>
    </xf>
    <xf numFmtId="16" fontId="3" fillId="2" borderId="4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16" fontId="3" fillId="2" borderId="4" xfId="0" quotePrefix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16" fontId="3" fillId="2" borderId="6" xfId="0" applyNumberFormat="1" applyFont="1" applyFill="1" applyBorder="1" applyAlignment="1">
      <alignment horizontal="center" vertical="center"/>
    </xf>
    <xf numFmtId="16" fontId="3" fillId="2" borderId="6" xfId="0" quotePrefix="1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/>
    </xf>
    <xf numFmtId="0" fontId="3" fillId="7" borderId="2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</cellXfs>
  <cellStyles count="88">
    <cellStyle name="Comma [0] 2" xfId="5"/>
    <cellStyle name="Comma [0] 2 2" xfId="6"/>
    <cellStyle name="Comma [0] 2 2 2" xfId="7"/>
    <cellStyle name="Comma [0] 2 3" xfId="8"/>
    <cellStyle name="Comma [0] 3" xfId="9"/>
    <cellStyle name="Comma [0] 3 2" xfId="10"/>
    <cellStyle name="Comma 10" xfId="11"/>
    <cellStyle name="Comma 10 2" xfId="12"/>
    <cellStyle name="Comma 11" xfId="13"/>
    <cellStyle name="Comma 11 2" xfId="14"/>
    <cellStyle name="Comma 12" xfId="15"/>
    <cellStyle name="Comma 12 2" xfId="16"/>
    <cellStyle name="Comma 13" xfId="17"/>
    <cellStyle name="Comma 13 2" xfId="18"/>
    <cellStyle name="Comma 14" xfId="19"/>
    <cellStyle name="Comma 14 2" xfId="20"/>
    <cellStyle name="Comma 15" xfId="21"/>
    <cellStyle name="Comma 15 2" xfId="22"/>
    <cellStyle name="Comma 16" xfId="23"/>
    <cellStyle name="Comma 16 2" xfId="24"/>
    <cellStyle name="Comma 17" xfId="25"/>
    <cellStyle name="Comma 17 2" xfId="26"/>
    <cellStyle name="Comma 18" xfId="27"/>
    <cellStyle name="Comma 18 2" xfId="28"/>
    <cellStyle name="Comma 2" xfId="2"/>
    <cellStyle name="Comma 2 2" xfId="4"/>
    <cellStyle name="Comma 3" xfId="29"/>
    <cellStyle name="Comma 3 2" xfId="30"/>
    <cellStyle name="Comma 3 2 2" xfId="31"/>
    <cellStyle name="Comma 3 3" xfId="32"/>
    <cellStyle name="Comma 4" xfId="33"/>
    <cellStyle name="Comma 4 2" xfId="34"/>
    <cellStyle name="Comma 4 2 2" xfId="35"/>
    <cellStyle name="Comma 4 2 2 2" xfId="36"/>
    <cellStyle name="Comma 4 2 3" xfId="37"/>
    <cellStyle name="Comma 4 3" xfId="38"/>
    <cellStyle name="Comma 5" xfId="39"/>
    <cellStyle name="Comma 5 2" xfId="40"/>
    <cellStyle name="Comma 5 2 2" xfId="41"/>
    <cellStyle name="Comma 5 3" xfId="42"/>
    <cellStyle name="Comma 6" xfId="1"/>
    <cellStyle name="Comma 6 2" xfId="43"/>
    <cellStyle name="Comma 6 2 2" xfId="44"/>
    <cellStyle name="Comma 6 3" xfId="45"/>
    <cellStyle name="Comma 7" xfId="46"/>
    <cellStyle name="Comma 7 2" xfId="47"/>
    <cellStyle name="Comma 8" xfId="48"/>
    <cellStyle name="Comma 8 2" xfId="49"/>
    <cellStyle name="Comma 9" xfId="50"/>
    <cellStyle name="Comma 9 2" xfId="51"/>
    <cellStyle name="Comma 9 2 2" xfId="52"/>
    <cellStyle name="Comma 9 2 2 2" xfId="53"/>
    <cellStyle name="Comma 9 2 2 2 2" xfId="54"/>
    <cellStyle name="Comma 9 2 2 2 2 2" xfId="55"/>
    <cellStyle name="Comma 9 2 2 2 3" xfId="56"/>
    <cellStyle name="Comma 9 2 2 3" xfId="57"/>
    <cellStyle name="Comma 9 2 2 3 2" xfId="58"/>
    <cellStyle name="Comma 9 2 2 4" xfId="59"/>
    <cellStyle name="Comma 9 3" xfId="60"/>
    <cellStyle name="Comma 9 3 2" xfId="61"/>
    <cellStyle name="Comma 9 3 2 2" xfId="62"/>
    <cellStyle name="Comma 9 3 2 2 2" xfId="63"/>
    <cellStyle name="Comma 9 3 2 3" xfId="64"/>
    <cellStyle name="Comma 9 3 3" xfId="65"/>
    <cellStyle name="Comma 9 3 3 2" xfId="66"/>
    <cellStyle name="Comma 9 3 4" xfId="67"/>
    <cellStyle name="Normal" xfId="0" builtinId="0"/>
    <cellStyle name="Normal 2" xfId="68"/>
    <cellStyle name="Normal 2 2" xfId="3"/>
    <cellStyle name="Normal 3" xfId="69"/>
    <cellStyle name="Normal 3 2" xfId="70"/>
    <cellStyle name="Normal 4" xfId="71"/>
    <cellStyle name="Normal 4 2" xfId="72"/>
    <cellStyle name="Normal 4 2 2" xfId="73"/>
    <cellStyle name="Normal 4 2 2 2" xfId="74"/>
    <cellStyle name="Normal 4 2 2 2 2" xfId="75"/>
    <cellStyle name="Normal 4 2 2 3" xfId="76"/>
    <cellStyle name="Normal 4 2 3" xfId="77"/>
    <cellStyle name="Normal 4 2 3 2" xfId="78"/>
    <cellStyle name="Normal 4 2 4" xfId="79"/>
    <cellStyle name="Normal 4 3" xfId="80"/>
    <cellStyle name="Normal 4 3 2" xfId="81"/>
    <cellStyle name="Normal 4 3 2 2" xfId="82"/>
    <cellStyle name="Normal 4 3 2 2 2" xfId="83"/>
    <cellStyle name="Normal 4 3 2 3" xfId="84"/>
    <cellStyle name="Normal 4 3 3" xfId="85"/>
    <cellStyle name="Normal 4 3 3 2" xfId="86"/>
    <cellStyle name="Normal 4 3 4" xfId="8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702734</xdr:colOff>
      <xdr:row>17</xdr:row>
      <xdr:rowOff>133350</xdr:rowOff>
    </xdr:from>
    <xdr:ext cx="201226" cy="253573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741584" y="3324225"/>
          <a:ext cx="201226" cy="253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MY" sz="900">
              <a:latin typeface="Arial" pitchFamily="34" charset="0"/>
              <a:cs typeface="Arial" pitchFamily="34" charset="0"/>
            </a:rPr>
            <a:t>p</a:t>
          </a:r>
        </a:p>
      </xdr:txBody>
    </xdr:sp>
    <xdr:clientData/>
  </xdr:oneCellAnchor>
  <xdr:twoCellAnchor>
    <xdr:from>
      <xdr:col>0</xdr:col>
      <xdr:colOff>349248</xdr:colOff>
      <xdr:row>0</xdr:row>
      <xdr:rowOff>349248</xdr:rowOff>
    </xdr:from>
    <xdr:to>
      <xdr:col>3</xdr:col>
      <xdr:colOff>425449</xdr:colOff>
      <xdr:row>4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349248" y="349248"/>
          <a:ext cx="733426" cy="7397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180974</xdr:colOff>
      <xdr:row>0</xdr:row>
      <xdr:rowOff>223310</xdr:rowOff>
    </xdr:from>
    <xdr:to>
      <xdr:col>3</xdr:col>
      <xdr:colOff>990599</xdr:colOff>
      <xdr:row>3</xdr:row>
      <xdr:rowOff>95252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838199" y="223310"/>
          <a:ext cx="809625" cy="729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36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702734</xdr:colOff>
      <xdr:row>13</xdr:row>
      <xdr:rowOff>133350</xdr:rowOff>
    </xdr:from>
    <xdr:ext cx="201226" cy="253573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6741584" y="2466975"/>
          <a:ext cx="201226" cy="253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MY" sz="900">
              <a:latin typeface="Arial" pitchFamily="34" charset="0"/>
              <a:cs typeface="Arial" pitchFamily="34" charset="0"/>
            </a:rPr>
            <a:t>p</a:t>
          </a:r>
        </a:p>
      </xdr:txBody>
    </xdr:sp>
    <xdr:clientData/>
  </xdr:oneCellAnchor>
  <xdr:oneCellAnchor>
    <xdr:from>
      <xdr:col>8</xdr:col>
      <xdr:colOff>693209</xdr:colOff>
      <xdr:row>9</xdr:row>
      <xdr:rowOff>133350</xdr:rowOff>
    </xdr:from>
    <xdr:ext cx="201226" cy="253573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6732059" y="2047875"/>
          <a:ext cx="201226" cy="253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MY" sz="900">
              <a:latin typeface="Arial" pitchFamily="34" charset="0"/>
              <a:cs typeface="Arial" pitchFamily="34" charset="0"/>
            </a:rPr>
            <a:t>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71777</xdr:rowOff>
    </xdr:from>
    <xdr:to>
      <xdr:col>9</xdr:col>
      <xdr:colOff>582083</xdr:colOff>
      <xdr:row>49</xdr:row>
      <xdr:rowOff>24342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438150" y="8368052"/>
          <a:ext cx="6744758" cy="705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>
              <a:latin typeface="Arial" pitchFamily="34" charset="0"/>
              <a:cs typeface="Arial" pitchFamily="34" charset="0"/>
            </a:rPr>
            <a:t>Nota/</a:t>
          </a:r>
          <a:r>
            <a:rPr lang="en-US" sz="800" b="0" i="1">
              <a:latin typeface="Arial" pitchFamily="34" charset="0"/>
              <a:cs typeface="Arial" pitchFamily="34" charset="0"/>
            </a:rPr>
            <a:t>Notes</a:t>
          </a:r>
          <a:r>
            <a:rPr lang="en-US" sz="800" b="1">
              <a:latin typeface="Arial" pitchFamily="34" charset="0"/>
              <a:cs typeface="Arial" pitchFamily="34" charset="0"/>
            </a:rPr>
            <a:t>  : Spesis tuna</a:t>
          </a:r>
          <a:r>
            <a:rPr lang="en-US" sz="800" b="0" i="1" baseline="0">
              <a:latin typeface="Arial" pitchFamily="34" charset="0"/>
              <a:cs typeface="Arial" pitchFamily="34" charset="0"/>
            </a:rPr>
            <a:t>/ </a:t>
          </a:r>
          <a:r>
            <a:rPr lang="en-US" sz="800" i="1" baseline="0">
              <a:latin typeface="Arial" pitchFamily="34" charset="0"/>
              <a:cs typeface="Arial" pitchFamily="34" charset="0"/>
            </a:rPr>
            <a:t>Species of tuna</a:t>
          </a:r>
        </a:p>
        <a:p>
          <a:r>
            <a:rPr lang="en-US" sz="800" b="1" i="0" baseline="0">
              <a:latin typeface="Arial" pitchFamily="34" charset="0"/>
              <a:cs typeface="Arial" pitchFamily="34" charset="0"/>
            </a:rPr>
            <a:t>              i.   Aya/kayu/tongkol    </a:t>
          </a:r>
        </a:p>
        <a:p>
          <a:r>
            <a:rPr lang="en-US" sz="800" b="1" i="0" baseline="0">
              <a:latin typeface="Arial" pitchFamily="34" charset="0"/>
              <a:cs typeface="Arial" pitchFamily="34" charset="0"/>
            </a:rPr>
            <a:t>              ii.  </a:t>
          </a:r>
          <a:r>
            <a:rPr lang="en-US" sz="800" b="1" i="1" baseline="0">
              <a:latin typeface="Arial" pitchFamily="34" charset="0"/>
              <a:cs typeface="Arial" pitchFamily="34" charset="0"/>
            </a:rPr>
            <a:t>Tuna Oceanik </a:t>
          </a:r>
          <a:r>
            <a:rPr lang="en-US" sz="800" b="1" i="0" baseline="0">
              <a:latin typeface="Arial" pitchFamily="34" charset="0"/>
              <a:cs typeface="Arial" pitchFamily="34" charset="0"/>
            </a:rPr>
            <a:t>(</a:t>
          </a:r>
          <a:r>
            <a:rPr lang="en-US" sz="800" b="1" i="1" baseline="0">
              <a:latin typeface="Arial" pitchFamily="34" charset="0"/>
              <a:cs typeface="Arial" pitchFamily="34" charset="0"/>
            </a:rPr>
            <a:t>Bluefin Tuna</a:t>
          </a:r>
          <a:r>
            <a:rPr lang="en-US" sz="800" b="1" i="0" baseline="0">
              <a:latin typeface="Arial" pitchFamily="34" charset="0"/>
              <a:cs typeface="Arial" pitchFamily="34" charset="0"/>
            </a:rPr>
            <a:t>, </a:t>
          </a:r>
          <a:r>
            <a:rPr lang="en-US" sz="800" b="1" i="1" baseline="0">
              <a:latin typeface="Arial" pitchFamily="34" charset="0"/>
              <a:cs typeface="Arial" pitchFamily="34" charset="0"/>
            </a:rPr>
            <a:t>Albacore</a:t>
          </a:r>
          <a:r>
            <a:rPr lang="en-US" sz="800" b="1" i="0" baseline="0">
              <a:latin typeface="Arial" pitchFamily="34" charset="0"/>
              <a:cs typeface="Arial" pitchFamily="34" charset="0"/>
            </a:rPr>
            <a:t>, </a:t>
          </a:r>
          <a:r>
            <a:rPr lang="en-US" sz="800" b="1" i="1" baseline="0">
              <a:latin typeface="Arial" pitchFamily="34" charset="0"/>
              <a:cs typeface="Arial" pitchFamily="34" charset="0"/>
            </a:rPr>
            <a:t>Yellowfin Tuna </a:t>
          </a:r>
          <a:r>
            <a:rPr lang="en-US" sz="800" b="1" i="0" baseline="0">
              <a:latin typeface="Arial" pitchFamily="34" charset="0"/>
              <a:cs typeface="Arial" pitchFamily="34" charset="0"/>
            </a:rPr>
            <a:t>dan </a:t>
          </a:r>
          <a:r>
            <a:rPr lang="en-US" sz="800" b="1" i="1" baseline="0">
              <a:latin typeface="Arial" pitchFamily="34" charset="0"/>
              <a:cs typeface="Arial" pitchFamily="34" charset="0"/>
            </a:rPr>
            <a:t>Bigeye Tuna</a:t>
          </a:r>
          <a:r>
            <a:rPr lang="en-US" sz="800" b="1" i="0" baseline="0">
              <a:latin typeface="Arial" pitchFamily="34" charset="0"/>
              <a:cs typeface="Arial" pitchFamily="34" charset="0"/>
            </a:rPr>
            <a:t>)  </a:t>
          </a:r>
        </a:p>
        <a:p>
          <a:r>
            <a:rPr lang="en-US" sz="800" b="1" i="0" baseline="0">
              <a:latin typeface="Arial" pitchFamily="34" charset="0"/>
              <a:cs typeface="Arial" pitchFamily="34" charset="0"/>
            </a:rPr>
            <a:t>              iii. </a:t>
          </a:r>
          <a:r>
            <a:rPr lang="en-US" sz="800" b="1" i="1" baseline="0">
              <a:latin typeface="Arial" pitchFamily="34" charset="0"/>
              <a:cs typeface="Arial" pitchFamily="34" charset="0"/>
            </a:rPr>
            <a:t>Tuna Like </a:t>
          </a:r>
          <a:r>
            <a:rPr lang="en-US" sz="800" b="1" i="0" baseline="0">
              <a:latin typeface="Arial" pitchFamily="34" charset="0"/>
              <a:cs typeface="Arial" pitchFamily="34" charset="0"/>
            </a:rPr>
            <a:t>(Layaran, Mersuji dan Todak)</a:t>
          </a:r>
        </a:p>
        <a:p>
          <a:endParaRPr lang="en-US" sz="800" i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368298</xdr:colOff>
      <xdr:row>0</xdr:row>
      <xdr:rowOff>400051</xdr:rowOff>
    </xdr:from>
    <xdr:to>
      <xdr:col>3</xdr:col>
      <xdr:colOff>368299</xdr:colOff>
      <xdr:row>2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368298" y="400051"/>
          <a:ext cx="752476" cy="495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123824</xdr:colOff>
      <xdr:row>0</xdr:row>
      <xdr:rowOff>285750</xdr:rowOff>
    </xdr:from>
    <xdr:to>
      <xdr:col>3</xdr:col>
      <xdr:colOff>933449</xdr:colOff>
      <xdr:row>1</xdr:row>
      <xdr:rowOff>190500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876299" y="285750"/>
          <a:ext cx="80962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37 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571500</xdr:colOff>
      <xdr:row>17</xdr:row>
      <xdr:rowOff>142875</xdr:rowOff>
    </xdr:from>
    <xdr:ext cx="201226" cy="253573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6496050" y="3514725"/>
          <a:ext cx="201226" cy="253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MY" sz="900">
              <a:latin typeface="Arial" pitchFamily="34" charset="0"/>
              <a:cs typeface="Arial" pitchFamily="34" charset="0"/>
            </a:rPr>
            <a:t>p</a:t>
          </a:r>
        </a:p>
      </xdr:txBody>
    </xdr:sp>
    <xdr:clientData/>
  </xdr:oneCellAnchor>
  <xdr:oneCellAnchor>
    <xdr:from>
      <xdr:col>8</xdr:col>
      <xdr:colOff>571500</xdr:colOff>
      <xdr:row>13</xdr:row>
      <xdr:rowOff>142875</xdr:rowOff>
    </xdr:from>
    <xdr:ext cx="201226" cy="253573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6496050" y="2619375"/>
          <a:ext cx="201226" cy="253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MY" sz="900">
              <a:latin typeface="Arial" pitchFamily="34" charset="0"/>
              <a:cs typeface="Arial" pitchFamily="34" charset="0"/>
            </a:rPr>
            <a:t>p</a:t>
          </a:r>
        </a:p>
      </xdr:txBody>
    </xdr:sp>
    <xdr:clientData/>
  </xdr:oneCellAnchor>
  <xdr:oneCellAnchor>
    <xdr:from>
      <xdr:col>8</xdr:col>
      <xdr:colOff>561975</xdr:colOff>
      <xdr:row>9</xdr:row>
      <xdr:rowOff>142875</xdr:rowOff>
    </xdr:from>
    <xdr:ext cx="201226" cy="253573"/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6486525" y="2200275"/>
          <a:ext cx="201226" cy="253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MY" sz="900">
              <a:latin typeface="Arial" pitchFamily="34" charset="0"/>
              <a:cs typeface="Arial" pitchFamily="34" charset="0"/>
            </a:rPr>
            <a:t>e</a:t>
          </a:r>
        </a:p>
      </xdr:txBody>
    </xdr:sp>
    <xdr:clientData/>
  </xdr:oneCellAnchor>
  <xdr:oneCellAnchor>
    <xdr:from>
      <xdr:col>6</xdr:col>
      <xdr:colOff>571500</xdr:colOff>
      <xdr:row>9</xdr:row>
      <xdr:rowOff>137583</xdr:rowOff>
    </xdr:from>
    <xdr:ext cx="201226" cy="253573"/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5143500" y="2194983"/>
          <a:ext cx="201226" cy="253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MY" sz="900">
              <a:latin typeface="Arial" pitchFamily="34" charset="0"/>
              <a:cs typeface="Arial" pitchFamily="34" charset="0"/>
            </a:rPr>
            <a:t>r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78921</xdr:rowOff>
    </xdr:from>
    <xdr:to>
      <xdr:col>4</xdr:col>
      <xdr:colOff>0</xdr:colOff>
      <xdr:row>46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438150" y="8337096"/>
          <a:ext cx="2752725" cy="644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 b="1">
              <a:latin typeface="Arial" pitchFamily="34" charset="0"/>
              <a:cs typeface="Arial" pitchFamily="34" charset="0"/>
            </a:rPr>
            <a:t>Nota/</a:t>
          </a:r>
          <a:r>
            <a:rPr lang="en-US" sz="800" b="0" i="1">
              <a:latin typeface="Arial" pitchFamily="34" charset="0"/>
              <a:cs typeface="Arial" pitchFamily="34" charset="0"/>
            </a:rPr>
            <a:t>Notes</a:t>
          </a:r>
          <a:r>
            <a:rPr lang="en-US" sz="800" b="1">
              <a:latin typeface="Arial" pitchFamily="34" charset="0"/>
              <a:cs typeface="Arial" pitchFamily="34" charset="0"/>
            </a:rPr>
            <a:t> : Spesis mackerel/</a:t>
          </a:r>
          <a:r>
            <a:rPr lang="en-US" sz="800" i="1" baseline="0">
              <a:latin typeface="Arial" pitchFamily="34" charset="0"/>
              <a:cs typeface="Arial" pitchFamily="34" charset="0"/>
            </a:rPr>
            <a:t> Species of  mackerel</a:t>
          </a:r>
        </a:p>
        <a:p>
          <a:r>
            <a:rPr lang="en-US" sz="800" b="1" i="0" baseline="0">
              <a:latin typeface="Arial" pitchFamily="34" charset="0"/>
              <a:cs typeface="Arial" pitchFamily="34" charset="0"/>
            </a:rPr>
            <a:t>              i.   Temenong/Pelaling   </a:t>
          </a:r>
        </a:p>
        <a:p>
          <a:r>
            <a:rPr lang="en-US" sz="800" b="1" i="0" baseline="0">
              <a:latin typeface="Arial" pitchFamily="34" charset="0"/>
              <a:cs typeface="Arial" pitchFamily="34" charset="0"/>
            </a:rPr>
            <a:t>              ii.  Tenggiri</a:t>
          </a:r>
        </a:p>
        <a:p>
          <a:r>
            <a:rPr lang="en-US" sz="800" b="1" i="0" baseline="0">
              <a:latin typeface="Arial" pitchFamily="34" charset="0"/>
              <a:cs typeface="Arial" pitchFamily="34" charset="0"/>
            </a:rPr>
            <a:t>              iii. Kembung</a:t>
          </a:r>
        </a:p>
        <a:p>
          <a:endParaRPr lang="en-US" sz="800" i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381000</xdr:colOff>
      <xdr:row>0</xdr:row>
      <xdr:rowOff>400051</xdr:rowOff>
    </xdr:from>
    <xdr:to>
      <xdr:col>3</xdr:col>
      <xdr:colOff>381001</xdr:colOff>
      <xdr:row>2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381000" y="400051"/>
          <a:ext cx="752476" cy="495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161924</xdr:colOff>
      <xdr:row>0</xdr:row>
      <xdr:rowOff>285750</xdr:rowOff>
    </xdr:from>
    <xdr:to>
      <xdr:col>3</xdr:col>
      <xdr:colOff>971549</xdr:colOff>
      <xdr:row>1</xdr:row>
      <xdr:rowOff>190500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SpPr txBox="1"/>
      </xdr:nvSpPr>
      <xdr:spPr>
        <a:xfrm>
          <a:off x="914399" y="285750"/>
          <a:ext cx="80962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38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628650</xdr:colOff>
      <xdr:row>17</xdr:row>
      <xdr:rowOff>142875</xdr:rowOff>
    </xdr:from>
    <xdr:ext cx="201226" cy="253573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6677025" y="3476625"/>
          <a:ext cx="201226" cy="253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MY" sz="900">
              <a:latin typeface="Arial" pitchFamily="34" charset="0"/>
              <a:cs typeface="Arial" pitchFamily="34" charset="0"/>
            </a:rPr>
            <a:t>p</a:t>
          </a:r>
        </a:p>
      </xdr:txBody>
    </xdr:sp>
    <xdr:clientData/>
  </xdr:oneCellAnchor>
  <xdr:oneCellAnchor>
    <xdr:from>
      <xdr:col>8</xdr:col>
      <xdr:colOff>628650</xdr:colOff>
      <xdr:row>13</xdr:row>
      <xdr:rowOff>142875</xdr:rowOff>
    </xdr:from>
    <xdr:ext cx="201226" cy="253573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6677025" y="2581275"/>
          <a:ext cx="201226" cy="253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MY" sz="900">
              <a:latin typeface="Arial" pitchFamily="34" charset="0"/>
              <a:cs typeface="Arial" pitchFamily="34" charset="0"/>
            </a:rPr>
            <a:t>p</a:t>
          </a:r>
        </a:p>
      </xdr:txBody>
    </xdr:sp>
    <xdr:clientData/>
  </xdr:oneCellAnchor>
  <xdr:oneCellAnchor>
    <xdr:from>
      <xdr:col>8</xdr:col>
      <xdr:colOff>619125</xdr:colOff>
      <xdr:row>9</xdr:row>
      <xdr:rowOff>142875</xdr:rowOff>
    </xdr:from>
    <xdr:ext cx="201226" cy="253573"/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6667500" y="2162175"/>
          <a:ext cx="201226" cy="253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MY" sz="900">
              <a:latin typeface="Arial" pitchFamily="34" charset="0"/>
              <a:cs typeface="Arial" pitchFamily="34" charset="0"/>
            </a:rPr>
            <a:t>e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419101</xdr:rowOff>
    </xdr:from>
    <xdr:to>
      <xdr:col>3</xdr:col>
      <xdr:colOff>428626</xdr:colOff>
      <xdr:row>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361950" y="419101"/>
          <a:ext cx="828676" cy="495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123824</xdr:colOff>
      <xdr:row>0</xdr:row>
      <xdr:rowOff>304800</xdr:rowOff>
    </xdr:from>
    <xdr:to>
      <xdr:col>3</xdr:col>
      <xdr:colOff>933449</xdr:colOff>
      <xdr:row>1</xdr:row>
      <xdr:rowOff>209550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885824" y="304800"/>
          <a:ext cx="80962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39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571500</xdr:colOff>
      <xdr:row>17</xdr:row>
      <xdr:rowOff>152400</xdr:rowOff>
    </xdr:from>
    <xdr:ext cx="201226" cy="25357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6448425" y="3371850"/>
          <a:ext cx="201226" cy="253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MY" sz="900">
              <a:latin typeface="Arial" pitchFamily="34" charset="0"/>
              <a:cs typeface="Arial" pitchFamily="34" charset="0"/>
            </a:rPr>
            <a:t>p</a:t>
          </a:r>
        </a:p>
      </xdr:txBody>
    </xdr:sp>
    <xdr:clientData/>
  </xdr:oneCellAnchor>
  <xdr:oneCellAnchor>
    <xdr:from>
      <xdr:col>8</xdr:col>
      <xdr:colOff>571500</xdr:colOff>
      <xdr:row>13</xdr:row>
      <xdr:rowOff>152400</xdr:rowOff>
    </xdr:from>
    <xdr:ext cx="201226" cy="253573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A00-000006000000}"/>
            </a:ext>
          </a:extLst>
        </xdr:cNvPr>
        <xdr:cNvSpPr txBox="1"/>
      </xdr:nvSpPr>
      <xdr:spPr>
        <a:xfrm>
          <a:off x="6448425" y="2524125"/>
          <a:ext cx="201226" cy="253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MY" sz="900">
              <a:latin typeface="Arial" pitchFamily="34" charset="0"/>
              <a:cs typeface="Arial" pitchFamily="34" charset="0"/>
            </a:rPr>
            <a:t>p</a:t>
          </a:r>
        </a:p>
      </xdr:txBody>
    </xdr:sp>
    <xdr:clientData/>
  </xdr:oneCellAnchor>
  <xdr:oneCellAnchor>
    <xdr:from>
      <xdr:col>8</xdr:col>
      <xdr:colOff>561975</xdr:colOff>
      <xdr:row>9</xdr:row>
      <xdr:rowOff>152400</xdr:rowOff>
    </xdr:from>
    <xdr:ext cx="201226" cy="253573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A00-000007000000}"/>
            </a:ext>
          </a:extLst>
        </xdr:cNvPr>
        <xdr:cNvSpPr txBox="1"/>
      </xdr:nvSpPr>
      <xdr:spPr>
        <a:xfrm>
          <a:off x="6438900" y="2105025"/>
          <a:ext cx="201226" cy="253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MY" sz="900">
              <a:latin typeface="Arial" pitchFamily="34" charset="0"/>
              <a:cs typeface="Arial" pitchFamily="34" charset="0"/>
            </a:rPr>
            <a:t>e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400051</xdr:rowOff>
    </xdr:from>
    <xdr:to>
      <xdr:col>3</xdr:col>
      <xdr:colOff>400051</xdr:colOff>
      <xdr:row>2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361950" y="400051"/>
          <a:ext cx="771526" cy="495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152399</xdr:colOff>
      <xdr:row>0</xdr:row>
      <xdr:rowOff>285750</xdr:rowOff>
    </xdr:from>
    <xdr:to>
      <xdr:col>3</xdr:col>
      <xdr:colOff>962024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SpPr txBox="1"/>
      </xdr:nvSpPr>
      <xdr:spPr>
        <a:xfrm>
          <a:off x="885824" y="285750"/>
          <a:ext cx="80962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40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571500</xdr:colOff>
      <xdr:row>17</xdr:row>
      <xdr:rowOff>133350</xdr:rowOff>
    </xdr:from>
    <xdr:ext cx="201226" cy="25357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C00-000005000000}"/>
            </a:ext>
          </a:extLst>
        </xdr:cNvPr>
        <xdr:cNvSpPr txBox="1"/>
      </xdr:nvSpPr>
      <xdr:spPr>
        <a:xfrm>
          <a:off x="6372225" y="3409950"/>
          <a:ext cx="201226" cy="253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MY" sz="900">
              <a:latin typeface="Arial" pitchFamily="34" charset="0"/>
              <a:cs typeface="Arial" pitchFamily="34" charset="0"/>
            </a:rPr>
            <a:t>p</a:t>
          </a:r>
        </a:p>
      </xdr:txBody>
    </xdr:sp>
    <xdr:clientData/>
  </xdr:oneCellAnchor>
  <xdr:oneCellAnchor>
    <xdr:from>
      <xdr:col>8</xdr:col>
      <xdr:colOff>571500</xdr:colOff>
      <xdr:row>13</xdr:row>
      <xdr:rowOff>152400</xdr:rowOff>
    </xdr:from>
    <xdr:ext cx="201226" cy="253573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 txBox="1"/>
      </xdr:nvSpPr>
      <xdr:spPr>
        <a:xfrm>
          <a:off x="6372225" y="2514600"/>
          <a:ext cx="201226" cy="253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MY" sz="900">
              <a:latin typeface="Arial" pitchFamily="34" charset="0"/>
              <a:cs typeface="Arial" pitchFamily="34" charset="0"/>
            </a:rPr>
            <a:t>p</a:t>
          </a:r>
        </a:p>
      </xdr:txBody>
    </xdr:sp>
    <xdr:clientData/>
  </xdr:oneCellAnchor>
  <xdr:oneCellAnchor>
    <xdr:from>
      <xdr:col>8</xdr:col>
      <xdr:colOff>571500</xdr:colOff>
      <xdr:row>9</xdr:row>
      <xdr:rowOff>123825</xdr:rowOff>
    </xdr:from>
    <xdr:ext cx="201226" cy="253573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C00-000007000000}"/>
            </a:ext>
          </a:extLst>
        </xdr:cNvPr>
        <xdr:cNvSpPr txBox="1"/>
      </xdr:nvSpPr>
      <xdr:spPr>
        <a:xfrm>
          <a:off x="6372225" y="2095500"/>
          <a:ext cx="201226" cy="253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MY" sz="900">
              <a:latin typeface="Arial" pitchFamily="34" charset="0"/>
              <a:cs typeface="Arial" pitchFamily="34" charset="0"/>
            </a:rPr>
            <a:t>e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400051</xdr:rowOff>
    </xdr:from>
    <xdr:to>
      <xdr:col>3</xdr:col>
      <xdr:colOff>390526</xdr:colOff>
      <xdr:row>2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352425" y="400051"/>
          <a:ext cx="752476" cy="495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152399</xdr:colOff>
      <xdr:row>0</xdr:row>
      <xdr:rowOff>285750</xdr:rowOff>
    </xdr:from>
    <xdr:to>
      <xdr:col>3</xdr:col>
      <xdr:colOff>962024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SpPr txBox="1"/>
      </xdr:nvSpPr>
      <xdr:spPr>
        <a:xfrm>
          <a:off x="866774" y="285750"/>
          <a:ext cx="80962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41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561975</xdr:colOff>
      <xdr:row>17</xdr:row>
      <xdr:rowOff>152400</xdr:rowOff>
    </xdr:from>
    <xdr:ext cx="201226" cy="25357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E00-000005000000}"/>
            </a:ext>
          </a:extLst>
        </xdr:cNvPr>
        <xdr:cNvSpPr txBox="1"/>
      </xdr:nvSpPr>
      <xdr:spPr>
        <a:xfrm>
          <a:off x="6343650" y="3381375"/>
          <a:ext cx="201226" cy="253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MY" sz="900">
              <a:latin typeface="Arial" pitchFamily="34" charset="0"/>
              <a:cs typeface="Arial" pitchFamily="34" charset="0"/>
            </a:rPr>
            <a:t>p</a:t>
          </a:r>
        </a:p>
      </xdr:txBody>
    </xdr:sp>
    <xdr:clientData/>
  </xdr:oneCellAnchor>
  <xdr:oneCellAnchor>
    <xdr:from>
      <xdr:col>8</xdr:col>
      <xdr:colOff>561975</xdr:colOff>
      <xdr:row>13</xdr:row>
      <xdr:rowOff>171450</xdr:rowOff>
    </xdr:from>
    <xdr:ext cx="201226" cy="253573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E00-000006000000}"/>
            </a:ext>
          </a:extLst>
        </xdr:cNvPr>
        <xdr:cNvSpPr txBox="1"/>
      </xdr:nvSpPr>
      <xdr:spPr>
        <a:xfrm>
          <a:off x="6343650" y="2524125"/>
          <a:ext cx="201226" cy="253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MY" sz="900">
              <a:latin typeface="Arial" pitchFamily="34" charset="0"/>
              <a:cs typeface="Arial" pitchFamily="34" charset="0"/>
            </a:rPr>
            <a:t>p</a:t>
          </a:r>
        </a:p>
      </xdr:txBody>
    </xdr:sp>
    <xdr:clientData/>
  </xdr:oneCellAnchor>
  <xdr:oneCellAnchor>
    <xdr:from>
      <xdr:col>8</xdr:col>
      <xdr:colOff>552450</xdr:colOff>
      <xdr:row>9</xdr:row>
      <xdr:rowOff>142875</xdr:rowOff>
    </xdr:from>
    <xdr:ext cx="201226" cy="253573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E00-000007000000}"/>
            </a:ext>
          </a:extLst>
        </xdr:cNvPr>
        <xdr:cNvSpPr txBox="1"/>
      </xdr:nvSpPr>
      <xdr:spPr>
        <a:xfrm>
          <a:off x="6334125" y="2047875"/>
          <a:ext cx="201226" cy="253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MY" sz="900">
              <a:latin typeface="Arial" pitchFamily="34" charset="0"/>
              <a:cs typeface="Arial" pitchFamily="34" charset="0"/>
            </a:rPr>
            <a:t>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IS48"/>
  <sheetViews>
    <sheetView showGridLines="0" tabSelected="1" zoomScaleNormal="100" zoomScaleSheetLayoutView="100" workbookViewId="0">
      <selection activeCell="U4" sqref="U4"/>
    </sheetView>
  </sheetViews>
  <sheetFormatPr defaultRowHeight="14.25"/>
  <cols>
    <col min="1" max="1" width="6.28515625" style="1" customWidth="1"/>
    <col min="2" max="2" width="1.42578125" style="1" customWidth="1"/>
    <col min="3" max="3" width="2.140625" style="1" customWidth="1"/>
    <col min="4" max="4" width="37.140625" style="1" customWidth="1"/>
    <col min="5" max="5" width="10.140625" style="80" customWidth="1"/>
    <col min="6" max="6" width="11" style="80" customWidth="1"/>
    <col min="7" max="7" width="10.85546875" style="80" customWidth="1"/>
    <col min="8" max="8" width="11.5703125" style="80" customWidth="1"/>
    <col min="9" max="9" width="11.85546875" style="80" customWidth="1"/>
    <col min="10" max="10" width="11.85546875" style="1" customWidth="1"/>
    <col min="11" max="11" width="10.7109375" style="1" bestFit="1" customWidth="1"/>
    <col min="12" max="14" width="10.7109375" style="1" customWidth="1"/>
    <col min="15" max="15" width="1.140625" style="1" customWidth="1"/>
    <col min="16" max="16" width="15" style="77" hidden="1" customWidth="1"/>
    <col min="17" max="16384" width="9.140625" style="1"/>
  </cols>
  <sheetData>
    <row r="1" spans="1:253" ht="43.5" customHeight="1">
      <c r="B1" s="135" t="s">
        <v>0</v>
      </c>
      <c r="C1" s="135"/>
      <c r="D1" s="135"/>
      <c r="E1" s="135"/>
      <c r="F1" s="135"/>
      <c r="G1" s="135"/>
      <c r="H1" s="135"/>
      <c r="I1" s="135"/>
      <c r="J1" s="135"/>
      <c r="K1" s="2"/>
      <c r="L1" s="2"/>
      <c r="M1" s="2"/>
      <c r="N1" s="2"/>
      <c r="O1" s="2"/>
      <c r="P1" s="3"/>
    </row>
    <row r="2" spans="1:253" s="4" customFormat="1" ht="17.25" customHeight="1">
      <c r="B2" s="136" t="s">
        <v>1</v>
      </c>
      <c r="C2" s="136"/>
      <c r="D2" s="136"/>
      <c r="E2" s="136"/>
      <c r="F2" s="136"/>
      <c r="G2" s="136"/>
      <c r="H2" s="136"/>
      <c r="I2" s="136"/>
      <c r="J2" s="136"/>
      <c r="K2" s="136"/>
      <c r="L2" s="5"/>
      <c r="M2" s="5"/>
      <c r="N2" s="5"/>
      <c r="O2" s="5"/>
      <c r="P2" s="6"/>
    </row>
    <row r="3" spans="1:253" ht="6.75" customHeight="1" thickBot="1">
      <c r="A3" s="7"/>
      <c r="B3" s="7"/>
      <c r="C3" s="7"/>
      <c r="D3" s="7"/>
      <c r="E3" s="8"/>
      <c r="F3" s="8"/>
      <c r="G3" s="8"/>
      <c r="H3" s="8"/>
      <c r="I3" s="8"/>
      <c r="J3" s="7"/>
      <c r="K3" s="7"/>
      <c r="L3" s="7"/>
      <c r="M3" s="7"/>
      <c r="N3" s="7"/>
      <c r="O3" s="7"/>
      <c r="P3" s="9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</row>
    <row r="4" spans="1:253" ht="15.75" customHeight="1">
      <c r="B4" s="137" t="s">
        <v>2</v>
      </c>
      <c r="C4" s="137"/>
      <c r="D4" s="137"/>
      <c r="E4" s="124">
        <v>2015</v>
      </c>
      <c r="F4" s="124">
        <v>2016</v>
      </c>
      <c r="G4" s="124">
        <v>2017</v>
      </c>
      <c r="H4" s="124">
        <v>2018</v>
      </c>
      <c r="I4" s="124">
        <v>2019</v>
      </c>
      <c r="J4" s="122" t="s">
        <v>3</v>
      </c>
      <c r="K4" s="124" t="s">
        <v>4</v>
      </c>
      <c r="L4" s="124"/>
      <c r="M4" s="124"/>
      <c r="N4" s="124"/>
      <c r="O4" s="10"/>
      <c r="P4" s="125" t="s">
        <v>5</v>
      </c>
    </row>
    <row r="5" spans="1:253" ht="15.75" customHeight="1">
      <c r="B5" s="138"/>
      <c r="C5" s="138"/>
      <c r="D5" s="138"/>
      <c r="E5" s="133"/>
      <c r="F5" s="133"/>
      <c r="G5" s="133"/>
      <c r="H5" s="133"/>
      <c r="I5" s="133"/>
      <c r="J5" s="123"/>
      <c r="K5" s="128" t="s">
        <v>6</v>
      </c>
      <c r="L5" s="128"/>
      <c r="M5" s="128"/>
      <c r="N5" s="128"/>
      <c r="O5" s="11"/>
      <c r="P5" s="126"/>
    </row>
    <row r="6" spans="1:253" ht="15.75" customHeight="1">
      <c r="B6" s="129" t="s">
        <v>7</v>
      </c>
      <c r="C6" s="129"/>
      <c r="D6" s="129"/>
      <c r="E6" s="133"/>
      <c r="F6" s="133"/>
      <c r="G6" s="133"/>
      <c r="H6" s="133"/>
      <c r="I6" s="133"/>
      <c r="J6" s="131" t="s">
        <v>8</v>
      </c>
      <c r="K6" s="117" t="s">
        <v>9</v>
      </c>
      <c r="L6" s="117" t="s">
        <v>10</v>
      </c>
      <c r="M6" s="117" t="s">
        <v>11</v>
      </c>
      <c r="N6" s="117" t="s">
        <v>12</v>
      </c>
      <c r="O6" s="12"/>
      <c r="P6" s="126"/>
    </row>
    <row r="7" spans="1:253" ht="9" customHeight="1" thickBot="1">
      <c r="B7" s="130"/>
      <c r="C7" s="130"/>
      <c r="D7" s="130"/>
      <c r="E7" s="134"/>
      <c r="F7" s="134"/>
      <c r="G7" s="134"/>
      <c r="H7" s="134"/>
      <c r="I7" s="134"/>
      <c r="J7" s="132"/>
      <c r="K7" s="121"/>
      <c r="L7" s="118"/>
      <c r="M7" s="118"/>
      <c r="N7" s="118"/>
      <c r="O7" s="13"/>
      <c r="P7" s="127"/>
    </row>
    <row r="8" spans="1:253" ht="3.75" customHeight="1">
      <c r="B8" s="7"/>
      <c r="C8" s="7"/>
      <c r="D8" s="14"/>
      <c r="E8" s="15"/>
      <c r="F8" s="15"/>
      <c r="G8" s="15"/>
      <c r="H8" s="15"/>
      <c r="I8" s="15"/>
      <c r="J8" s="9"/>
      <c r="K8" s="7"/>
      <c r="L8" s="7"/>
      <c r="M8" s="7"/>
      <c r="N8" s="7"/>
      <c r="O8" s="7"/>
      <c r="P8" s="9"/>
    </row>
    <row r="9" spans="1:253" ht="23.25" customHeight="1">
      <c r="B9" s="7"/>
      <c r="C9" s="119" t="s">
        <v>13</v>
      </c>
      <c r="D9" s="119"/>
      <c r="E9" s="16">
        <v>192081.99976999999</v>
      </c>
      <c r="F9" s="16">
        <v>171792.38032</v>
      </c>
      <c r="G9" s="16">
        <v>180631.54319999999</v>
      </c>
      <c r="H9" s="16">
        <v>187440.78170000002</v>
      </c>
      <c r="I9" s="16">
        <v>190221.50963200003</v>
      </c>
      <c r="J9" s="17">
        <v>184433.64292439999</v>
      </c>
      <c r="K9" s="19">
        <v>-10.562998862097905</v>
      </c>
      <c r="L9" s="19">
        <v>5.1452589826947861</v>
      </c>
      <c r="M9" s="19">
        <v>3.7696840647929739</v>
      </c>
      <c r="N9" s="19">
        <v>1.4835234396592407</v>
      </c>
      <c r="O9" s="19"/>
      <c r="P9" s="20" t="e">
        <f>(EXP((1/4)*LN(G9/#REF!))-1)*100</f>
        <v>#REF!</v>
      </c>
    </row>
    <row r="10" spans="1:253" ht="13.5" customHeight="1">
      <c r="B10" s="7"/>
      <c r="C10" s="120" t="s">
        <v>14</v>
      </c>
      <c r="D10" s="120"/>
      <c r="E10" s="16"/>
      <c r="F10" s="16"/>
      <c r="G10" s="16"/>
      <c r="H10" s="16"/>
      <c r="I10" s="16"/>
      <c r="J10" s="17"/>
      <c r="K10" s="18"/>
      <c r="L10" s="18"/>
      <c r="M10" s="18"/>
      <c r="N10" s="18"/>
      <c r="O10" s="18"/>
      <c r="P10" s="20"/>
    </row>
    <row r="11" spans="1:253" ht="19.5" hidden="1" customHeight="1">
      <c r="B11" s="7"/>
      <c r="C11" s="7"/>
      <c r="D11" s="7" t="s">
        <v>15</v>
      </c>
      <c r="E11" s="21"/>
      <c r="F11" s="21"/>
      <c r="G11" s="21"/>
      <c r="H11" s="21"/>
      <c r="I11" s="21"/>
      <c r="J11" s="21" t="s">
        <v>16</v>
      </c>
      <c r="K11" s="21"/>
      <c r="L11" s="21"/>
      <c r="M11" s="21"/>
      <c r="N11" s="21"/>
      <c r="O11" s="21"/>
      <c r="P11" s="22" t="s">
        <v>16</v>
      </c>
    </row>
    <row r="12" spans="1:253" ht="13.5" hidden="1" customHeight="1">
      <c r="B12" s="7"/>
      <c r="C12" s="7"/>
      <c r="D12" s="23" t="s">
        <v>17</v>
      </c>
      <c r="E12" s="24"/>
      <c r="F12" s="24"/>
      <c r="G12" s="24"/>
      <c r="H12" s="24"/>
      <c r="I12" s="24"/>
      <c r="J12" s="17"/>
      <c r="K12" s="7"/>
      <c r="L12" s="7"/>
      <c r="M12" s="7"/>
      <c r="N12" s="7"/>
      <c r="O12" s="7"/>
      <c r="P12" s="25"/>
    </row>
    <row r="13" spans="1:253" ht="19.5" customHeight="1">
      <c r="B13" s="7"/>
      <c r="C13" s="7"/>
      <c r="D13" s="7" t="s">
        <v>18</v>
      </c>
      <c r="E13" s="26">
        <v>168069.5</v>
      </c>
      <c r="F13" s="26">
        <v>155313</v>
      </c>
      <c r="G13" s="26">
        <v>161551.7432</v>
      </c>
      <c r="H13" s="26">
        <v>162250.81170000002</v>
      </c>
      <c r="I13" s="26">
        <v>159939.78609200002</v>
      </c>
      <c r="J13" s="17">
        <v>161424.96819840005</v>
      </c>
      <c r="K13" s="18">
        <v>-7.5900148450492217</v>
      </c>
      <c r="L13" s="18">
        <v>4.0168840985622563</v>
      </c>
      <c r="M13" s="18">
        <v>0.4327211122287804</v>
      </c>
      <c r="N13" s="18">
        <v>-1.4243538037104293</v>
      </c>
      <c r="O13" s="18"/>
      <c r="P13" s="20" t="e">
        <f>(EXP((1/4)*LN(G13/#REF!))-1)*100</f>
        <v>#REF!</v>
      </c>
    </row>
    <row r="14" spans="1:253" ht="13.5" customHeight="1">
      <c r="B14" s="7"/>
      <c r="C14" s="7"/>
      <c r="D14" s="23" t="s">
        <v>19</v>
      </c>
      <c r="E14" s="26"/>
      <c r="F14" s="26"/>
      <c r="G14" s="26"/>
      <c r="H14" s="26"/>
      <c r="I14" s="26"/>
      <c r="J14" s="17"/>
      <c r="K14" s="18"/>
      <c r="L14" s="18"/>
      <c r="M14" s="18"/>
      <c r="N14" s="18"/>
      <c r="O14" s="18"/>
      <c r="P14" s="20"/>
    </row>
    <row r="15" spans="1:253" ht="19.5" customHeight="1">
      <c r="B15" s="7"/>
      <c r="C15" s="7"/>
      <c r="D15" s="7" t="s">
        <v>20</v>
      </c>
      <c r="E15" s="27">
        <v>24012.499770000002</v>
      </c>
      <c r="F15" s="27">
        <v>16479.38032</v>
      </c>
      <c r="G15" s="27">
        <v>19079.8</v>
      </c>
      <c r="H15" s="27">
        <v>25189.97</v>
      </c>
      <c r="I15" s="27">
        <v>30281.723540000006</v>
      </c>
      <c r="J15" s="17">
        <v>23008.674726000005</v>
      </c>
      <c r="K15" s="18">
        <v>-31.371658603455764</v>
      </c>
      <c r="L15" s="18">
        <v>15.779838983654205</v>
      </c>
      <c r="M15" s="18">
        <v>32.024287466325653</v>
      </c>
      <c r="N15" s="18">
        <v>20.213416451071616</v>
      </c>
      <c r="O15" s="18"/>
      <c r="P15" s="20" t="e">
        <f>(EXP((1/4)*LN(G15/#REF!))-1)*100</f>
        <v>#REF!</v>
      </c>
    </row>
    <row r="16" spans="1:253" ht="13.5" customHeight="1">
      <c r="B16" s="7"/>
      <c r="C16" s="7"/>
      <c r="D16" s="23" t="s">
        <v>21</v>
      </c>
      <c r="E16" s="27"/>
      <c r="F16" s="27"/>
      <c r="G16" s="27"/>
      <c r="H16" s="27"/>
      <c r="I16" s="27"/>
      <c r="J16" s="17"/>
      <c r="K16" s="18"/>
      <c r="L16" s="18"/>
      <c r="M16" s="18"/>
      <c r="N16" s="18"/>
      <c r="O16" s="18"/>
      <c r="P16" s="28"/>
    </row>
    <row r="17" spans="2:16" ht="21" customHeight="1">
      <c r="B17" s="7"/>
      <c r="C17" s="119" t="s">
        <v>22</v>
      </c>
      <c r="D17" s="119"/>
      <c r="E17" s="30">
        <v>192081.99977000002</v>
      </c>
      <c r="F17" s="30">
        <v>171792.38032</v>
      </c>
      <c r="G17" s="30">
        <v>180631.54320000001</v>
      </c>
      <c r="H17" s="30">
        <v>187440.78170000002</v>
      </c>
      <c r="I17" s="30">
        <v>190221.50963200006</v>
      </c>
      <c r="J17" s="17">
        <v>184433.64292440005</v>
      </c>
      <c r="K17" s="19">
        <v>-10.562998862097919</v>
      </c>
      <c r="L17" s="19">
        <v>5.1452589826948021</v>
      </c>
      <c r="M17" s="19">
        <v>3.7696840647929575</v>
      </c>
      <c r="N17" s="19">
        <v>1.4835234396592563</v>
      </c>
      <c r="O17" s="19"/>
      <c r="P17" s="20" t="e">
        <f>(EXP((1/4)*LN(G17/#REF!))-1)*100</f>
        <v>#REF!</v>
      </c>
    </row>
    <row r="18" spans="2:16" ht="13.5" customHeight="1">
      <c r="B18" s="7"/>
      <c r="C18" s="120" t="s">
        <v>23</v>
      </c>
      <c r="D18" s="120"/>
      <c r="E18" s="29"/>
      <c r="F18" s="29"/>
      <c r="G18" s="29"/>
      <c r="H18" s="29"/>
      <c r="I18" s="29"/>
      <c r="J18" s="17"/>
      <c r="K18" s="7"/>
      <c r="L18" s="7"/>
      <c r="M18" s="7"/>
      <c r="N18" s="7"/>
      <c r="O18" s="7"/>
      <c r="P18" s="20"/>
    </row>
    <row r="19" spans="2:16" ht="19.5" customHeight="1">
      <c r="B19" s="7"/>
      <c r="C19" s="7"/>
      <c r="D19" s="7" t="s">
        <v>24</v>
      </c>
      <c r="E19" s="27">
        <v>26210.22963999999</v>
      </c>
      <c r="F19" s="27">
        <v>21332.704979999999</v>
      </c>
      <c r="G19" s="27">
        <v>23562.9</v>
      </c>
      <c r="H19" s="27">
        <v>25951.507699999995</v>
      </c>
      <c r="I19" s="27">
        <v>34747.965130000011</v>
      </c>
      <c r="J19" s="17">
        <v>26361.061489999993</v>
      </c>
      <c r="K19" s="18">
        <v>-18.609240464479935</v>
      </c>
      <c r="L19" s="18">
        <v>10.454347079242282</v>
      </c>
      <c r="M19" s="18">
        <v>10.13715501911901</v>
      </c>
      <c r="N19" s="18">
        <v>33.895747143816308</v>
      </c>
      <c r="O19" s="18"/>
      <c r="P19" s="20" t="e">
        <f>(EXP((1/4)*LN(G19/#REF!))-1)*100</f>
        <v>#REF!</v>
      </c>
    </row>
    <row r="20" spans="2:16" ht="13.5" customHeight="1">
      <c r="B20" s="7"/>
      <c r="C20" s="7"/>
      <c r="D20" s="23" t="s">
        <v>25</v>
      </c>
      <c r="E20" s="27"/>
      <c r="F20" s="27"/>
      <c r="G20" s="27"/>
      <c r="H20" s="27"/>
      <c r="I20" s="27"/>
      <c r="J20" s="17"/>
      <c r="K20" s="18"/>
      <c r="L20" s="18"/>
      <c r="M20" s="18"/>
      <c r="N20" s="18"/>
      <c r="O20" s="18"/>
      <c r="P20" s="20"/>
    </row>
    <row r="21" spans="2:16" ht="19.5" customHeight="1">
      <c r="B21" s="7"/>
      <c r="C21" s="7"/>
      <c r="D21" s="7" t="s">
        <v>26</v>
      </c>
      <c r="E21" s="31" t="s">
        <v>16</v>
      </c>
      <c r="F21" s="31" t="s">
        <v>16</v>
      </c>
      <c r="G21" s="31" t="s">
        <v>16</v>
      </c>
      <c r="H21" s="31" t="s">
        <v>16</v>
      </c>
      <c r="I21" s="31" t="s">
        <v>16</v>
      </c>
      <c r="J21" s="31" t="s">
        <v>16</v>
      </c>
      <c r="K21" s="31" t="s">
        <v>16</v>
      </c>
      <c r="L21" s="31" t="s">
        <v>16</v>
      </c>
      <c r="M21" s="31" t="s">
        <v>16</v>
      </c>
      <c r="N21" s="31" t="s">
        <v>16</v>
      </c>
      <c r="O21" s="31"/>
      <c r="P21" s="22" t="s">
        <v>16</v>
      </c>
    </row>
    <row r="22" spans="2:16" ht="13.5" customHeight="1">
      <c r="B22" s="7"/>
      <c r="C22" s="7"/>
      <c r="D22" s="23" t="s">
        <v>27</v>
      </c>
      <c r="E22" s="33"/>
      <c r="F22" s="33"/>
      <c r="G22" s="33"/>
      <c r="H22" s="33"/>
      <c r="I22" s="33"/>
      <c r="J22" s="34"/>
      <c r="K22" s="35"/>
      <c r="L22" s="35"/>
      <c r="M22" s="35"/>
      <c r="N22" s="35"/>
      <c r="O22" s="35"/>
      <c r="P22" s="20"/>
    </row>
    <row r="23" spans="2:16" ht="19.5" customHeight="1">
      <c r="B23" s="7"/>
      <c r="C23" s="7"/>
      <c r="D23" s="7" t="s">
        <v>28</v>
      </c>
      <c r="E23" s="31" t="s">
        <v>16</v>
      </c>
      <c r="F23" s="31" t="s">
        <v>16</v>
      </c>
      <c r="G23" s="31" t="s">
        <v>16</v>
      </c>
      <c r="H23" s="31" t="s">
        <v>16</v>
      </c>
      <c r="I23" s="31" t="s">
        <v>16</v>
      </c>
      <c r="J23" s="31" t="s">
        <v>16</v>
      </c>
      <c r="K23" s="31" t="s">
        <v>16</v>
      </c>
      <c r="L23" s="31" t="s">
        <v>16</v>
      </c>
      <c r="M23" s="31" t="s">
        <v>16</v>
      </c>
      <c r="N23" s="31" t="s">
        <v>16</v>
      </c>
      <c r="O23" s="31"/>
      <c r="P23" s="36" t="s">
        <v>16</v>
      </c>
    </row>
    <row r="24" spans="2:16" ht="13.5" customHeight="1">
      <c r="B24" s="7"/>
      <c r="C24" s="7"/>
      <c r="D24" s="23" t="s">
        <v>29</v>
      </c>
      <c r="E24" s="38"/>
      <c r="F24" s="38"/>
      <c r="G24" s="38"/>
      <c r="H24" s="38"/>
      <c r="I24" s="38"/>
      <c r="J24" s="39"/>
      <c r="K24" s="40"/>
      <c r="L24" s="40"/>
      <c r="M24" s="40"/>
      <c r="N24" s="40"/>
      <c r="O24" s="40"/>
      <c r="P24" s="41"/>
    </row>
    <row r="25" spans="2:16" ht="19.5" customHeight="1">
      <c r="B25" s="7"/>
      <c r="C25" s="7"/>
      <c r="D25" s="7" t="s">
        <v>30</v>
      </c>
      <c r="E25" s="31" t="s">
        <v>16</v>
      </c>
      <c r="F25" s="31" t="s">
        <v>16</v>
      </c>
      <c r="G25" s="31" t="s">
        <v>16</v>
      </c>
      <c r="H25" s="31" t="s">
        <v>16</v>
      </c>
      <c r="I25" s="31" t="s">
        <v>16</v>
      </c>
      <c r="J25" s="31" t="s">
        <v>16</v>
      </c>
      <c r="K25" s="31" t="s">
        <v>16</v>
      </c>
      <c r="L25" s="31" t="s">
        <v>16</v>
      </c>
      <c r="M25" s="31" t="s">
        <v>16</v>
      </c>
      <c r="N25" s="31" t="s">
        <v>16</v>
      </c>
      <c r="O25" s="31"/>
      <c r="P25" s="36" t="s">
        <v>16</v>
      </c>
    </row>
    <row r="26" spans="2:16" ht="13.5" customHeight="1">
      <c r="B26" s="7"/>
      <c r="C26" s="7"/>
      <c r="D26" s="23" t="s">
        <v>31</v>
      </c>
      <c r="E26" s="37"/>
      <c r="F26" s="37"/>
      <c r="G26" s="37"/>
      <c r="H26" s="37"/>
      <c r="I26" s="37"/>
      <c r="J26" s="42"/>
      <c r="K26" s="43"/>
      <c r="L26" s="43"/>
      <c r="M26" s="43"/>
      <c r="N26" s="43"/>
      <c r="O26" s="43"/>
      <c r="P26" s="44"/>
    </row>
    <row r="27" spans="2:16" ht="19.5" customHeight="1">
      <c r="B27" s="7"/>
      <c r="C27" s="7"/>
      <c r="D27" s="7" t="s">
        <v>32</v>
      </c>
      <c r="E27" s="45">
        <v>22874.258949999999</v>
      </c>
      <c r="F27" s="45">
        <v>21138.099299999998</v>
      </c>
      <c r="G27" s="45">
        <v>21987.192249519998</v>
      </c>
      <c r="H27" s="45">
        <v>22082.335472370003</v>
      </c>
      <c r="I27" s="45">
        <v>21767.804887121201</v>
      </c>
      <c r="J27" s="17">
        <v>21969.938171802241</v>
      </c>
      <c r="K27" s="18">
        <v>-7.5900148450492271</v>
      </c>
      <c r="L27" s="18">
        <v>4.0168840985622571</v>
      </c>
      <c r="M27" s="18">
        <v>0.43272111222879006</v>
      </c>
      <c r="N27" s="18">
        <v>-1.4243538037104395</v>
      </c>
      <c r="O27" s="18"/>
      <c r="P27" s="20" t="e">
        <f>(EXP((1/4)*LN(G27/#REF!))-1)*100</f>
        <v>#REF!</v>
      </c>
    </row>
    <row r="28" spans="2:16" ht="13.5" customHeight="1">
      <c r="B28" s="7"/>
      <c r="C28" s="7"/>
      <c r="D28" s="23" t="s">
        <v>33</v>
      </c>
      <c r="E28" s="29"/>
      <c r="F28" s="29"/>
      <c r="G28" s="29"/>
      <c r="H28" s="29"/>
      <c r="I28" s="29"/>
      <c r="J28" s="17"/>
      <c r="K28" s="18"/>
      <c r="L28" s="18"/>
      <c r="M28" s="18"/>
      <c r="N28" s="18"/>
      <c r="O28" s="18"/>
      <c r="P28" s="20"/>
    </row>
    <row r="29" spans="2:16" ht="19.5" hidden="1" customHeight="1">
      <c r="B29" s="7"/>
      <c r="C29" s="7"/>
      <c r="D29" s="7" t="s">
        <v>34</v>
      </c>
      <c r="E29" s="21"/>
      <c r="F29" s="21"/>
      <c r="G29" s="21"/>
      <c r="H29" s="21"/>
      <c r="I29" s="21"/>
      <c r="J29" s="21" t="s">
        <v>16</v>
      </c>
      <c r="K29" s="21"/>
      <c r="L29" s="21"/>
      <c r="M29" s="21"/>
      <c r="N29" s="21"/>
      <c r="O29" s="21"/>
      <c r="P29" s="22" t="s">
        <v>16</v>
      </c>
    </row>
    <row r="30" spans="2:16" ht="13.5" hidden="1" customHeight="1">
      <c r="B30" s="7"/>
      <c r="C30" s="7"/>
      <c r="D30" s="23" t="s">
        <v>35</v>
      </c>
      <c r="E30" s="29"/>
      <c r="F30" s="29"/>
      <c r="G30" s="29"/>
      <c r="H30" s="29"/>
      <c r="I30" s="29"/>
      <c r="J30" s="17"/>
      <c r="K30" s="7"/>
      <c r="L30" s="7"/>
      <c r="M30" s="7"/>
      <c r="N30" s="7"/>
      <c r="O30" s="7"/>
      <c r="P30" s="20"/>
    </row>
    <row r="31" spans="2:16" ht="19.5" customHeight="1">
      <c r="B31" s="7"/>
      <c r="C31" s="7"/>
      <c r="D31" s="7" t="s">
        <v>36</v>
      </c>
      <c r="E31" s="32">
        <v>142997.51118000003</v>
      </c>
      <c r="F31" s="32">
        <v>129321.57603999999</v>
      </c>
      <c r="G31" s="32">
        <v>135081.45095048001</v>
      </c>
      <c r="H31" s="32">
        <v>139406.93852763003</v>
      </c>
      <c r="I31" s="32">
        <v>133705.73961487884</v>
      </c>
      <c r="J31" s="17">
        <v>136102.64326259779</v>
      </c>
      <c r="K31" s="18">
        <v>-9.5637574578380438</v>
      </c>
      <c r="L31" s="18">
        <v>4.4539164204884543</v>
      </c>
      <c r="M31" s="18">
        <v>3.2021328959042044</v>
      </c>
      <c r="N31" s="18">
        <v>-4.0896091492757591</v>
      </c>
      <c r="O31" s="18"/>
      <c r="P31" s="20" t="e">
        <f>(EXP((1/4)*LN(G31/#REF!))-1)*100</f>
        <v>#REF!</v>
      </c>
    </row>
    <row r="32" spans="2:16" ht="13.5" customHeight="1">
      <c r="B32" s="7"/>
      <c r="C32" s="7"/>
      <c r="D32" s="23" t="s">
        <v>37</v>
      </c>
      <c r="E32" s="32"/>
      <c r="F32" s="32"/>
      <c r="G32" s="32"/>
      <c r="H32" s="32"/>
      <c r="I32" s="32"/>
      <c r="J32" s="17"/>
      <c r="K32" s="18"/>
      <c r="L32" s="18"/>
      <c r="M32" s="18"/>
      <c r="N32" s="18"/>
      <c r="O32" s="18"/>
      <c r="P32" s="20"/>
    </row>
    <row r="33" spans="2:16" ht="4.5" customHeight="1">
      <c r="B33" s="7"/>
      <c r="C33" s="7"/>
      <c r="D33" s="7"/>
      <c r="E33" s="32"/>
      <c r="F33" s="32"/>
      <c r="G33" s="32"/>
      <c r="H33" s="32"/>
      <c r="I33" s="32"/>
      <c r="J33" s="46"/>
      <c r="K33" s="7"/>
      <c r="L33" s="7"/>
      <c r="M33" s="7"/>
      <c r="N33" s="7"/>
      <c r="O33" s="7"/>
      <c r="P33" s="25"/>
    </row>
    <row r="34" spans="2:16" ht="19.5" customHeight="1">
      <c r="B34" s="47"/>
      <c r="C34" s="113" t="s">
        <v>38</v>
      </c>
      <c r="D34" s="113"/>
      <c r="E34" s="51">
        <v>31186.1</v>
      </c>
      <c r="F34" s="51">
        <v>31633.5</v>
      </c>
      <c r="G34" s="52">
        <v>32022.6</v>
      </c>
      <c r="H34" s="53">
        <v>32382.3</v>
      </c>
      <c r="I34" s="50">
        <v>32581.4</v>
      </c>
      <c r="J34" s="47"/>
      <c r="K34" s="47"/>
      <c r="L34" s="47"/>
      <c r="M34" s="47"/>
      <c r="N34" s="47"/>
      <c r="O34" s="47"/>
      <c r="P34" s="54"/>
    </row>
    <row r="35" spans="2:16" ht="13.5" customHeight="1">
      <c r="B35" s="47"/>
      <c r="C35" s="114" t="s">
        <v>39</v>
      </c>
      <c r="D35" s="114"/>
      <c r="E35" s="48"/>
      <c r="F35" s="48"/>
      <c r="G35" s="48"/>
      <c r="H35" s="48"/>
      <c r="I35" s="48"/>
      <c r="J35" s="55"/>
      <c r="K35" s="47"/>
      <c r="L35" s="47"/>
      <c r="M35" s="47"/>
      <c r="N35" s="47"/>
      <c r="O35" s="47"/>
      <c r="P35" s="54"/>
    </row>
    <row r="36" spans="2:16" ht="19.5" customHeight="1">
      <c r="B36" s="47"/>
      <c r="C36" s="113" t="s">
        <v>40</v>
      </c>
      <c r="D36" s="113"/>
      <c r="E36" s="49">
        <v>4.5852963717810189</v>
      </c>
      <c r="F36" s="49">
        <v>4.0881210122180596</v>
      </c>
      <c r="G36" s="49">
        <v>4.2183161564170311</v>
      </c>
      <c r="H36" s="56">
        <v>4.3050351126272695</v>
      </c>
      <c r="I36" s="56">
        <v>4.103744455882155</v>
      </c>
      <c r="J36" s="55">
        <v>4.2601026217851068</v>
      </c>
      <c r="K36" s="57">
        <v>-10.842818418950893</v>
      </c>
      <c r="L36" s="57">
        <v>3.1847184515786275</v>
      </c>
      <c r="M36" s="57">
        <v>2.055771852906731</v>
      </c>
      <c r="N36" s="57">
        <v>-4.6757030193482247</v>
      </c>
      <c r="O36" s="57"/>
      <c r="P36" s="58" t="e">
        <f>(EXP((1/4)*LN(G36/#REF!))-1)*100</f>
        <v>#REF!</v>
      </c>
    </row>
    <row r="37" spans="2:16" ht="13.5" customHeight="1">
      <c r="B37" s="47"/>
      <c r="C37" s="115" t="s">
        <v>41</v>
      </c>
      <c r="D37" s="115"/>
      <c r="E37" s="49"/>
      <c r="F37" s="49"/>
      <c r="G37" s="49"/>
      <c r="H37" s="49"/>
      <c r="I37" s="49"/>
      <c r="J37" s="49"/>
      <c r="K37" s="57"/>
      <c r="L37" s="57"/>
      <c r="M37" s="57"/>
      <c r="N37" s="57"/>
      <c r="O37" s="57"/>
      <c r="P37" s="58"/>
    </row>
    <row r="38" spans="2:16" ht="20.25" customHeight="1">
      <c r="B38" s="47"/>
      <c r="C38" s="47"/>
      <c r="D38" s="59" t="s">
        <v>42</v>
      </c>
      <c r="E38" s="48">
        <v>12.562455813098682</v>
      </c>
      <c r="F38" s="48">
        <v>11.20033154032345</v>
      </c>
      <c r="G38" s="48">
        <v>11.557030565526114</v>
      </c>
      <c r="H38" s="48">
        <v>11.794616746924028</v>
      </c>
      <c r="I38" s="48">
        <v>11.243135495567548</v>
      </c>
      <c r="J38" s="55">
        <v>11.671514032287964</v>
      </c>
      <c r="K38" s="60"/>
      <c r="L38" s="60"/>
      <c r="M38" s="60"/>
      <c r="N38" s="60"/>
      <c r="O38" s="60"/>
      <c r="P38" s="61"/>
    </row>
    <row r="39" spans="2:16" ht="13.5" customHeight="1">
      <c r="B39" s="47"/>
      <c r="C39" s="47"/>
      <c r="D39" s="62" t="s">
        <v>43</v>
      </c>
      <c r="E39" s="63"/>
      <c r="F39" s="63"/>
      <c r="G39" s="63"/>
      <c r="H39" s="63"/>
      <c r="I39" s="63"/>
      <c r="J39" s="64"/>
      <c r="K39" s="60"/>
      <c r="L39" s="60"/>
      <c r="M39" s="60"/>
      <c r="N39" s="60"/>
      <c r="O39" s="60"/>
      <c r="P39" s="61"/>
    </row>
    <row r="40" spans="2:16" ht="6" customHeight="1">
      <c r="B40" s="47"/>
      <c r="C40" s="47"/>
      <c r="D40" s="47"/>
      <c r="E40" s="48"/>
      <c r="F40" s="48"/>
      <c r="G40" s="48"/>
      <c r="H40" s="48"/>
      <c r="I40" s="48"/>
      <c r="J40" s="55"/>
      <c r="K40" s="47"/>
      <c r="L40" s="47"/>
      <c r="M40" s="47"/>
      <c r="N40" s="47"/>
      <c r="O40" s="47"/>
      <c r="P40" s="65"/>
    </row>
    <row r="41" spans="2:16" ht="19.5" customHeight="1">
      <c r="B41" s="66"/>
      <c r="C41" s="111" t="s">
        <v>44</v>
      </c>
      <c r="D41" s="111"/>
      <c r="E41" s="67">
        <v>101.3249571450751</v>
      </c>
      <c r="F41" s="67">
        <v>103.22566471649812</v>
      </c>
      <c r="G41" s="67">
        <v>102.85422978684011</v>
      </c>
      <c r="H41" s="67">
        <v>100.47157169088517</v>
      </c>
      <c r="I41" s="67">
        <v>102.87266981936116</v>
      </c>
      <c r="J41" s="68">
        <v>102.14981863173193</v>
      </c>
      <c r="K41" s="69"/>
      <c r="L41" s="69"/>
      <c r="M41" s="69"/>
      <c r="N41" s="69"/>
      <c r="O41" s="69"/>
      <c r="P41" s="58"/>
    </row>
    <row r="42" spans="2:16" ht="13.5" customHeight="1">
      <c r="B42" s="66"/>
      <c r="C42" s="116" t="s">
        <v>45</v>
      </c>
      <c r="D42" s="116"/>
      <c r="E42" s="67"/>
      <c r="F42" s="67"/>
      <c r="G42" s="67"/>
      <c r="H42" s="67"/>
      <c r="I42" s="67"/>
      <c r="J42" s="67"/>
      <c r="K42" s="69"/>
      <c r="L42" s="69"/>
      <c r="M42" s="69"/>
      <c r="N42" s="69"/>
      <c r="O42" s="69"/>
      <c r="P42" s="58"/>
    </row>
    <row r="43" spans="2:16" ht="19.5" customHeight="1">
      <c r="B43" s="66"/>
      <c r="C43" s="111" t="s">
        <v>46</v>
      </c>
      <c r="D43" s="111"/>
      <c r="E43" s="67">
        <v>14.476543990083721</v>
      </c>
      <c r="F43" s="67">
        <v>10.95268900638052</v>
      </c>
      <c r="G43" s="67">
        <v>12.147427781435118</v>
      </c>
      <c r="H43" s="67">
        <v>15.598540618864876</v>
      </c>
      <c r="I43" s="67">
        <v>19.477090869058085</v>
      </c>
      <c r="J43" s="68">
        <v>14.530458453164465</v>
      </c>
      <c r="K43" s="69"/>
      <c r="L43" s="69"/>
      <c r="M43" s="69"/>
      <c r="N43" s="69"/>
      <c r="O43" s="69"/>
      <c r="P43" s="58"/>
    </row>
    <row r="44" spans="2:16" ht="13.5" customHeight="1">
      <c r="B44" s="66"/>
      <c r="C44" s="112" t="s">
        <v>47</v>
      </c>
      <c r="D44" s="112"/>
      <c r="E44" s="70"/>
      <c r="F44" s="70"/>
      <c r="G44" s="70"/>
      <c r="H44" s="70"/>
      <c r="I44" s="70"/>
      <c r="J44" s="67"/>
      <c r="K44" s="69"/>
      <c r="L44" s="69"/>
      <c r="M44" s="69"/>
      <c r="N44" s="69"/>
      <c r="O44" s="69"/>
      <c r="P44" s="58"/>
    </row>
    <row r="45" spans="2:16" ht="6.75" customHeight="1" thickBot="1">
      <c r="B45" s="71"/>
      <c r="C45" s="71"/>
      <c r="D45" s="71"/>
      <c r="E45" s="72"/>
      <c r="F45" s="72"/>
      <c r="G45" s="72"/>
      <c r="H45" s="72"/>
      <c r="I45" s="72"/>
      <c r="J45" s="73"/>
      <c r="K45" s="71"/>
      <c r="L45" s="71"/>
      <c r="M45" s="71"/>
      <c r="N45" s="71"/>
      <c r="O45" s="71"/>
      <c r="P45" s="74"/>
    </row>
    <row r="46" spans="2:16" ht="24.75" customHeight="1">
      <c r="C46" s="75"/>
      <c r="E46" s="76"/>
      <c r="F46" s="76"/>
      <c r="G46" s="76"/>
      <c r="H46" s="76"/>
      <c r="I46" s="76"/>
    </row>
    <row r="47" spans="2:16" ht="15.75" customHeight="1">
      <c r="C47" s="78"/>
      <c r="D47" s="79"/>
    </row>
    <row r="48" spans="2:16">
      <c r="C48" s="81"/>
      <c r="D48" s="81"/>
    </row>
  </sheetData>
  <mergeCells count="30">
    <mergeCell ref="B1:J1"/>
    <mergeCell ref="B2:K2"/>
    <mergeCell ref="B4:D5"/>
    <mergeCell ref="P4:P7"/>
    <mergeCell ref="K5:N5"/>
    <mergeCell ref="B6:D7"/>
    <mergeCell ref="J6:J7"/>
    <mergeCell ref="E4:E7"/>
    <mergeCell ref="F4:F7"/>
    <mergeCell ref="G4:G7"/>
    <mergeCell ref="H4:H7"/>
    <mergeCell ref="I4:I7"/>
    <mergeCell ref="C18:D18"/>
    <mergeCell ref="K6:K7"/>
    <mergeCell ref="L6:L7"/>
    <mergeCell ref="J4:J5"/>
    <mergeCell ref="K4:N4"/>
    <mergeCell ref="M6:M7"/>
    <mergeCell ref="N6:N7"/>
    <mergeCell ref="C9:D9"/>
    <mergeCell ref="C10:D10"/>
    <mergeCell ref="C17:D17"/>
    <mergeCell ref="C43:D43"/>
    <mergeCell ref="C44:D44"/>
    <mergeCell ref="C34:D34"/>
    <mergeCell ref="C35:D35"/>
    <mergeCell ref="C36:D36"/>
    <mergeCell ref="C37:D37"/>
    <mergeCell ref="C41:D41"/>
    <mergeCell ref="C42:D42"/>
  </mergeCells>
  <printOptions horizontalCentered="1"/>
  <pageMargins left="0" right="0" top="0" bottom="0" header="0.11811023622047245" footer="0.11811023622047245"/>
  <pageSetup paperSize="9" scale="8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IV56"/>
  <sheetViews>
    <sheetView showGridLines="0" topLeftCell="A7" zoomScaleNormal="100" zoomScaleSheetLayoutView="100" workbookViewId="0">
      <selection activeCell="E9" sqref="E9"/>
    </sheetView>
  </sheetViews>
  <sheetFormatPr defaultRowHeight="14.25"/>
  <cols>
    <col min="1" max="1" width="6.5703125" style="1" customWidth="1"/>
    <col min="2" max="2" width="2.5703125" style="1" customWidth="1"/>
    <col min="3" max="3" width="2.140625" style="1" customWidth="1"/>
    <col min="4" max="4" width="37" style="1" customWidth="1"/>
    <col min="5" max="9" width="10.140625" style="80" customWidth="1"/>
    <col min="10" max="10" width="11.140625" style="1" customWidth="1"/>
    <col min="11" max="11" width="10.7109375" style="1" bestFit="1" customWidth="1"/>
    <col min="12" max="14" width="10.7109375" style="1" customWidth="1"/>
    <col min="15" max="15" width="1.42578125" style="1" customWidth="1"/>
    <col min="16" max="16" width="15" style="77" hidden="1" customWidth="1"/>
    <col min="17" max="16384" width="9.140625" style="1"/>
  </cols>
  <sheetData>
    <row r="1" spans="1:256" ht="48" customHeight="1">
      <c r="B1" s="135" t="s">
        <v>48</v>
      </c>
      <c r="C1" s="135"/>
      <c r="D1" s="135"/>
      <c r="E1" s="135"/>
      <c r="F1" s="135"/>
      <c r="G1" s="135"/>
      <c r="H1" s="135"/>
      <c r="I1" s="135"/>
      <c r="J1" s="135"/>
      <c r="K1" s="2"/>
      <c r="L1" s="2"/>
      <c r="M1" s="2"/>
      <c r="N1" s="2"/>
      <c r="O1" s="2"/>
      <c r="P1" s="3"/>
    </row>
    <row r="2" spans="1:256" s="4" customFormat="1" ht="17.25" customHeight="1">
      <c r="B2" s="136" t="s">
        <v>49</v>
      </c>
      <c r="C2" s="136"/>
      <c r="D2" s="136"/>
      <c r="E2" s="136"/>
      <c r="F2" s="136"/>
      <c r="G2" s="136"/>
      <c r="H2" s="136"/>
      <c r="I2" s="136"/>
      <c r="J2" s="136"/>
      <c r="K2" s="5"/>
      <c r="L2" s="5"/>
      <c r="M2" s="5"/>
      <c r="N2" s="5"/>
      <c r="O2" s="5"/>
      <c r="P2" s="6"/>
    </row>
    <row r="3" spans="1:256" ht="9" customHeight="1" thickBot="1">
      <c r="A3" s="7"/>
      <c r="B3" s="7"/>
      <c r="C3" s="7"/>
      <c r="D3" s="7"/>
      <c r="E3" s="8"/>
      <c r="F3" s="8"/>
      <c r="G3" s="8"/>
      <c r="H3" s="8"/>
      <c r="I3" s="8"/>
      <c r="J3" s="7"/>
      <c r="K3" s="7"/>
      <c r="L3" s="7"/>
      <c r="M3" s="7"/>
      <c r="N3" s="7"/>
      <c r="O3" s="7"/>
      <c r="P3" s="9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</row>
    <row r="4" spans="1:256" ht="15.75" customHeight="1">
      <c r="B4" s="148" t="s">
        <v>2</v>
      </c>
      <c r="C4" s="148"/>
      <c r="D4" s="148"/>
      <c r="E4" s="142">
        <v>2015</v>
      </c>
      <c r="F4" s="142">
        <v>2016</v>
      </c>
      <c r="G4" s="142">
        <v>2017</v>
      </c>
      <c r="H4" s="142">
        <v>2018</v>
      </c>
      <c r="I4" s="142">
        <v>2019</v>
      </c>
      <c r="J4" s="141" t="s">
        <v>3</v>
      </c>
      <c r="K4" s="142" t="s">
        <v>4</v>
      </c>
      <c r="L4" s="142"/>
      <c r="M4" s="142"/>
      <c r="N4" s="142"/>
      <c r="O4" s="82"/>
      <c r="P4" s="143" t="s">
        <v>5</v>
      </c>
    </row>
    <row r="5" spans="1:256" ht="15.75" customHeight="1">
      <c r="B5" s="138"/>
      <c r="C5" s="138"/>
      <c r="D5" s="138"/>
      <c r="E5" s="133"/>
      <c r="F5" s="133"/>
      <c r="G5" s="133"/>
      <c r="H5" s="133"/>
      <c r="I5" s="133"/>
      <c r="J5" s="123"/>
      <c r="K5" s="128" t="s">
        <v>50</v>
      </c>
      <c r="L5" s="128"/>
      <c r="M5" s="128"/>
      <c r="N5" s="128"/>
      <c r="O5" s="11"/>
      <c r="P5" s="126"/>
    </row>
    <row r="6" spans="1:256" ht="15.75" customHeight="1">
      <c r="B6" s="129" t="s">
        <v>7</v>
      </c>
      <c r="C6" s="129"/>
      <c r="D6" s="129"/>
      <c r="E6" s="133"/>
      <c r="F6" s="133"/>
      <c r="G6" s="133"/>
      <c r="H6" s="133"/>
      <c r="I6" s="133"/>
      <c r="J6" s="131" t="s">
        <v>8</v>
      </c>
      <c r="K6" s="117" t="s">
        <v>9</v>
      </c>
      <c r="L6" s="117" t="s">
        <v>10</v>
      </c>
      <c r="M6" s="117" t="s">
        <v>11</v>
      </c>
      <c r="N6" s="117" t="s">
        <v>12</v>
      </c>
      <c r="O6" s="12"/>
      <c r="P6" s="126"/>
    </row>
    <row r="7" spans="1:256" ht="12.75" customHeight="1" thickBot="1">
      <c r="B7" s="145"/>
      <c r="C7" s="145"/>
      <c r="D7" s="145"/>
      <c r="E7" s="147"/>
      <c r="F7" s="147"/>
      <c r="G7" s="147"/>
      <c r="H7" s="147"/>
      <c r="I7" s="147"/>
      <c r="J7" s="146"/>
      <c r="K7" s="140"/>
      <c r="L7" s="139"/>
      <c r="M7" s="139"/>
      <c r="N7" s="139"/>
      <c r="O7" s="83"/>
      <c r="P7" s="144"/>
    </row>
    <row r="8" spans="1:256" ht="3.75" customHeight="1">
      <c r="B8" s="7"/>
      <c r="C8" s="7"/>
      <c r="D8" s="14"/>
      <c r="E8" s="15"/>
      <c r="F8" s="15"/>
      <c r="G8" s="15"/>
      <c r="H8" s="15"/>
      <c r="I8" s="15"/>
      <c r="J8" s="9"/>
      <c r="K8" s="7"/>
      <c r="L8" s="7"/>
      <c r="M8" s="7"/>
      <c r="N8" s="7"/>
      <c r="O8" s="7"/>
      <c r="P8" s="9"/>
    </row>
    <row r="9" spans="1:256" ht="24" customHeight="1">
      <c r="B9" s="7"/>
      <c r="C9" s="119" t="s">
        <v>13</v>
      </c>
      <c r="D9" s="119"/>
      <c r="E9" s="16">
        <v>82628.730049999998</v>
      </c>
      <c r="F9" s="16">
        <v>78853.600000000006</v>
      </c>
      <c r="G9" s="16">
        <v>84409.3</v>
      </c>
      <c r="H9" s="16">
        <v>73913.814190000005</v>
      </c>
      <c r="I9" s="16">
        <v>94644.711970000004</v>
      </c>
      <c r="J9" s="17">
        <v>82890.031241999997</v>
      </c>
      <c r="K9" s="19">
        <v>-4.5687862414387821</v>
      </c>
      <c r="L9" s="19">
        <v>7.0455882800531571</v>
      </c>
      <c r="M9" s="19">
        <v>-12.434039625965383</v>
      </c>
      <c r="N9" s="19">
        <v>28.047392773845971</v>
      </c>
      <c r="O9" s="19"/>
      <c r="P9" s="20" t="e">
        <f>(EXP((1/4)*LN(G9/#REF!))-1)*100</f>
        <v>#REF!</v>
      </c>
    </row>
    <row r="10" spans="1:256" ht="13.5" customHeight="1">
      <c r="B10" s="7"/>
      <c r="C10" s="120" t="s">
        <v>14</v>
      </c>
      <c r="D10" s="120"/>
      <c r="E10" s="16"/>
      <c r="F10" s="16"/>
      <c r="G10" s="16"/>
      <c r="H10" s="16"/>
      <c r="I10" s="16"/>
      <c r="J10" s="17"/>
      <c r="K10" s="18"/>
      <c r="L10" s="18"/>
      <c r="M10" s="18"/>
      <c r="N10" s="18"/>
      <c r="O10" s="18"/>
      <c r="P10" s="20"/>
    </row>
    <row r="11" spans="1:256" ht="19.5" hidden="1" customHeight="1">
      <c r="B11" s="7"/>
      <c r="C11" s="7"/>
      <c r="D11" s="7" t="s">
        <v>15</v>
      </c>
      <c r="E11" s="21"/>
      <c r="F11" s="21"/>
      <c r="G11" s="21"/>
      <c r="H11" s="21"/>
      <c r="I11" s="21"/>
      <c r="J11" s="21" t="s">
        <v>16</v>
      </c>
      <c r="K11" s="21"/>
      <c r="L11" s="21"/>
      <c r="M11" s="21"/>
      <c r="N11" s="21"/>
      <c r="O11" s="21"/>
      <c r="P11" s="22" t="s">
        <v>16</v>
      </c>
    </row>
    <row r="12" spans="1:256" ht="13.5" hidden="1" customHeight="1">
      <c r="B12" s="7"/>
      <c r="C12" s="7"/>
      <c r="D12" s="23" t="s">
        <v>17</v>
      </c>
      <c r="E12" s="24"/>
      <c r="F12" s="24"/>
      <c r="G12" s="24"/>
      <c r="H12" s="24"/>
      <c r="I12" s="24"/>
      <c r="J12" s="17"/>
      <c r="K12" s="7"/>
      <c r="L12" s="7"/>
      <c r="M12" s="7"/>
      <c r="N12" s="7"/>
      <c r="O12" s="7"/>
      <c r="P12" s="25"/>
    </row>
    <row r="13" spans="1:256" ht="19.5" customHeight="1">
      <c r="B13" s="7"/>
      <c r="C13" s="7"/>
      <c r="D13" s="7" t="s">
        <v>18</v>
      </c>
      <c r="E13" s="26">
        <v>80611</v>
      </c>
      <c r="F13" s="26">
        <v>76838</v>
      </c>
      <c r="G13" s="26">
        <v>81360.600000000006</v>
      </c>
      <c r="H13" s="26">
        <v>71991.234800000006</v>
      </c>
      <c r="I13" s="26">
        <v>91675.4908</v>
      </c>
      <c r="J13" s="17">
        <v>80495.265119999996</v>
      </c>
      <c r="K13" s="18">
        <v>-4.6805026609271687</v>
      </c>
      <c r="L13" s="18">
        <v>5.8858897941122956</v>
      </c>
      <c r="M13" s="18">
        <v>-11.51585066973449</v>
      </c>
      <c r="N13" s="18">
        <v>27.342573098912858</v>
      </c>
      <c r="O13" s="18"/>
      <c r="P13" s="20" t="e">
        <f>(EXP((1/4)*LN(G13/#REF!))-1)*100</f>
        <v>#REF!</v>
      </c>
    </row>
    <row r="14" spans="1:256" ht="13.5" customHeight="1">
      <c r="B14" s="7"/>
      <c r="C14" s="7"/>
      <c r="D14" s="23" t="s">
        <v>19</v>
      </c>
      <c r="E14" s="26"/>
      <c r="F14" s="26"/>
      <c r="G14" s="26"/>
      <c r="H14" s="26"/>
      <c r="I14" s="26"/>
      <c r="J14" s="17"/>
      <c r="K14" s="18"/>
      <c r="L14" s="18"/>
      <c r="M14" s="18"/>
      <c r="N14" s="18"/>
      <c r="O14" s="18"/>
      <c r="P14" s="20"/>
    </row>
    <row r="15" spans="1:256" ht="19.5" customHeight="1">
      <c r="B15" s="7"/>
      <c r="C15" s="7"/>
      <c r="D15" s="7" t="s">
        <v>20</v>
      </c>
      <c r="E15" s="27">
        <v>2017.7300499999999</v>
      </c>
      <c r="F15" s="27">
        <v>2015.6</v>
      </c>
      <c r="G15" s="27">
        <v>3048.7</v>
      </c>
      <c r="H15" s="27">
        <v>1922.5793899999999</v>
      </c>
      <c r="I15" s="27">
        <v>2969.2211699999993</v>
      </c>
      <c r="J15" s="17">
        <v>2394.766122</v>
      </c>
      <c r="K15" s="18">
        <v>-0.10556664901729461</v>
      </c>
      <c r="L15" s="18">
        <v>51.255209366937883</v>
      </c>
      <c r="M15" s="18">
        <v>-36.937731164102736</v>
      </c>
      <c r="N15" s="18">
        <v>54.439456983880362</v>
      </c>
      <c r="O15" s="18"/>
      <c r="P15" s="20" t="e">
        <f>(EXP((1/4)*LN(G15/#REF!))-1)*100</f>
        <v>#REF!</v>
      </c>
    </row>
    <row r="16" spans="1:256" ht="13.5" customHeight="1">
      <c r="B16" s="7"/>
      <c r="C16" s="7"/>
      <c r="D16" s="23" t="s">
        <v>21</v>
      </c>
      <c r="E16" s="27"/>
      <c r="F16" s="27"/>
      <c r="G16" s="27"/>
      <c r="H16" s="27"/>
      <c r="I16" s="27"/>
      <c r="J16" s="17"/>
      <c r="K16" s="18"/>
      <c r="L16" s="18"/>
      <c r="M16" s="18"/>
      <c r="N16" s="18"/>
      <c r="O16" s="18"/>
      <c r="P16" s="28"/>
    </row>
    <row r="17" spans="2:16" ht="24" customHeight="1">
      <c r="B17" s="7"/>
      <c r="C17" s="119" t="s">
        <v>22</v>
      </c>
      <c r="D17" s="119"/>
      <c r="E17" s="30">
        <v>82628.730049999998</v>
      </c>
      <c r="F17" s="30">
        <v>78853.600000000006</v>
      </c>
      <c r="G17" s="30">
        <v>84409.3</v>
      </c>
      <c r="H17" s="30">
        <v>73913.814190000005</v>
      </c>
      <c r="I17" s="30">
        <v>94644.711970000004</v>
      </c>
      <c r="J17" s="17">
        <v>82890.031241999997</v>
      </c>
      <c r="K17" s="19">
        <v>-4.5687862414387821</v>
      </c>
      <c r="L17" s="19">
        <v>7.0455882800531571</v>
      </c>
      <c r="M17" s="19">
        <v>-12.434039625965383</v>
      </c>
      <c r="N17" s="19">
        <v>28.047392773845971</v>
      </c>
      <c r="O17" s="19"/>
      <c r="P17" s="20" t="e">
        <f>(EXP((1/4)*LN(G17/#REF!))-1)*100</f>
        <v>#REF!</v>
      </c>
    </row>
    <row r="18" spans="2:16" ht="13.5" customHeight="1">
      <c r="B18" s="7"/>
      <c r="C18" s="120" t="s">
        <v>23</v>
      </c>
      <c r="D18" s="120"/>
      <c r="E18" s="29"/>
      <c r="F18" s="29"/>
      <c r="G18" s="29"/>
      <c r="H18" s="29"/>
      <c r="I18" s="29"/>
      <c r="J18" s="17"/>
      <c r="K18" s="7"/>
      <c r="L18" s="7"/>
      <c r="M18" s="7"/>
      <c r="N18" s="7"/>
      <c r="O18" s="7"/>
      <c r="P18" s="20"/>
    </row>
    <row r="19" spans="2:16" ht="19.5" customHeight="1">
      <c r="B19" s="7"/>
      <c r="C19" s="7"/>
      <c r="D19" s="7" t="s">
        <v>24</v>
      </c>
      <c r="E19" s="27">
        <v>526.43284000000006</v>
      </c>
      <c r="F19" s="27">
        <v>812.3</v>
      </c>
      <c r="G19" s="27">
        <v>1452.8</v>
      </c>
      <c r="H19" s="27">
        <v>3429.1943099999999</v>
      </c>
      <c r="I19" s="27">
        <v>4184.3567700000003</v>
      </c>
      <c r="J19" s="17">
        <v>2081.0167840000004</v>
      </c>
      <c r="K19" s="18">
        <v>54.30268370035575</v>
      </c>
      <c r="L19" s="18">
        <v>78.850178505478269</v>
      </c>
      <c r="M19" s="18">
        <v>136.04035724118944</v>
      </c>
      <c r="N19" s="18">
        <v>22.021571008613989</v>
      </c>
      <c r="O19" s="18"/>
      <c r="P19" s="20" t="e">
        <f>(EXP((1/4)*LN(G19/#REF!))-1)*100</f>
        <v>#REF!</v>
      </c>
    </row>
    <row r="20" spans="2:16" ht="13.5" customHeight="1">
      <c r="B20" s="7"/>
      <c r="C20" s="7"/>
      <c r="D20" s="23" t="s">
        <v>25</v>
      </c>
      <c r="E20" s="27"/>
      <c r="F20" s="27"/>
      <c r="G20" s="27"/>
      <c r="H20" s="27"/>
      <c r="I20" s="27"/>
      <c r="J20" s="17"/>
      <c r="K20" s="18"/>
      <c r="L20" s="18"/>
      <c r="M20" s="18"/>
      <c r="N20" s="18"/>
      <c r="O20" s="18"/>
      <c r="P20" s="20"/>
    </row>
    <row r="21" spans="2:16" ht="19.5" customHeight="1">
      <c r="B21" s="7"/>
      <c r="C21" s="7"/>
      <c r="D21" s="7" t="s">
        <v>26</v>
      </c>
      <c r="E21" s="31" t="s">
        <v>16</v>
      </c>
      <c r="F21" s="31" t="s">
        <v>16</v>
      </c>
      <c r="G21" s="31" t="s">
        <v>16</v>
      </c>
      <c r="H21" s="31" t="s">
        <v>16</v>
      </c>
      <c r="I21" s="31" t="s">
        <v>16</v>
      </c>
      <c r="J21" s="31" t="s">
        <v>16</v>
      </c>
      <c r="K21" s="31" t="s">
        <v>16</v>
      </c>
      <c r="L21" s="31" t="s">
        <v>16</v>
      </c>
      <c r="M21" s="31" t="s">
        <v>16</v>
      </c>
      <c r="N21" s="31" t="s">
        <v>16</v>
      </c>
      <c r="O21" s="31"/>
      <c r="P21" s="22" t="s">
        <v>16</v>
      </c>
    </row>
    <row r="22" spans="2:16" ht="13.5" customHeight="1">
      <c r="B22" s="7"/>
      <c r="C22" s="7"/>
      <c r="D22" s="23" t="s">
        <v>27</v>
      </c>
      <c r="E22" s="33"/>
      <c r="F22" s="33"/>
      <c r="G22" s="33"/>
      <c r="H22" s="33"/>
      <c r="I22" s="33"/>
      <c r="J22" s="34"/>
      <c r="K22" s="35"/>
      <c r="L22" s="35"/>
      <c r="M22" s="35"/>
      <c r="N22" s="35"/>
      <c r="O22" s="35"/>
      <c r="P22" s="20"/>
    </row>
    <row r="23" spans="2:16" ht="19.5" customHeight="1">
      <c r="B23" s="7"/>
      <c r="C23" s="7"/>
      <c r="D23" s="7" t="s">
        <v>28</v>
      </c>
      <c r="E23" s="38" t="s">
        <v>16</v>
      </c>
      <c r="F23" s="38" t="s">
        <v>16</v>
      </c>
      <c r="G23" s="38" t="s">
        <v>16</v>
      </c>
      <c r="H23" s="38" t="s">
        <v>16</v>
      </c>
      <c r="I23" s="38" t="s">
        <v>16</v>
      </c>
      <c r="J23" s="38" t="s">
        <v>16</v>
      </c>
      <c r="K23" s="38" t="s">
        <v>16</v>
      </c>
      <c r="L23" s="38" t="s">
        <v>16</v>
      </c>
      <c r="M23" s="38" t="s">
        <v>16</v>
      </c>
      <c r="N23" s="38" t="s">
        <v>16</v>
      </c>
      <c r="O23" s="38"/>
      <c r="P23" s="36" t="s">
        <v>16</v>
      </c>
    </row>
    <row r="24" spans="2:16" ht="13.5" customHeight="1">
      <c r="B24" s="7"/>
      <c r="C24" s="7"/>
      <c r="D24" s="23" t="s">
        <v>29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41"/>
    </row>
    <row r="25" spans="2:16" ht="19.5" customHeight="1">
      <c r="B25" s="7"/>
      <c r="C25" s="7"/>
      <c r="D25" s="7" t="s">
        <v>30</v>
      </c>
      <c r="E25" s="38" t="s">
        <v>16</v>
      </c>
      <c r="F25" s="38" t="s">
        <v>16</v>
      </c>
      <c r="G25" s="38" t="s">
        <v>16</v>
      </c>
      <c r="H25" s="38" t="s">
        <v>16</v>
      </c>
      <c r="I25" s="38" t="s">
        <v>16</v>
      </c>
      <c r="J25" s="38" t="s">
        <v>16</v>
      </c>
      <c r="K25" s="38" t="s">
        <v>16</v>
      </c>
      <c r="L25" s="38" t="s">
        <v>16</v>
      </c>
      <c r="M25" s="38" t="s">
        <v>16</v>
      </c>
      <c r="N25" s="38" t="s">
        <v>16</v>
      </c>
      <c r="O25" s="38"/>
      <c r="P25" s="36" t="s">
        <v>16</v>
      </c>
    </row>
    <row r="26" spans="2:16" ht="13.5" customHeight="1">
      <c r="B26" s="7"/>
      <c r="C26" s="7"/>
      <c r="D26" s="23" t="s">
        <v>31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44"/>
    </row>
    <row r="27" spans="2:16" ht="19.5" customHeight="1">
      <c r="B27" s="7"/>
      <c r="C27" s="7"/>
      <c r="D27" s="7" t="s">
        <v>32</v>
      </c>
      <c r="E27" s="45">
        <v>1450.9979999999998</v>
      </c>
      <c r="F27" s="45">
        <v>1383.0839999999998</v>
      </c>
      <c r="G27" s="45">
        <v>1464.4908</v>
      </c>
      <c r="H27" s="45">
        <v>1295.8422264000001</v>
      </c>
      <c r="I27" s="45">
        <v>1650.1588343999999</v>
      </c>
      <c r="J27" s="17">
        <v>1448.91477216</v>
      </c>
      <c r="K27" s="18">
        <v>-4.6805026609271678</v>
      </c>
      <c r="L27" s="18">
        <v>5.8858897941123036</v>
      </c>
      <c r="M27" s="18">
        <v>-11.515850669734489</v>
      </c>
      <c r="N27" s="18">
        <v>27.342573098912858</v>
      </c>
      <c r="O27" s="18"/>
      <c r="P27" s="20" t="e">
        <f>(EXP((1/4)*LN(G27/#REF!))-1)*100</f>
        <v>#REF!</v>
      </c>
    </row>
    <row r="28" spans="2:16" ht="13.5" customHeight="1">
      <c r="B28" s="7"/>
      <c r="C28" s="7"/>
      <c r="D28" s="23" t="s">
        <v>33</v>
      </c>
      <c r="E28" s="29"/>
      <c r="F28" s="29"/>
      <c r="G28" s="29"/>
      <c r="H28" s="29"/>
      <c r="I28" s="29"/>
      <c r="J28" s="17"/>
      <c r="K28" s="18"/>
      <c r="L28" s="18"/>
      <c r="M28" s="18"/>
      <c r="N28" s="18"/>
      <c r="O28" s="18"/>
      <c r="P28" s="20"/>
    </row>
    <row r="29" spans="2:16" ht="19.5" hidden="1" customHeight="1">
      <c r="B29" s="7"/>
      <c r="C29" s="7"/>
      <c r="D29" s="7" t="s">
        <v>34</v>
      </c>
      <c r="E29" s="21"/>
      <c r="F29" s="21"/>
      <c r="G29" s="21"/>
      <c r="H29" s="21"/>
      <c r="I29" s="21"/>
      <c r="J29" s="21" t="s">
        <v>16</v>
      </c>
      <c r="K29" s="21"/>
      <c r="L29" s="21"/>
      <c r="M29" s="21"/>
      <c r="N29" s="21"/>
      <c r="O29" s="21"/>
      <c r="P29" s="22" t="s">
        <v>16</v>
      </c>
    </row>
    <row r="30" spans="2:16" ht="13.5" hidden="1" customHeight="1">
      <c r="B30" s="7"/>
      <c r="C30" s="7"/>
      <c r="D30" s="23" t="s">
        <v>35</v>
      </c>
      <c r="E30" s="29"/>
      <c r="F30" s="29"/>
      <c r="G30" s="29"/>
      <c r="H30" s="29"/>
      <c r="I30" s="29"/>
      <c r="J30" s="17"/>
      <c r="K30" s="7"/>
      <c r="L30" s="7"/>
      <c r="M30" s="7"/>
      <c r="N30" s="7"/>
      <c r="O30" s="7"/>
      <c r="P30" s="20"/>
    </row>
    <row r="31" spans="2:16" ht="19.5" customHeight="1">
      <c r="B31" s="7"/>
      <c r="C31" s="7"/>
      <c r="D31" s="7" t="s">
        <v>36</v>
      </c>
      <c r="E31" s="32">
        <v>80651.299209999997</v>
      </c>
      <c r="F31" s="32">
        <v>76658.216</v>
      </c>
      <c r="G31" s="32">
        <v>81492.0092</v>
      </c>
      <c r="H31" s="32">
        <v>69188.777653600002</v>
      </c>
      <c r="I31" s="32">
        <v>88810.196365600001</v>
      </c>
      <c r="J31" s="17">
        <v>79360.099685839989</v>
      </c>
      <c r="K31" s="18">
        <v>-4.9510463552518846</v>
      </c>
      <c r="L31" s="18">
        <v>6.3056426984943137</v>
      </c>
      <c r="M31" s="18">
        <v>-15.097469883464351</v>
      </c>
      <c r="N31" s="18">
        <v>28.359250412308828</v>
      </c>
      <c r="O31" s="18"/>
      <c r="P31" s="20" t="e">
        <f>(EXP((1/4)*LN(G31/#REF!))-1)*100</f>
        <v>#REF!</v>
      </c>
    </row>
    <row r="32" spans="2:16" ht="13.5" customHeight="1">
      <c r="B32" s="7"/>
      <c r="C32" s="7"/>
      <c r="D32" s="23" t="s">
        <v>37</v>
      </c>
      <c r="E32" s="32"/>
      <c r="F32" s="32"/>
      <c r="G32" s="32"/>
      <c r="H32" s="32"/>
      <c r="I32" s="32"/>
      <c r="J32" s="17"/>
      <c r="K32" s="18"/>
      <c r="L32" s="18"/>
      <c r="M32" s="18"/>
      <c r="N32" s="18"/>
      <c r="O32" s="18"/>
      <c r="P32" s="20"/>
    </row>
    <row r="33" spans="2:16" ht="4.5" customHeight="1">
      <c r="B33" s="7"/>
      <c r="C33" s="7"/>
      <c r="D33" s="7"/>
      <c r="E33" s="32"/>
      <c r="F33" s="32"/>
      <c r="G33" s="32"/>
      <c r="H33" s="32"/>
      <c r="I33" s="32"/>
      <c r="J33" s="46"/>
      <c r="K33" s="7"/>
      <c r="L33" s="7"/>
      <c r="M33" s="7"/>
      <c r="N33" s="7"/>
      <c r="O33" s="7"/>
      <c r="P33" s="25"/>
    </row>
    <row r="34" spans="2:16" ht="19.5" customHeight="1">
      <c r="B34" s="47"/>
      <c r="C34" s="113" t="s">
        <v>38</v>
      </c>
      <c r="D34" s="113"/>
      <c r="E34" s="50">
        <v>31186.1</v>
      </c>
      <c r="F34" s="50">
        <v>31633.5</v>
      </c>
      <c r="G34" s="84">
        <v>32022.6</v>
      </c>
      <c r="H34" s="50">
        <v>32382.3</v>
      </c>
      <c r="I34" s="53">
        <v>32581.4</v>
      </c>
      <c r="J34" s="55"/>
      <c r="K34" s="47"/>
      <c r="L34" s="47"/>
      <c r="M34" s="47"/>
      <c r="N34" s="47"/>
      <c r="O34" s="47"/>
      <c r="P34" s="54"/>
    </row>
    <row r="35" spans="2:16" ht="13.5" customHeight="1">
      <c r="B35" s="47"/>
      <c r="C35" s="114" t="s">
        <v>39</v>
      </c>
      <c r="D35" s="114"/>
      <c r="E35" s="48"/>
      <c r="F35" s="48"/>
      <c r="G35" s="48"/>
      <c r="H35" s="48"/>
      <c r="I35" s="48"/>
      <c r="J35" s="55"/>
      <c r="K35" s="47"/>
      <c r="L35" s="47"/>
      <c r="M35" s="47"/>
      <c r="N35" s="47"/>
      <c r="O35" s="47"/>
      <c r="P35" s="54"/>
    </row>
    <row r="36" spans="2:16" ht="19.5" customHeight="1">
      <c r="B36" s="47"/>
      <c r="C36" s="113" t="s">
        <v>40</v>
      </c>
      <c r="D36" s="113"/>
      <c r="E36" s="49">
        <v>2.586129692715665</v>
      </c>
      <c r="F36" s="49">
        <v>2.4233238813283386</v>
      </c>
      <c r="G36" s="49">
        <v>2.5448280027230767</v>
      </c>
      <c r="H36" s="49">
        <v>2.1366233298314206</v>
      </c>
      <c r="I36" s="49">
        <v>2.725794360144131</v>
      </c>
      <c r="J36" s="85">
        <v>2.4833398533485265</v>
      </c>
      <c r="K36" s="57">
        <v>-6.2953459699217866</v>
      </c>
      <c r="L36" s="57">
        <v>5.0139447859580342</v>
      </c>
      <c r="M36" s="57">
        <v>-16.040560401522594</v>
      </c>
      <c r="N36" s="57">
        <v>27.574866476778386</v>
      </c>
      <c r="O36" s="57"/>
      <c r="P36" s="58" t="e">
        <f>(EXP((1/4)*LN(G36/#REF!))-1)*100</f>
        <v>#REF!</v>
      </c>
    </row>
    <row r="37" spans="2:16" ht="13.5" customHeight="1">
      <c r="B37" s="47"/>
      <c r="C37" s="115" t="s">
        <v>41</v>
      </c>
      <c r="D37" s="115"/>
      <c r="E37" s="49"/>
      <c r="F37" s="49"/>
      <c r="G37" s="49"/>
      <c r="H37" s="49"/>
      <c r="I37" s="49"/>
      <c r="J37" s="49"/>
      <c r="K37" s="57"/>
      <c r="L37" s="57"/>
      <c r="M37" s="57"/>
      <c r="N37" s="57"/>
      <c r="O37" s="57"/>
      <c r="P37" s="58"/>
    </row>
    <row r="38" spans="2:16" ht="20.25" customHeight="1">
      <c r="B38" s="47"/>
      <c r="C38" s="47"/>
      <c r="D38" s="59" t="s">
        <v>42</v>
      </c>
      <c r="E38" s="48">
        <v>7.0852868293579867</v>
      </c>
      <c r="F38" s="48">
        <v>6.6392435104885994</v>
      </c>
      <c r="G38" s="48">
        <v>6.9721315143097993</v>
      </c>
      <c r="H38" s="48">
        <v>5.8537625474833437</v>
      </c>
      <c r="I38" s="48">
        <v>7.4679297538195373</v>
      </c>
      <c r="J38" s="85">
        <v>6.8036708310918543</v>
      </c>
      <c r="K38" s="60"/>
      <c r="L38" s="60"/>
      <c r="M38" s="60"/>
      <c r="N38" s="60"/>
      <c r="O38" s="60"/>
      <c r="P38" s="61"/>
    </row>
    <row r="39" spans="2:16" ht="13.5" customHeight="1">
      <c r="B39" s="47"/>
      <c r="C39" s="47"/>
      <c r="D39" s="62" t="s">
        <v>43</v>
      </c>
      <c r="E39" s="63"/>
      <c r="F39" s="63"/>
      <c r="G39" s="63"/>
      <c r="H39" s="63"/>
      <c r="I39" s="63"/>
      <c r="J39" s="64"/>
      <c r="K39" s="60"/>
      <c r="L39" s="60"/>
      <c r="M39" s="60"/>
      <c r="N39" s="60"/>
      <c r="O39" s="60"/>
      <c r="P39" s="61"/>
    </row>
    <row r="40" spans="2:16" ht="6" customHeight="1">
      <c r="B40" s="47"/>
      <c r="C40" s="47"/>
      <c r="D40" s="47"/>
      <c r="E40" s="48"/>
      <c r="F40" s="48"/>
      <c r="G40" s="48"/>
      <c r="H40" s="48"/>
      <c r="I40" s="48"/>
      <c r="J40" s="55"/>
      <c r="K40" s="47"/>
      <c r="L40" s="47"/>
      <c r="M40" s="47"/>
      <c r="N40" s="47"/>
      <c r="O40" s="47"/>
      <c r="P40" s="65"/>
    </row>
    <row r="41" spans="2:16" ht="19.5" customHeight="1">
      <c r="B41" s="66"/>
      <c r="C41" s="111" t="s">
        <v>44</v>
      </c>
      <c r="D41" s="111"/>
      <c r="E41" s="67">
        <v>98.183610860259378</v>
      </c>
      <c r="F41" s="67">
        <v>98.458124095831295</v>
      </c>
      <c r="G41" s="67">
        <v>98.076220669869159</v>
      </c>
      <c r="H41" s="67">
        <v>102.13750875377497</v>
      </c>
      <c r="I41" s="67">
        <v>101.34327971332131</v>
      </c>
      <c r="J41" s="87">
        <v>99.63974881861121</v>
      </c>
      <c r="K41" s="69"/>
      <c r="L41" s="69"/>
      <c r="M41" s="69"/>
      <c r="N41" s="69"/>
      <c r="O41" s="69"/>
      <c r="P41" s="58"/>
    </row>
    <row r="42" spans="2:16" ht="13.5" customHeight="1">
      <c r="B42" s="66"/>
      <c r="C42" s="116" t="s">
        <v>45</v>
      </c>
      <c r="D42" s="116"/>
      <c r="E42" s="67"/>
      <c r="F42" s="67"/>
      <c r="G42" s="67"/>
      <c r="H42" s="67"/>
      <c r="I42" s="67"/>
      <c r="J42" s="67"/>
      <c r="K42" s="69"/>
      <c r="L42" s="69"/>
      <c r="M42" s="69"/>
      <c r="N42" s="69"/>
      <c r="O42" s="69"/>
      <c r="P42" s="58"/>
    </row>
    <row r="43" spans="2:16" ht="19.5" customHeight="1">
      <c r="B43" s="66"/>
      <c r="C43" s="111" t="s">
        <v>46</v>
      </c>
      <c r="D43" s="111"/>
      <c r="E43" s="67">
        <v>2.4575805045248376</v>
      </c>
      <c r="F43" s="67">
        <v>2.582735039011395</v>
      </c>
      <c r="G43" s="67">
        <v>3.675058615057289</v>
      </c>
      <c r="H43" s="67">
        <v>2.7276580242231421</v>
      </c>
      <c r="I43" s="67">
        <v>3.2823452477445052</v>
      </c>
      <c r="J43" s="87">
        <v>2.9450754861122337</v>
      </c>
      <c r="K43" s="69"/>
      <c r="L43" s="69"/>
      <c r="M43" s="69"/>
      <c r="N43" s="69"/>
      <c r="O43" s="69"/>
      <c r="P43" s="58"/>
    </row>
    <row r="44" spans="2:16" ht="13.5" customHeight="1">
      <c r="B44" s="66"/>
      <c r="C44" s="112" t="s">
        <v>47</v>
      </c>
      <c r="D44" s="112"/>
      <c r="E44" s="86"/>
      <c r="F44" s="70"/>
      <c r="G44" s="70"/>
      <c r="H44" s="70"/>
      <c r="I44" s="70"/>
      <c r="J44" s="67"/>
      <c r="K44" s="69"/>
      <c r="L44" s="69"/>
      <c r="M44" s="69"/>
      <c r="N44" s="69"/>
      <c r="O44" s="69"/>
      <c r="P44" s="58"/>
    </row>
    <row r="45" spans="2:16" ht="6.75" customHeight="1" thickBot="1">
      <c r="B45" s="71"/>
      <c r="C45" s="71"/>
      <c r="D45" s="71"/>
      <c r="E45" s="72"/>
      <c r="F45" s="72"/>
      <c r="G45" s="72"/>
      <c r="H45" s="72"/>
      <c r="I45" s="72"/>
      <c r="J45" s="73"/>
      <c r="K45" s="71"/>
      <c r="L45" s="71"/>
      <c r="M45" s="71"/>
      <c r="N45" s="71"/>
      <c r="O45" s="71"/>
      <c r="P45" s="88"/>
    </row>
    <row r="46" spans="2:16" ht="16.5" customHeight="1">
      <c r="B46" s="75"/>
      <c r="C46" s="75"/>
      <c r="E46" s="76"/>
      <c r="F46" s="76"/>
      <c r="G46" s="76"/>
      <c r="H46" s="76"/>
      <c r="I46" s="76"/>
    </row>
    <row r="47" spans="2:16" ht="12" customHeight="1">
      <c r="C47" s="89"/>
      <c r="D47" s="79"/>
    </row>
    <row r="48" spans="2:16" ht="12" customHeight="1">
      <c r="C48" s="81"/>
      <c r="D48" s="81"/>
    </row>
    <row r="49" spans="3:4" ht="12" customHeight="1"/>
    <row r="50" spans="3:4" ht="12" customHeight="1"/>
    <row r="51" spans="3:4" ht="9.75" customHeight="1"/>
    <row r="54" spans="3:4" ht="15">
      <c r="C54" s="75"/>
      <c r="D54" s="75"/>
    </row>
    <row r="55" spans="3:4" ht="16.5">
      <c r="D55" s="89"/>
    </row>
    <row r="56" spans="3:4">
      <c r="D56" s="81"/>
    </row>
  </sheetData>
  <mergeCells count="30">
    <mergeCell ref="B1:J1"/>
    <mergeCell ref="B2:J2"/>
    <mergeCell ref="B4:D5"/>
    <mergeCell ref="P4:P7"/>
    <mergeCell ref="K5:N5"/>
    <mergeCell ref="B6:D7"/>
    <mergeCell ref="J6:J7"/>
    <mergeCell ref="E4:E7"/>
    <mergeCell ref="F4:F7"/>
    <mergeCell ref="G4:G7"/>
    <mergeCell ref="H4:H7"/>
    <mergeCell ref="I4:I7"/>
    <mergeCell ref="C18:D18"/>
    <mergeCell ref="K6:K7"/>
    <mergeCell ref="L6:L7"/>
    <mergeCell ref="J4:J5"/>
    <mergeCell ref="K4:N4"/>
    <mergeCell ref="M6:M7"/>
    <mergeCell ref="N6:N7"/>
    <mergeCell ref="C9:D9"/>
    <mergeCell ref="C10:D10"/>
    <mergeCell ref="C17:D17"/>
    <mergeCell ref="C43:D43"/>
    <mergeCell ref="C44:D44"/>
    <mergeCell ref="C34:D34"/>
    <mergeCell ref="C35:D35"/>
    <mergeCell ref="C36:D36"/>
    <mergeCell ref="C37:D37"/>
    <mergeCell ref="C41:D41"/>
    <mergeCell ref="C42:D42"/>
  </mergeCells>
  <printOptions horizontalCentered="1"/>
  <pageMargins left="0" right="0" top="0" bottom="0" header="0.11811023622047245" footer="0.11811023622047245"/>
  <pageSetup paperSize="9" scale="83" orientation="landscape" r:id="rId1"/>
  <rowBreaks count="1" manualBreakCount="1">
    <brk id="50" max="2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IV55"/>
  <sheetViews>
    <sheetView showGridLines="0" zoomScaleNormal="100" zoomScaleSheetLayoutView="100" workbookViewId="0">
      <selection activeCell="A2" sqref="A2"/>
    </sheetView>
  </sheetViews>
  <sheetFormatPr defaultRowHeight="14.25"/>
  <cols>
    <col min="1" max="1" width="6.5703125" style="1" customWidth="1"/>
    <col min="2" max="2" width="2.5703125" style="1" customWidth="1"/>
    <col min="3" max="3" width="2.140625" style="1" customWidth="1"/>
    <col min="4" max="4" width="36.5703125" style="1" customWidth="1"/>
    <col min="5" max="5" width="10.140625" style="80" customWidth="1"/>
    <col min="6" max="6" width="10.5703125" style="80" customWidth="1"/>
    <col min="7" max="7" width="11" style="80" customWidth="1"/>
    <col min="8" max="8" width="11.140625" style="80" customWidth="1"/>
    <col min="9" max="9" width="11" style="80" customWidth="1"/>
    <col min="10" max="10" width="12.28515625" style="1" customWidth="1"/>
    <col min="11" max="11" width="10.7109375" style="1" bestFit="1" customWidth="1"/>
    <col min="12" max="14" width="10.7109375" style="1" customWidth="1"/>
    <col min="15" max="15" width="1.5703125" style="1" customWidth="1"/>
    <col min="16" max="16" width="15" style="77" hidden="1" customWidth="1"/>
    <col min="17" max="17" width="4.28515625" style="1" customWidth="1"/>
    <col min="18" max="16384" width="9.140625" style="1"/>
  </cols>
  <sheetData>
    <row r="1" spans="1:256" ht="48" customHeight="1">
      <c r="B1" s="135" t="s">
        <v>51</v>
      </c>
      <c r="C1" s="135"/>
      <c r="D1" s="135"/>
      <c r="E1" s="135"/>
      <c r="F1" s="135"/>
      <c r="G1" s="135"/>
      <c r="H1" s="135"/>
      <c r="I1" s="135"/>
      <c r="J1" s="135"/>
      <c r="K1" s="2"/>
      <c r="L1" s="2"/>
      <c r="M1" s="2"/>
      <c r="N1" s="2"/>
      <c r="O1" s="2"/>
      <c r="P1" s="3"/>
    </row>
    <row r="2" spans="1:256" s="4" customFormat="1" ht="17.25" customHeight="1">
      <c r="B2" s="136" t="s">
        <v>52</v>
      </c>
      <c r="C2" s="136"/>
      <c r="D2" s="136"/>
      <c r="E2" s="136"/>
      <c r="F2" s="136"/>
      <c r="G2" s="136"/>
      <c r="H2" s="136"/>
      <c r="I2" s="90"/>
      <c r="J2" s="5"/>
      <c r="K2" s="5"/>
      <c r="L2" s="5"/>
      <c r="M2" s="5"/>
      <c r="N2" s="5"/>
      <c r="O2" s="5"/>
      <c r="P2" s="6"/>
    </row>
    <row r="3" spans="1:256" ht="9" customHeight="1" thickBot="1">
      <c r="A3" s="7"/>
      <c r="B3" s="7"/>
      <c r="C3" s="7"/>
      <c r="D3" s="7"/>
      <c r="E3" s="8"/>
      <c r="F3" s="8"/>
      <c r="G3" s="8"/>
      <c r="H3" s="8"/>
      <c r="I3" s="8"/>
      <c r="J3" s="7"/>
      <c r="K3" s="7"/>
      <c r="L3" s="7"/>
      <c r="M3" s="7"/>
      <c r="N3" s="7"/>
      <c r="O3" s="7"/>
      <c r="P3" s="9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</row>
    <row r="4" spans="1:256" ht="15.75" customHeight="1">
      <c r="B4" s="137" t="s">
        <v>2</v>
      </c>
      <c r="C4" s="137"/>
      <c r="D4" s="137"/>
      <c r="E4" s="124">
        <v>2015</v>
      </c>
      <c r="F4" s="124">
        <v>2016</v>
      </c>
      <c r="G4" s="124">
        <v>2017</v>
      </c>
      <c r="H4" s="124">
        <v>2018</v>
      </c>
      <c r="I4" s="124">
        <v>2019</v>
      </c>
      <c r="J4" s="122" t="s">
        <v>3</v>
      </c>
      <c r="K4" s="124" t="s">
        <v>4</v>
      </c>
      <c r="L4" s="124"/>
      <c r="M4" s="124"/>
      <c r="N4" s="124"/>
      <c r="O4" s="10"/>
      <c r="P4" s="149" t="s">
        <v>5</v>
      </c>
    </row>
    <row r="5" spans="1:256" ht="15.75" customHeight="1">
      <c r="B5" s="138"/>
      <c r="C5" s="138"/>
      <c r="D5" s="138"/>
      <c r="E5" s="133"/>
      <c r="F5" s="133"/>
      <c r="G5" s="133"/>
      <c r="H5" s="133"/>
      <c r="I5" s="133"/>
      <c r="J5" s="123"/>
      <c r="K5" s="128" t="s">
        <v>6</v>
      </c>
      <c r="L5" s="128"/>
      <c r="M5" s="128"/>
      <c r="N5" s="128"/>
      <c r="O5" s="11"/>
      <c r="P5" s="150"/>
    </row>
    <row r="6" spans="1:256" ht="15.75" customHeight="1">
      <c r="B6" s="129" t="s">
        <v>7</v>
      </c>
      <c r="C6" s="129"/>
      <c r="D6" s="129"/>
      <c r="E6" s="133"/>
      <c r="F6" s="133"/>
      <c r="G6" s="133"/>
      <c r="H6" s="133"/>
      <c r="I6" s="133"/>
      <c r="J6" s="131" t="s">
        <v>8</v>
      </c>
      <c r="K6" s="117" t="s">
        <v>9</v>
      </c>
      <c r="L6" s="117" t="s">
        <v>10</v>
      </c>
      <c r="M6" s="117" t="s">
        <v>11</v>
      </c>
      <c r="N6" s="117" t="s">
        <v>12</v>
      </c>
      <c r="O6" s="12"/>
      <c r="P6" s="150"/>
    </row>
    <row r="7" spans="1:256" ht="9.75" customHeight="1" thickBot="1">
      <c r="B7" s="130"/>
      <c r="C7" s="130"/>
      <c r="D7" s="130"/>
      <c r="E7" s="134"/>
      <c r="F7" s="134"/>
      <c r="G7" s="134"/>
      <c r="H7" s="134"/>
      <c r="I7" s="134"/>
      <c r="J7" s="132"/>
      <c r="K7" s="121"/>
      <c r="L7" s="118"/>
      <c r="M7" s="118"/>
      <c r="N7" s="118"/>
      <c r="O7" s="13"/>
      <c r="P7" s="151"/>
    </row>
    <row r="8" spans="1:256" ht="3.75" customHeight="1">
      <c r="B8" s="7"/>
      <c r="C8" s="7"/>
      <c r="D8" s="14"/>
      <c r="E8" s="15"/>
      <c r="F8" s="15"/>
      <c r="G8" s="15"/>
      <c r="H8" s="15"/>
      <c r="I8" s="15"/>
      <c r="J8" s="9"/>
      <c r="K8" s="7"/>
      <c r="L8" s="7"/>
      <c r="M8" s="7"/>
      <c r="N8" s="7"/>
      <c r="O8" s="7"/>
      <c r="P8" s="9"/>
    </row>
    <row r="9" spans="1:256" ht="24" customHeight="1">
      <c r="B9" s="7"/>
      <c r="C9" s="119" t="s">
        <v>13</v>
      </c>
      <c r="D9" s="119"/>
      <c r="E9" s="16">
        <v>223459.28078</v>
      </c>
      <c r="F9" s="16">
        <v>243080.98981</v>
      </c>
      <c r="G9" s="16">
        <v>170822.9</v>
      </c>
      <c r="H9" s="16">
        <v>190410.25667999999</v>
      </c>
      <c r="I9" s="16">
        <v>192905.60283999998</v>
      </c>
      <c r="J9" s="17">
        <v>204135.80602199998</v>
      </c>
      <c r="K9" s="19">
        <v>8.7808879369472024</v>
      </c>
      <c r="L9" s="19">
        <v>-29.725932030505252</v>
      </c>
      <c r="M9" s="19">
        <v>11.466470057585955</v>
      </c>
      <c r="N9" s="19">
        <v>1.3105103703492296</v>
      </c>
      <c r="O9" s="19"/>
      <c r="P9" s="20" t="e">
        <f>(EXP((1/4)*LN(G9/#REF!))-1)*100</f>
        <v>#REF!</v>
      </c>
    </row>
    <row r="10" spans="1:256" ht="13.5" customHeight="1">
      <c r="B10" s="7"/>
      <c r="C10" s="120" t="s">
        <v>14</v>
      </c>
      <c r="D10" s="120"/>
      <c r="E10" s="16"/>
      <c r="F10" s="16"/>
      <c r="G10" s="16"/>
      <c r="H10" s="16"/>
      <c r="I10" s="16"/>
      <c r="J10" s="17"/>
      <c r="K10" s="18"/>
      <c r="L10" s="18"/>
      <c r="M10" s="18"/>
      <c r="N10" s="18"/>
      <c r="O10" s="18"/>
      <c r="P10" s="20"/>
    </row>
    <row r="11" spans="1:256" ht="19.5" hidden="1" customHeight="1">
      <c r="B11" s="7"/>
      <c r="C11" s="7"/>
      <c r="D11" s="7" t="s">
        <v>15</v>
      </c>
      <c r="E11" s="21"/>
      <c r="F11" s="21"/>
      <c r="G11" s="21"/>
      <c r="H11" s="21"/>
      <c r="I11" s="21"/>
      <c r="J11" s="21" t="s">
        <v>16</v>
      </c>
      <c r="K11" s="21"/>
      <c r="L11" s="21"/>
      <c r="M11" s="21"/>
      <c r="N11" s="21"/>
      <c r="O11" s="21"/>
      <c r="P11" s="22" t="s">
        <v>16</v>
      </c>
    </row>
    <row r="12" spans="1:256" ht="13.5" hidden="1" customHeight="1">
      <c r="B12" s="7"/>
      <c r="C12" s="7"/>
      <c r="D12" s="23" t="s">
        <v>17</v>
      </c>
      <c r="E12" s="24"/>
      <c r="F12" s="24"/>
      <c r="G12" s="24"/>
      <c r="H12" s="24"/>
      <c r="I12" s="24"/>
      <c r="J12" s="17"/>
      <c r="K12" s="7"/>
      <c r="L12" s="7"/>
      <c r="M12" s="7"/>
      <c r="N12" s="7"/>
      <c r="O12" s="7"/>
      <c r="P12" s="25"/>
    </row>
    <row r="13" spans="1:256" ht="19.5" customHeight="1">
      <c r="B13" s="7"/>
      <c r="C13" s="7"/>
      <c r="D13" s="7" t="s">
        <v>18</v>
      </c>
      <c r="E13" s="26">
        <v>190089</v>
      </c>
      <c r="F13" s="26">
        <v>208638</v>
      </c>
      <c r="G13" s="26">
        <v>139908.29999999999</v>
      </c>
      <c r="H13" s="26">
        <v>158690.644</v>
      </c>
      <c r="I13" s="26">
        <v>161272.62829999998</v>
      </c>
      <c r="J13" s="17">
        <v>171719.71445999999</v>
      </c>
      <c r="K13" s="18">
        <v>9.7580606978836233</v>
      </c>
      <c r="L13" s="18">
        <v>-32.942081500014389</v>
      </c>
      <c r="M13" s="18">
        <v>13.424753213354757</v>
      </c>
      <c r="N13" s="18">
        <v>1.6270551526654475</v>
      </c>
      <c r="O13" s="18"/>
      <c r="P13" s="20" t="e">
        <f>(EXP((1/4)*LN(G13/#REF!))-1)*100</f>
        <v>#REF!</v>
      </c>
    </row>
    <row r="14" spans="1:256" ht="13.5" customHeight="1">
      <c r="B14" s="7"/>
      <c r="C14" s="7"/>
      <c r="D14" s="23" t="s">
        <v>19</v>
      </c>
      <c r="E14" s="26"/>
      <c r="F14" s="26"/>
      <c r="G14" s="26"/>
      <c r="H14" s="26"/>
      <c r="I14" s="26"/>
      <c r="J14" s="17"/>
      <c r="K14" s="18"/>
      <c r="L14" s="18"/>
      <c r="M14" s="18"/>
      <c r="N14" s="18"/>
      <c r="O14" s="18"/>
      <c r="P14" s="20"/>
    </row>
    <row r="15" spans="1:256" ht="19.5" customHeight="1">
      <c r="B15" s="7"/>
      <c r="C15" s="7"/>
      <c r="D15" s="7" t="s">
        <v>20</v>
      </c>
      <c r="E15" s="27">
        <v>33370.280779999994</v>
      </c>
      <c r="F15" s="27">
        <v>34442.989809999999</v>
      </c>
      <c r="G15" s="27">
        <v>30914.6</v>
      </c>
      <c r="H15" s="27">
        <v>31719.612679999998</v>
      </c>
      <c r="I15" s="27">
        <v>31632.974540000003</v>
      </c>
      <c r="J15" s="17">
        <v>32416.091561999998</v>
      </c>
      <c r="K15" s="18">
        <v>3.2145639920504308</v>
      </c>
      <c r="L15" s="18">
        <v>-10.244144975403923</v>
      </c>
      <c r="M15" s="18">
        <v>2.6039886655496103</v>
      </c>
      <c r="N15" s="18">
        <v>-0.27313744614108409</v>
      </c>
      <c r="O15" s="18"/>
      <c r="P15" s="20" t="e">
        <f>(EXP((1/4)*LN(G15/#REF!))-1)*100</f>
        <v>#REF!</v>
      </c>
    </row>
    <row r="16" spans="1:256" ht="13.5" customHeight="1">
      <c r="B16" s="7"/>
      <c r="C16" s="7"/>
      <c r="D16" s="23" t="s">
        <v>21</v>
      </c>
      <c r="E16" s="27"/>
      <c r="F16" s="27"/>
      <c r="G16" s="27"/>
      <c r="H16" s="27"/>
      <c r="I16" s="27"/>
      <c r="J16" s="17"/>
      <c r="K16" s="18"/>
      <c r="L16" s="18"/>
      <c r="M16" s="18"/>
      <c r="N16" s="18"/>
      <c r="O16" s="18"/>
      <c r="P16" s="28"/>
    </row>
    <row r="17" spans="2:16" ht="24" customHeight="1">
      <c r="B17" s="7"/>
      <c r="C17" s="119" t="s">
        <v>22</v>
      </c>
      <c r="D17" s="119"/>
      <c r="E17" s="30">
        <v>223459.28078</v>
      </c>
      <c r="F17" s="30">
        <v>243080.98980999997</v>
      </c>
      <c r="G17" s="30">
        <v>170822.9</v>
      </c>
      <c r="H17" s="30">
        <v>190410.25667999999</v>
      </c>
      <c r="I17" s="30">
        <v>192905.60283999998</v>
      </c>
      <c r="J17" s="17">
        <v>204135.80602199998</v>
      </c>
      <c r="K17" s="19">
        <v>8.7808879369471882</v>
      </c>
      <c r="L17" s="19">
        <v>-29.725932030505248</v>
      </c>
      <c r="M17" s="19">
        <v>11.466470057585955</v>
      </c>
      <c r="N17" s="19">
        <v>1.3105103703492296</v>
      </c>
      <c r="O17" s="19"/>
      <c r="P17" s="20" t="e">
        <f>(EXP((1/4)*LN(G17/#REF!))-1)*100</f>
        <v>#REF!</v>
      </c>
    </row>
    <row r="18" spans="2:16" ht="13.5" customHeight="1">
      <c r="B18" s="7"/>
      <c r="C18" s="120" t="s">
        <v>23</v>
      </c>
      <c r="D18" s="120"/>
      <c r="E18" s="29"/>
      <c r="F18" s="29"/>
      <c r="G18" s="29"/>
      <c r="H18" s="29"/>
      <c r="I18" s="29"/>
      <c r="J18" s="17"/>
      <c r="K18" s="7"/>
      <c r="L18" s="7"/>
      <c r="M18" s="7"/>
      <c r="N18" s="7"/>
      <c r="O18" s="7"/>
      <c r="P18" s="20"/>
    </row>
    <row r="19" spans="2:16" ht="19.5" customHeight="1">
      <c r="B19" s="7"/>
      <c r="C19" s="7"/>
      <c r="D19" s="7" t="s">
        <v>24</v>
      </c>
      <c r="E19" s="27">
        <v>4081.3163999999997</v>
      </c>
      <c r="F19" s="27">
        <v>8826.7697999999982</v>
      </c>
      <c r="G19" s="27">
        <v>2054.4</v>
      </c>
      <c r="H19" s="27">
        <v>7003.2830600000016</v>
      </c>
      <c r="I19" s="27">
        <v>2148.4108500000002</v>
      </c>
      <c r="J19" s="17">
        <v>4822.8360220000004</v>
      </c>
      <c r="K19" s="18">
        <v>116.27261733493633</v>
      </c>
      <c r="L19" s="18">
        <v>-76.725347476491351</v>
      </c>
      <c r="M19" s="18">
        <v>240.89189349688479</v>
      </c>
      <c r="N19" s="18">
        <v>-69.322804296303858</v>
      </c>
      <c r="O19" s="18"/>
      <c r="P19" s="20" t="e">
        <f>(EXP((1/4)*LN(G19/#REF!))-1)*100</f>
        <v>#REF!</v>
      </c>
    </row>
    <row r="20" spans="2:16" ht="13.5" customHeight="1">
      <c r="B20" s="7"/>
      <c r="C20" s="7"/>
      <c r="D20" s="23" t="s">
        <v>25</v>
      </c>
      <c r="E20" s="27"/>
      <c r="F20" s="27"/>
      <c r="G20" s="27"/>
      <c r="H20" s="27"/>
      <c r="I20" s="27"/>
      <c r="J20" s="17"/>
      <c r="K20" s="18"/>
      <c r="L20" s="18"/>
      <c r="M20" s="18"/>
      <c r="N20" s="18"/>
      <c r="O20" s="18"/>
      <c r="P20" s="20"/>
    </row>
    <row r="21" spans="2:16" ht="19.5" customHeight="1">
      <c r="B21" s="7"/>
      <c r="C21" s="7"/>
      <c r="D21" s="7" t="s">
        <v>26</v>
      </c>
      <c r="E21" s="31" t="s">
        <v>16</v>
      </c>
      <c r="F21" s="31" t="s">
        <v>16</v>
      </c>
      <c r="G21" s="31" t="s">
        <v>16</v>
      </c>
      <c r="H21" s="31" t="s">
        <v>16</v>
      </c>
      <c r="I21" s="31" t="s">
        <v>16</v>
      </c>
      <c r="J21" s="31" t="s">
        <v>16</v>
      </c>
      <c r="K21" s="31" t="s">
        <v>16</v>
      </c>
      <c r="L21" s="31" t="s">
        <v>16</v>
      </c>
      <c r="M21" s="31" t="s">
        <v>16</v>
      </c>
      <c r="N21" s="31" t="s">
        <v>16</v>
      </c>
      <c r="O21" s="31"/>
      <c r="P21" s="91" t="s">
        <v>16</v>
      </c>
    </row>
    <row r="22" spans="2:16" ht="13.5" customHeight="1">
      <c r="B22" s="7"/>
      <c r="C22" s="7"/>
      <c r="D22" s="23" t="s">
        <v>27</v>
      </c>
      <c r="E22" s="33"/>
      <c r="F22" s="33"/>
      <c r="G22" s="33"/>
      <c r="H22" s="33"/>
      <c r="I22" s="33"/>
      <c r="J22" s="34"/>
      <c r="K22" s="35"/>
      <c r="L22" s="35"/>
      <c r="M22" s="35"/>
      <c r="N22" s="35"/>
      <c r="O22" s="35"/>
      <c r="P22" s="20"/>
    </row>
    <row r="23" spans="2:16" ht="19.5" customHeight="1">
      <c r="B23" s="7"/>
      <c r="C23" s="7"/>
      <c r="D23" s="7" t="s">
        <v>28</v>
      </c>
      <c r="E23" s="31" t="s">
        <v>16</v>
      </c>
      <c r="F23" s="31" t="s">
        <v>16</v>
      </c>
      <c r="G23" s="31" t="s">
        <v>16</v>
      </c>
      <c r="H23" s="31" t="s">
        <v>16</v>
      </c>
      <c r="I23" s="31" t="s">
        <v>16</v>
      </c>
      <c r="J23" s="31" t="s">
        <v>16</v>
      </c>
      <c r="K23" s="31" t="s">
        <v>16</v>
      </c>
      <c r="L23" s="31" t="s">
        <v>16</v>
      </c>
      <c r="M23" s="31" t="s">
        <v>16</v>
      </c>
      <c r="N23" s="31" t="s">
        <v>16</v>
      </c>
      <c r="O23" s="31"/>
      <c r="P23" s="36" t="s">
        <v>16</v>
      </c>
    </row>
    <row r="24" spans="2:16" ht="13.5" customHeight="1">
      <c r="B24" s="7"/>
      <c r="C24" s="7"/>
      <c r="D24" s="23" t="s">
        <v>29</v>
      </c>
      <c r="E24" s="38"/>
      <c r="F24" s="38"/>
      <c r="G24" s="38"/>
      <c r="H24" s="38"/>
      <c r="I24" s="38"/>
      <c r="J24" s="92"/>
      <c r="K24" s="40"/>
      <c r="L24" s="40"/>
      <c r="M24" s="40"/>
      <c r="N24" s="40"/>
      <c r="O24" s="40"/>
      <c r="P24" s="41"/>
    </row>
    <row r="25" spans="2:16" ht="19.5" customHeight="1">
      <c r="B25" s="7"/>
      <c r="C25" s="7"/>
      <c r="D25" s="7" t="s">
        <v>30</v>
      </c>
      <c r="E25" s="93" t="s">
        <v>16</v>
      </c>
      <c r="F25" s="93" t="s">
        <v>16</v>
      </c>
      <c r="G25" s="93" t="s">
        <v>16</v>
      </c>
      <c r="H25" s="93" t="s">
        <v>16</v>
      </c>
      <c r="I25" s="93" t="s">
        <v>16</v>
      </c>
      <c r="J25" s="93" t="s">
        <v>16</v>
      </c>
      <c r="K25" s="93" t="s">
        <v>16</v>
      </c>
      <c r="L25" s="93" t="s">
        <v>16</v>
      </c>
      <c r="M25" s="93" t="s">
        <v>16</v>
      </c>
      <c r="N25" s="93" t="s">
        <v>16</v>
      </c>
      <c r="O25" s="93"/>
      <c r="P25" s="36" t="s">
        <v>16</v>
      </c>
    </row>
    <row r="26" spans="2:16" ht="13.5" customHeight="1">
      <c r="B26" s="7"/>
      <c r="C26" s="7"/>
      <c r="D26" s="23" t="s">
        <v>31</v>
      </c>
      <c r="E26" s="37"/>
      <c r="F26" s="37"/>
      <c r="G26" s="37"/>
      <c r="H26" s="37"/>
      <c r="I26" s="37"/>
      <c r="J26" s="42"/>
      <c r="K26" s="43"/>
      <c r="L26" s="43"/>
      <c r="M26" s="43"/>
      <c r="N26" s="43"/>
      <c r="O26" s="43"/>
      <c r="P26" s="44"/>
    </row>
    <row r="27" spans="2:16" ht="19.5" customHeight="1">
      <c r="B27" s="7"/>
      <c r="C27" s="7"/>
      <c r="D27" s="7" t="s">
        <v>32</v>
      </c>
      <c r="E27" s="45">
        <v>4695.1983</v>
      </c>
      <c r="F27" s="45">
        <v>5153.3585999999996</v>
      </c>
      <c r="G27" s="45">
        <v>3455.7350099999999</v>
      </c>
      <c r="H27" s="45">
        <v>3919.6589067999998</v>
      </c>
      <c r="I27" s="45">
        <v>3983.4339190099995</v>
      </c>
      <c r="J27" s="17">
        <v>4241.4769471620002</v>
      </c>
      <c r="K27" s="18">
        <v>9.7580606978836144</v>
      </c>
      <c r="L27" s="18">
        <v>-32.942081500014375</v>
      </c>
      <c r="M27" s="18">
        <v>13.424753213354748</v>
      </c>
      <c r="N27" s="18">
        <v>1.6270551526654502</v>
      </c>
      <c r="O27" s="18"/>
      <c r="P27" s="20" t="e">
        <f>(EXP((1/4)*LN(G27/#REF!))-1)*100</f>
        <v>#REF!</v>
      </c>
    </row>
    <row r="28" spans="2:16" ht="13.5" customHeight="1">
      <c r="B28" s="7"/>
      <c r="C28" s="7"/>
      <c r="D28" s="23" t="s">
        <v>33</v>
      </c>
      <c r="E28" s="29"/>
      <c r="F28" s="29"/>
      <c r="G28" s="29"/>
      <c r="H28" s="29"/>
      <c r="I28" s="29"/>
      <c r="J28" s="17"/>
      <c r="K28" s="18"/>
      <c r="L28" s="18"/>
      <c r="M28" s="18"/>
      <c r="N28" s="18"/>
      <c r="O28" s="18"/>
      <c r="P28" s="20"/>
    </row>
    <row r="29" spans="2:16" ht="19.5" customHeight="1">
      <c r="B29" s="7"/>
      <c r="C29" s="7"/>
      <c r="D29" s="7" t="s">
        <v>36</v>
      </c>
      <c r="E29" s="32">
        <v>214682.76608</v>
      </c>
      <c r="F29" s="32">
        <v>229100.86140999998</v>
      </c>
      <c r="G29" s="32">
        <v>165312.76499</v>
      </c>
      <c r="H29" s="32">
        <v>179487.3147132</v>
      </c>
      <c r="I29" s="32">
        <v>186773.75807098998</v>
      </c>
      <c r="J29" s="17">
        <v>195071.49305283796</v>
      </c>
      <c r="K29" s="18">
        <v>6.716000354042011</v>
      </c>
      <c r="L29" s="18">
        <v>-27.84280077666077</v>
      </c>
      <c r="M29" s="18">
        <v>8.5743830635567946</v>
      </c>
      <c r="N29" s="18">
        <v>4.0595868122674137</v>
      </c>
      <c r="O29" s="18"/>
      <c r="P29" s="20" t="e">
        <f>(EXP((1/4)*LN(G29/#REF!))-1)*100</f>
        <v>#REF!</v>
      </c>
    </row>
    <row r="30" spans="2:16" ht="13.5" customHeight="1">
      <c r="B30" s="7"/>
      <c r="C30" s="7"/>
      <c r="D30" s="23" t="s">
        <v>37</v>
      </c>
      <c r="E30" s="32"/>
      <c r="F30" s="32"/>
      <c r="G30" s="32"/>
      <c r="H30" s="32"/>
      <c r="I30" s="32"/>
      <c r="J30" s="17"/>
      <c r="K30" s="18"/>
      <c r="L30" s="18"/>
      <c r="M30" s="18"/>
      <c r="N30" s="18"/>
      <c r="O30" s="18"/>
      <c r="P30" s="20"/>
    </row>
    <row r="31" spans="2:16" ht="4.5" customHeight="1">
      <c r="B31" s="7"/>
      <c r="C31" s="7"/>
      <c r="D31" s="7"/>
      <c r="E31" s="32"/>
      <c r="F31" s="32"/>
      <c r="G31" s="32"/>
      <c r="H31" s="32"/>
      <c r="I31" s="32"/>
      <c r="J31" s="46"/>
      <c r="K31" s="7"/>
      <c r="L31" s="7"/>
      <c r="M31" s="7"/>
      <c r="N31" s="7"/>
      <c r="O31" s="7"/>
      <c r="P31" s="25"/>
    </row>
    <row r="32" spans="2:16" ht="19.5" customHeight="1">
      <c r="B32" s="47"/>
      <c r="C32" s="113" t="s">
        <v>38</v>
      </c>
      <c r="D32" s="113"/>
      <c r="E32" s="50">
        <v>31186.1</v>
      </c>
      <c r="F32" s="50">
        <v>31633.5</v>
      </c>
      <c r="G32" s="94">
        <v>32022.6</v>
      </c>
      <c r="H32" s="50">
        <v>32382.3</v>
      </c>
      <c r="I32" s="53">
        <v>32581.4</v>
      </c>
      <c r="J32" s="55"/>
      <c r="K32" s="47"/>
      <c r="L32" s="47"/>
      <c r="M32" s="47"/>
      <c r="N32" s="47"/>
      <c r="O32" s="47"/>
      <c r="P32" s="95"/>
    </row>
    <row r="33" spans="2:16" ht="13.5" customHeight="1">
      <c r="B33" s="47"/>
      <c r="C33" s="114" t="s">
        <v>39</v>
      </c>
      <c r="D33" s="114"/>
      <c r="E33" s="48"/>
      <c r="F33" s="48"/>
      <c r="G33" s="48"/>
      <c r="H33" s="48"/>
      <c r="I33" s="48"/>
      <c r="J33" s="55"/>
      <c r="K33" s="47"/>
      <c r="L33" s="47"/>
      <c r="M33" s="47"/>
      <c r="N33" s="47"/>
      <c r="O33" s="47"/>
      <c r="P33" s="95"/>
    </row>
    <row r="34" spans="2:16" ht="19.5" customHeight="1">
      <c r="B34" s="47"/>
      <c r="C34" s="113" t="s">
        <v>40</v>
      </c>
      <c r="D34" s="113"/>
      <c r="E34" s="49">
        <v>6.8839247639172587</v>
      </c>
      <c r="F34" s="49">
        <v>7.2423494526372352</v>
      </c>
      <c r="G34" s="49">
        <v>5.1623779764916033</v>
      </c>
      <c r="H34" s="49">
        <v>5.5427599248107766</v>
      </c>
      <c r="I34" s="49">
        <v>5.7325270881849759</v>
      </c>
      <c r="J34" s="55">
        <v>6.1127878412083705</v>
      </c>
      <c r="K34" s="57">
        <v>5.2066909649956274</v>
      </c>
      <c r="L34" s="57">
        <v>-28.719568004112659</v>
      </c>
      <c r="M34" s="57">
        <v>7.3683474951147243</v>
      </c>
      <c r="N34" s="57">
        <v>3.4236944401065275</v>
      </c>
      <c r="O34" s="57"/>
      <c r="P34" s="96" t="e">
        <f>(EXP((1/4)*LN(G34/#REF!))-1)*100</f>
        <v>#REF!</v>
      </c>
    </row>
    <row r="35" spans="2:16" ht="13.5" customHeight="1">
      <c r="B35" s="47"/>
      <c r="C35" s="115" t="s">
        <v>41</v>
      </c>
      <c r="D35" s="115"/>
      <c r="E35" s="49"/>
      <c r="F35" s="49"/>
      <c r="G35" s="49"/>
      <c r="H35" s="49"/>
      <c r="I35" s="49"/>
      <c r="J35" s="49"/>
      <c r="K35" s="57"/>
      <c r="L35" s="57"/>
      <c r="M35" s="57"/>
      <c r="N35" s="57"/>
      <c r="O35" s="57"/>
      <c r="P35" s="96"/>
    </row>
    <row r="36" spans="2:16" ht="20.25" customHeight="1">
      <c r="B36" s="47"/>
      <c r="C36" s="47"/>
      <c r="D36" s="59" t="s">
        <v>42</v>
      </c>
      <c r="E36" s="48">
        <v>18.860067846348656</v>
      </c>
      <c r="F36" s="48">
        <v>19.842053294896534</v>
      </c>
      <c r="G36" s="48">
        <v>14.143501305456448</v>
      </c>
      <c r="H36" s="48">
        <v>15.185643629618566</v>
      </c>
      <c r="I36" s="48">
        <v>15.705553666260206</v>
      </c>
      <c r="J36" s="55">
        <v>16.747363948516078</v>
      </c>
      <c r="K36" s="60"/>
      <c r="L36" s="60"/>
      <c r="M36" s="60"/>
      <c r="N36" s="60"/>
      <c r="O36" s="60"/>
      <c r="P36" s="97"/>
    </row>
    <row r="37" spans="2:16" ht="13.5" customHeight="1">
      <c r="B37" s="47"/>
      <c r="C37" s="47"/>
      <c r="D37" s="62" t="s">
        <v>43</v>
      </c>
      <c r="E37" s="63"/>
      <c r="F37" s="63"/>
      <c r="G37" s="63"/>
      <c r="H37" s="63"/>
      <c r="I37" s="63"/>
      <c r="J37" s="63"/>
      <c r="K37" s="60"/>
      <c r="L37" s="60"/>
      <c r="M37" s="60"/>
      <c r="N37" s="60"/>
      <c r="O37" s="60"/>
      <c r="P37" s="97"/>
    </row>
    <row r="38" spans="2:16" ht="6" customHeight="1">
      <c r="B38" s="47"/>
      <c r="C38" s="47"/>
      <c r="D38" s="47"/>
      <c r="E38" s="48"/>
      <c r="F38" s="48"/>
      <c r="G38" s="48"/>
      <c r="H38" s="48"/>
      <c r="I38" s="48"/>
      <c r="J38" s="55"/>
      <c r="K38" s="47"/>
      <c r="L38" s="47"/>
      <c r="M38" s="47"/>
      <c r="N38" s="47"/>
      <c r="O38" s="47"/>
      <c r="P38" s="98"/>
    </row>
    <row r="39" spans="2:16" ht="19.5" customHeight="1">
      <c r="B39" s="66"/>
      <c r="C39" s="111" t="s">
        <v>44</v>
      </c>
      <c r="D39" s="111"/>
      <c r="E39" s="67">
        <v>86.649085534741076</v>
      </c>
      <c r="F39" s="67">
        <v>89.064777569895455</v>
      </c>
      <c r="G39" s="67">
        <v>82.899533977015849</v>
      </c>
      <c r="H39" s="67">
        <v>86.523778713447584</v>
      </c>
      <c r="I39" s="67">
        <v>84.543406525115103</v>
      </c>
      <c r="J39" s="68">
        <v>85.93611646404301</v>
      </c>
      <c r="K39" s="69"/>
      <c r="L39" s="69"/>
      <c r="M39" s="69"/>
      <c r="N39" s="69"/>
      <c r="O39" s="69"/>
      <c r="P39" s="96"/>
    </row>
    <row r="40" spans="2:16" ht="13.5" customHeight="1">
      <c r="B40" s="66"/>
      <c r="C40" s="116" t="s">
        <v>45</v>
      </c>
      <c r="D40" s="116"/>
      <c r="E40" s="67"/>
      <c r="F40" s="67"/>
      <c r="G40" s="67"/>
      <c r="H40" s="67"/>
      <c r="I40" s="67"/>
      <c r="J40" s="67"/>
      <c r="K40" s="69"/>
      <c r="L40" s="69"/>
      <c r="M40" s="69"/>
      <c r="N40" s="69"/>
      <c r="O40" s="69"/>
      <c r="P40" s="96"/>
    </row>
    <row r="41" spans="2:16" ht="19.5" customHeight="1">
      <c r="B41" s="66"/>
      <c r="C41" s="111" t="s">
        <v>46</v>
      </c>
      <c r="D41" s="111"/>
      <c r="E41" s="67">
        <v>15.211318454116471</v>
      </c>
      <c r="F41" s="67">
        <v>14.703252649420648</v>
      </c>
      <c r="G41" s="67">
        <v>18.317754794289218</v>
      </c>
      <c r="H41" s="67">
        <v>17.294660096033045</v>
      </c>
      <c r="I41" s="67">
        <v>16.582847655703748</v>
      </c>
      <c r="J41" s="68">
        <v>16.421966729912626</v>
      </c>
      <c r="K41" s="69"/>
      <c r="L41" s="69"/>
      <c r="M41" s="69"/>
      <c r="N41" s="69"/>
      <c r="O41" s="69"/>
      <c r="P41" s="96"/>
    </row>
    <row r="42" spans="2:16" ht="13.5" customHeight="1">
      <c r="B42" s="66"/>
      <c r="C42" s="112" t="s">
        <v>47</v>
      </c>
      <c r="D42" s="112"/>
      <c r="E42" s="70"/>
      <c r="F42" s="70"/>
      <c r="G42" s="70"/>
      <c r="H42" s="70"/>
      <c r="I42" s="70"/>
      <c r="J42" s="67"/>
      <c r="K42" s="69"/>
      <c r="L42" s="69"/>
      <c r="M42" s="69"/>
      <c r="N42" s="69"/>
      <c r="O42" s="69"/>
      <c r="P42" s="96"/>
    </row>
    <row r="43" spans="2:16" ht="6.75" customHeight="1" thickBot="1">
      <c r="B43" s="71"/>
      <c r="C43" s="71"/>
      <c r="D43" s="71"/>
      <c r="E43" s="72"/>
      <c r="F43" s="72"/>
      <c r="G43" s="72"/>
      <c r="H43" s="72"/>
      <c r="I43" s="72"/>
      <c r="J43" s="73"/>
      <c r="K43" s="71"/>
      <c r="L43" s="71"/>
      <c r="M43" s="71"/>
      <c r="N43" s="71"/>
      <c r="O43" s="71"/>
      <c r="P43" s="99"/>
    </row>
    <row r="44" spans="2:16" ht="18" customHeight="1">
      <c r="C44" s="75"/>
      <c r="E44" s="76"/>
      <c r="F44" s="76"/>
      <c r="G44" s="76"/>
      <c r="H44" s="76"/>
      <c r="I44" s="76"/>
    </row>
    <row r="45" spans="2:16" ht="11.25" customHeight="1">
      <c r="C45" s="89"/>
      <c r="D45" s="81"/>
    </row>
    <row r="46" spans="2:16" ht="12.75" customHeight="1">
      <c r="C46" s="81"/>
      <c r="D46" s="81"/>
    </row>
    <row r="47" spans="2:16" ht="11.25" customHeight="1"/>
    <row r="48" spans="2:16" ht="11.25" customHeight="1"/>
    <row r="53" spans="4:4" ht="15">
      <c r="D53" s="75"/>
    </row>
    <row r="54" spans="4:4" ht="16.5">
      <c r="D54" s="89"/>
    </row>
    <row r="55" spans="4:4">
      <c r="D55" s="81"/>
    </row>
  </sheetData>
  <mergeCells count="30">
    <mergeCell ref="B1:J1"/>
    <mergeCell ref="B2:H2"/>
    <mergeCell ref="B4:D5"/>
    <mergeCell ref="P4:P7"/>
    <mergeCell ref="K5:N5"/>
    <mergeCell ref="B6:D7"/>
    <mergeCell ref="J6:J7"/>
    <mergeCell ref="E4:E7"/>
    <mergeCell ref="F4:F7"/>
    <mergeCell ref="G4:G7"/>
    <mergeCell ref="H4:H7"/>
    <mergeCell ref="I4:I7"/>
    <mergeCell ref="C18:D18"/>
    <mergeCell ref="K6:K7"/>
    <mergeCell ref="L6:L7"/>
    <mergeCell ref="J4:J5"/>
    <mergeCell ref="K4:N4"/>
    <mergeCell ref="M6:M7"/>
    <mergeCell ref="N6:N7"/>
    <mergeCell ref="C9:D9"/>
    <mergeCell ref="C10:D10"/>
    <mergeCell ref="C17:D17"/>
    <mergeCell ref="C41:D41"/>
    <mergeCell ref="C42:D42"/>
    <mergeCell ref="C32:D32"/>
    <mergeCell ref="C33:D33"/>
    <mergeCell ref="C34:D34"/>
    <mergeCell ref="C35:D35"/>
    <mergeCell ref="C39:D39"/>
    <mergeCell ref="C40:D40"/>
  </mergeCells>
  <printOptions horizontalCentered="1"/>
  <pageMargins left="0" right="0" top="0" bottom="0" header="0.11811023622047245" footer="0.11811023622047245"/>
  <pageSetup paperSize="9" scale="8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A1:IV48"/>
  <sheetViews>
    <sheetView showGridLines="0" topLeftCell="A4" zoomScaleNormal="100" zoomScaleSheetLayoutView="100" workbookViewId="0">
      <selection activeCell="L17" sqref="L17"/>
    </sheetView>
  </sheetViews>
  <sheetFormatPr defaultRowHeight="14.25"/>
  <cols>
    <col min="1" max="1" width="6.85546875" style="1" customWidth="1"/>
    <col min="2" max="2" width="2.42578125" style="1" customWidth="1"/>
    <col min="3" max="3" width="2.140625" style="1" customWidth="1"/>
    <col min="4" max="4" width="36.140625" style="1" customWidth="1"/>
    <col min="5" max="6" width="10.140625" style="80" bestFit="1" customWidth="1"/>
    <col min="7" max="9" width="10.140625" style="80" customWidth="1"/>
    <col min="10" max="10" width="11.42578125" style="1" customWidth="1"/>
    <col min="11" max="11" width="10.7109375" style="1" bestFit="1" customWidth="1"/>
    <col min="12" max="14" width="10.7109375" style="1" customWidth="1"/>
    <col min="15" max="15" width="1.28515625" style="1" customWidth="1"/>
    <col min="16" max="16" width="15" style="77" hidden="1" customWidth="1"/>
    <col min="17" max="16384" width="9.140625" style="1"/>
  </cols>
  <sheetData>
    <row r="1" spans="1:256" ht="48" customHeight="1">
      <c r="B1" s="135" t="s">
        <v>53</v>
      </c>
      <c r="C1" s="135"/>
      <c r="D1" s="135"/>
      <c r="E1" s="135"/>
      <c r="F1" s="135"/>
      <c r="G1" s="135"/>
      <c r="H1" s="135"/>
      <c r="I1" s="135"/>
      <c r="J1" s="135"/>
      <c r="K1" s="2"/>
      <c r="L1" s="2"/>
      <c r="M1" s="2"/>
      <c r="N1" s="2"/>
      <c r="O1" s="2"/>
      <c r="P1" s="3"/>
    </row>
    <row r="2" spans="1:256" s="4" customFormat="1" ht="17.25" customHeight="1">
      <c r="B2" s="136" t="s">
        <v>54</v>
      </c>
      <c r="C2" s="136"/>
      <c r="D2" s="136"/>
      <c r="E2" s="136"/>
      <c r="F2" s="136"/>
      <c r="G2" s="136"/>
      <c r="H2" s="136"/>
      <c r="I2" s="90"/>
      <c r="J2" s="5"/>
      <c r="K2" s="5"/>
      <c r="L2" s="5"/>
      <c r="M2" s="5"/>
      <c r="N2" s="5"/>
      <c r="O2" s="5"/>
      <c r="P2" s="6"/>
    </row>
    <row r="3" spans="1:256" ht="6.75" customHeight="1" thickBot="1">
      <c r="A3" s="7"/>
      <c r="B3" s="7"/>
      <c r="C3" s="7"/>
      <c r="D3" s="7"/>
      <c r="E3" s="8"/>
      <c r="F3" s="8"/>
      <c r="G3" s="8"/>
      <c r="H3" s="8"/>
      <c r="I3" s="8"/>
      <c r="J3" s="7"/>
      <c r="K3" s="7"/>
      <c r="L3" s="7"/>
      <c r="M3" s="7"/>
      <c r="N3" s="7"/>
      <c r="O3" s="7"/>
      <c r="P3" s="9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</row>
    <row r="4" spans="1:256" ht="15.75" customHeight="1">
      <c r="B4" s="148" t="s">
        <v>2</v>
      </c>
      <c r="C4" s="148"/>
      <c r="D4" s="148"/>
      <c r="E4" s="142">
        <v>2015</v>
      </c>
      <c r="F4" s="142">
        <v>2016</v>
      </c>
      <c r="G4" s="142">
        <v>2017</v>
      </c>
      <c r="H4" s="142">
        <v>2018</v>
      </c>
      <c r="I4" s="142">
        <v>2019</v>
      </c>
      <c r="J4" s="141" t="s">
        <v>3</v>
      </c>
      <c r="K4" s="142" t="s">
        <v>4</v>
      </c>
      <c r="L4" s="142"/>
      <c r="M4" s="142"/>
      <c r="N4" s="142"/>
      <c r="O4" s="82"/>
      <c r="P4" s="143" t="s">
        <v>55</v>
      </c>
    </row>
    <row r="5" spans="1:256" ht="15.75" customHeight="1">
      <c r="B5" s="138"/>
      <c r="C5" s="138"/>
      <c r="D5" s="138"/>
      <c r="E5" s="133"/>
      <c r="F5" s="133"/>
      <c r="G5" s="133"/>
      <c r="H5" s="133"/>
      <c r="I5" s="133"/>
      <c r="J5" s="123"/>
      <c r="K5" s="128" t="s">
        <v>6</v>
      </c>
      <c r="L5" s="128"/>
      <c r="M5" s="128"/>
      <c r="N5" s="128"/>
      <c r="O5" s="11"/>
      <c r="P5" s="126"/>
    </row>
    <row r="6" spans="1:256" ht="15.75" customHeight="1">
      <c r="B6" s="129" t="s">
        <v>7</v>
      </c>
      <c r="C6" s="129"/>
      <c r="D6" s="129"/>
      <c r="E6" s="133"/>
      <c r="F6" s="133"/>
      <c r="G6" s="133"/>
      <c r="H6" s="133"/>
      <c r="I6" s="133"/>
      <c r="J6" s="131" t="s">
        <v>8</v>
      </c>
      <c r="K6" s="117" t="s">
        <v>9</v>
      </c>
      <c r="L6" s="117" t="s">
        <v>10</v>
      </c>
      <c r="M6" s="117" t="s">
        <v>11</v>
      </c>
      <c r="N6" s="117" t="s">
        <v>12</v>
      </c>
      <c r="O6" s="12"/>
      <c r="P6" s="126"/>
    </row>
    <row r="7" spans="1:256" ht="9.75" customHeight="1" thickBot="1">
      <c r="B7" s="145"/>
      <c r="C7" s="145"/>
      <c r="D7" s="145"/>
      <c r="E7" s="147"/>
      <c r="F7" s="147"/>
      <c r="G7" s="147"/>
      <c r="H7" s="147"/>
      <c r="I7" s="147"/>
      <c r="J7" s="146"/>
      <c r="K7" s="140"/>
      <c r="L7" s="139"/>
      <c r="M7" s="139"/>
      <c r="N7" s="139"/>
      <c r="O7" s="83"/>
      <c r="P7" s="144"/>
    </row>
    <row r="8" spans="1:256" ht="3.75" customHeight="1">
      <c r="B8" s="7"/>
      <c r="C8" s="7"/>
      <c r="D8" s="14"/>
      <c r="E8" s="15"/>
      <c r="F8" s="15"/>
      <c r="G8" s="15"/>
      <c r="H8" s="15"/>
      <c r="I8" s="15"/>
      <c r="J8" s="9"/>
      <c r="K8" s="7"/>
      <c r="L8" s="7"/>
      <c r="M8" s="7"/>
      <c r="N8" s="7"/>
      <c r="O8" s="7"/>
      <c r="P8" s="9"/>
    </row>
    <row r="9" spans="1:256" ht="21" customHeight="1">
      <c r="B9" s="7"/>
      <c r="C9" s="119" t="s">
        <v>13</v>
      </c>
      <c r="D9" s="119"/>
      <c r="E9" s="16">
        <v>20327.729889999999</v>
      </c>
      <c r="F9" s="16">
        <v>19519.81698</v>
      </c>
      <c r="G9" s="16">
        <v>19314.900000000001</v>
      </c>
      <c r="H9" s="16">
        <v>21180.238469999997</v>
      </c>
      <c r="I9" s="16">
        <v>20388.562270000002</v>
      </c>
      <c r="J9" s="17">
        <v>20146.249521999998</v>
      </c>
      <c r="K9" s="19">
        <v>-3.9744374525433011</v>
      </c>
      <c r="L9" s="19">
        <v>-1.0497894535074588</v>
      </c>
      <c r="M9" s="19">
        <v>9.6575103676436065</v>
      </c>
      <c r="N9" s="19">
        <v>-3.7378058850533544</v>
      </c>
      <c r="O9" s="19"/>
      <c r="P9" s="20" t="e">
        <f>(EXP((1/4)*LN(G9/#REF!))-1)*100</f>
        <v>#REF!</v>
      </c>
    </row>
    <row r="10" spans="1:256" ht="13.5" customHeight="1">
      <c r="B10" s="7"/>
      <c r="C10" s="120" t="s">
        <v>14</v>
      </c>
      <c r="D10" s="120"/>
      <c r="E10" s="16"/>
      <c r="F10" s="16"/>
      <c r="G10" s="16"/>
      <c r="H10" s="16"/>
      <c r="I10" s="16"/>
      <c r="J10" s="17"/>
      <c r="K10" s="18"/>
      <c r="L10" s="18"/>
      <c r="M10" s="18"/>
      <c r="N10" s="18"/>
      <c r="O10" s="18"/>
      <c r="P10" s="20"/>
    </row>
    <row r="11" spans="1:256" ht="19.5" hidden="1" customHeight="1">
      <c r="B11" s="7"/>
      <c r="C11" s="7"/>
      <c r="D11" s="7" t="s">
        <v>15</v>
      </c>
      <c r="E11" s="21"/>
      <c r="F11" s="21"/>
      <c r="G11" s="21"/>
      <c r="H11" s="21"/>
      <c r="I11" s="21"/>
      <c r="J11" s="21" t="s">
        <v>16</v>
      </c>
      <c r="K11" s="21"/>
      <c r="L11" s="21"/>
      <c r="M11" s="21"/>
      <c r="N11" s="21"/>
      <c r="O11" s="21"/>
      <c r="P11" s="22" t="s">
        <v>16</v>
      </c>
    </row>
    <row r="12" spans="1:256" ht="13.5" hidden="1" customHeight="1">
      <c r="B12" s="7"/>
      <c r="C12" s="7"/>
      <c r="D12" s="23" t="s">
        <v>17</v>
      </c>
      <c r="E12" s="24"/>
      <c r="F12" s="24"/>
      <c r="G12" s="24"/>
      <c r="H12" s="24"/>
      <c r="I12" s="24"/>
      <c r="J12" s="17"/>
      <c r="K12" s="7"/>
      <c r="L12" s="7"/>
      <c r="M12" s="7"/>
      <c r="N12" s="7"/>
      <c r="O12" s="7"/>
      <c r="P12" s="25"/>
    </row>
    <row r="13" spans="1:256" ht="19.5" customHeight="1">
      <c r="B13" s="7"/>
      <c r="C13" s="7"/>
      <c r="D13" s="7" t="s">
        <v>18</v>
      </c>
      <c r="E13" s="26">
        <v>13888</v>
      </c>
      <c r="F13" s="26">
        <v>14429</v>
      </c>
      <c r="G13" s="26">
        <v>15423.9</v>
      </c>
      <c r="H13" s="26">
        <v>15334.758399999999</v>
      </c>
      <c r="I13" s="26">
        <v>15226.778900000001</v>
      </c>
      <c r="J13" s="17">
        <v>14860.48746</v>
      </c>
      <c r="K13" s="18">
        <v>3.8954493087557607</v>
      </c>
      <c r="L13" s="18">
        <v>6.8951417284635079</v>
      </c>
      <c r="M13" s="18">
        <v>-0.57794461841687794</v>
      </c>
      <c r="N13" s="18">
        <v>-0.70414868746805725</v>
      </c>
      <c r="O13" s="18"/>
      <c r="P13" s="20" t="e">
        <f>(EXP((1/4)*LN(G13/#REF!))-1)*100</f>
        <v>#REF!</v>
      </c>
    </row>
    <row r="14" spans="1:256" ht="13.5" customHeight="1">
      <c r="B14" s="7"/>
      <c r="C14" s="7"/>
      <c r="D14" s="23" t="s">
        <v>19</v>
      </c>
      <c r="E14" s="26"/>
      <c r="F14" s="26"/>
      <c r="G14" s="26"/>
      <c r="H14" s="26"/>
      <c r="I14" s="26"/>
      <c r="J14" s="17"/>
      <c r="K14" s="18"/>
      <c r="L14" s="18"/>
      <c r="M14" s="18"/>
      <c r="N14" s="18"/>
      <c r="O14" s="18"/>
      <c r="P14" s="20"/>
    </row>
    <row r="15" spans="1:256" ht="19.5" customHeight="1">
      <c r="B15" s="7"/>
      <c r="C15" s="7"/>
      <c r="D15" s="7" t="s">
        <v>20</v>
      </c>
      <c r="E15" s="100">
        <v>6439.7298899999996</v>
      </c>
      <c r="F15" s="100">
        <v>5090.8169799999996</v>
      </c>
      <c r="G15" s="100">
        <v>3891</v>
      </c>
      <c r="H15" s="100">
        <v>5845.4800699999996</v>
      </c>
      <c r="I15" s="100">
        <v>5161.7833700000001</v>
      </c>
      <c r="J15" s="17">
        <v>5285.7620619999998</v>
      </c>
      <c r="K15" s="18">
        <v>-20.946731199000649</v>
      </c>
      <c r="L15" s="18">
        <v>-23.5682599612921</v>
      </c>
      <c r="M15" s="18">
        <v>50.230790799280378</v>
      </c>
      <c r="N15" s="18">
        <v>-11.696159969971458</v>
      </c>
      <c r="O15" s="18"/>
      <c r="P15" s="20" t="e">
        <f>(EXP((1/4)*LN(G15/#REF!))-1)*100</f>
        <v>#REF!</v>
      </c>
    </row>
    <row r="16" spans="1:256" ht="13.5" customHeight="1">
      <c r="B16" s="7"/>
      <c r="C16" s="7"/>
      <c r="D16" s="23" t="s">
        <v>21</v>
      </c>
      <c r="E16" s="27"/>
      <c r="F16" s="27"/>
      <c r="G16" s="27"/>
      <c r="H16" s="27"/>
      <c r="I16" s="27"/>
      <c r="J16" s="17"/>
      <c r="K16" s="18"/>
      <c r="L16" s="18"/>
      <c r="M16" s="18"/>
      <c r="N16" s="18"/>
      <c r="O16" s="18"/>
      <c r="P16" s="28"/>
    </row>
    <row r="17" spans="2:16" ht="20.25" customHeight="1">
      <c r="B17" s="7"/>
      <c r="C17" s="119" t="s">
        <v>22</v>
      </c>
      <c r="D17" s="119"/>
      <c r="E17" s="30">
        <v>20327.729889999999</v>
      </c>
      <c r="F17" s="30">
        <v>19519.81698</v>
      </c>
      <c r="G17" s="30">
        <v>19314.900000000001</v>
      </c>
      <c r="H17" s="30">
        <v>21180.238469999997</v>
      </c>
      <c r="I17" s="30">
        <v>20388.562270000002</v>
      </c>
      <c r="J17" s="17">
        <v>20146.249521999998</v>
      </c>
      <c r="K17" s="19">
        <v>-3.9744374525433011</v>
      </c>
      <c r="L17" s="19">
        <v>-1.0497894535074588</v>
      </c>
      <c r="M17" s="19">
        <v>9.6575103676436065</v>
      </c>
      <c r="N17" s="19">
        <v>-3.7378058850533544</v>
      </c>
      <c r="O17" s="19"/>
      <c r="P17" s="20" t="e">
        <f>(EXP((1/4)*LN(G17/#REF!))-1)*100</f>
        <v>#REF!</v>
      </c>
    </row>
    <row r="18" spans="2:16" ht="13.5" customHeight="1">
      <c r="B18" s="7"/>
      <c r="C18" s="120" t="s">
        <v>23</v>
      </c>
      <c r="D18" s="120"/>
      <c r="E18" s="29"/>
      <c r="F18" s="29"/>
      <c r="G18" s="29"/>
      <c r="H18" s="29"/>
      <c r="I18" s="29"/>
      <c r="J18" s="17"/>
      <c r="K18" s="7"/>
      <c r="L18" s="7"/>
      <c r="M18" s="7"/>
      <c r="N18" s="7"/>
      <c r="O18" s="7"/>
      <c r="P18" s="20"/>
    </row>
    <row r="19" spans="2:16" ht="19.5" customHeight="1">
      <c r="B19" s="7"/>
      <c r="C19" s="7"/>
      <c r="D19" s="7" t="s">
        <v>24</v>
      </c>
      <c r="E19" s="26">
        <v>1907.5</v>
      </c>
      <c r="F19" s="26">
        <v>2606.4644500000004</v>
      </c>
      <c r="G19" s="26">
        <v>2652.4</v>
      </c>
      <c r="H19" s="26">
        <v>3530.3702200000002</v>
      </c>
      <c r="I19" s="26">
        <v>4176.35466</v>
      </c>
      <c r="J19" s="17">
        <v>2974.6178660000005</v>
      </c>
      <c r="K19" s="18">
        <v>36.642959370904343</v>
      </c>
      <c r="L19" s="18">
        <v>1.762370094861631</v>
      </c>
      <c r="M19" s="18">
        <v>33.100973458000304</v>
      </c>
      <c r="N19" s="18">
        <v>18.297923439882169</v>
      </c>
      <c r="O19" s="18"/>
      <c r="P19" s="20" t="e">
        <f>(EXP((1/4)*LN(G19/#REF!))-1)*100</f>
        <v>#REF!</v>
      </c>
    </row>
    <row r="20" spans="2:16" ht="13.5" customHeight="1">
      <c r="B20" s="7"/>
      <c r="C20" s="7"/>
      <c r="D20" s="23" t="s">
        <v>25</v>
      </c>
      <c r="E20" s="27"/>
      <c r="F20" s="27"/>
      <c r="G20" s="27"/>
      <c r="H20" s="27"/>
      <c r="I20" s="27"/>
      <c r="J20" s="17"/>
      <c r="K20" s="18"/>
      <c r="L20" s="18"/>
      <c r="M20" s="18"/>
      <c r="N20" s="18"/>
      <c r="O20" s="18"/>
      <c r="P20" s="20"/>
    </row>
    <row r="21" spans="2:16" ht="19.5" customHeight="1">
      <c r="B21" s="7"/>
      <c r="C21" s="7"/>
      <c r="D21" s="7" t="s">
        <v>26</v>
      </c>
      <c r="E21" s="31" t="s">
        <v>16</v>
      </c>
      <c r="F21" s="31" t="s">
        <v>16</v>
      </c>
      <c r="G21" s="31" t="s">
        <v>16</v>
      </c>
      <c r="H21" s="31" t="s">
        <v>16</v>
      </c>
      <c r="I21" s="31" t="s">
        <v>16</v>
      </c>
      <c r="J21" s="31" t="s">
        <v>16</v>
      </c>
      <c r="K21" s="31" t="s">
        <v>16</v>
      </c>
      <c r="L21" s="31" t="s">
        <v>16</v>
      </c>
      <c r="M21" s="31" t="s">
        <v>16</v>
      </c>
      <c r="N21" s="31" t="s">
        <v>16</v>
      </c>
      <c r="O21" s="31"/>
      <c r="P21" s="91" t="s">
        <v>16</v>
      </c>
    </row>
    <row r="22" spans="2:16" ht="13.5" customHeight="1">
      <c r="B22" s="7"/>
      <c r="C22" s="7"/>
      <c r="D22" s="23" t="s">
        <v>27</v>
      </c>
      <c r="E22" s="33"/>
      <c r="F22" s="33"/>
      <c r="G22" s="33"/>
      <c r="H22" s="33"/>
      <c r="I22" s="33"/>
      <c r="J22" s="34"/>
      <c r="K22" s="35"/>
      <c r="L22" s="35"/>
      <c r="M22" s="35"/>
      <c r="N22" s="35"/>
      <c r="O22" s="35"/>
      <c r="P22" s="20"/>
    </row>
    <row r="23" spans="2:16" ht="19.5" customHeight="1">
      <c r="B23" s="7"/>
      <c r="C23" s="7"/>
      <c r="D23" s="7" t="s">
        <v>28</v>
      </c>
      <c r="E23" s="31" t="s">
        <v>16</v>
      </c>
      <c r="F23" s="31" t="s">
        <v>16</v>
      </c>
      <c r="G23" s="31" t="s">
        <v>16</v>
      </c>
      <c r="H23" s="31" t="s">
        <v>16</v>
      </c>
      <c r="I23" s="31" t="s">
        <v>16</v>
      </c>
      <c r="J23" s="31" t="s">
        <v>16</v>
      </c>
      <c r="K23" s="31" t="s">
        <v>16</v>
      </c>
      <c r="L23" s="31" t="s">
        <v>16</v>
      </c>
      <c r="M23" s="31" t="s">
        <v>16</v>
      </c>
      <c r="N23" s="31" t="s">
        <v>16</v>
      </c>
      <c r="O23" s="31"/>
      <c r="P23" s="36" t="s">
        <v>16</v>
      </c>
    </row>
    <row r="24" spans="2:16" ht="13.5" customHeight="1">
      <c r="B24" s="7"/>
      <c r="C24" s="7"/>
      <c r="D24" s="23" t="s">
        <v>29</v>
      </c>
      <c r="E24" s="38"/>
      <c r="F24" s="38"/>
      <c r="G24" s="38"/>
      <c r="H24" s="38"/>
      <c r="I24" s="38"/>
      <c r="J24" s="92"/>
      <c r="K24" s="40"/>
      <c r="L24" s="40"/>
      <c r="M24" s="40"/>
      <c r="N24" s="40"/>
      <c r="O24" s="40"/>
      <c r="P24" s="41"/>
    </row>
    <row r="25" spans="2:16" ht="19.5" customHeight="1">
      <c r="B25" s="7"/>
      <c r="C25" s="7"/>
      <c r="D25" s="7" t="s">
        <v>30</v>
      </c>
      <c r="E25" s="31" t="s">
        <v>16</v>
      </c>
      <c r="F25" s="31" t="s">
        <v>16</v>
      </c>
      <c r="G25" s="31" t="s">
        <v>16</v>
      </c>
      <c r="H25" s="31" t="s">
        <v>16</v>
      </c>
      <c r="I25" s="31" t="s">
        <v>16</v>
      </c>
      <c r="J25" s="31" t="s">
        <v>16</v>
      </c>
      <c r="K25" s="31" t="s">
        <v>16</v>
      </c>
      <c r="L25" s="31" t="s">
        <v>16</v>
      </c>
      <c r="M25" s="31" t="s">
        <v>16</v>
      </c>
      <c r="N25" s="31" t="s">
        <v>16</v>
      </c>
      <c r="O25" s="31"/>
      <c r="P25" s="36" t="s">
        <v>16</v>
      </c>
    </row>
    <row r="26" spans="2:16" ht="13.5" customHeight="1">
      <c r="B26" s="7"/>
      <c r="C26" s="7"/>
      <c r="D26" s="23" t="s">
        <v>31</v>
      </c>
      <c r="E26" s="38"/>
      <c r="F26" s="38"/>
      <c r="G26" s="38"/>
      <c r="H26" s="38"/>
      <c r="I26" s="38"/>
      <c r="J26" s="39"/>
      <c r="K26" s="40"/>
      <c r="L26" s="40"/>
      <c r="M26" s="40"/>
      <c r="N26" s="40"/>
      <c r="O26" s="40"/>
      <c r="P26" s="44"/>
    </row>
    <row r="27" spans="2:16" ht="19.5" customHeight="1">
      <c r="B27" s="7"/>
      <c r="C27" s="7"/>
      <c r="D27" s="7" t="s">
        <v>32</v>
      </c>
      <c r="E27" s="101">
        <v>4557.1970000000001</v>
      </c>
      <c r="F27" s="101">
        <v>4184.3929131146378</v>
      </c>
      <c r="G27" s="101">
        <v>4122.3315597012897</v>
      </c>
      <c r="H27" s="101">
        <v>4366.6081867393705</v>
      </c>
      <c r="I27" s="101">
        <v>4010.92843709722</v>
      </c>
      <c r="J27" s="17">
        <v>4248.2916193305036</v>
      </c>
      <c r="K27" s="18">
        <v>-8.180556751998262</v>
      </c>
      <c r="L27" s="18">
        <v>-1.4831626642621611</v>
      </c>
      <c r="M27" s="18">
        <v>5.9256909227306647</v>
      </c>
      <c r="N27" s="18">
        <v>-8.1454468647378988</v>
      </c>
      <c r="O27" s="18"/>
      <c r="P27" s="20" t="e">
        <f>(EXP((1/4)*LN(G27/#REF!))-1)*100</f>
        <v>#REF!</v>
      </c>
    </row>
    <row r="28" spans="2:16" ht="13.5" customHeight="1">
      <c r="B28" s="7"/>
      <c r="C28" s="7"/>
      <c r="D28" s="23" t="s">
        <v>33</v>
      </c>
      <c r="E28" s="29"/>
      <c r="F28" s="29"/>
      <c r="G28" s="29"/>
      <c r="H28" s="29"/>
      <c r="I28" s="29"/>
      <c r="J28" s="17"/>
      <c r="K28" s="18"/>
      <c r="L28" s="18"/>
      <c r="M28" s="18"/>
      <c r="N28" s="18"/>
      <c r="O28" s="18"/>
      <c r="P28" s="20"/>
    </row>
    <row r="29" spans="2:16" ht="19.5" hidden="1" customHeight="1">
      <c r="B29" s="7"/>
      <c r="C29" s="7"/>
      <c r="D29" s="7" t="s">
        <v>34</v>
      </c>
      <c r="E29" s="21"/>
      <c r="F29" s="21"/>
      <c r="G29" s="21"/>
      <c r="H29" s="21"/>
      <c r="I29" s="21"/>
      <c r="J29" s="21" t="s">
        <v>16</v>
      </c>
      <c r="K29" s="21"/>
      <c r="L29" s="21"/>
      <c r="M29" s="21"/>
      <c r="N29" s="21"/>
      <c r="O29" s="21"/>
      <c r="P29" s="22" t="s">
        <v>16</v>
      </c>
    </row>
    <row r="30" spans="2:16" ht="13.5" hidden="1" customHeight="1">
      <c r="B30" s="7"/>
      <c r="C30" s="7"/>
      <c r="D30" s="23" t="s">
        <v>35</v>
      </c>
      <c r="E30" s="29"/>
      <c r="F30" s="29"/>
      <c r="G30" s="29"/>
      <c r="H30" s="29"/>
      <c r="I30" s="29"/>
      <c r="J30" s="17"/>
      <c r="K30" s="7"/>
      <c r="L30" s="7"/>
      <c r="M30" s="7"/>
      <c r="N30" s="7"/>
      <c r="O30" s="7"/>
      <c r="P30" s="20"/>
    </row>
    <row r="31" spans="2:16" ht="19.5" customHeight="1">
      <c r="B31" s="7"/>
      <c r="C31" s="7"/>
      <c r="D31" s="7" t="s">
        <v>36</v>
      </c>
      <c r="E31" s="32">
        <v>13863.032889999999</v>
      </c>
      <c r="F31" s="32">
        <v>12728.959616885362</v>
      </c>
      <c r="G31" s="32">
        <v>12540.16844029871</v>
      </c>
      <c r="H31" s="32">
        <v>13283.260063260626</v>
      </c>
      <c r="I31" s="32">
        <v>12201.279172902781</v>
      </c>
      <c r="J31" s="17">
        <v>12923.340036669495</v>
      </c>
      <c r="K31" s="18">
        <v>-8.1805567519982727</v>
      </c>
      <c r="L31" s="18">
        <v>-1.4831626642621649</v>
      </c>
      <c r="M31" s="18">
        <v>5.9256909227306638</v>
      </c>
      <c r="N31" s="18">
        <v>-8.1454468647379059</v>
      </c>
      <c r="O31" s="18"/>
      <c r="P31" s="20" t="e">
        <f>(EXP((1/4)*LN(G31/#REF!))-1)*100</f>
        <v>#REF!</v>
      </c>
    </row>
    <row r="32" spans="2:16" ht="13.5" customHeight="1">
      <c r="B32" s="7"/>
      <c r="C32" s="7"/>
      <c r="D32" s="23" t="s">
        <v>37</v>
      </c>
      <c r="E32" s="32"/>
      <c r="F32" s="32"/>
      <c r="G32" s="32"/>
      <c r="H32" s="32"/>
      <c r="I32" s="32"/>
      <c r="J32" s="17"/>
      <c r="K32" s="18"/>
      <c r="L32" s="18"/>
      <c r="M32" s="18"/>
      <c r="N32" s="18"/>
      <c r="O32" s="18"/>
      <c r="P32" s="20"/>
    </row>
    <row r="33" spans="2:16" ht="4.5" customHeight="1">
      <c r="B33" s="7"/>
      <c r="C33" s="7"/>
      <c r="D33" s="7"/>
      <c r="E33" s="32"/>
      <c r="F33" s="32"/>
      <c r="G33" s="32"/>
      <c r="H33" s="32"/>
      <c r="I33" s="32"/>
      <c r="J33" s="46"/>
      <c r="K33" s="7"/>
      <c r="L33" s="7"/>
      <c r="M33" s="7"/>
      <c r="N33" s="7"/>
      <c r="O33" s="7"/>
      <c r="P33" s="25"/>
    </row>
    <row r="34" spans="2:16" ht="19.5" customHeight="1">
      <c r="B34" s="47"/>
      <c r="C34" s="113" t="s">
        <v>38</v>
      </c>
      <c r="D34" s="113"/>
      <c r="E34" s="50">
        <v>31186.1</v>
      </c>
      <c r="F34" s="50">
        <v>31633.5</v>
      </c>
      <c r="G34" s="84">
        <v>32022.6</v>
      </c>
      <c r="H34" s="50">
        <v>32382.3</v>
      </c>
      <c r="I34" s="53">
        <v>32581.4</v>
      </c>
      <c r="J34" s="55"/>
      <c r="K34" s="47"/>
      <c r="L34" s="47"/>
      <c r="M34" s="47"/>
      <c r="N34" s="47"/>
      <c r="O34" s="47"/>
      <c r="P34" s="102"/>
    </row>
    <row r="35" spans="2:16" ht="13.5" customHeight="1">
      <c r="B35" s="47"/>
      <c r="C35" s="114" t="s">
        <v>39</v>
      </c>
      <c r="D35" s="114"/>
      <c r="E35" s="48"/>
      <c r="F35" s="48"/>
      <c r="G35" s="48"/>
      <c r="H35" s="48"/>
      <c r="I35" s="48"/>
      <c r="J35" s="55"/>
      <c r="K35" s="47"/>
      <c r="L35" s="47"/>
      <c r="M35" s="47"/>
      <c r="N35" s="47"/>
      <c r="O35" s="47"/>
      <c r="P35" s="102"/>
    </row>
    <row r="36" spans="2:16" ht="19.5" customHeight="1">
      <c r="B36" s="47"/>
      <c r="C36" s="113" t="s">
        <v>40</v>
      </c>
      <c r="D36" s="113"/>
      <c r="E36" s="49">
        <v>0.44452601928423235</v>
      </c>
      <c r="F36" s="49">
        <v>0.40238859490367374</v>
      </c>
      <c r="G36" s="49">
        <v>0.39160369365069392</v>
      </c>
      <c r="H36" s="49">
        <v>0.41020125387204204</v>
      </c>
      <c r="I36" s="49">
        <v>0.37448603107609807</v>
      </c>
      <c r="J36" s="85">
        <v>0.40464111855734802</v>
      </c>
      <c r="K36" s="57">
        <v>-9.479180644680266</v>
      </c>
      <c r="L36" s="57">
        <v>-2.6802204112076224</v>
      </c>
      <c r="M36" s="57">
        <v>4.7490768148721632</v>
      </c>
      <c r="N36" s="57">
        <v>-8.7067561249056933</v>
      </c>
      <c r="O36" s="57"/>
      <c r="P36" s="103" t="e">
        <f>(EXP((1/4)*LN(G36/#REF!))-1)*100</f>
        <v>#REF!</v>
      </c>
    </row>
    <row r="37" spans="2:16" ht="13.5" customHeight="1">
      <c r="B37" s="47"/>
      <c r="C37" s="115" t="s">
        <v>41</v>
      </c>
      <c r="D37" s="115"/>
      <c r="E37" s="49"/>
      <c r="F37" s="49"/>
      <c r="G37" s="49"/>
      <c r="H37" s="49"/>
      <c r="I37" s="49"/>
      <c r="J37" s="49"/>
      <c r="K37" s="57"/>
      <c r="L37" s="57"/>
      <c r="M37" s="57"/>
      <c r="N37" s="57"/>
      <c r="O37" s="57"/>
      <c r="P37" s="103"/>
    </row>
    <row r="38" spans="2:16" ht="20.25" customHeight="1">
      <c r="B38" s="47"/>
      <c r="C38" s="47"/>
      <c r="D38" s="59" t="s">
        <v>42</v>
      </c>
      <c r="E38" s="48">
        <v>1.2178795048883078</v>
      </c>
      <c r="F38" s="48">
        <v>1.1024345065854075</v>
      </c>
      <c r="G38" s="48">
        <v>1.0728868319197093</v>
      </c>
      <c r="H38" s="48">
        <v>1.1238390517042247</v>
      </c>
      <c r="I38" s="48">
        <v>1.0259891262358851</v>
      </c>
      <c r="J38" s="85">
        <v>1.1086058042667069</v>
      </c>
      <c r="K38" s="60"/>
      <c r="L38" s="60"/>
      <c r="M38" s="60"/>
      <c r="N38" s="60"/>
      <c r="O38" s="60"/>
      <c r="P38" s="104"/>
    </row>
    <row r="39" spans="2:16" ht="13.5" customHeight="1">
      <c r="B39" s="47"/>
      <c r="C39" s="47"/>
      <c r="D39" s="62" t="s">
        <v>43</v>
      </c>
      <c r="E39" s="63"/>
      <c r="F39" s="63"/>
      <c r="G39" s="63"/>
      <c r="H39" s="63"/>
      <c r="I39" s="63"/>
      <c r="J39" s="63"/>
      <c r="K39" s="60"/>
      <c r="L39" s="60"/>
      <c r="M39" s="60"/>
      <c r="N39" s="60"/>
      <c r="O39" s="60"/>
      <c r="P39" s="104"/>
    </row>
    <row r="40" spans="2:16" ht="6" customHeight="1">
      <c r="B40" s="47"/>
      <c r="C40" s="47"/>
      <c r="D40" s="47"/>
      <c r="E40" s="48"/>
      <c r="F40" s="48"/>
      <c r="G40" s="48"/>
      <c r="H40" s="48"/>
      <c r="I40" s="48"/>
      <c r="J40" s="55"/>
      <c r="K40" s="47"/>
      <c r="L40" s="47"/>
      <c r="M40" s="47"/>
      <c r="N40" s="47"/>
      <c r="O40" s="47"/>
      <c r="P40" s="105"/>
    </row>
    <row r="41" spans="2:16" ht="19.5" customHeight="1">
      <c r="B41" s="66"/>
      <c r="C41" s="111" t="s">
        <v>44</v>
      </c>
      <c r="D41" s="111"/>
      <c r="E41" s="67">
        <v>75.39536739191044</v>
      </c>
      <c r="F41" s="67">
        <v>85.311294578686343</v>
      </c>
      <c r="G41" s="67">
        <v>92.566541635408853</v>
      </c>
      <c r="H41" s="67">
        <v>86.88313239958606</v>
      </c>
      <c r="I41" s="67">
        <v>93.921687078617424</v>
      </c>
      <c r="J41" s="87">
        <v>86.815604616841824</v>
      </c>
      <c r="K41" s="69"/>
      <c r="L41" s="69"/>
      <c r="M41" s="69"/>
      <c r="N41" s="69"/>
      <c r="O41" s="69"/>
      <c r="P41" s="103"/>
    </row>
    <row r="42" spans="2:16" ht="13.5" customHeight="1">
      <c r="B42" s="66"/>
      <c r="C42" s="116" t="s">
        <v>45</v>
      </c>
      <c r="D42" s="116"/>
      <c r="E42" s="67"/>
      <c r="F42" s="67"/>
      <c r="G42" s="67"/>
      <c r="H42" s="67"/>
      <c r="I42" s="67"/>
      <c r="J42" s="67"/>
      <c r="K42" s="69"/>
      <c r="L42" s="69"/>
      <c r="M42" s="69"/>
      <c r="N42" s="69"/>
      <c r="O42" s="69"/>
      <c r="P42" s="103"/>
    </row>
    <row r="43" spans="2:16" ht="19.5" customHeight="1">
      <c r="B43" s="66"/>
      <c r="C43" s="111" t="s">
        <v>46</v>
      </c>
      <c r="D43" s="111"/>
      <c r="E43" s="67">
        <v>34.960095115295005</v>
      </c>
      <c r="F43" s="67">
        <v>30.099396148517453</v>
      </c>
      <c r="G43" s="67">
        <v>23.35183795948987</v>
      </c>
      <c r="H43" s="67">
        <v>33.119114472710024</v>
      </c>
      <c r="I43" s="67">
        <v>31.838867933174708</v>
      </c>
      <c r="J43" s="87">
        <v>30.673862325837412</v>
      </c>
      <c r="K43" s="69"/>
      <c r="L43" s="69"/>
      <c r="M43" s="69"/>
      <c r="N43" s="69"/>
      <c r="O43" s="69"/>
      <c r="P43" s="103"/>
    </row>
    <row r="44" spans="2:16" ht="13.5" customHeight="1">
      <c r="B44" s="66"/>
      <c r="C44" s="112" t="s">
        <v>47</v>
      </c>
      <c r="D44" s="112"/>
      <c r="E44" s="70"/>
      <c r="F44" s="70"/>
      <c r="G44" s="70"/>
      <c r="H44" s="70"/>
      <c r="I44" s="70"/>
      <c r="J44" s="67"/>
      <c r="K44" s="69"/>
      <c r="L44" s="69"/>
      <c r="M44" s="69"/>
      <c r="N44" s="69"/>
      <c r="O44" s="69"/>
      <c r="P44" s="103"/>
    </row>
    <row r="45" spans="2:16" ht="6.75" customHeight="1" thickBot="1">
      <c r="B45" s="71"/>
      <c r="C45" s="71"/>
      <c r="D45" s="71"/>
      <c r="E45" s="72"/>
      <c r="F45" s="72"/>
      <c r="G45" s="72"/>
      <c r="H45" s="72"/>
      <c r="I45" s="72"/>
      <c r="J45" s="73"/>
      <c r="K45" s="71"/>
      <c r="L45" s="71"/>
      <c r="M45" s="71"/>
      <c r="N45" s="71"/>
      <c r="O45" s="71"/>
      <c r="P45" s="106"/>
    </row>
    <row r="46" spans="2:16" ht="24.75" customHeight="1">
      <c r="C46" s="75"/>
      <c r="E46" s="76"/>
      <c r="F46" s="76"/>
      <c r="G46" s="76"/>
      <c r="H46" s="76"/>
      <c r="I46" s="76"/>
    </row>
    <row r="47" spans="2:16" ht="17.25">
      <c r="C47" s="78"/>
      <c r="D47" s="81"/>
    </row>
    <row r="48" spans="2:16">
      <c r="C48" s="81"/>
      <c r="D48" s="81"/>
    </row>
  </sheetData>
  <mergeCells count="30">
    <mergeCell ref="B1:J1"/>
    <mergeCell ref="B2:H2"/>
    <mergeCell ref="B4:D5"/>
    <mergeCell ref="P4:P7"/>
    <mergeCell ref="K5:N5"/>
    <mergeCell ref="B6:D7"/>
    <mergeCell ref="J6:J7"/>
    <mergeCell ref="E4:E7"/>
    <mergeCell ref="F4:F7"/>
    <mergeCell ref="G4:G7"/>
    <mergeCell ref="H4:H7"/>
    <mergeCell ref="I4:I7"/>
    <mergeCell ref="C18:D18"/>
    <mergeCell ref="K6:K7"/>
    <mergeCell ref="L6:L7"/>
    <mergeCell ref="J4:J5"/>
    <mergeCell ref="K4:N4"/>
    <mergeCell ref="M6:M7"/>
    <mergeCell ref="N6:N7"/>
    <mergeCell ref="C9:D9"/>
    <mergeCell ref="C10:D10"/>
    <mergeCell ref="C17:D17"/>
    <mergeCell ref="C43:D43"/>
    <mergeCell ref="C44:D44"/>
    <mergeCell ref="C34:D34"/>
    <mergeCell ref="C35:D35"/>
    <mergeCell ref="C36:D36"/>
    <mergeCell ref="C37:D37"/>
    <mergeCell ref="C41:D41"/>
    <mergeCell ref="C42:D42"/>
  </mergeCells>
  <printOptions horizontalCentered="1"/>
  <pageMargins left="0" right="0" top="0" bottom="0" header="0.11811023622047245" footer="0.11811023622047245"/>
  <pageSetup paperSize="9" scale="8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A1:IV48"/>
  <sheetViews>
    <sheetView showGridLines="0" zoomScaleNormal="100" zoomScaleSheetLayoutView="90" workbookViewId="0">
      <selection activeCell="R17" sqref="R17"/>
    </sheetView>
  </sheetViews>
  <sheetFormatPr defaultRowHeight="14.25"/>
  <cols>
    <col min="1" max="1" width="6.85546875" style="1" customWidth="1"/>
    <col min="2" max="2" width="2" style="1" customWidth="1"/>
    <col min="3" max="3" width="2.140625" style="1" customWidth="1"/>
    <col min="4" max="4" width="35.42578125" style="1" customWidth="1"/>
    <col min="5" max="9" width="10.140625" style="80" customWidth="1"/>
    <col min="10" max="10" width="10.85546875" style="1" customWidth="1"/>
    <col min="11" max="11" width="10.7109375" style="1" bestFit="1" customWidth="1"/>
    <col min="12" max="14" width="10.7109375" style="1" customWidth="1"/>
    <col min="15" max="15" width="1.42578125" style="1" customWidth="1"/>
    <col min="16" max="16" width="15" style="77" hidden="1" customWidth="1"/>
    <col min="17" max="16384" width="9.140625" style="1"/>
  </cols>
  <sheetData>
    <row r="1" spans="1:256" ht="48" customHeight="1">
      <c r="B1" s="135" t="s">
        <v>56</v>
      </c>
      <c r="C1" s="135"/>
      <c r="D1" s="135"/>
      <c r="E1" s="135"/>
      <c r="F1" s="135"/>
      <c r="G1" s="135"/>
      <c r="H1" s="135"/>
      <c r="I1" s="135"/>
      <c r="J1" s="135"/>
      <c r="K1" s="2"/>
      <c r="L1" s="2"/>
      <c r="M1" s="2"/>
      <c r="N1" s="2"/>
      <c r="O1" s="2"/>
      <c r="Q1" s="3"/>
    </row>
    <row r="2" spans="1:256" s="4" customFormat="1" ht="17.25" customHeight="1">
      <c r="B2" s="136" t="s">
        <v>57</v>
      </c>
      <c r="C2" s="136"/>
      <c r="D2" s="136"/>
      <c r="E2" s="136"/>
      <c r="F2" s="136"/>
      <c r="G2" s="136"/>
      <c r="H2" s="136"/>
      <c r="I2" s="90"/>
      <c r="J2" s="5"/>
      <c r="K2" s="5"/>
      <c r="L2" s="5"/>
      <c r="M2" s="5"/>
      <c r="N2" s="5"/>
      <c r="O2" s="5"/>
      <c r="P2" s="6"/>
    </row>
    <row r="3" spans="1:256" ht="7.5" customHeight="1" thickBot="1">
      <c r="A3" s="7"/>
      <c r="B3" s="7"/>
      <c r="C3" s="7"/>
      <c r="D3" s="7"/>
      <c r="E3" s="8"/>
      <c r="F3" s="8"/>
      <c r="G3" s="8"/>
      <c r="H3" s="8"/>
      <c r="I3" s="8"/>
      <c r="J3" s="7"/>
      <c r="K3" s="7"/>
      <c r="L3" s="7"/>
      <c r="M3" s="7"/>
      <c r="N3" s="7"/>
      <c r="O3" s="7"/>
      <c r="P3" s="9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</row>
    <row r="4" spans="1:256" ht="15.75" customHeight="1">
      <c r="B4" s="137" t="s">
        <v>2</v>
      </c>
      <c r="C4" s="137"/>
      <c r="D4" s="137"/>
      <c r="E4" s="124">
        <v>2015</v>
      </c>
      <c r="F4" s="124">
        <v>2016</v>
      </c>
      <c r="G4" s="124">
        <v>2017</v>
      </c>
      <c r="H4" s="124">
        <v>2018</v>
      </c>
      <c r="I4" s="124">
        <v>2019</v>
      </c>
      <c r="J4" s="122" t="s">
        <v>3</v>
      </c>
      <c r="K4" s="124" t="s">
        <v>4</v>
      </c>
      <c r="L4" s="124"/>
      <c r="M4" s="124"/>
      <c r="N4" s="124"/>
      <c r="O4" s="10"/>
      <c r="P4" s="143" t="s">
        <v>55</v>
      </c>
    </row>
    <row r="5" spans="1:256" ht="15.75" customHeight="1">
      <c r="B5" s="138"/>
      <c r="C5" s="138"/>
      <c r="D5" s="138"/>
      <c r="E5" s="133"/>
      <c r="F5" s="133"/>
      <c r="G5" s="133"/>
      <c r="H5" s="133"/>
      <c r="I5" s="133"/>
      <c r="J5" s="123"/>
      <c r="K5" s="128" t="s">
        <v>6</v>
      </c>
      <c r="L5" s="128"/>
      <c r="M5" s="128"/>
      <c r="N5" s="128"/>
      <c r="O5" s="11"/>
      <c r="P5" s="126"/>
    </row>
    <row r="6" spans="1:256" ht="15.75" customHeight="1">
      <c r="B6" s="129" t="s">
        <v>7</v>
      </c>
      <c r="C6" s="129"/>
      <c r="D6" s="129"/>
      <c r="E6" s="133"/>
      <c r="F6" s="133"/>
      <c r="G6" s="133"/>
      <c r="H6" s="133"/>
      <c r="I6" s="133"/>
      <c r="J6" s="131" t="s">
        <v>8</v>
      </c>
      <c r="K6" s="117" t="s">
        <v>9</v>
      </c>
      <c r="L6" s="117" t="s">
        <v>10</v>
      </c>
      <c r="M6" s="117" t="s">
        <v>11</v>
      </c>
      <c r="N6" s="117" t="s">
        <v>12</v>
      </c>
      <c r="O6" s="12"/>
      <c r="P6" s="126"/>
    </row>
    <row r="7" spans="1:256" ht="7.5" customHeight="1" thickBot="1">
      <c r="B7" s="130"/>
      <c r="C7" s="130"/>
      <c r="D7" s="130"/>
      <c r="E7" s="134"/>
      <c r="F7" s="134"/>
      <c r="G7" s="134"/>
      <c r="H7" s="134"/>
      <c r="I7" s="134"/>
      <c r="J7" s="132"/>
      <c r="K7" s="121"/>
      <c r="L7" s="118"/>
      <c r="M7" s="118"/>
      <c r="N7" s="118"/>
      <c r="O7" s="13"/>
      <c r="P7" s="144"/>
    </row>
    <row r="8" spans="1:256" ht="3.75" customHeight="1">
      <c r="B8" s="7"/>
      <c r="C8" s="7"/>
      <c r="D8" s="14"/>
      <c r="E8" s="15"/>
      <c r="F8" s="15"/>
      <c r="G8" s="15"/>
      <c r="H8" s="15"/>
      <c r="I8" s="15"/>
      <c r="J8" s="9"/>
      <c r="K8" s="7"/>
      <c r="L8" s="7"/>
      <c r="M8" s="7"/>
      <c r="N8" s="7"/>
      <c r="O8" s="7"/>
      <c r="P8" s="9"/>
    </row>
    <row r="9" spans="1:256" ht="24" customHeight="1">
      <c r="B9" s="7"/>
      <c r="C9" s="119" t="s">
        <v>13</v>
      </c>
      <c r="D9" s="119"/>
      <c r="E9" s="16">
        <v>91765.325460000007</v>
      </c>
      <c r="F9" s="16">
        <v>96220.525999999998</v>
      </c>
      <c r="G9" s="16">
        <v>88053.126229999994</v>
      </c>
      <c r="H9" s="16">
        <v>86192.510910000012</v>
      </c>
      <c r="I9" s="16">
        <v>96167.212449999992</v>
      </c>
      <c r="J9" s="17">
        <v>91679.740209999989</v>
      </c>
      <c r="K9" s="19">
        <v>4.8549934495050504</v>
      </c>
      <c r="L9" s="19">
        <v>-8.4882094388051907</v>
      </c>
      <c r="M9" s="19">
        <v>-2.1130599215068697</v>
      </c>
      <c r="N9" s="19">
        <v>11.572584943505481</v>
      </c>
      <c r="O9" s="19"/>
      <c r="P9" s="20" t="e">
        <f>(EXP((1/4)*LN(G9/#REF!))-1)*100</f>
        <v>#REF!</v>
      </c>
    </row>
    <row r="10" spans="1:256" ht="15.75" customHeight="1">
      <c r="B10" s="7"/>
      <c r="C10" s="120" t="s">
        <v>14</v>
      </c>
      <c r="D10" s="120"/>
      <c r="E10" s="16"/>
      <c r="F10" s="16"/>
      <c r="G10" s="16"/>
      <c r="H10" s="16"/>
      <c r="I10" s="16"/>
      <c r="J10" s="17"/>
      <c r="K10" s="18"/>
      <c r="L10" s="18"/>
      <c r="M10" s="18"/>
      <c r="N10" s="18"/>
      <c r="O10" s="18"/>
      <c r="P10" s="20"/>
    </row>
    <row r="11" spans="1:256" ht="19.5" hidden="1" customHeight="1">
      <c r="B11" s="7"/>
      <c r="C11" s="7"/>
      <c r="D11" s="7" t="s">
        <v>15</v>
      </c>
      <c r="E11" s="21"/>
      <c r="F11" s="21"/>
      <c r="G11" s="21"/>
      <c r="H11" s="21"/>
      <c r="I11" s="21"/>
      <c r="J11" s="21" t="s">
        <v>16</v>
      </c>
      <c r="K11" s="21"/>
      <c r="L11" s="21"/>
      <c r="M11" s="21"/>
      <c r="N11" s="21"/>
      <c r="O11" s="21"/>
      <c r="P11" s="22" t="s">
        <v>16</v>
      </c>
    </row>
    <row r="12" spans="1:256" ht="13.5" hidden="1" customHeight="1">
      <c r="B12" s="7"/>
      <c r="C12" s="7"/>
      <c r="D12" s="23" t="s">
        <v>17</v>
      </c>
      <c r="E12" s="24"/>
      <c r="F12" s="24"/>
      <c r="G12" s="24"/>
      <c r="H12" s="24"/>
      <c r="I12" s="24"/>
      <c r="J12" s="17"/>
      <c r="K12" s="7"/>
      <c r="L12" s="7"/>
      <c r="M12" s="7"/>
      <c r="N12" s="7"/>
      <c r="O12" s="7"/>
      <c r="P12" s="25"/>
    </row>
    <row r="13" spans="1:256" ht="15">
      <c r="B13" s="7"/>
      <c r="C13" s="7"/>
      <c r="D13" s="7" t="s">
        <v>18</v>
      </c>
      <c r="E13" s="100">
        <v>72928</v>
      </c>
      <c r="F13" s="100">
        <v>73879</v>
      </c>
      <c r="G13" s="100">
        <v>71243.199999999997</v>
      </c>
      <c r="H13" s="100">
        <v>69690.704700000002</v>
      </c>
      <c r="I13" s="100">
        <v>71607.849799999996</v>
      </c>
      <c r="J13" s="17">
        <v>71869.750900000014</v>
      </c>
      <c r="K13" s="18">
        <v>1.3040258885476086</v>
      </c>
      <c r="L13" s="18">
        <v>-3.5677256053817765</v>
      </c>
      <c r="M13" s="18">
        <v>-2.1791487468277606</v>
      </c>
      <c r="N13" s="18">
        <v>2.7509337267470535</v>
      </c>
      <c r="O13" s="18"/>
      <c r="P13" s="20" t="e">
        <f>(EXP((1/4)*LN(G13/#REF!))-1)*100</f>
        <v>#REF!</v>
      </c>
    </row>
    <row r="14" spans="1:256" ht="15">
      <c r="B14" s="7"/>
      <c r="C14" s="7"/>
      <c r="D14" s="23" t="s">
        <v>19</v>
      </c>
      <c r="E14" s="107"/>
      <c r="F14" s="107"/>
      <c r="G14" s="107"/>
      <c r="H14" s="107"/>
      <c r="I14" s="107"/>
      <c r="J14" s="17"/>
      <c r="K14" s="18"/>
      <c r="L14" s="18"/>
      <c r="M14" s="18"/>
      <c r="N14" s="18"/>
      <c r="O14" s="18"/>
      <c r="P14" s="20"/>
    </row>
    <row r="15" spans="1:256" ht="19.5" customHeight="1">
      <c r="B15" s="7"/>
      <c r="C15" s="7"/>
      <c r="D15" s="7" t="s">
        <v>20</v>
      </c>
      <c r="E15" s="100">
        <v>18837.325460000004</v>
      </c>
      <c r="F15" s="100">
        <v>22341.526000000002</v>
      </c>
      <c r="G15" s="100">
        <v>16809.926230000001</v>
      </c>
      <c r="H15" s="100">
        <v>16501.806210000002</v>
      </c>
      <c r="I15" s="100">
        <v>24559.362650000003</v>
      </c>
      <c r="J15" s="17">
        <v>19809.989309999997</v>
      </c>
      <c r="K15" s="18">
        <v>18.602431366602282</v>
      </c>
      <c r="L15" s="18">
        <v>-24.759274590285372</v>
      </c>
      <c r="M15" s="18">
        <v>-1.8329647363360169</v>
      </c>
      <c r="N15" s="18">
        <v>48.828330289790742</v>
      </c>
      <c r="O15" s="18"/>
      <c r="P15" s="20" t="e">
        <f>(EXP((1/4)*LN(G15/#REF!))-1)*100</f>
        <v>#REF!</v>
      </c>
    </row>
    <row r="16" spans="1:256" ht="13.5" customHeight="1">
      <c r="B16" s="7"/>
      <c r="C16" s="7"/>
      <c r="D16" s="23" t="s">
        <v>21</v>
      </c>
      <c r="E16" s="27"/>
      <c r="F16" s="27"/>
      <c r="G16" s="27"/>
      <c r="H16" s="27"/>
      <c r="I16" s="27"/>
      <c r="J16" s="17"/>
      <c r="K16" s="18"/>
      <c r="L16" s="18"/>
      <c r="M16" s="18"/>
      <c r="N16" s="18"/>
      <c r="O16" s="18"/>
      <c r="P16" s="28"/>
    </row>
    <row r="17" spans="2:16" ht="24" customHeight="1">
      <c r="B17" s="7"/>
      <c r="C17" s="119" t="s">
        <v>22</v>
      </c>
      <c r="D17" s="119"/>
      <c r="E17" s="30">
        <v>91765.325460000007</v>
      </c>
      <c r="F17" s="30">
        <v>96220.525999999998</v>
      </c>
      <c r="G17" s="30">
        <v>88053.126229999994</v>
      </c>
      <c r="H17" s="30">
        <v>86192.510909999997</v>
      </c>
      <c r="I17" s="30">
        <v>96167.212449999992</v>
      </c>
      <c r="J17" s="17">
        <v>91679.740209999989</v>
      </c>
      <c r="K17" s="19">
        <v>4.8549934495050504</v>
      </c>
      <c r="L17" s="19">
        <v>-8.4882094388051907</v>
      </c>
      <c r="M17" s="19">
        <v>-2.1130599215068862</v>
      </c>
      <c r="N17" s="19">
        <v>11.5725849435055</v>
      </c>
      <c r="O17" s="19"/>
      <c r="P17" s="20" t="e">
        <f>(EXP((1/4)*LN(G17/#REF!))-1)*100</f>
        <v>#REF!</v>
      </c>
    </row>
    <row r="18" spans="2:16" ht="13.5" customHeight="1">
      <c r="B18" s="7"/>
      <c r="C18" s="120" t="s">
        <v>23</v>
      </c>
      <c r="D18" s="120"/>
      <c r="E18" s="29"/>
      <c r="F18" s="29"/>
      <c r="G18" s="29"/>
      <c r="H18" s="29"/>
      <c r="I18" s="29"/>
      <c r="J18" s="17"/>
      <c r="K18" s="18"/>
      <c r="L18" s="18"/>
      <c r="M18" s="18"/>
      <c r="N18" s="18"/>
      <c r="O18" s="18"/>
      <c r="P18" s="20"/>
    </row>
    <row r="19" spans="2:16" ht="19.5" customHeight="1">
      <c r="B19" s="7"/>
      <c r="C19" s="7"/>
      <c r="D19" s="7" t="s">
        <v>24</v>
      </c>
      <c r="E19" s="26">
        <v>24532.156480000001</v>
      </c>
      <c r="F19" s="26">
        <v>23446.02377</v>
      </c>
      <c r="G19" s="26">
        <v>20074.341619999992</v>
      </c>
      <c r="H19" s="26">
        <v>19430.936399999999</v>
      </c>
      <c r="I19" s="26">
        <v>30578.788709999993</v>
      </c>
      <c r="J19" s="17">
        <v>23612.449396</v>
      </c>
      <c r="K19" s="18">
        <v>-4.4273837519562473</v>
      </c>
      <c r="L19" s="18">
        <v>-14.38061388607049</v>
      </c>
      <c r="M19" s="18">
        <v>-3.2051124374558371</v>
      </c>
      <c r="N19" s="18">
        <v>57.371667944937514</v>
      </c>
      <c r="O19" s="18"/>
      <c r="P19" s="20" t="e">
        <f>(EXP((1/4)*LN(G19/#REF!))-1)*100</f>
        <v>#REF!</v>
      </c>
    </row>
    <row r="20" spans="2:16" ht="13.5" customHeight="1">
      <c r="B20" s="7"/>
      <c r="C20" s="7"/>
      <c r="D20" s="23" t="s">
        <v>25</v>
      </c>
      <c r="E20" s="27"/>
      <c r="F20" s="27"/>
      <c r="G20" s="27"/>
      <c r="H20" s="27"/>
      <c r="I20" s="27"/>
      <c r="J20" s="17"/>
      <c r="K20" s="18"/>
      <c r="L20" s="18"/>
      <c r="M20" s="18"/>
      <c r="N20" s="18"/>
      <c r="O20" s="18"/>
      <c r="P20" s="20"/>
    </row>
    <row r="21" spans="2:16" ht="19.5" customHeight="1">
      <c r="B21" s="7"/>
      <c r="C21" s="7"/>
      <c r="D21" s="7" t="s">
        <v>26</v>
      </c>
      <c r="E21" s="31" t="s">
        <v>16</v>
      </c>
      <c r="F21" s="31" t="s">
        <v>16</v>
      </c>
      <c r="G21" s="31" t="s">
        <v>16</v>
      </c>
      <c r="H21" s="31" t="s">
        <v>16</v>
      </c>
      <c r="I21" s="31" t="s">
        <v>16</v>
      </c>
      <c r="J21" s="31" t="s">
        <v>16</v>
      </c>
      <c r="K21" s="31" t="s">
        <v>16</v>
      </c>
      <c r="L21" s="31" t="s">
        <v>16</v>
      </c>
      <c r="M21" s="31" t="s">
        <v>16</v>
      </c>
      <c r="N21" s="31" t="s">
        <v>16</v>
      </c>
      <c r="O21" s="31"/>
      <c r="P21" s="36" t="s">
        <v>16</v>
      </c>
    </row>
    <row r="22" spans="2:16" ht="13.5" customHeight="1">
      <c r="B22" s="7"/>
      <c r="C22" s="7"/>
      <c r="D22" s="23" t="s">
        <v>27</v>
      </c>
      <c r="E22" s="33"/>
      <c r="F22" s="33"/>
      <c r="G22" s="33"/>
      <c r="H22" s="33"/>
      <c r="I22" s="33"/>
      <c r="J22" s="34"/>
      <c r="K22" s="35"/>
      <c r="L22" s="35"/>
      <c r="M22" s="35"/>
      <c r="N22" s="35"/>
      <c r="O22" s="35"/>
      <c r="P22" s="20"/>
    </row>
    <row r="23" spans="2:16" ht="19.5" customHeight="1">
      <c r="B23" s="7"/>
      <c r="C23" s="7"/>
      <c r="D23" s="7" t="s">
        <v>28</v>
      </c>
      <c r="E23" s="31" t="s">
        <v>16</v>
      </c>
      <c r="F23" s="31" t="s">
        <v>16</v>
      </c>
      <c r="G23" s="31" t="s">
        <v>16</v>
      </c>
      <c r="H23" s="31" t="s">
        <v>16</v>
      </c>
      <c r="I23" s="31" t="s">
        <v>16</v>
      </c>
      <c r="J23" s="31" t="s">
        <v>16</v>
      </c>
      <c r="K23" s="31" t="s">
        <v>16</v>
      </c>
      <c r="L23" s="31" t="s">
        <v>16</v>
      </c>
      <c r="M23" s="31" t="s">
        <v>16</v>
      </c>
      <c r="N23" s="31" t="s">
        <v>16</v>
      </c>
      <c r="O23" s="31"/>
      <c r="P23" s="36" t="s">
        <v>16</v>
      </c>
    </row>
    <row r="24" spans="2:16" ht="13.5" customHeight="1">
      <c r="B24" s="7"/>
      <c r="C24" s="7"/>
      <c r="D24" s="23" t="s">
        <v>29</v>
      </c>
      <c r="E24" s="38"/>
      <c r="F24" s="38"/>
      <c r="G24" s="38"/>
      <c r="H24" s="38"/>
      <c r="I24" s="38"/>
      <c r="J24" s="92"/>
      <c r="K24" s="40"/>
      <c r="L24" s="40"/>
      <c r="M24" s="40"/>
      <c r="N24" s="40"/>
      <c r="O24" s="40"/>
      <c r="P24" s="41"/>
    </row>
    <row r="25" spans="2:16" ht="19.5" customHeight="1">
      <c r="B25" s="7"/>
      <c r="C25" s="7"/>
      <c r="D25" s="7" t="s">
        <v>30</v>
      </c>
      <c r="E25" s="31" t="s">
        <v>16</v>
      </c>
      <c r="F25" s="31" t="s">
        <v>16</v>
      </c>
      <c r="G25" s="31" t="s">
        <v>16</v>
      </c>
      <c r="H25" s="31" t="s">
        <v>16</v>
      </c>
      <c r="I25" s="31" t="s">
        <v>16</v>
      </c>
      <c r="J25" s="31" t="s">
        <v>16</v>
      </c>
      <c r="K25" s="31" t="s">
        <v>16</v>
      </c>
      <c r="L25" s="31" t="s">
        <v>16</v>
      </c>
      <c r="M25" s="31" t="s">
        <v>16</v>
      </c>
      <c r="N25" s="31" t="s">
        <v>16</v>
      </c>
      <c r="O25" s="31"/>
      <c r="P25" s="36" t="s">
        <v>16</v>
      </c>
    </row>
    <row r="26" spans="2:16" ht="13.5" customHeight="1">
      <c r="B26" s="7"/>
      <c r="C26" s="7"/>
      <c r="D26" s="23" t="s">
        <v>31</v>
      </c>
      <c r="E26" s="37"/>
      <c r="F26" s="37"/>
      <c r="G26" s="37"/>
      <c r="H26" s="37"/>
      <c r="I26" s="37"/>
      <c r="J26" s="42"/>
      <c r="K26" s="43"/>
      <c r="L26" s="43"/>
      <c r="M26" s="43"/>
      <c r="N26" s="43"/>
      <c r="O26" s="43"/>
      <c r="P26" s="44"/>
    </row>
    <row r="27" spans="2:16" ht="19.5" customHeight="1">
      <c r="B27" s="7"/>
      <c r="C27" s="7"/>
      <c r="D27" s="7" t="s">
        <v>32</v>
      </c>
      <c r="E27" s="45">
        <v>204.19839999999999</v>
      </c>
      <c r="F27" s="45">
        <v>206.8612</v>
      </c>
      <c r="G27" s="45">
        <v>199.48095999999998</v>
      </c>
      <c r="H27" s="45">
        <v>195.13397316000001</v>
      </c>
      <c r="I27" s="45">
        <v>200.50197943999999</v>
      </c>
      <c r="J27" s="17">
        <v>201.23530251999998</v>
      </c>
      <c r="K27" s="18">
        <v>1.3040258885476108</v>
      </c>
      <c r="L27" s="18">
        <v>-3.5677256053817801</v>
      </c>
      <c r="M27" s="18">
        <v>-2.1791487468277535</v>
      </c>
      <c r="N27" s="18">
        <v>2.7509337267470491</v>
      </c>
      <c r="O27" s="18"/>
      <c r="P27" s="20" t="e">
        <f>(EXP((1/4)*LN(G27/#REF!))-1)*100</f>
        <v>#REF!</v>
      </c>
    </row>
    <row r="28" spans="2:16" ht="13.5" customHeight="1">
      <c r="B28" s="7"/>
      <c r="C28" s="7"/>
      <c r="D28" s="23" t="s">
        <v>33</v>
      </c>
      <c r="E28" s="29"/>
      <c r="F28" s="29"/>
      <c r="G28" s="29"/>
      <c r="H28" s="29"/>
      <c r="I28" s="29"/>
      <c r="J28" s="17"/>
      <c r="K28" s="18"/>
      <c r="L28" s="18"/>
      <c r="M28" s="18"/>
      <c r="N28" s="18"/>
      <c r="O28" s="18"/>
      <c r="P28" s="20"/>
    </row>
    <row r="29" spans="2:16" ht="19.5" hidden="1" customHeight="1">
      <c r="B29" s="7"/>
      <c r="C29" s="7"/>
      <c r="D29" s="7" t="s">
        <v>34</v>
      </c>
      <c r="E29" s="21"/>
      <c r="F29" s="21"/>
      <c r="G29" s="21"/>
      <c r="H29" s="21"/>
      <c r="I29" s="21"/>
      <c r="J29" s="21" t="s">
        <v>16</v>
      </c>
      <c r="K29" s="21"/>
      <c r="L29" s="21"/>
      <c r="M29" s="21"/>
      <c r="N29" s="21"/>
      <c r="O29" s="21"/>
      <c r="P29" s="22" t="s">
        <v>16</v>
      </c>
    </row>
    <row r="30" spans="2:16" ht="13.5" hidden="1" customHeight="1">
      <c r="B30" s="7"/>
      <c r="C30" s="7"/>
      <c r="D30" s="23" t="s">
        <v>35</v>
      </c>
      <c r="E30" s="29"/>
      <c r="F30" s="29"/>
      <c r="G30" s="29"/>
      <c r="H30" s="29"/>
      <c r="I30" s="29"/>
      <c r="J30" s="17"/>
      <c r="K30" s="7"/>
      <c r="L30" s="7"/>
      <c r="M30" s="7"/>
      <c r="N30" s="7"/>
      <c r="O30" s="7"/>
      <c r="P30" s="20"/>
    </row>
    <row r="31" spans="2:16" ht="19.5" customHeight="1">
      <c r="B31" s="7"/>
      <c r="C31" s="7"/>
      <c r="D31" s="7" t="s">
        <v>36</v>
      </c>
      <c r="E31" s="32">
        <v>67028.970580000008</v>
      </c>
      <c r="F31" s="32">
        <v>72567.641029999999</v>
      </c>
      <c r="G31" s="32">
        <v>67779.303650000002</v>
      </c>
      <c r="H31" s="32">
        <v>66566.440536840004</v>
      </c>
      <c r="I31" s="32">
        <v>65387.921760559999</v>
      </c>
      <c r="J31" s="17">
        <v>67866.055511480008</v>
      </c>
      <c r="K31" s="18">
        <v>8.2630993763950311</v>
      </c>
      <c r="L31" s="18">
        <v>-6.5984470654357681</v>
      </c>
      <c r="M31" s="18">
        <v>-1.789429881757125</v>
      </c>
      <c r="N31" s="18">
        <v>-1.770439829402888</v>
      </c>
      <c r="O31" s="18"/>
      <c r="P31" s="20" t="e">
        <f>(EXP((1/4)*LN(G31/#REF!))-1)*100</f>
        <v>#REF!</v>
      </c>
    </row>
    <row r="32" spans="2:16" ht="13.5" customHeight="1">
      <c r="B32" s="7"/>
      <c r="C32" s="7"/>
      <c r="D32" s="23" t="s">
        <v>37</v>
      </c>
      <c r="E32" s="32"/>
      <c r="F32" s="32"/>
      <c r="G32" s="32"/>
      <c r="H32" s="32"/>
      <c r="I32" s="32"/>
      <c r="J32" s="17"/>
      <c r="K32" s="18"/>
      <c r="L32" s="18"/>
      <c r="M32" s="18"/>
      <c r="N32" s="18"/>
      <c r="O32" s="18"/>
      <c r="P32" s="20"/>
    </row>
    <row r="33" spans="2:16" ht="4.5" customHeight="1">
      <c r="B33" s="7"/>
      <c r="C33" s="7"/>
      <c r="D33" s="7"/>
      <c r="E33" s="32"/>
      <c r="F33" s="32"/>
      <c r="G33" s="32"/>
      <c r="H33" s="32"/>
      <c r="I33" s="32"/>
      <c r="J33" s="46"/>
      <c r="K33" s="7"/>
      <c r="L33" s="7"/>
      <c r="M33" s="7"/>
      <c r="N33" s="7"/>
      <c r="O33" s="7"/>
      <c r="P33" s="25"/>
    </row>
    <row r="34" spans="2:16" ht="19.5" customHeight="1">
      <c r="B34" s="47"/>
      <c r="C34" s="113" t="s">
        <v>38</v>
      </c>
      <c r="D34" s="113"/>
      <c r="E34" s="50">
        <v>31186.1</v>
      </c>
      <c r="F34" s="50">
        <v>31633.5</v>
      </c>
      <c r="G34" s="84">
        <v>32022.6</v>
      </c>
      <c r="H34" s="50">
        <v>32382.3</v>
      </c>
      <c r="I34" s="53">
        <v>32581.4</v>
      </c>
      <c r="J34" s="55"/>
      <c r="K34" s="47"/>
      <c r="L34" s="47"/>
      <c r="M34" s="47"/>
      <c r="N34" s="47"/>
      <c r="O34" s="47"/>
      <c r="P34" s="102"/>
    </row>
    <row r="35" spans="2:16" ht="15">
      <c r="B35" s="47"/>
      <c r="C35" s="114" t="s">
        <v>39</v>
      </c>
      <c r="D35" s="114"/>
      <c r="E35" s="48"/>
      <c r="F35" s="48"/>
      <c r="G35" s="48"/>
      <c r="H35" s="48"/>
      <c r="I35" s="48"/>
      <c r="J35" s="55"/>
      <c r="K35" s="47"/>
      <c r="L35" s="47"/>
      <c r="M35" s="47"/>
      <c r="N35" s="47"/>
      <c r="O35" s="47"/>
      <c r="P35" s="102"/>
    </row>
    <row r="36" spans="2:16" ht="19.5" customHeight="1">
      <c r="B36" s="47"/>
      <c r="C36" s="113" t="s">
        <v>40</v>
      </c>
      <c r="D36" s="113"/>
      <c r="E36" s="49">
        <v>2.1493219921695887</v>
      </c>
      <c r="F36" s="49">
        <v>2.2940123928746425</v>
      </c>
      <c r="G36" s="49">
        <v>2.1166083843910242</v>
      </c>
      <c r="H36" s="49">
        <v>2.0556427596816782</v>
      </c>
      <c r="I36" s="49">
        <v>2.0069095177174705</v>
      </c>
      <c r="J36" s="55">
        <v>2.1244990093668812</v>
      </c>
      <c r="K36" s="57">
        <v>6.7319090034992408</v>
      </c>
      <c r="L36" s="57">
        <v>-7.733350047918103</v>
      </c>
      <c r="M36" s="57">
        <v>-2.8803450444087026</v>
      </c>
      <c r="N36" s="57">
        <v>-2.3707057918835166</v>
      </c>
      <c r="O36" s="57"/>
      <c r="P36" s="103" t="e">
        <f>(EXP((1/4)*LN(G36/#REF!))-1)*100</f>
        <v>#REF!</v>
      </c>
    </row>
    <row r="37" spans="2:16" ht="15">
      <c r="B37" s="47"/>
      <c r="C37" s="115" t="s">
        <v>41</v>
      </c>
      <c r="D37" s="115"/>
      <c r="E37" s="49"/>
      <c r="F37" s="49"/>
      <c r="G37" s="49"/>
      <c r="H37" s="49"/>
      <c r="I37" s="49"/>
      <c r="J37" s="49"/>
      <c r="K37" s="57"/>
      <c r="L37" s="57"/>
      <c r="M37" s="57"/>
      <c r="N37" s="57"/>
      <c r="O37" s="57"/>
      <c r="P37" s="103"/>
    </row>
    <row r="38" spans="2:16" ht="20.25" customHeight="1">
      <c r="B38" s="47"/>
      <c r="C38" s="47"/>
      <c r="D38" s="59" t="s">
        <v>42</v>
      </c>
      <c r="E38" s="48">
        <v>5.8885534032043525</v>
      </c>
      <c r="F38" s="48">
        <v>6.2849654599305271</v>
      </c>
      <c r="G38" s="48">
        <v>5.7989270805233541</v>
      </c>
      <c r="H38" s="48">
        <v>5.6318979717306261</v>
      </c>
      <c r="I38" s="48">
        <v>5.4983822403218365</v>
      </c>
      <c r="J38" s="55">
        <v>5.8205452311421393</v>
      </c>
      <c r="K38" s="60"/>
      <c r="L38" s="60"/>
      <c r="M38" s="60"/>
      <c r="N38" s="60"/>
      <c r="O38" s="60"/>
      <c r="P38" s="104"/>
    </row>
    <row r="39" spans="2:16" ht="13.5" customHeight="1">
      <c r="B39" s="47"/>
      <c r="C39" s="47"/>
      <c r="D39" s="62" t="s">
        <v>43</v>
      </c>
      <c r="E39" s="63"/>
      <c r="F39" s="63"/>
      <c r="G39" s="63"/>
      <c r="H39" s="63"/>
      <c r="I39" s="63"/>
      <c r="J39" s="63"/>
      <c r="K39" s="60"/>
      <c r="L39" s="60"/>
      <c r="M39" s="60"/>
      <c r="N39" s="60"/>
      <c r="O39" s="60"/>
      <c r="P39" s="104"/>
    </row>
    <row r="40" spans="2:16" ht="6" customHeight="1">
      <c r="B40" s="47"/>
      <c r="C40" s="47"/>
      <c r="D40" s="47"/>
      <c r="E40" s="48"/>
      <c r="F40" s="48"/>
      <c r="G40" s="48"/>
      <c r="H40" s="48"/>
      <c r="I40" s="48"/>
      <c r="J40" s="55"/>
      <c r="K40" s="47"/>
      <c r="L40" s="47"/>
      <c r="M40" s="47"/>
      <c r="N40" s="47"/>
      <c r="O40" s="47"/>
      <c r="P40" s="105"/>
    </row>
    <row r="41" spans="2:16" ht="16.5" customHeight="1">
      <c r="B41" s="66"/>
      <c r="C41" s="111" t="s">
        <v>44</v>
      </c>
      <c r="D41" s="111"/>
      <c r="E41" s="67">
        <v>108.47027011577283</v>
      </c>
      <c r="F41" s="67">
        <v>101.51769883153483</v>
      </c>
      <c r="G41" s="67">
        <v>104.80210908260308</v>
      </c>
      <c r="H41" s="67">
        <v>104.38744923483081</v>
      </c>
      <c r="I41" s="67">
        <v>109.17757390215945</v>
      </c>
      <c r="J41" s="68">
        <v>105.6710202333802</v>
      </c>
      <c r="K41" s="69"/>
      <c r="L41" s="69"/>
      <c r="M41" s="69"/>
      <c r="N41" s="69"/>
      <c r="O41" s="69"/>
      <c r="P41" s="103"/>
    </row>
    <row r="42" spans="2:16" ht="14.25" customHeight="1">
      <c r="B42" s="66"/>
      <c r="C42" s="116" t="s">
        <v>45</v>
      </c>
      <c r="D42" s="116"/>
      <c r="E42" s="67"/>
      <c r="F42" s="67"/>
      <c r="G42" s="67"/>
      <c r="H42" s="67"/>
      <c r="I42" s="67"/>
      <c r="J42" s="67"/>
      <c r="K42" s="69"/>
      <c r="L42" s="69"/>
      <c r="M42" s="69"/>
      <c r="N42" s="69"/>
      <c r="O42" s="69"/>
      <c r="P42" s="103"/>
    </row>
    <row r="43" spans="2:16" ht="19.5" customHeight="1">
      <c r="B43" s="66"/>
      <c r="C43" s="111" t="s">
        <v>46</v>
      </c>
      <c r="D43" s="111"/>
      <c r="E43" s="67">
        <v>28.017905069451039</v>
      </c>
      <c r="F43" s="67">
        <v>30.699661715844901</v>
      </c>
      <c r="G43" s="67">
        <v>24.728194724927725</v>
      </c>
      <c r="H43" s="67">
        <v>24.717521015817638</v>
      </c>
      <c r="I43" s="67">
        <v>37.444660581196651</v>
      </c>
      <c r="J43" s="68">
        <v>29.121588621447593</v>
      </c>
      <c r="K43" s="69"/>
      <c r="L43" s="69"/>
      <c r="M43" s="69"/>
      <c r="N43" s="69"/>
      <c r="O43" s="69"/>
      <c r="P43" s="103"/>
    </row>
    <row r="44" spans="2:16" ht="13.5" customHeight="1">
      <c r="B44" s="66"/>
      <c r="C44" s="112" t="s">
        <v>47</v>
      </c>
      <c r="D44" s="112"/>
      <c r="E44" s="67"/>
      <c r="F44" s="67"/>
      <c r="G44" s="67"/>
      <c r="H44" s="67"/>
      <c r="I44" s="67"/>
      <c r="J44" s="67"/>
      <c r="K44" s="69"/>
      <c r="L44" s="69"/>
      <c r="M44" s="69"/>
      <c r="N44" s="69"/>
      <c r="O44" s="69"/>
      <c r="P44" s="103"/>
    </row>
    <row r="45" spans="2:16" ht="6.75" customHeight="1" thickBot="1">
      <c r="B45" s="108"/>
      <c r="C45" s="108"/>
      <c r="D45" s="108"/>
      <c r="E45" s="109"/>
      <c r="F45" s="109"/>
      <c r="G45" s="109"/>
      <c r="H45" s="109"/>
      <c r="I45" s="109"/>
      <c r="J45" s="110"/>
      <c r="K45" s="108"/>
      <c r="L45" s="108"/>
      <c r="M45" s="108"/>
      <c r="N45" s="108"/>
      <c r="O45" s="108"/>
      <c r="P45" s="106"/>
    </row>
    <row r="46" spans="2:16" ht="24" customHeight="1">
      <c r="E46" s="76"/>
      <c r="F46" s="76"/>
      <c r="G46" s="76"/>
      <c r="H46" s="76"/>
      <c r="I46" s="76"/>
    </row>
    <row r="47" spans="2:16" ht="17.25">
      <c r="C47" s="78"/>
      <c r="D47" s="81"/>
    </row>
    <row r="48" spans="2:16">
      <c r="C48" s="81"/>
      <c r="D48" s="81"/>
    </row>
  </sheetData>
  <mergeCells count="30">
    <mergeCell ref="B1:J1"/>
    <mergeCell ref="B2:H2"/>
    <mergeCell ref="B4:D5"/>
    <mergeCell ref="P4:P7"/>
    <mergeCell ref="K5:N5"/>
    <mergeCell ref="B6:D7"/>
    <mergeCell ref="J6:J7"/>
    <mergeCell ref="E4:E7"/>
    <mergeCell ref="F4:F7"/>
    <mergeCell ref="G4:G7"/>
    <mergeCell ref="H4:H7"/>
    <mergeCell ref="I4:I7"/>
    <mergeCell ref="C18:D18"/>
    <mergeCell ref="K6:K7"/>
    <mergeCell ref="L6:L7"/>
    <mergeCell ref="J4:J5"/>
    <mergeCell ref="K4:N4"/>
    <mergeCell ref="M6:M7"/>
    <mergeCell ref="N6:N7"/>
    <mergeCell ref="C9:D9"/>
    <mergeCell ref="C10:D10"/>
    <mergeCell ref="C17:D17"/>
    <mergeCell ref="C43:D43"/>
    <mergeCell ref="C44:D44"/>
    <mergeCell ref="C34:D34"/>
    <mergeCell ref="C35:D35"/>
    <mergeCell ref="C36:D36"/>
    <mergeCell ref="C37:D37"/>
    <mergeCell ref="C41:D41"/>
    <mergeCell ref="C42:D42"/>
  </mergeCells>
  <printOptions horizontalCentered="1"/>
  <pageMargins left="0" right="0" top="0" bottom="0" header="0.11811023622047245" footer="0.11811023622047245"/>
  <pageSetup paperSize="9" scale="8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IV48"/>
  <sheetViews>
    <sheetView showGridLines="0" topLeftCell="A4" zoomScaleNormal="100" zoomScaleSheetLayoutView="90" workbookViewId="0">
      <selection activeCell="Z36" sqref="Z36"/>
    </sheetView>
  </sheetViews>
  <sheetFormatPr defaultRowHeight="14.25"/>
  <cols>
    <col min="1" max="1" width="6.5703125" style="1" customWidth="1"/>
    <col min="2" max="2" width="2" style="1" customWidth="1"/>
    <col min="3" max="3" width="2.140625" style="1" customWidth="1"/>
    <col min="4" max="4" width="35.42578125" style="1" customWidth="1"/>
    <col min="5" max="9" width="10.140625" style="80" customWidth="1"/>
    <col min="10" max="10" width="10.85546875" style="1" customWidth="1"/>
    <col min="11" max="11" width="10.7109375" style="1" bestFit="1" customWidth="1"/>
    <col min="12" max="14" width="10.7109375" style="1" customWidth="1"/>
    <col min="15" max="15" width="1.42578125" style="1" customWidth="1"/>
    <col min="16" max="16" width="15" style="77" hidden="1" customWidth="1"/>
    <col min="17" max="16384" width="9.140625" style="1"/>
  </cols>
  <sheetData>
    <row r="1" spans="1:256" ht="48" customHeight="1">
      <c r="B1" s="135" t="s">
        <v>58</v>
      </c>
      <c r="C1" s="135"/>
      <c r="D1" s="135"/>
      <c r="E1" s="135"/>
      <c r="F1" s="135"/>
      <c r="G1" s="135"/>
      <c r="H1" s="135"/>
      <c r="I1" s="135"/>
      <c r="J1" s="135"/>
      <c r="K1" s="2"/>
      <c r="L1" s="2"/>
      <c r="M1" s="2"/>
      <c r="N1" s="2"/>
      <c r="O1" s="2"/>
      <c r="Q1" s="3"/>
    </row>
    <row r="2" spans="1:256" s="4" customFormat="1" ht="17.25" customHeight="1">
      <c r="B2" s="136" t="s">
        <v>59</v>
      </c>
      <c r="C2" s="136"/>
      <c r="D2" s="136"/>
      <c r="E2" s="136"/>
      <c r="F2" s="136"/>
      <c r="G2" s="136"/>
      <c r="H2" s="136"/>
      <c r="I2" s="90"/>
      <c r="J2" s="5"/>
      <c r="K2" s="5"/>
      <c r="L2" s="5"/>
      <c r="M2" s="5"/>
      <c r="N2" s="5"/>
      <c r="O2" s="5"/>
      <c r="P2" s="6"/>
    </row>
    <row r="3" spans="1:256" ht="5.25" customHeight="1" thickBot="1">
      <c r="A3" s="7"/>
      <c r="B3" s="7"/>
      <c r="C3" s="7"/>
      <c r="D3" s="7"/>
      <c r="E3" s="8"/>
      <c r="F3" s="8"/>
      <c r="G3" s="8"/>
      <c r="H3" s="8"/>
      <c r="I3" s="8"/>
      <c r="J3" s="7"/>
      <c r="K3" s="7"/>
      <c r="L3" s="7"/>
      <c r="M3" s="7"/>
      <c r="N3" s="7"/>
      <c r="O3" s="7"/>
      <c r="P3" s="9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</row>
    <row r="4" spans="1:256" ht="15.75" customHeight="1">
      <c r="B4" s="137" t="s">
        <v>2</v>
      </c>
      <c r="C4" s="137"/>
      <c r="D4" s="137"/>
      <c r="E4" s="124">
        <v>2015</v>
      </c>
      <c r="F4" s="124">
        <v>2016</v>
      </c>
      <c r="G4" s="124">
        <v>2017</v>
      </c>
      <c r="H4" s="124">
        <v>2018</v>
      </c>
      <c r="I4" s="124">
        <v>2019</v>
      </c>
      <c r="J4" s="122" t="s">
        <v>3</v>
      </c>
      <c r="K4" s="124" t="s">
        <v>4</v>
      </c>
      <c r="L4" s="124"/>
      <c r="M4" s="124"/>
      <c r="N4" s="124"/>
      <c r="O4" s="10"/>
      <c r="P4" s="143" t="s">
        <v>55</v>
      </c>
    </row>
    <row r="5" spans="1:256" ht="15.75" customHeight="1">
      <c r="B5" s="138"/>
      <c r="C5" s="138"/>
      <c r="D5" s="138"/>
      <c r="E5" s="133"/>
      <c r="F5" s="133"/>
      <c r="G5" s="133"/>
      <c r="H5" s="133"/>
      <c r="I5" s="133"/>
      <c r="J5" s="123"/>
      <c r="K5" s="128" t="s">
        <v>6</v>
      </c>
      <c r="L5" s="128"/>
      <c r="M5" s="128"/>
      <c r="N5" s="128"/>
      <c r="O5" s="11"/>
      <c r="P5" s="126"/>
    </row>
    <row r="6" spans="1:256" ht="15.75" customHeight="1">
      <c r="B6" s="129" t="s">
        <v>7</v>
      </c>
      <c r="C6" s="129"/>
      <c r="D6" s="129"/>
      <c r="E6" s="133"/>
      <c r="F6" s="133"/>
      <c r="G6" s="133"/>
      <c r="H6" s="133"/>
      <c r="I6" s="133"/>
      <c r="J6" s="131" t="s">
        <v>8</v>
      </c>
      <c r="K6" s="117" t="s">
        <v>9</v>
      </c>
      <c r="L6" s="117" t="s">
        <v>10</v>
      </c>
      <c r="M6" s="117" t="s">
        <v>11</v>
      </c>
      <c r="N6" s="117" t="s">
        <v>12</v>
      </c>
      <c r="O6" s="12"/>
      <c r="P6" s="126"/>
    </row>
    <row r="7" spans="1:256" ht="6.75" customHeight="1" thickBot="1">
      <c r="B7" s="130"/>
      <c r="C7" s="130"/>
      <c r="D7" s="130"/>
      <c r="E7" s="134"/>
      <c r="F7" s="134"/>
      <c r="G7" s="134"/>
      <c r="H7" s="134"/>
      <c r="I7" s="134"/>
      <c r="J7" s="132"/>
      <c r="K7" s="121"/>
      <c r="L7" s="118"/>
      <c r="M7" s="118"/>
      <c r="N7" s="118"/>
      <c r="O7" s="13"/>
      <c r="P7" s="144"/>
    </row>
    <row r="8" spans="1:256" ht="3.75" customHeight="1">
      <c r="B8" s="7"/>
      <c r="C8" s="7"/>
      <c r="D8" s="14"/>
      <c r="E8" s="15"/>
      <c r="F8" s="15"/>
      <c r="G8" s="15"/>
      <c r="H8" s="15"/>
      <c r="I8" s="15"/>
      <c r="J8" s="9"/>
      <c r="K8" s="7"/>
      <c r="L8" s="7"/>
      <c r="M8" s="7"/>
      <c r="N8" s="7"/>
      <c r="O8" s="7"/>
      <c r="P8" s="9"/>
    </row>
    <row r="9" spans="1:256" ht="21.75" customHeight="1">
      <c r="B9" s="7"/>
      <c r="C9" s="119" t="s">
        <v>13</v>
      </c>
      <c r="D9" s="119"/>
      <c r="E9" s="16">
        <v>37205.847000000002</v>
      </c>
      <c r="F9" s="16">
        <v>37365.393900000003</v>
      </c>
      <c r="G9" s="16">
        <v>36293.002500000002</v>
      </c>
      <c r="H9" s="16">
        <v>32519.081559999999</v>
      </c>
      <c r="I9" s="16">
        <v>38605.357635999993</v>
      </c>
      <c r="J9" s="17">
        <v>36397.7365192</v>
      </c>
      <c r="K9" s="19">
        <v>0.42882211497564132</v>
      </c>
      <c r="L9" s="19">
        <v>-2.8700122976624112</v>
      </c>
      <c r="M9" s="19">
        <v>-10.398480919290169</v>
      </c>
      <c r="N9" s="19">
        <v>18.716014672094555</v>
      </c>
      <c r="O9" s="19"/>
      <c r="P9" s="20" t="e">
        <f>(EXP((1/4)*LN(G9/#REF!))-1)*100</f>
        <v>#REF!</v>
      </c>
    </row>
    <row r="10" spans="1:256" ht="14.25" customHeight="1">
      <c r="B10" s="7"/>
      <c r="C10" s="120" t="s">
        <v>14</v>
      </c>
      <c r="D10" s="120"/>
      <c r="E10" s="16"/>
      <c r="F10" s="16"/>
      <c r="G10" s="16"/>
      <c r="H10" s="16"/>
      <c r="I10" s="16"/>
      <c r="J10" s="17"/>
      <c r="K10" s="18"/>
      <c r="L10" s="18"/>
      <c r="M10" s="18"/>
      <c r="N10" s="18"/>
      <c r="O10" s="18"/>
      <c r="P10" s="20"/>
    </row>
    <row r="11" spans="1:256" ht="19.5" hidden="1" customHeight="1">
      <c r="B11" s="7"/>
      <c r="C11" s="7"/>
      <c r="D11" s="7" t="s">
        <v>15</v>
      </c>
      <c r="E11" s="21"/>
      <c r="F11" s="21"/>
      <c r="G11" s="21"/>
      <c r="H11" s="21"/>
      <c r="I11" s="21"/>
      <c r="J11" s="21" t="s">
        <v>16</v>
      </c>
      <c r="K11" s="21"/>
      <c r="L11" s="21"/>
      <c r="M11" s="21"/>
      <c r="N11" s="21"/>
      <c r="O11" s="21"/>
      <c r="P11" s="22" t="s">
        <v>16</v>
      </c>
    </row>
    <row r="12" spans="1:256" ht="13.5" hidden="1" customHeight="1">
      <c r="B12" s="7"/>
      <c r="C12" s="7"/>
      <c r="D12" s="23" t="s">
        <v>17</v>
      </c>
      <c r="E12" s="24"/>
      <c r="F12" s="24"/>
      <c r="G12" s="24"/>
      <c r="H12" s="24"/>
      <c r="I12" s="24"/>
      <c r="J12" s="17"/>
      <c r="K12" s="7"/>
      <c r="L12" s="7"/>
      <c r="M12" s="7"/>
      <c r="N12" s="7"/>
      <c r="O12" s="7"/>
      <c r="P12" s="25"/>
    </row>
    <row r="13" spans="1:256" ht="21" customHeight="1">
      <c r="B13" s="7"/>
      <c r="C13" s="7"/>
      <c r="D13" s="7" t="s">
        <v>18</v>
      </c>
      <c r="E13" s="100">
        <v>36635.230000000003</v>
      </c>
      <c r="F13" s="100">
        <v>36997.58</v>
      </c>
      <c r="G13" s="100">
        <v>35526.44</v>
      </c>
      <c r="H13" s="100">
        <v>31915.59</v>
      </c>
      <c r="I13" s="100">
        <v>37778.01961599999</v>
      </c>
      <c r="J13" s="17">
        <v>35770.571923199997</v>
      </c>
      <c r="K13" s="18">
        <v>0.98907526989730521</v>
      </c>
      <c r="L13" s="18">
        <v>-3.9763141264915145</v>
      </c>
      <c r="M13" s="18">
        <v>-10.163838538283041</v>
      </c>
      <c r="N13" s="18">
        <v>18.368545328474237</v>
      </c>
      <c r="O13" s="18"/>
      <c r="P13" s="20" t="e">
        <f>(EXP((1/4)*LN(G13/#REF!))-1)*100</f>
        <v>#REF!</v>
      </c>
    </row>
    <row r="14" spans="1:256" ht="15">
      <c r="B14" s="7"/>
      <c r="C14" s="7"/>
      <c r="D14" s="23" t="s">
        <v>19</v>
      </c>
      <c r="E14" s="107"/>
      <c r="F14" s="107"/>
      <c r="G14" s="107"/>
      <c r="H14" s="107"/>
      <c r="I14" s="107"/>
      <c r="J14" s="17"/>
      <c r="K14" s="18"/>
      <c r="L14" s="18"/>
      <c r="M14" s="18"/>
      <c r="N14" s="18"/>
      <c r="O14" s="18"/>
      <c r="P14" s="20"/>
    </row>
    <row r="15" spans="1:256" ht="19.5" customHeight="1">
      <c r="B15" s="7"/>
      <c r="C15" s="7"/>
      <c r="D15" s="7" t="s">
        <v>20</v>
      </c>
      <c r="E15" s="100">
        <v>570.61699999999996</v>
      </c>
      <c r="F15" s="100">
        <v>367.81390000000005</v>
      </c>
      <c r="G15" s="100">
        <v>766.5625</v>
      </c>
      <c r="H15" s="100">
        <v>603.49156000000005</v>
      </c>
      <c r="I15" s="100">
        <v>827.33802000000003</v>
      </c>
      <c r="J15" s="17">
        <v>627.16459600000007</v>
      </c>
      <c r="K15" s="18">
        <v>-35.541019633133949</v>
      </c>
      <c r="L15" s="18">
        <v>108.41042168335669</v>
      </c>
      <c r="M15" s="18">
        <v>-21.273012963717893</v>
      </c>
      <c r="N15" s="18">
        <v>37.091895701076574</v>
      </c>
      <c r="O15" s="18"/>
      <c r="P15" s="20" t="e">
        <f>(EXP((1/4)*LN(G15/#REF!))-1)*100</f>
        <v>#REF!</v>
      </c>
    </row>
    <row r="16" spans="1:256" ht="13.5" customHeight="1">
      <c r="B16" s="7"/>
      <c r="C16" s="7"/>
      <c r="D16" s="23" t="s">
        <v>21</v>
      </c>
      <c r="E16" s="27"/>
      <c r="F16" s="27"/>
      <c r="G16" s="27"/>
      <c r="H16" s="27"/>
      <c r="I16" s="27"/>
      <c r="J16" s="17"/>
      <c r="K16" s="18"/>
      <c r="L16" s="18"/>
      <c r="M16" s="18"/>
      <c r="N16" s="18"/>
      <c r="O16" s="18"/>
      <c r="P16" s="28"/>
    </row>
    <row r="17" spans="2:16" ht="21" customHeight="1">
      <c r="B17" s="7"/>
      <c r="C17" s="119" t="s">
        <v>22</v>
      </c>
      <c r="D17" s="119"/>
      <c r="E17" s="30">
        <v>37205.847000000002</v>
      </c>
      <c r="F17" s="30">
        <v>37365.393900000003</v>
      </c>
      <c r="G17" s="30">
        <v>36293.002500000002</v>
      </c>
      <c r="H17" s="30">
        <v>32519.081559999999</v>
      </c>
      <c r="I17" s="30">
        <v>38605.357635999993</v>
      </c>
      <c r="J17" s="17">
        <v>36397.7365192</v>
      </c>
      <c r="K17" s="19">
        <v>0.42882211497564132</v>
      </c>
      <c r="L17" s="19">
        <v>-2.8700122976624112</v>
      </c>
      <c r="M17" s="19">
        <v>-10.398480919290169</v>
      </c>
      <c r="N17" s="19">
        <v>18.716014672094555</v>
      </c>
      <c r="O17" s="19"/>
      <c r="P17" s="20" t="e">
        <f>(EXP((1/4)*LN(G17/#REF!))-1)*100</f>
        <v>#REF!</v>
      </c>
    </row>
    <row r="18" spans="2:16" ht="13.5" customHeight="1">
      <c r="B18" s="7"/>
      <c r="C18" s="120" t="s">
        <v>23</v>
      </c>
      <c r="D18" s="120"/>
      <c r="E18" s="29"/>
      <c r="F18" s="29"/>
      <c r="G18" s="29"/>
      <c r="H18" s="29"/>
      <c r="I18" s="29"/>
      <c r="J18" s="17"/>
      <c r="K18" s="18"/>
      <c r="L18" s="18"/>
      <c r="M18" s="18"/>
      <c r="N18" s="18"/>
      <c r="O18" s="18"/>
      <c r="P18" s="20"/>
    </row>
    <row r="19" spans="2:16" ht="19.5" customHeight="1">
      <c r="B19" s="7"/>
      <c r="C19" s="7"/>
      <c r="D19" s="7" t="s">
        <v>24</v>
      </c>
      <c r="E19" s="26">
        <v>779.79049999999995</v>
      </c>
      <c r="F19" s="26">
        <v>1154.748</v>
      </c>
      <c r="G19" s="26">
        <v>450.298</v>
      </c>
      <c r="H19" s="26">
        <v>395.14600000000002</v>
      </c>
      <c r="I19" s="26">
        <v>416.27984999999995</v>
      </c>
      <c r="J19" s="17">
        <v>639.25247000000013</v>
      </c>
      <c r="K19" s="18">
        <v>48.084389332775935</v>
      </c>
      <c r="L19" s="18">
        <v>-61.004652097254123</v>
      </c>
      <c r="M19" s="18">
        <v>-12.247889175612592</v>
      </c>
      <c r="N19" s="18">
        <v>5.3483649081605122</v>
      </c>
      <c r="O19" s="18"/>
      <c r="P19" s="20" t="e">
        <f>(EXP((1/4)*LN(G19/#REF!))-1)*100</f>
        <v>#REF!</v>
      </c>
    </row>
    <row r="20" spans="2:16" ht="13.5" customHeight="1">
      <c r="B20" s="7"/>
      <c r="C20" s="7"/>
      <c r="D20" s="23" t="s">
        <v>25</v>
      </c>
      <c r="E20" s="27"/>
      <c r="F20" s="27"/>
      <c r="G20" s="27"/>
      <c r="H20" s="27"/>
      <c r="I20" s="27"/>
      <c r="J20" s="17"/>
      <c r="K20" s="18"/>
      <c r="L20" s="18"/>
      <c r="M20" s="18"/>
      <c r="N20" s="18"/>
      <c r="O20" s="18"/>
      <c r="P20" s="20"/>
    </row>
    <row r="21" spans="2:16" ht="19.5" customHeight="1">
      <c r="B21" s="7"/>
      <c r="C21" s="7"/>
      <c r="D21" s="7" t="s">
        <v>26</v>
      </c>
      <c r="E21" s="31" t="s">
        <v>16</v>
      </c>
      <c r="F21" s="31" t="s">
        <v>16</v>
      </c>
      <c r="G21" s="31" t="s">
        <v>16</v>
      </c>
      <c r="H21" s="31" t="s">
        <v>16</v>
      </c>
      <c r="I21" s="31" t="s">
        <v>16</v>
      </c>
      <c r="J21" s="31" t="s">
        <v>16</v>
      </c>
      <c r="K21" s="31" t="s">
        <v>16</v>
      </c>
      <c r="L21" s="31" t="s">
        <v>16</v>
      </c>
      <c r="M21" s="31" t="s">
        <v>16</v>
      </c>
      <c r="N21" s="31" t="s">
        <v>16</v>
      </c>
      <c r="O21" s="31"/>
      <c r="P21" s="36" t="s">
        <v>16</v>
      </c>
    </row>
    <row r="22" spans="2:16" ht="13.5" customHeight="1">
      <c r="B22" s="7"/>
      <c r="C22" s="7"/>
      <c r="D22" s="23" t="s">
        <v>27</v>
      </c>
      <c r="E22" s="33"/>
      <c r="F22" s="33"/>
      <c r="G22" s="33"/>
      <c r="H22" s="33"/>
      <c r="I22" s="33"/>
      <c r="J22" s="34"/>
      <c r="K22" s="35"/>
      <c r="L22" s="35"/>
      <c r="M22" s="35"/>
      <c r="N22" s="35"/>
      <c r="O22" s="35"/>
      <c r="P22" s="20"/>
    </row>
    <row r="23" spans="2:16" ht="19.5" customHeight="1">
      <c r="B23" s="7"/>
      <c r="C23" s="7"/>
      <c r="D23" s="7" t="s">
        <v>28</v>
      </c>
      <c r="E23" s="31" t="s">
        <v>16</v>
      </c>
      <c r="F23" s="31" t="s">
        <v>16</v>
      </c>
      <c r="G23" s="31" t="s">
        <v>16</v>
      </c>
      <c r="H23" s="31" t="s">
        <v>16</v>
      </c>
      <c r="I23" s="31" t="s">
        <v>16</v>
      </c>
      <c r="J23" s="31" t="s">
        <v>16</v>
      </c>
      <c r="K23" s="31" t="s">
        <v>16</v>
      </c>
      <c r="L23" s="31" t="s">
        <v>16</v>
      </c>
      <c r="M23" s="31" t="s">
        <v>16</v>
      </c>
      <c r="N23" s="31" t="s">
        <v>16</v>
      </c>
      <c r="O23" s="31"/>
      <c r="P23" s="36" t="s">
        <v>16</v>
      </c>
    </row>
    <row r="24" spans="2:16" ht="13.5" customHeight="1">
      <c r="B24" s="7"/>
      <c r="C24" s="7"/>
      <c r="D24" s="23" t="s">
        <v>29</v>
      </c>
      <c r="E24" s="38"/>
      <c r="F24" s="38"/>
      <c r="G24" s="38"/>
      <c r="H24" s="38"/>
      <c r="I24" s="38"/>
      <c r="J24" s="92"/>
      <c r="K24" s="40"/>
      <c r="L24" s="40"/>
      <c r="M24" s="40"/>
      <c r="N24" s="40"/>
      <c r="O24" s="40"/>
      <c r="P24" s="41"/>
    </row>
    <row r="25" spans="2:16" ht="19.5" customHeight="1">
      <c r="B25" s="7"/>
      <c r="C25" s="7"/>
      <c r="D25" s="7" t="s">
        <v>30</v>
      </c>
      <c r="E25" s="31" t="s">
        <v>16</v>
      </c>
      <c r="F25" s="31" t="s">
        <v>16</v>
      </c>
      <c r="G25" s="31" t="s">
        <v>16</v>
      </c>
      <c r="H25" s="31" t="s">
        <v>16</v>
      </c>
      <c r="I25" s="31" t="s">
        <v>16</v>
      </c>
      <c r="J25" s="31" t="s">
        <v>16</v>
      </c>
      <c r="K25" s="31" t="s">
        <v>16</v>
      </c>
      <c r="L25" s="31" t="s">
        <v>16</v>
      </c>
      <c r="M25" s="31" t="s">
        <v>16</v>
      </c>
      <c r="N25" s="31" t="s">
        <v>16</v>
      </c>
      <c r="O25" s="31"/>
      <c r="P25" s="36" t="s">
        <v>16</v>
      </c>
    </row>
    <row r="26" spans="2:16" ht="13.5" customHeight="1">
      <c r="B26" s="7"/>
      <c r="C26" s="7"/>
      <c r="D26" s="23" t="s">
        <v>31</v>
      </c>
      <c r="E26" s="37"/>
      <c r="F26" s="37"/>
      <c r="G26" s="37"/>
      <c r="H26" s="37"/>
      <c r="I26" s="37"/>
      <c r="J26" s="42"/>
      <c r="K26" s="43"/>
      <c r="L26" s="43"/>
      <c r="M26" s="43"/>
      <c r="N26" s="43"/>
      <c r="O26" s="43"/>
      <c r="P26" s="44"/>
    </row>
    <row r="27" spans="2:16" ht="19.5" customHeight="1">
      <c r="B27" s="7"/>
      <c r="C27" s="7"/>
      <c r="D27" s="7" t="s">
        <v>32</v>
      </c>
      <c r="E27" s="31" t="s">
        <v>16</v>
      </c>
      <c r="F27" s="31" t="s">
        <v>16</v>
      </c>
      <c r="G27" s="31" t="s">
        <v>16</v>
      </c>
      <c r="H27" s="31" t="s">
        <v>16</v>
      </c>
      <c r="I27" s="31" t="s">
        <v>16</v>
      </c>
      <c r="J27" s="31" t="s">
        <v>16</v>
      </c>
      <c r="K27" s="31" t="s">
        <v>16</v>
      </c>
      <c r="L27" s="31" t="s">
        <v>16</v>
      </c>
      <c r="M27" s="31" t="s">
        <v>16</v>
      </c>
      <c r="N27" s="31" t="s">
        <v>16</v>
      </c>
      <c r="O27" s="18"/>
      <c r="P27" s="20" t="e">
        <f>(EXP((1/4)*LN(G27/#REF!))-1)*100</f>
        <v>#VALUE!</v>
      </c>
    </row>
    <row r="28" spans="2:16" ht="13.5" customHeight="1">
      <c r="B28" s="7"/>
      <c r="C28" s="7"/>
      <c r="D28" s="23" t="s">
        <v>33</v>
      </c>
      <c r="E28" s="29"/>
      <c r="F28" s="29"/>
      <c r="G28" s="29"/>
      <c r="H28" s="29"/>
      <c r="I28" s="29"/>
      <c r="J28" s="17"/>
      <c r="K28" s="18"/>
      <c r="L28" s="18"/>
      <c r="M28" s="18"/>
      <c r="N28" s="18"/>
      <c r="O28" s="18"/>
      <c r="P28" s="20"/>
    </row>
    <row r="29" spans="2:16" ht="19.5" hidden="1" customHeight="1">
      <c r="B29" s="7"/>
      <c r="C29" s="7"/>
      <c r="D29" s="7" t="s">
        <v>34</v>
      </c>
      <c r="E29" s="21"/>
      <c r="F29" s="21"/>
      <c r="G29" s="21"/>
      <c r="H29" s="21"/>
      <c r="I29" s="21"/>
      <c r="J29" s="21" t="s">
        <v>16</v>
      </c>
      <c r="K29" s="21"/>
      <c r="L29" s="21"/>
      <c r="M29" s="21"/>
      <c r="N29" s="21"/>
      <c r="O29" s="21"/>
      <c r="P29" s="22" t="s">
        <v>16</v>
      </c>
    </row>
    <row r="30" spans="2:16" ht="13.5" hidden="1" customHeight="1">
      <c r="B30" s="7"/>
      <c r="C30" s="7"/>
      <c r="D30" s="23" t="s">
        <v>35</v>
      </c>
      <c r="E30" s="29"/>
      <c r="F30" s="29"/>
      <c r="G30" s="29"/>
      <c r="H30" s="29"/>
      <c r="I30" s="29"/>
      <c r="J30" s="17"/>
      <c r="K30" s="7"/>
      <c r="L30" s="7"/>
      <c r="M30" s="7"/>
      <c r="N30" s="7"/>
      <c r="O30" s="7"/>
      <c r="P30" s="20"/>
    </row>
    <row r="31" spans="2:16" ht="19.5" customHeight="1">
      <c r="B31" s="7"/>
      <c r="C31" s="7"/>
      <c r="D31" s="7" t="s">
        <v>36</v>
      </c>
      <c r="E31" s="32">
        <v>36426.056499999999</v>
      </c>
      <c r="F31" s="32">
        <v>36210.645900000003</v>
      </c>
      <c r="G31" s="32">
        <v>35842.7045</v>
      </c>
      <c r="H31" s="32">
        <v>32123.935559999998</v>
      </c>
      <c r="I31" s="32">
        <v>38189.077785999994</v>
      </c>
      <c r="J31" s="17">
        <v>35758.4840492</v>
      </c>
      <c r="K31" s="18">
        <v>-0.5913640418363586</v>
      </c>
      <c r="L31" s="18">
        <v>-1.0161138826855427</v>
      </c>
      <c r="M31" s="18">
        <v>-10.375246488445095</v>
      </c>
      <c r="N31" s="18">
        <v>18.880445749468429</v>
      </c>
      <c r="O31" s="18"/>
      <c r="P31" s="20" t="e">
        <f>(EXP((1/4)*LN(G31/#REF!))-1)*100</f>
        <v>#REF!</v>
      </c>
    </row>
    <row r="32" spans="2:16" ht="13.5" customHeight="1">
      <c r="B32" s="7"/>
      <c r="C32" s="7"/>
      <c r="D32" s="23" t="s">
        <v>37</v>
      </c>
      <c r="E32" s="32"/>
      <c r="F32" s="32"/>
      <c r="G32" s="32"/>
      <c r="H32" s="32"/>
      <c r="I32" s="32"/>
      <c r="J32" s="17"/>
      <c r="K32" s="18"/>
      <c r="L32" s="18"/>
      <c r="M32" s="18"/>
      <c r="N32" s="18"/>
      <c r="O32" s="18"/>
      <c r="P32" s="20"/>
    </row>
    <row r="33" spans="2:16" ht="4.5" customHeight="1">
      <c r="B33" s="7"/>
      <c r="C33" s="7"/>
      <c r="D33" s="7"/>
      <c r="E33" s="32"/>
      <c r="F33" s="32"/>
      <c r="G33" s="32"/>
      <c r="H33" s="32"/>
      <c r="I33" s="32"/>
      <c r="J33" s="46"/>
      <c r="K33" s="7"/>
      <c r="L33" s="7"/>
      <c r="M33" s="7"/>
      <c r="N33" s="7"/>
      <c r="O33" s="7"/>
      <c r="P33" s="25"/>
    </row>
    <row r="34" spans="2:16" ht="19.5" customHeight="1">
      <c r="B34" s="47"/>
      <c r="C34" s="113" t="s">
        <v>38</v>
      </c>
      <c r="D34" s="113"/>
      <c r="E34" s="50">
        <v>31186.1</v>
      </c>
      <c r="F34" s="50">
        <v>31633.5</v>
      </c>
      <c r="G34" s="84">
        <v>32022.6</v>
      </c>
      <c r="H34" s="50">
        <v>32382.3</v>
      </c>
      <c r="I34" s="53">
        <v>32581.4</v>
      </c>
      <c r="J34" s="55"/>
      <c r="K34" s="47"/>
      <c r="L34" s="47"/>
      <c r="M34" s="47"/>
      <c r="N34" s="47"/>
      <c r="O34" s="47"/>
      <c r="P34" s="102"/>
    </row>
    <row r="35" spans="2:16" ht="15">
      <c r="B35" s="47"/>
      <c r="C35" s="114" t="s">
        <v>39</v>
      </c>
      <c r="D35" s="114"/>
      <c r="E35" s="48"/>
      <c r="F35" s="48"/>
      <c r="G35" s="48"/>
      <c r="H35" s="48"/>
      <c r="I35" s="48"/>
      <c r="J35" s="55"/>
      <c r="K35" s="47"/>
      <c r="L35" s="47"/>
      <c r="M35" s="47"/>
      <c r="N35" s="47"/>
      <c r="O35" s="47"/>
      <c r="P35" s="102"/>
    </row>
    <row r="36" spans="2:16" ht="19.5" customHeight="1">
      <c r="B36" s="47"/>
      <c r="C36" s="113" t="s">
        <v>40</v>
      </c>
      <c r="D36" s="113"/>
      <c r="E36" s="49">
        <v>1.1680221797531594</v>
      </c>
      <c r="F36" s="49">
        <v>1.1446929963488075</v>
      </c>
      <c r="G36" s="49">
        <v>1.1192940142274519</v>
      </c>
      <c r="H36" s="49">
        <v>0.99202143022577149</v>
      </c>
      <c r="I36" s="49">
        <v>1.1721128553714695</v>
      </c>
      <c r="J36" s="55">
        <v>1.1192286951853319</v>
      </c>
      <c r="K36" s="57">
        <v>-1.9973236646312718</v>
      </c>
      <c r="L36" s="57">
        <v>-2.2188466429313336</v>
      </c>
      <c r="M36" s="57">
        <v>-11.370791086515837</v>
      </c>
      <c r="N36" s="57">
        <v>18.153985353392159</v>
      </c>
      <c r="O36" s="57"/>
      <c r="P36" s="103" t="e">
        <f>(EXP((1/4)*LN(G36/#REF!))-1)*100</f>
        <v>#REF!</v>
      </c>
    </row>
    <row r="37" spans="2:16" ht="13.5" customHeight="1">
      <c r="B37" s="47"/>
      <c r="C37" s="115" t="s">
        <v>41</v>
      </c>
      <c r="D37" s="115"/>
      <c r="E37" s="49"/>
      <c r="F37" s="49"/>
      <c r="G37" s="49"/>
      <c r="H37" s="49"/>
      <c r="I37" s="49"/>
      <c r="J37" s="49"/>
      <c r="K37" s="57"/>
      <c r="L37" s="57"/>
      <c r="M37" s="57"/>
      <c r="N37" s="57"/>
      <c r="O37" s="57"/>
      <c r="P37" s="103"/>
    </row>
    <row r="38" spans="2:16" ht="20.25" customHeight="1">
      <c r="B38" s="47"/>
      <c r="C38" s="47"/>
      <c r="D38" s="59" t="s">
        <v>42</v>
      </c>
      <c r="E38" s="48">
        <v>3.2000607664470122</v>
      </c>
      <c r="F38" s="48">
        <v>3.136145195476185</v>
      </c>
      <c r="G38" s="48">
        <v>3.0665589430889093</v>
      </c>
      <c r="H38" s="48">
        <v>2.7178669321254012</v>
      </c>
      <c r="I38" s="48">
        <v>3.2112680969081357</v>
      </c>
      <c r="J38" s="55">
        <v>3.0663799868091286</v>
      </c>
      <c r="K38" s="60"/>
      <c r="L38" s="60"/>
      <c r="M38" s="60"/>
      <c r="N38" s="60"/>
      <c r="O38" s="60"/>
      <c r="P38" s="104"/>
    </row>
    <row r="39" spans="2:16" ht="13.5" customHeight="1">
      <c r="B39" s="47"/>
      <c r="C39" s="47"/>
      <c r="D39" s="62" t="s">
        <v>43</v>
      </c>
      <c r="E39" s="63"/>
      <c r="F39" s="63"/>
      <c r="G39" s="63"/>
      <c r="H39" s="63"/>
      <c r="I39" s="63"/>
      <c r="J39" s="63"/>
      <c r="K39" s="60"/>
      <c r="L39" s="60"/>
      <c r="M39" s="60"/>
      <c r="N39" s="60"/>
      <c r="O39" s="60"/>
      <c r="P39" s="104"/>
    </row>
    <row r="40" spans="2:16" ht="6" customHeight="1">
      <c r="B40" s="47"/>
      <c r="C40" s="47"/>
      <c r="D40" s="47"/>
      <c r="E40" s="48"/>
      <c r="F40" s="48"/>
      <c r="G40" s="48"/>
      <c r="H40" s="48"/>
      <c r="I40" s="48"/>
      <c r="J40" s="55"/>
      <c r="K40" s="47"/>
      <c r="L40" s="47"/>
      <c r="M40" s="47"/>
      <c r="N40" s="47"/>
      <c r="O40" s="47"/>
      <c r="P40" s="105"/>
    </row>
    <row r="41" spans="2:16" ht="16.5" customHeight="1">
      <c r="B41" s="66"/>
      <c r="C41" s="111" t="s">
        <v>44</v>
      </c>
      <c r="D41" s="111"/>
      <c r="E41" s="67">
        <v>100.57424140875642</v>
      </c>
      <c r="F41" s="67">
        <v>102.17321199454219</v>
      </c>
      <c r="G41" s="67">
        <v>99.117632153008998</v>
      </c>
      <c r="H41" s="67">
        <v>99.35143201986925</v>
      </c>
      <c r="I41" s="67">
        <v>98.923623732671814</v>
      </c>
      <c r="J41" s="68">
        <v>100.02802826176973</v>
      </c>
      <c r="K41" s="69"/>
      <c r="L41" s="69"/>
      <c r="M41" s="69"/>
      <c r="N41" s="69"/>
      <c r="O41" s="69"/>
      <c r="P41" s="103"/>
    </row>
    <row r="42" spans="2:16" ht="15">
      <c r="B42" s="66"/>
      <c r="C42" s="116" t="s">
        <v>45</v>
      </c>
      <c r="D42" s="116"/>
      <c r="E42" s="67"/>
      <c r="F42" s="67"/>
      <c r="G42" s="67"/>
      <c r="H42" s="67"/>
      <c r="I42" s="67"/>
      <c r="J42" s="67"/>
      <c r="K42" s="69"/>
      <c r="L42" s="69"/>
      <c r="M42" s="69"/>
      <c r="N42" s="69"/>
      <c r="O42" s="69"/>
      <c r="P42" s="103"/>
    </row>
    <row r="43" spans="2:16" ht="19.5" customHeight="1">
      <c r="B43" s="66"/>
      <c r="C43" s="111" t="s">
        <v>46</v>
      </c>
      <c r="D43" s="111"/>
      <c r="E43" s="67">
        <f t="shared" ref="E43:I43" si="0">(E15/(E13+E15-E19))*100</f>
        <v>1.5665077552383417</v>
      </c>
      <c r="F43" s="67">
        <f t="shared" si="0"/>
        <v>1.0157617762902154</v>
      </c>
      <c r="G43" s="67">
        <f t="shared" si="0"/>
        <v>2.1386848751884782</v>
      </c>
      <c r="H43" s="67">
        <f t="shared" si="0"/>
        <v>1.8786351967143595</v>
      </c>
      <c r="I43" s="67">
        <f t="shared" si="0"/>
        <v>2.1664257635027253</v>
      </c>
      <c r="J43" s="68">
        <f>SUM(E43:I43)/5</f>
        <v>1.753203073386824</v>
      </c>
      <c r="K43" s="69"/>
      <c r="L43" s="69"/>
      <c r="M43" s="69"/>
      <c r="N43" s="69"/>
      <c r="O43" s="69"/>
      <c r="P43" s="103"/>
    </row>
    <row r="44" spans="2:16" ht="14.25" customHeight="1">
      <c r="B44" s="66"/>
      <c r="C44" s="112" t="s">
        <v>47</v>
      </c>
      <c r="D44" s="112"/>
      <c r="E44" s="67"/>
      <c r="F44" s="67"/>
      <c r="G44" s="67"/>
      <c r="H44" s="67"/>
      <c r="I44" s="67"/>
      <c r="J44" s="67"/>
      <c r="K44" s="69"/>
      <c r="L44" s="69"/>
      <c r="M44" s="69"/>
      <c r="N44" s="69"/>
      <c r="O44" s="69"/>
      <c r="P44" s="103"/>
    </row>
    <row r="45" spans="2:16" ht="6.75" customHeight="1" thickBot="1">
      <c r="B45" s="71"/>
      <c r="C45" s="71"/>
      <c r="D45" s="71"/>
      <c r="E45" s="72"/>
      <c r="F45" s="72"/>
      <c r="G45" s="72"/>
      <c r="H45" s="72"/>
      <c r="I45" s="72"/>
      <c r="J45" s="73"/>
      <c r="K45" s="71"/>
      <c r="L45" s="71"/>
      <c r="M45" s="71"/>
      <c r="N45" s="71"/>
      <c r="O45" s="71"/>
      <c r="P45" s="106"/>
    </row>
    <row r="46" spans="2:16" ht="24" customHeight="1">
      <c r="E46" s="76"/>
      <c r="F46" s="76"/>
      <c r="G46" s="76"/>
      <c r="H46" s="76"/>
      <c r="I46" s="76"/>
    </row>
    <row r="47" spans="2:16" ht="17.25">
      <c r="C47" s="78"/>
      <c r="D47" s="81"/>
    </row>
    <row r="48" spans="2:16">
      <c r="C48" s="81"/>
      <c r="D48" s="81"/>
    </row>
  </sheetData>
  <mergeCells count="30">
    <mergeCell ref="B1:J1"/>
    <mergeCell ref="B2:H2"/>
    <mergeCell ref="B4:D5"/>
    <mergeCell ref="P4:P7"/>
    <mergeCell ref="K5:N5"/>
    <mergeCell ref="B6:D7"/>
    <mergeCell ref="J6:J7"/>
    <mergeCell ref="E4:E7"/>
    <mergeCell ref="F4:F7"/>
    <mergeCell ref="G4:G7"/>
    <mergeCell ref="H4:H7"/>
    <mergeCell ref="I4:I7"/>
    <mergeCell ref="C18:D18"/>
    <mergeCell ref="K6:K7"/>
    <mergeCell ref="L6:L7"/>
    <mergeCell ref="J4:J5"/>
    <mergeCell ref="K4:N4"/>
    <mergeCell ref="M6:M7"/>
    <mergeCell ref="N6:N7"/>
    <mergeCell ref="C9:D9"/>
    <mergeCell ref="C10:D10"/>
    <mergeCell ref="C17:D17"/>
    <mergeCell ref="C43:D43"/>
    <mergeCell ref="C44:D44"/>
    <mergeCell ref="C34:D34"/>
    <mergeCell ref="C35:D35"/>
    <mergeCell ref="C36:D36"/>
    <mergeCell ref="C37:D37"/>
    <mergeCell ref="C41:D41"/>
    <mergeCell ref="C42:D42"/>
  </mergeCells>
  <printOptions horizontalCentered="1"/>
  <pageMargins left="0" right="0" top="0" bottom="0" header="0.11811023622047245" footer="0.11811023622047245"/>
  <pageSetup paperSize="9" scale="8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Shrimp</vt:lpstr>
      <vt:lpstr>Tuna</vt:lpstr>
      <vt:lpstr>Mackerel</vt:lpstr>
      <vt:lpstr>Crab</vt:lpstr>
      <vt:lpstr>Cuttlefish</vt:lpstr>
      <vt:lpstr>Tilapia</vt:lpstr>
      <vt:lpstr>Crab!Print_Area</vt:lpstr>
      <vt:lpstr>Mackerel!Print_Area</vt:lpstr>
      <vt:lpstr>Tilapia!Print_Area</vt:lpstr>
      <vt:lpstr>Tuna!Print_Area</vt:lpstr>
    </vt:vector>
  </TitlesOfParts>
  <Company>jp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azliza.noh</dc:creator>
  <cp:lastModifiedBy>azliza.noh</cp:lastModifiedBy>
  <dcterms:created xsi:type="dcterms:W3CDTF">2020-08-14T06:48:44Z</dcterms:created>
  <dcterms:modified xsi:type="dcterms:W3CDTF">2020-08-18T00:38:36Z</dcterms:modified>
</cp:coreProperties>
</file>