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codeName="ThisWorkbook"/>
  <xr:revisionPtr revIDLastSave="0" documentId="8_{60B18E1A-1E3B-924F-9DB1-E7E7AA17BE45}" xr6:coauthVersionLast="46" xr6:coauthVersionMax="46" xr10:uidLastSave="{00000000-0000-0000-0000-000000000000}"/>
  <bookViews>
    <workbookView xWindow="0" yWindow="460" windowWidth="28800" windowHeight="16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2" i="11" l="1"/>
  <c r="H7" i="11"/>
  <c r="H21" i="11"/>
  <c r="I5" i="11"/>
  <c r="I4" i="11"/>
  <c r="H31" i="11"/>
  <c r="H30" i="11"/>
  <c r="H29" i="11"/>
  <c r="H20" i="11"/>
  <c r="H19" i="11"/>
  <c r="H12" i="11"/>
  <c r="H8" i="11"/>
  <c r="H9" i="11"/>
  <c r="I6" i="11"/>
  <c r="H28" i="11"/>
  <c r="H10" i="11"/>
  <c r="H22" i="11"/>
  <c r="H13" i="11"/>
  <c r="J5" i="11"/>
  <c r="K5" i="11"/>
  <c r="L5" i="11"/>
  <c r="M5" i="11"/>
  <c r="N5" i="11"/>
  <c r="O5" i="11"/>
  <c r="P5" i="11"/>
  <c r="H24" i="11"/>
  <c r="H14" i="11"/>
  <c r="H11" i="11"/>
  <c r="P4" i="11"/>
  <c r="Q5" i="11"/>
  <c r="R5" i="11"/>
  <c r="S5" i="11"/>
  <c r="T5" i="11"/>
  <c r="U5" i="11"/>
  <c r="V5" i="11"/>
  <c r="W5" i="11"/>
  <c r="J6" i="11"/>
  <c r="H27" i="11"/>
  <c r="H26" i="11"/>
  <c r="H25" i="11"/>
  <c r="H17" i="11"/>
  <c r="H16" i="11"/>
  <c r="H15" i="11"/>
  <c r="W4" i="11"/>
  <c r="X5" i="11"/>
  <c r="Y5" i="11"/>
  <c r="Z5" i="11"/>
  <c r="AA5" i="11"/>
  <c r="AB5" i="11"/>
  <c r="AC5" i="11"/>
  <c r="AD5" i="11"/>
  <c r="K6" i="11"/>
  <c r="AE5" i="11"/>
  <c r="AF5" i="11"/>
  <c r="AG5" i="11"/>
  <c r="AH5" i="11"/>
  <c r="AI5" i="11"/>
  <c r="AJ5" i="11"/>
  <c r="AD4" i="11"/>
  <c r="L6" i="11"/>
  <c r="AK5" i="11"/>
  <c r="AL5" i="11"/>
  <c r="AM5" i="11"/>
  <c r="AN5" i="11"/>
  <c r="AO5" i="11"/>
  <c r="AP5" i="11"/>
  <c r="AQ5" i="11"/>
  <c r="M6" i="11"/>
  <c r="AR5" i="11"/>
  <c r="AS5" i="11"/>
  <c r="AK4" i="11"/>
  <c r="N6" i="11"/>
  <c r="AT5" i="11"/>
  <c r="AS6" i="11"/>
  <c r="AR4" i="11"/>
  <c r="O6" i="11"/>
  <c r="AU5" i="11"/>
  <c r="AT6" i="11"/>
  <c r="AV5" i="11"/>
  <c r="AU6" i="11"/>
  <c r="P6" i="11"/>
  <c r="Q6" i="11"/>
  <c r="AW5" i="11"/>
  <c r="AV6" i="11"/>
  <c r="R6" i="11"/>
  <c r="AX5" i="11"/>
  <c r="AY5" i="11"/>
  <c r="AW6" i="11"/>
  <c r="S6" i="11"/>
  <c r="AY6" i="11"/>
  <c r="AZ5" i="11"/>
  <c r="AY4" i="11"/>
  <c r="AX6" i="11"/>
  <c r="T6" i="11"/>
  <c r="BA5" i="11"/>
  <c r="AZ6" i="11"/>
  <c r="U6" i="11"/>
  <c r="BA6" i="11"/>
  <c r="BB5" i="11"/>
  <c r="V6" i="11"/>
  <c r="BB6" i="11"/>
  <c r="BC5" i="11"/>
  <c r="W6" i="11"/>
  <c r="BC6" i="11"/>
  <c r="BD5" i="11"/>
  <c r="X6" i="11"/>
  <c r="BE5" i="11"/>
  <c r="BD6" i="11"/>
  <c r="Y6" i="11"/>
  <c r="BE6" i="11"/>
  <c r="Z6" i="11"/>
  <c r="AA6" i="11"/>
  <c r="AB6" i="11"/>
  <c r="AC6" i="11"/>
  <c r="AD6" i="11"/>
  <c r="AE6" i="11"/>
  <c r="AF6" i="11"/>
  <c r="AG6" i="11"/>
  <c r="AH6" i="11"/>
  <c r="AI6" i="11"/>
  <c r="AJ6" i="11"/>
  <c r="AK6" i="11"/>
  <c r="AL6" i="11"/>
  <c r="AM6" i="11"/>
  <c r="AN6" i="11"/>
  <c r="AO6" i="11"/>
  <c r="AP6" i="11"/>
  <c r="AQ6" i="11"/>
  <c r="AR6" i="11"/>
</calcChain>
</file>

<file path=xl/sharedStrings.xml><?xml version="1.0" encoding="utf-8"?>
<sst xmlns="http://schemas.openxmlformats.org/spreadsheetml/2006/main" count="86" uniqueCount="62">
  <si>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</si>
  <si>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</si>
  <si>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</si>
  <si>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</si>
  <si>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</si>
  <si>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</si>
  <si>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</si>
  <si>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</si>
  <si>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</si>
  <si>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</si>
  <si>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</si>
  <si>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</si>
  <si>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</si>
  <si>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</si>
  <si>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</si>
  <si>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</si>
  <si>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</si>
  <si>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</si>
  <si>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</si>
  <si>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</si>
  <si>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</si>
  <si>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</si>
  <si>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</si>
  <si>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</si>
  <si>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</si>
  <si>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</si>
  <si>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</si>
  <si>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</si>
  <si>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</si>
  <si>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</si>
  <si>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</si>
  <si>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</si>
  <si>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</si>
  <si>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</si>
  <si>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</si>
  <si>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</si>
  <si>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</si>
  <si>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</si>
  <si>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</si>
  <si>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</si>
  <si>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</si>
  <si>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COMP3111 Group T22</t>
  </si>
  <si>
    <t>Group Member: ZHANG Jiekai, CHENG Yiren, LIANG Houdong</t>
  </si>
  <si>
    <t>Build System Prototype</t>
  </si>
  <si>
    <t>Implementation</t>
  </si>
  <si>
    <t>Testing and Evaluation</t>
  </si>
  <si>
    <t>Documentation</t>
  </si>
  <si>
    <t>Drawing Class Diagram</t>
  </si>
  <si>
    <t>Drawing Use-case Diagram</t>
  </si>
  <si>
    <t>Writing Use-case -Specification</t>
  </si>
  <si>
    <t>ALL Group Members</t>
  </si>
  <si>
    <t xml:space="preserve">UI Interface </t>
  </si>
  <si>
    <t>FileReader</t>
  </si>
  <si>
    <t>ChartSetter</t>
  </si>
  <si>
    <t>ZHANG Jiekai, LIANG Houdong</t>
  </si>
  <si>
    <t>ZHANG Jiekai</t>
  </si>
  <si>
    <t>Task 6</t>
  </si>
  <si>
    <t>LIANG Houdong</t>
  </si>
  <si>
    <t>CHENG Yiren</t>
  </si>
  <si>
    <t>Documentation on Public Class</t>
  </si>
  <si>
    <t>Documentation on our own  Class</t>
  </si>
  <si>
    <t>T22-Popname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</si>
</sst>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24" x14ac:knownFonts="1">
    <font>
      <sz val="11"/>
      <color theme="1"/>
      <name val="宋体"/>
      <family val="2"/>
      <scheme val="minor"/>
    </font>
    <font>
      <b/>
      <sz val="20"/>
      <color theme="4" tint="-0.249977111117893"/>
      <name val="宋体"/>
      <family val="2"/>
      <scheme val="major"/>
    </font>
    <font>
      <sz val="10"/>
      <name val="宋体"/>
      <family val="2"/>
      <scheme val="minor"/>
    </font>
    <font>
      <u/>
      <sz val="11"/>
      <color indexed="12"/>
      <name val="Arial"/>
      <family val="2"/>
    </font>
    <font>
      <sz val="10"/>
      <color theme="1" tint="0.499984740745262"/>
      <name val="宋体"/>
      <family val="2"/>
      <scheme val="minor"/>
    </font>
    <font>
      <sz val="11"/>
      <name val="宋体"/>
      <family val="2"/>
      <scheme val="minor"/>
    </font>
    <font>
      <b/>
      <sz val="11"/>
      <color theme="1"/>
      <name val="宋体"/>
      <family val="2"/>
      <scheme val="minor"/>
    </font>
    <font>
      <b/>
      <sz val="9"/>
      <color theme="0"/>
      <name val="宋体"/>
      <family val="2"/>
      <scheme val="minor"/>
    </font>
    <font>
      <i/>
      <sz val="9"/>
      <color theme="1"/>
      <name val="宋体"/>
      <family val="2"/>
      <scheme val="minor"/>
    </font>
    <font>
      <sz val="11"/>
      <color theme="1"/>
      <name val="宋体"/>
      <family val="2"/>
      <scheme val="minor"/>
    </font>
    <font>
      <sz val="14"/>
      <color theme="1"/>
      <name val="宋体"/>
      <family val="2"/>
      <scheme val="minor"/>
    </font>
    <font>
      <sz val="9"/>
      <name val="宋体"/>
      <family val="2"/>
      <scheme val="minor"/>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b/>
      <sz val="12"/>
      <color theme="1" tint="0.34998626667073579"/>
      <name val="宋体"/>
      <family val="2"/>
      <scheme val="minor"/>
    </font>
    <font>
      <b/>
      <sz val="10"/>
      <name val="宋体"/>
      <family val="2"/>
      <scheme val="minor"/>
    </font>
    <font>
      <sz val="11"/>
      <color theme="1" tint="0.499984740745262"/>
      <name val="宋体"/>
      <family val="2"/>
      <scheme val="minor"/>
    </font>
    <font>
      <sz val="20"/>
      <name val="宋体"/>
      <family val="2"/>
      <scheme val="major"/>
    </font>
    <font>
      <sz val="11"/>
      <color rgb="FF1D2129"/>
      <name val="宋体"/>
      <family val="2"/>
      <scheme val="minor"/>
    </font>
    <font>
      <b/>
      <sz val="16"/>
      <color theme="4" tint="-0.249977111117893"/>
      <name val="宋体"/>
      <family val="2"/>
      <scheme val="major"/>
    </font>
    <font>
      <sz val="11"/>
      <color theme="0"/>
      <name val="宋体"/>
      <family val="2"/>
      <scheme val="minor"/>
    </font>
    <font>
      <b/>
      <sz val="14"/>
      <color theme="1"/>
      <name val="宋体"/>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177" fontId="5" fillId="6"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177" fontId="9" fillId="3" borderId="2" xfId="10" applyFill="1">
      <alignment horizontal="center" vertical="center"/>
    </xf>
    <xf numFmtId="177" fontId="9" fillId="4" borderId="2" xfId="10" applyFill="1">
      <alignment horizontal="center" vertical="center"/>
    </xf>
    <xf numFmtId="177" fontId="9" fillId="10" borderId="2" xfId="10" applyFill="1">
      <alignment horizontal="center" vertical="center"/>
    </xf>
    <xf numFmtId="177"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11" borderId="2" xfId="12" applyFill="1" applyAlignment="1">
      <alignment horizontal="center" vertical="center"/>
    </xf>
    <xf numFmtId="0" fontId="9" fillId="10" borderId="2" xfId="12" applyFill="1" applyAlignment="1">
      <alignment horizontal="center" vertical="center"/>
    </xf>
    <xf numFmtId="14" fontId="9" fillId="4" borderId="2" xfId="11" applyNumberFormat="1" applyFill="1">
      <alignment horizontal="center" vertical="center"/>
    </xf>
    <xf numFmtId="14" fontId="9" fillId="4" borderId="2" xfId="12" applyNumberFormat="1" applyFill="1">
      <alignment horizontal="left" vertical="center" indent="2"/>
    </xf>
    <xf numFmtId="14" fontId="9" fillId="11" borderId="2" xfId="12" applyNumberFormat="1" applyFill="1">
      <alignment horizontal="left" vertical="center" indent="2"/>
    </xf>
    <xf numFmtId="0" fontId="23" fillId="0" borderId="0" xfId="6" applyFont="1"/>
    <xf numFmtId="0" fontId="6" fillId="0" borderId="0" xfId="7" applyFont="1">
      <alignment vertical="top"/>
    </xf>
    <xf numFmtId="0" fontId="9" fillId="0" borderId="0" xfId="8">
      <alignment horizontal="right" indent="1"/>
    </xf>
    <xf numFmtId="0" fontId="9" fillId="0" borderId="7" xfId="8" applyBorder="1">
      <alignment horizontal="right" indent="1"/>
    </xf>
    <xf numFmtId="0" fontId="0" fillId="0" borderId="10" xfId="0" applyBorder="1"/>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78" fontId="9" fillId="0" borderId="3" xfId="9">
      <alignment horizontal="center"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百分比" xfId="2" builtinId="5"/>
    <cellStyle name="标题" xfId="5" builtinId="15" customBuiltin="1"/>
    <cellStyle name="标题 1" xfId="6" builtinId="16" customBuiltin="1"/>
    <cellStyle name="标题 2" xfId="7" builtinId="17" customBuiltin="1"/>
    <cellStyle name="标题 3" xfId="8" builtinId="18" customBuiltin="1"/>
    <cellStyle name="常规" xfId="0" builtinId="0"/>
    <cellStyle name="超链接" xfId="1" builtinId="8" customBuiltin="1"/>
    <cellStyle name="千位分隔" xfId="4" builtinId="3"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drawings/_rels/drawing1.xml.rels><?xml version="1.0" encoding="UTF-8" standalone="yes"?>
<Relationships xmlns="http://schemas.openxmlformats.org/package/2006/relationships"><Relationship Id="rId2" Type="http://schemas.openxmlformats.org/officeDocument/2006/relationships/image" Target="../media/image1.png" /><Relationship Id="rId1" Type="http://schemas.openxmlformats.org/officeDocument/2006/relationships/hyperlink" Target="https://www.vertex42.com/ExcelTemplates/simple-gantt-chart.html?utm_source=ms&amp;utm_medium=file&amp;utm_campaign=office&amp;utm_content=logo" TargetMode="External"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 /><Relationship Id="rId2" Type="http://schemas.openxmlformats.org/officeDocument/2006/relationships/hyperlink" Target="https://www.vertex42.com/ExcelTemplates/simple-gantt-chart.html?utm_source=ms&amp;utm_medium=file&amp;utm_campaign=office&amp;utm_content=help" TargetMode="External" /><Relationship Id="rId1" Type="http://schemas.openxmlformats.org/officeDocument/2006/relationships/hyperlink" Target="https://www.vertex42.com/ExcelTemplates/excel-project-management.html?utm_source=ms&amp;utm_medium=file&amp;utm_campaign=office&amp;utm_content=text" TargetMode="External" /><Relationship Id="rId6" Type="http://schemas.openxmlformats.org/officeDocument/2006/relationships/drawing" Target="../drawings/drawing1.xml" /><Relationship Id="rId5" Type="http://schemas.openxmlformats.org/officeDocument/2006/relationships/printerSettings" Target="../printerSettings/printerSettings2.bin" /><Relationship Id="rId4" Type="http://schemas.openxmlformats.org/officeDocument/2006/relationships/hyperlink" Target="https://www.vertex42.com/ExcelTemplates/simple-gantt-chart.html?utm_source=ms&amp;utm_medium=file&amp;utm_campaign=office&amp;utm_content=text" TargetMode="Externa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E37"/>
  <sheetViews>
    <sheetView showGridLines="0" tabSelected="1" showRuler="0" zoomScale="90" zoomScaleNormal="90" zoomScalePageLayoutView="70" workbookViewId="0">
      <pane ySplit="6" topLeftCell="A7" activePane="bottomLeft" state="frozen"/>
      <selection pane="bottomLeft" activeCell="B5" sqref="B5:G5"/>
    </sheetView>
  </sheetViews>
  <sheetFormatPr defaultColWidth="8.86328125" defaultRowHeight="30" customHeight="1" x14ac:dyDescent="0.1"/>
  <cols>
    <col min="1" max="1" width="2.7265625" style="49" customWidth="1"/>
    <col min="2" max="2" width="47.7265625" bestFit="1" customWidth="1"/>
    <col min="3" max="3" width="30.6796875" customWidth="1"/>
    <col min="4" max="4" width="10.6328125" customWidth="1"/>
    <col min="5" max="5" width="11.453125" style="5" bestFit="1" customWidth="1"/>
    <col min="6" max="6" width="11.453125" bestFit="1" customWidth="1"/>
    <col min="7" max="7" width="2.7265625" customWidth="1"/>
    <col min="8" max="8" width="6.1328125" hidden="1" customWidth="1"/>
    <col min="9" max="57" width="2.453125" customWidth="1"/>
    <col min="62" max="63" width="10.36328125"/>
  </cols>
  <sheetData>
    <row r="1" spans="1:57" ht="30" customHeight="1" x14ac:dyDescent="0.2">
      <c r="A1" s="50" t="s">
        <v>32</v>
      </c>
      <c r="B1" s="54" t="s">
        <v>61</v>
      </c>
      <c r="C1" s="1"/>
      <c r="D1" s="2"/>
      <c r="E1" s="4"/>
      <c r="F1" s="38"/>
      <c r="H1" s="2"/>
      <c r="I1" s="13"/>
    </row>
    <row r="2" spans="1:57" ht="30" customHeight="1" x14ac:dyDescent="0.15">
      <c r="A2" s="49" t="s">
        <v>29</v>
      </c>
      <c r="B2" s="74" t="s">
        <v>41</v>
      </c>
      <c r="I2" s="52"/>
    </row>
    <row r="3" spans="1:57" ht="30" customHeight="1" x14ac:dyDescent="0.1">
      <c r="A3" s="49" t="s">
        <v>33</v>
      </c>
      <c r="B3" s="75" t="s">
        <v>42</v>
      </c>
      <c r="C3" s="76" t="s">
        <v>6</v>
      </c>
      <c r="D3" s="77"/>
      <c r="E3" s="82">
        <v>44276</v>
      </c>
      <c r="F3" s="82"/>
    </row>
    <row r="4" spans="1:57" ht="30" customHeight="1" x14ac:dyDescent="0.1">
      <c r="A4" s="50" t="s">
        <v>34</v>
      </c>
      <c r="C4" s="76" t="s">
        <v>13</v>
      </c>
      <c r="D4" s="77"/>
      <c r="E4" s="6">
        <v>1</v>
      </c>
      <c r="I4" s="79">
        <f>I5</f>
        <v>44277</v>
      </c>
      <c r="J4" s="80"/>
      <c r="K4" s="80"/>
      <c r="L4" s="80"/>
      <c r="M4" s="80"/>
      <c r="N4" s="80"/>
      <c r="O4" s="81"/>
      <c r="P4" s="79">
        <f>P5</f>
        <v>44284</v>
      </c>
      <c r="Q4" s="80"/>
      <c r="R4" s="80"/>
      <c r="S4" s="80"/>
      <c r="T4" s="80"/>
      <c r="U4" s="80"/>
      <c r="V4" s="81"/>
      <c r="W4" s="79">
        <f>W5</f>
        <v>44291</v>
      </c>
      <c r="X4" s="80"/>
      <c r="Y4" s="80"/>
      <c r="Z4" s="80"/>
      <c r="AA4" s="80"/>
      <c r="AB4" s="80"/>
      <c r="AC4" s="81"/>
      <c r="AD4" s="79">
        <f>AD5</f>
        <v>44298</v>
      </c>
      <c r="AE4" s="80"/>
      <c r="AF4" s="80"/>
      <c r="AG4" s="80"/>
      <c r="AH4" s="80"/>
      <c r="AI4" s="80"/>
      <c r="AJ4" s="81"/>
      <c r="AK4" s="79">
        <f>AK5</f>
        <v>44305</v>
      </c>
      <c r="AL4" s="80"/>
      <c r="AM4" s="80"/>
      <c r="AN4" s="80"/>
      <c r="AO4" s="80"/>
      <c r="AP4" s="80"/>
      <c r="AQ4" s="81"/>
      <c r="AR4" s="79">
        <f>AR5</f>
        <v>44312</v>
      </c>
      <c r="AS4" s="80"/>
      <c r="AT4" s="80"/>
      <c r="AU4" s="80"/>
      <c r="AV4" s="80"/>
      <c r="AW4" s="80"/>
      <c r="AX4" s="81"/>
      <c r="AY4" s="79">
        <f>AY5</f>
        <v>44319</v>
      </c>
      <c r="AZ4" s="80"/>
      <c r="BA4" s="80"/>
      <c r="BB4" s="80"/>
      <c r="BC4" s="80"/>
      <c r="BD4" s="80"/>
      <c r="BE4" s="81"/>
    </row>
    <row r="5" spans="1:57" ht="15.95" customHeight="1" x14ac:dyDescent="0.1">
      <c r="A5" s="50" t="s">
        <v>35</v>
      </c>
      <c r="B5" s="78"/>
      <c r="C5" s="78"/>
      <c r="D5" s="78"/>
      <c r="E5" s="78"/>
      <c r="F5" s="78"/>
      <c r="G5" s="78"/>
      <c r="I5" s="10">
        <f>Project_Start-WEEKDAY(Project_Start,1)+2+7*(Display_Week-1)</f>
        <v>44277</v>
      </c>
      <c r="J5" s="9">
        <f>I5+1</f>
        <v>44278</v>
      </c>
      <c r="K5" s="9">
        <f t="shared" ref="K5:AX5" si="0">J5+1</f>
        <v>44279</v>
      </c>
      <c r="L5" s="9">
        <f t="shared" si="0"/>
        <v>44280</v>
      </c>
      <c r="M5" s="9">
        <f t="shared" si="0"/>
        <v>44281</v>
      </c>
      <c r="N5" s="9">
        <f t="shared" si="0"/>
        <v>44282</v>
      </c>
      <c r="O5" s="11">
        <f t="shared" si="0"/>
        <v>44283</v>
      </c>
      <c r="P5" s="10">
        <f>O5+1</f>
        <v>44284</v>
      </c>
      <c r="Q5" s="9">
        <f>P5+1</f>
        <v>44285</v>
      </c>
      <c r="R5" s="9">
        <f t="shared" si="0"/>
        <v>44286</v>
      </c>
      <c r="S5" s="9">
        <f t="shared" si="0"/>
        <v>44287</v>
      </c>
      <c r="T5" s="9">
        <f t="shared" si="0"/>
        <v>44288</v>
      </c>
      <c r="U5" s="9">
        <f t="shared" si="0"/>
        <v>44289</v>
      </c>
      <c r="V5" s="11">
        <f t="shared" si="0"/>
        <v>44290</v>
      </c>
      <c r="W5" s="10">
        <f>V5+1</f>
        <v>44291</v>
      </c>
      <c r="X5" s="9">
        <f>W5+1</f>
        <v>44292</v>
      </c>
      <c r="Y5" s="9">
        <f t="shared" si="0"/>
        <v>44293</v>
      </c>
      <c r="Z5" s="9">
        <f t="shared" si="0"/>
        <v>44294</v>
      </c>
      <c r="AA5" s="9">
        <f t="shared" si="0"/>
        <v>44295</v>
      </c>
      <c r="AB5" s="9">
        <f t="shared" si="0"/>
        <v>44296</v>
      </c>
      <c r="AC5" s="11">
        <f t="shared" si="0"/>
        <v>44297</v>
      </c>
      <c r="AD5" s="10">
        <f>AC5+1</f>
        <v>44298</v>
      </c>
      <c r="AE5" s="9">
        <f>AD5+1</f>
        <v>44299</v>
      </c>
      <c r="AF5" s="9">
        <f t="shared" si="0"/>
        <v>44300</v>
      </c>
      <c r="AG5" s="9">
        <f t="shared" si="0"/>
        <v>44301</v>
      </c>
      <c r="AH5" s="9">
        <f t="shared" si="0"/>
        <v>44302</v>
      </c>
      <c r="AI5" s="9">
        <f t="shared" si="0"/>
        <v>44303</v>
      </c>
      <c r="AJ5" s="11">
        <f t="shared" si="0"/>
        <v>44304</v>
      </c>
      <c r="AK5" s="10">
        <f>AJ5+1</f>
        <v>44305</v>
      </c>
      <c r="AL5" s="9">
        <f>AK5+1</f>
        <v>44306</v>
      </c>
      <c r="AM5" s="9">
        <f t="shared" si="0"/>
        <v>44307</v>
      </c>
      <c r="AN5" s="9">
        <f t="shared" si="0"/>
        <v>44308</v>
      </c>
      <c r="AO5" s="9">
        <f t="shared" si="0"/>
        <v>44309</v>
      </c>
      <c r="AP5" s="9">
        <f t="shared" si="0"/>
        <v>44310</v>
      </c>
      <c r="AQ5" s="11">
        <f t="shared" si="0"/>
        <v>44311</v>
      </c>
      <c r="AR5" s="10">
        <f>AQ5+1</f>
        <v>44312</v>
      </c>
      <c r="AS5" s="9">
        <f>AR5+1</f>
        <v>44313</v>
      </c>
      <c r="AT5" s="9">
        <f t="shared" si="0"/>
        <v>44314</v>
      </c>
      <c r="AU5" s="9">
        <f t="shared" si="0"/>
        <v>44315</v>
      </c>
      <c r="AV5" s="9">
        <f t="shared" si="0"/>
        <v>44316</v>
      </c>
      <c r="AW5" s="9">
        <f t="shared" si="0"/>
        <v>44317</v>
      </c>
      <c r="AX5" s="11">
        <f t="shared" si="0"/>
        <v>44318</v>
      </c>
      <c r="AY5" s="10">
        <f>AX5+1</f>
        <v>44319</v>
      </c>
      <c r="AZ5" s="9">
        <f>AY5+1</f>
        <v>44320</v>
      </c>
      <c r="BA5" s="9">
        <f t="shared" ref="BA5:BE5" si="1">AZ5+1</f>
        <v>44321</v>
      </c>
      <c r="BB5" s="9">
        <f t="shared" si="1"/>
        <v>44322</v>
      </c>
      <c r="BC5" s="9">
        <f t="shared" si="1"/>
        <v>44323</v>
      </c>
      <c r="BD5" s="9">
        <f t="shared" si="1"/>
        <v>44324</v>
      </c>
      <c r="BE5" s="11">
        <f t="shared" si="1"/>
        <v>44325</v>
      </c>
    </row>
    <row r="6" spans="1:57" ht="33" customHeight="1" thickBot="1" x14ac:dyDescent="0.15">
      <c r="A6" s="50" t="s">
        <v>36</v>
      </c>
      <c r="B6" s="7" t="s">
        <v>14</v>
      </c>
      <c r="C6" s="8" t="s">
        <v>8</v>
      </c>
      <c r="D6" s="8" t="s">
        <v>7</v>
      </c>
      <c r="E6" s="8" t="s">
        <v>10</v>
      </c>
      <c r="F6" s="8" t="s">
        <v>11</v>
      </c>
      <c r="G6" s="8"/>
      <c r="H6" s="8" t="s">
        <v>12</v>
      </c>
      <c r="I6" s="12" t="str">
        <f t="shared" ref="I6" si="2">LEFT(TEXT(I5,"ddd"),1)</f>
        <v>M</v>
      </c>
      <c r="J6" s="12" t="str">
        <f t="shared" ref="J6:AR6" si="3">LEFT(TEXT(J5,"ddd"),1)</f>
        <v>T</v>
      </c>
      <c r="K6" s="12" t="str">
        <f t="shared" si="3"/>
        <v>W</v>
      </c>
      <c r="L6" s="12" t="str">
        <f t="shared" si="3"/>
        <v>T</v>
      </c>
      <c r="M6" s="12" t="str">
        <f t="shared" si="3"/>
        <v>F</v>
      </c>
      <c r="N6" s="12" t="str">
        <f t="shared" si="3"/>
        <v>S</v>
      </c>
      <c r="O6" s="12" t="str">
        <f t="shared" si="3"/>
        <v>S</v>
      </c>
      <c r="P6" s="12" t="str">
        <f t="shared" si="3"/>
        <v>M</v>
      </c>
      <c r="Q6" s="12" t="str">
        <f t="shared" si="3"/>
        <v>T</v>
      </c>
      <c r="R6" s="12" t="str">
        <f t="shared" si="3"/>
        <v>W</v>
      </c>
      <c r="S6" s="12" t="str">
        <f t="shared" si="3"/>
        <v>T</v>
      </c>
      <c r="T6" s="12" t="str">
        <f t="shared" si="3"/>
        <v>F</v>
      </c>
      <c r="U6" s="12" t="str">
        <f t="shared" si="3"/>
        <v>S</v>
      </c>
      <c r="V6" s="12" t="str">
        <f t="shared" si="3"/>
        <v>S</v>
      </c>
      <c r="W6" s="12" t="str">
        <f t="shared" si="3"/>
        <v>M</v>
      </c>
      <c r="X6" s="12" t="str">
        <f t="shared" si="3"/>
        <v>T</v>
      </c>
      <c r="Y6" s="12" t="str">
        <f t="shared" si="3"/>
        <v>W</v>
      </c>
      <c r="Z6" s="12" t="str">
        <f t="shared" si="3"/>
        <v>T</v>
      </c>
      <c r="AA6" s="12" t="str">
        <f t="shared" si="3"/>
        <v>F</v>
      </c>
      <c r="AB6" s="12" t="str">
        <f t="shared" si="3"/>
        <v>S</v>
      </c>
      <c r="AC6" s="12" t="str">
        <f t="shared" si="3"/>
        <v>S</v>
      </c>
      <c r="AD6" s="12" t="str">
        <f t="shared" si="3"/>
        <v>M</v>
      </c>
      <c r="AE6" s="12" t="str">
        <f t="shared" si="3"/>
        <v>T</v>
      </c>
      <c r="AF6" s="12" t="str">
        <f t="shared" si="3"/>
        <v>W</v>
      </c>
      <c r="AG6" s="12" t="str">
        <f t="shared" si="3"/>
        <v>T</v>
      </c>
      <c r="AH6" s="12" t="str">
        <f t="shared" si="3"/>
        <v>F</v>
      </c>
      <c r="AI6" s="12" t="str">
        <f t="shared" si="3"/>
        <v>S</v>
      </c>
      <c r="AJ6" s="12" t="str">
        <f t="shared" si="3"/>
        <v>S</v>
      </c>
      <c r="AK6" s="12" t="str">
        <f t="shared" si="3"/>
        <v>M</v>
      </c>
      <c r="AL6" s="12" t="str">
        <f t="shared" si="3"/>
        <v>T</v>
      </c>
      <c r="AM6" s="12" t="str">
        <f t="shared" si="3"/>
        <v>W</v>
      </c>
      <c r="AN6" s="12" t="str">
        <f t="shared" si="3"/>
        <v>T</v>
      </c>
      <c r="AO6" s="12" t="str">
        <f t="shared" si="3"/>
        <v>F</v>
      </c>
      <c r="AP6" s="12" t="str">
        <f t="shared" si="3"/>
        <v>S</v>
      </c>
      <c r="AQ6" s="12" t="str">
        <f t="shared" si="3"/>
        <v>S</v>
      </c>
      <c r="AR6" s="12" t="str">
        <f t="shared" si="3"/>
        <v>M</v>
      </c>
      <c r="AS6" s="12" t="str">
        <f t="shared" ref="AS6:BE6" si="4">LEFT(TEXT(AS5,"ddd"),1)</f>
        <v>T</v>
      </c>
      <c r="AT6" s="12" t="str">
        <f t="shared" si="4"/>
        <v>W</v>
      </c>
      <c r="AU6" s="12" t="str">
        <f t="shared" si="4"/>
        <v>T</v>
      </c>
      <c r="AV6" s="12" t="str">
        <f t="shared" si="4"/>
        <v>F</v>
      </c>
      <c r="AW6" s="12" t="str">
        <f t="shared" si="4"/>
        <v>S</v>
      </c>
      <c r="AX6" s="12" t="str">
        <f t="shared" si="4"/>
        <v>S</v>
      </c>
      <c r="AY6" s="12" t="str">
        <f t="shared" si="4"/>
        <v>M</v>
      </c>
      <c r="AZ6" s="12" t="str">
        <f t="shared" si="4"/>
        <v>T</v>
      </c>
      <c r="BA6" s="12" t="str">
        <f t="shared" si="4"/>
        <v>W</v>
      </c>
      <c r="BB6" s="12" t="str">
        <f t="shared" si="4"/>
        <v>T</v>
      </c>
      <c r="BC6" s="12" t="str">
        <f t="shared" si="4"/>
        <v>F</v>
      </c>
      <c r="BD6" s="12" t="str">
        <f t="shared" si="4"/>
        <v>S</v>
      </c>
      <c r="BE6" s="12" t="str">
        <f t="shared" si="4"/>
        <v>S</v>
      </c>
    </row>
    <row r="7" spans="1:57" ht="30" hidden="1" customHeight="1" thickBot="1" x14ac:dyDescent="0.15">
      <c r="A7" s="49" t="s">
        <v>31</v>
      </c>
      <c r="C7" s="53"/>
      <c r="E7"/>
      <c r="H7" t="str">
        <f ca="1">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row>
    <row r="8" spans="1:57" s="3" customFormat="1" ht="30" customHeight="1" thickBot="1" x14ac:dyDescent="0.15">
      <c r="A8" s="50" t="s">
        <v>37</v>
      </c>
      <c r="B8" s="17" t="s">
        <v>43</v>
      </c>
      <c r="C8" s="59"/>
      <c r="D8" s="18"/>
      <c r="E8" s="19"/>
      <c r="F8" s="20"/>
      <c r="G8" s="16"/>
      <c r="H8" s="16" t="str">
        <f t="shared" ref="H8:H32" ca="1" si="5">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row>
    <row r="9" spans="1:57" s="3" customFormat="1" ht="30" customHeight="1" thickBot="1" x14ac:dyDescent="0.15">
      <c r="A9" s="50" t="s">
        <v>38</v>
      </c>
      <c r="B9" s="64" t="s">
        <v>47</v>
      </c>
      <c r="C9" s="60" t="s">
        <v>50</v>
      </c>
      <c r="D9" s="21">
        <v>1</v>
      </c>
      <c r="E9" s="55">
        <v>44276</v>
      </c>
      <c r="F9" s="55">
        <v>44288</v>
      </c>
      <c r="G9" s="16"/>
      <c r="H9" s="16">
        <f t="shared" ca="1" si="5"/>
        <v>13</v>
      </c>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row>
    <row r="10" spans="1:57" s="3" customFormat="1" ht="30" customHeight="1" thickBot="1" x14ac:dyDescent="0.15">
      <c r="A10" s="50" t="s">
        <v>39</v>
      </c>
      <c r="B10" s="64" t="s">
        <v>48</v>
      </c>
      <c r="C10" s="60" t="s">
        <v>50</v>
      </c>
      <c r="D10" s="21">
        <v>1</v>
      </c>
      <c r="E10" s="55">
        <v>44276</v>
      </c>
      <c r="F10" s="55">
        <v>44288</v>
      </c>
      <c r="G10" s="16"/>
      <c r="H10" s="16">
        <f t="shared" ca="1" si="5"/>
        <v>13</v>
      </c>
      <c r="I10" s="36"/>
      <c r="J10" s="36"/>
      <c r="K10" s="36"/>
      <c r="L10" s="36"/>
      <c r="M10" s="36"/>
      <c r="N10" s="36"/>
      <c r="O10" s="36"/>
      <c r="P10" s="36"/>
      <c r="Q10" s="36"/>
      <c r="R10" s="36"/>
      <c r="S10" s="36"/>
      <c r="T10" s="36"/>
      <c r="U10" s="37"/>
      <c r="V10" s="37"/>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row>
    <row r="11" spans="1:57" s="3" customFormat="1" ht="30" customHeight="1" thickBot="1" x14ac:dyDescent="0.15">
      <c r="A11" s="49"/>
      <c r="B11" s="64" t="s">
        <v>49</v>
      </c>
      <c r="C11" s="60" t="s">
        <v>50</v>
      </c>
      <c r="D11" s="21">
        <v>1</v>
      </c>
      <c r="E11" s="55">
        <v>44276</v>
      </c>
      <c r="F11" s="55">
        <v>44288</v>
      </c>
      <c r="G11" s="16"/>
      <c r="H11" s="16">
        <f t="shared" ca="1" si="5"/>
        <v>13</v>
      </c>
      <c r="I11" s="36"/>
      <c r="J11" s="36"/>
      <c r="K11" s="36"/>
      <c r="L11" s="36"/>
      <c r="M11" s="36"/>
      <c r="N11" s="36"/>
      <c r="O11" s="36"/>
      <c r="P11" s="36"/>
      <c r="Q11" s="36"/>
      <c r="R11" s="36"/>
      <c r="S11" s="36"/>
      <c r="T11" s="36"/>
      <c r="U11" s="36"/>
      <c r="V11" s="36"/>
      <c r="W11" s="36"/>
      <c r="X11" s="36"/>
      <c r="Y11" s="37"/>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row>
    <row r="12" spans="1:57" s="3" customFormat="1" ht="30" customHeight="1" thickBot="1" x14ac:dyDescent="0.15">
      <c r="A12" s="50" t="s">
        <v>40</v>
      </c>
      <c r="B12" s="22" t="s">
        <v>44</v>
      </c>
      <c r="C12" s="61"/>
      <c r="D12" s="23"/>
      <c r="E12" s="24"/>
      <c r="F12" s="25"/>
      <c r="G12" s="16"/>
      <c r="H12" s="16" t="str">
        <f t="shared" ca="1" si="5"/>
        <v/>
      </c>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row>
    <row r="13" spans="1:57" s="3" customFormat="1" ht="30" customHeight="1" thickBot="1" x14ac:dyDescent="0.15">
      <c r="A13" s="50"/>
      <c r="B13" s="65" t="s">
        <v>51</v>
      </c>
      <c r="C13" s="62" t="s">
        <v>50</v>
      </c>
      <c r="D13" s="26">
        <v>1</v>
      </c>
      <c r="E13" s="56">
        <v>44289</v>
      </c>
      <c r="F13" s="56">
        <v>44311</v>
      </c>
      <c r="G13" s="16"/>
      <c r="H13" s="16">
        <f t="shared" ca="1" si="5"/>
        <v>23</v>
      </c>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row>
    <row r="14" spans="1:57" s="3" customFormat="1" ht="30" customHeight="1" thickBot="1" x14ac:dyDescent="0.15">
      <c r="A14" s="49"/>
      <c r="B14" s="65" t="s">
        <v>52</v>
      </c>
      <c r="C14" s="62" t="s">
        <v>50</v>
      </c>
      <c r="D14" s="26">
        <v>1</v>
      </c>
      <c r="E14" s="56">
        <v>44289</v>
      </c>
      <c r="F14" s="56">
        <v>44309</v>
      </c>
      <c r="G14" s="16"/>
      <c r="H14" s="16">
        <f t="shared" ca="1" si="5"/>
        <v>21</v>
      </c>
      <c r="I14" s="36"/>
      <c r="J14" s="36"/>
      <c r="K14" s="36"/>
      <c r="L14" s="36"/>
      <c r="M14" s="36"/>
      <c r="N14" s="36"/>
      <c r="O14" s="36"/>
      <c r="P14" s="36"/>
      <c r="Q14" s="36"/>
      <c r="R14" s="36"/>
      <c r="S14" s="36"/>
      <c r="T14" s="36"/>
      <c r="U14" s="37"/>
      <c r="V14" s="37"/>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row>
    <row r="15" spans="1:57" s="3" customFormat="1" ht="30" customHeight="1" thickBot="1" x14ac:dyDescent="0.15">
      <c r="A15" s="49"/>
      <c r="B15" s="65" t="s">
        <v>53</v>
      </c>
      <c r="C15" s="62" t="s">
        <v>54</v>
      </c>
      <c r="D15" s="26">
        <v>1</v>
      </c>
      <c r="E15" s="56">
        <v>44301</v>
      </c>
      <c r="F15" s="56">
        <v>44310</v>
      </c>
      <c r="G15" s="16"/>
      <c r="H15" s="16">
        <f t="shared" ca="1" si="5"/>
        <v>10</v>
      </c>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row>
    <row r="16" spans="1:57" s="3" customFormat="1" ht="30" customHeight="1" thickBot="1" x14ac:dyDescent="0.15">
      <c r="A16" s="49"/>
      <c r="B16" s="65" t="s">
        <v>3</v>
      </c>
      <c r="C16" s="62" t="s">
        <v>55</v>
      </c>
      <c r="D16" s="26">
        <v>1</v>
      </c>
      <c r="E16" s="71">
        <v>44289</v>
      </c>
      <c r="F16" s="72">
        <v>44311</v>
      </c>
      <c r="G16" s="16"/>
      <c r="H16" s="16">
        <f t="shared" ca="1" si="5"/>
        <v>23</v>
      </c>
      <c r="I16" s="36"/>
      <c r="J16" s="36"/>
      <c r="K16" s="36"/>
      <c r="L16" s="36"/>
      <c r="M16" s="36"/>
      <c r="N16" s="36"/>
      <c r="O16" s="36"/>
      <c r="P16" s="36"/>
      <c r="Q16" s="36"/>
      <c r="R16" s="36"/>
      <c r="S16" s="36"/>
      <c r="T16" s="36"/>
      <c r="U16" s="36"/>
      <c r="V16" s="36"/>
      <c r="W16" s="36"/>
      <c r="X16" s="36"/>
      <c r="Y16" s="37"/>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row>
    <row r="17" spans="1:57" s="3" customFormat="1" ht="30" customHeight="1" thickBot="1" x14ac:dyDescent="0.15">
      <c r="A17" s="49"/>
      <c r="B17" s="65" t="s">
        <v>4</v>
      </c>
      <c r="C17" s="62" t="s">
        <v>57</v>
      </c>
      <c r="D17" s="26">
        <v>1</v>
      </c>
      <c r="E17" s="71">
        <v>44289</v>
      </c>
      <c r="F17" s="72">
        <v>44311</v>
      </c>
      <c r="G17" s="16"/>
      <c r="H17" s="16">
        <f t="shared" ca="1" si="5"/>
        <v>23</v>
      </c>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row>
    <row r="18" spans="1:57" s="3" customFormat="1" ht="30" customHeight="1" thickBot="1" x14ac:dyDescent="0.15">
      <c r="A18" s="49"/>
      <c r="B18" s="65" t="s">
        <v>0</v>
      </c>
      <c r="C18" s="62" t="s">
        <v>58</v>
      </c>
      <c r="D18" s="26">
        <v>1</v>
      </c>
      <c r="E18" s="71">
        <v>44289</v>
      </c>
      <c r="F18" s="72">
        <v>44311</v>
      </c>
      <c r="G18" s="16"/>
      <c r="H18" s="1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row>
    <row r="19" spans="1:57" s="3" customFormat="1" ht="30" customHeight="1" thickBot="1" x14ac:dyDescent="0.15">
      <c r="A19" s="49" t="s">
        <v>30</v>
      </c>
      <c r="B19" s="65" t="s">
        <v>1</v>
      </c>
      <c r="C19" s="62" t="s">
        <v>55</v>
      </c>
      <c r="D19" s="26">
        <v>1</v>
      </c>
      <c r="E19" s="71">
        <v>44301</v>
      </c>
      <c r="F19" s="71">
        <v>44314</v>
      </c>
      <c r="G19" s="16"/>
      <c r="H19" s="16">
        <f t="shared" ca="1" si="5"/>
        <v>14</v>
      </c>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row>
    <row r="20" spans="1:57" s="3" customFormat="1" ht="30" customHeight="1" thickBot="1" x14ac:dyDescent="0.15">
      <c r="A20" s="49"/>
      <c r="B20" s="65" t="s">
        <v>2</v>
      </c>
      <c r="C20" s="62" t="s">
        <v>57</v>
      </c>
      <c r="D20" s="26">
        <v>1</v>
      </c>
      <c r="E20" s="71">
        <v>44301</v>
      </c>
      <c r="F20" s="71">
        <v>44312</v>
      </c>
      <c r="G20" s="16"/>
      <c r="H20" s="16">
        <f t="shared" ca="1" si="5"/>
        <v>12</v>
      </c>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row>
    <row r="21" spans="1:57" s="3" customFormat="1" ht="30" customHeight="1" thickBot="1" x14ac:dyDescent="0.15">
      <c r="A21" s="49"/>
      <c r="B21" s="65" t="s">
        <v>56</v>
      </c>
      <c r="C21" s="62" t="s">
        <v>58</v>
      </c>
      <c r="D21" s="26">
        <v>1</v>
      </c>
      <c r="E21" s="71">
        <v>44301</v>
      </c>
      <c r="F21" s="71">
        <v>44313</v>
      </c>
      <c r="G21" s="16"/>
      <c r="H21" s="16">
        <f t="shared" ca="1" si="5"/>
        <v>13</v>
      </c>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row>
    <row r="22" spans="1:57" s="3" customFormat="1" ht="30" customHeight="1" thickBot="1" x14ac:dyDescent="0.15">
      <c r="A22" s="49"/>
      <c r="B22" s="27" t="s">
        <v>45</v>
      </c>
      <c r="C22" s="27"/>
      <c r="D22" s="27"/>
      <c r="E22" s="27"/>
      <c r="F22" s="28"/>
      <c r="G22" s="16"/>
      <c r="H22" s="16" t="str">
        <f t="shared" ca="1" si="5"/>
        <v/>
      </c>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row>
    <row r="23" spans="1:57" s="3" customFormat="1" ht="30" customHeight="1" thickBot="1" x14ac:dyDescent="0.15">
      <c r="A23" s="49"/>
      <c r="B23" s="66" t="s">
        <v>52</v>
      </c>
      <c r="C23" s="69" t="s">
        <v>50</v>
      </c>
      <c r="D23" s="26">
        <v>0.8</v>
      </c>
      <c r="E23" s="73">
        <v>44310</v>
      </c>
      <c r="F23" s="73">
        <v>44319</v>
      </c>
      <c r="G23" s="16"/>
      <c r="H23" s="1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row>
    <row r="24" spans="1:57" s="3" customFormat="1" ht="30" customHeight="1" thickBot="1" x14ac:dyDescent="0.15">
      <c r="A24" s="49"/>
      <c r="B24" s="66" t="s">
        <v>3</v>
      </c>
      <c r="C24" s="69" t="s">
        <v>55</v>
      </c>
      <c r="D24" s="26">
        <v>1</v>
      </c>
      <c r="E24" s="73">
        <v>44310</v>
      </c>
      <c r="F24" s="73">
        <v>44319</v>
      </c>
      <c r="G24" s="16"/>
      <c r="H24" s="16">
        <f t="shared" ca="1" si="5"/>
        <v>10</v>
      </c>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row>
    <row r="25" spans="1:57" s="3" customFormat="1" ht="30" customHeight="1" thickBot="1" x14ac:dyDescent="0.15">
      <c r="A25" s="49"/>
      <c r="B25" s="66" t="s">
        <v>4</v>
      </c>
      <c r="C25" s="69" t="s">
        <v>57</v>
      </c>
      <c r="D25" s="26">
        <v>0.9</v>
      </c>
      <c r="E25" s="73">
        <v>44310</v>
      </c>
      <c r="F25" s="73">
        <v>44319</v>
      </c>
      <c r="G25" s="16"/>
      <c r="H25" s="16">
        <f t="shared" ca="1" si="5"/>
        <v>10</v>
      </c>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row>
    <row r="26" spans="1:57" s="3" customFormat="1" ht="30" customHeight="1" thickBot="1" x14ac:dyDescent="0.15">
      <c r="A26" s="49" t="s">
        <v>30</v>
      </c>
      <c r="B26" s="66" t="s">
        <v>0</v>
      </c>
      <c r="C26" s="69" t="s">
        <v>58</v>
      </c>
      <c r="D26" s="26">
        <v>0.8</v>
      </c>
      <c r="E26" s="73">
        <v>44310</v>
      </c>
      <c r="F26" s="73">
        <v>44319</v>
      </c>
      <c r="G26" s="16"/>
      <c r="H26" s="16">
        <f t="shared" ca="1" si="5"/>
        <v>10</v>
      </c>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row>
    <row r="27" spans="1:57" s="3" customFormat="1" ht="30" customHeight="1" thickBot="1" x14ac:dyDescent="0.15">
      <c r="A27" s="49"/>
      <c r="B27" s="66" t="s">
        <v>1</v>
      </c>
      <c r="C27" s="69" t="s">
        <v>55</v>
      </c>
      <c r="D27" s="26">
        <v>0.9</v>
      </c>
      <c r="E27" s="73">
        <v>44310</v>
      </c>
      <c r="F27" s="73">
        <v>44319</v>
      </c>
      <c r="G27" s="16"/>
      <c r="H27" s="16">
        <f t="shared" ca="1" si="5"/>
        <v>10</v>
      </c>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row>
    <row r="28" spans="1:57" s="3" customFormat="1" ht="30" customHeight="1" thickBot="1" x14ac:dyDescent="0.15">
      <c r="A28" s="49"/>
      <c r="B28" s="66" t="s">
        <v>2</v>
      </c>
      <c r="C28" s="69" t="s">
        <v>57</v>
      </c>
      <c r="D28" s="26">
        <v>0.5</v>
      </c>
      <c r="E28" s="73">
        <v>44310</v>
      </c>
      <c r="F28" s="73">
        <v>44319</v>
      </c>
      <c r="G28" s="16"/>
      <c r="H28" s="16">
        <f t="shared" ca="1" si="5"/>
        <v>10</v>
      </c>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row>
    <row r="29" spans="1:57" s="3" customFormat="1" ht="30" customHeight="1" thickBot="1" x14ac:dyDescent="0.15">
      <c r="A29" s="49"/>
      <c r="B29" s="66" t="s">
        <v>56</v>
      </c>
      <c r="C29" s="69" t="s">
        <v>58</v>
      </c>
      <c r="D29" s="26">
        <v>0.55000000000000004</v>
      </c>
      <c r="E29" s="73">
        <v>44310</v>
      </c>
      <c r="F29" s="73">
        <v>44319</v>
      </c>
      <c r="G29" s="16"/>
      <c r="H29" s="16">
        <f t="shared" ca="1" si="5"/>
        <v>10</v>
      </c>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row>
    <row r="30" spans="1:57" s="3" customFormat="1" ht="30" customHeight="1" thickBot="1" x14ac:dyDescent="0.15">
      <c r="A30" s="49"/>
      <c r="B30" s="29" t="s">
        <v>46</v>
      </c>
      <c r="C30" s="29"/>
      <c r="D30" s="29"/>
      <c r="E30" s="29"/>
      <c r="F30" s="29"/>
      <c r="G30" s="16"/>
      <c r="H30" s="16" t="str">
        <f t="shared" ca="1" si="5"/>
        <v/>
      </c>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row>
    <row r="31" spans="1:57" s="3" customFormat="1" ht="30" customHeight="1" thickBot="1" x14ac:dyDescent="0.15">
      <c r="A31" s="49"/>
      <c r="B31" s="67" t="s">
        <v>59</v>
      </c>
      <c r="C31" s="70" t="s">
        <v>50</v>
      </c>
      <c r="D31" s="30">
        <v>0.8</v>
      </c>
      <c r="E31" s="57">
        <v>44301</v>
      </c>
      <c r="F31" s="57">
        <v>44319</v>
      </c>
      <c r="G31" s="16"/>
      <c r="H31" s="16">
        <f t="shared" ca="1" si="5"/>
        <v>19</v>
      </c>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row>
    <row r="32" spans="1:57" ht="30" customHeight="1" thickBot="1" x14ac:dyDescent="0.15">
      <c r="B32" s="67" t="s">
        <v>60</v>
      </c>
      <c r="C32" s="70" t="s">
        <v>50</v>
      </c>
      <c r="D32" s="30">
        <v>0.75</v>
      </c>
      <c r="E32" s="57">
        <v>44301</v>
      </c>
      <c r="F32" s="57">
        <v>44319</v>
      </c>
      <c r="G32" s="16"/>
      <c r="H32" s="16">
        <f t="shared" ca="1" si="5"/>
        <v>19</v>
      </c>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row>
    <row r="33" spans="2:6" ht="30" customHeight="1" thickBot="1" x14ac:dyDescent="0.15">
      <c r="B33" s="68"/>
      <c r="C33" s="63"/>
      <c r="D33" s="15"/>
      <c r="E33" s="58"/>
      <c r="F33" s="58"/>
    </row>
    <row r="34" spans="2:6" ht="30" customHeight="1" thickBot="1" x14ac:dyDescent="0.15">
      <c r="B34" s="31" t="s">
        <v>5</v>
      </c>
      <c r="C34" s="32"/>
      <c r="D34" s="33"/>
      <c r="E34" s="34"/>
      <c r="F34" s="35"/>
    </row>
    <row r="36" spans="2:6" ht="30" customHeight="1" x14ac:dyDescent="0.1">
      <c r="C36" s="13"/>
      <c r="F36" s="51"/>
    </row>
    <row r="37" spans="2:6" ht="30" customHeight="1" x14ac:dyDescent="0.15">
      <c r="C37" s="14"/>
    </row>
  </sheetData>
  <mergeCells count="11">
    <mergeCell ref="AY4:BE4"/>
    <mergeCell ref="E3:F3"/>
    <mergeCell ref="I4:O4"/>
    <mergeCell ref="P4:V4"/>
    <mergeCell ref="W4:AC4"/>
    <mergeCell ref="AD4:AJ4"/>
    <mergeCell ref="C3:D3"/>
    <mergeCell ref="C4:D4"/>
    <mergeCell ref="B5:G5"/>
    <mergeCell ref="AK4:AQ4"/>
    <mergeCell ref="AR4:AX4"/>
  </mergeCells>
  <conditionalFormatting sqref="D7:D22 D24:D34">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D32">
    <cfRule type="expression" dxfId="5" priority="34">
      <formula>AND(TODAY()&gt;=I$5,TODAY()&lt;J$5)</formula>
    </cfRule>
  </conditionalFormatting>
  <conditionalFormatting sqref="I7:BD32">
    <cfRule type="expression" dxfId="4" priority="28">
      <formula>AND(task_start&lt;=I$5,ROUNDDOWN((task_end-task_start+1)*task_progress,0)+task_start-1&gt;=I$5)</formula>
    </cfRule>
    <cfRule type="expression" dxfId="3" priority="29" stopIfTrue="1">
      <formula>AND(task_end&gt;=I$5,task_start&lt;J$5)</formula>
    </cfRule>
  </conditionalFormatting>
  <conditionalFormatting sqref="D23">
    <cfRule type="dataBar" priority="1">
      <dataBar>
        <cfvo type="num" val="0"/>
        <cfvo type="num" val="1"/>
        <color theme="0" tint="-0.249977111117893"/>
      </dataBar>
      <extLst>
        <ext xmlns:x14="http://schemas.microsoft.com/office/spreadsheetml/2009/9/main" uri="{B025F937-C7B1-47D3-B67F-A62EFF666E3E}">
          <x14:id>{9D9674AB-69B5-C242-BCD6-9E797E8494DD}</x14:id>
        </ext>
      </extLst>
    </cfRule>
  </conditionalFormatting>
  <conditionalFormatting sqref="BE5:BE32">
    <cfRule type="expression" dxfId="2" priority="36">
      <formula>AND(TODAY()&gt;=BE$5,TODAY()&lt;#REF!)</formula>
    </cfRule>
  </conditionalFormatting>
  <conditionalFormatting sqref="BE7:BE32">
    <cfRule type="expression" dxfId="1" priority="39">
      <formula>AND(task_start&lt;=BE$5,ROUNDDOWN((task_end-task_start+1)*task_progress,0)+task_start-1&gt;=BE$5)</formula>
    </cfRule>
    <cfRule type="expression" dxfId="0" priority="40" stopIfTrue="1">
      <formula>AND(task_end&gt;=BE$5,task_start&lt;#REF!)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D7:D22 D24:D34</xm:sqref>
        </x14:conditionalFormatting>
        <x14:conditionalFormatting xmlns:xm="http://schemas.microsoft.com/office/excel/2006/main">
          <x14:cfRule type="dataBar" id="{9D9674AB-69B5-C242-BCD6-9E797E8494DD}">
            <x14:dataBar minLength="0" maxLength="100" gradient="0">
              <x14:cfvo type="num">
                <xm:f>0</xm:f>
              </x14:cfvo>
              <x14:cfvo type="num">
                <xm:f>1</xm:f>
              </x14:cfvo>
              <x14:negativeFillColor rgb="FFFF0000"/>
              <x14:axisColor rgb="FF000000"/>
            </x14:dataBar>
          </x14:cfRule>
          <xm:sqref>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2" x14ac:dyDescent="0.1"/>
  <cols>
    <col min="1" max="1" width="87.1328125" style="39" customWidth="1"/>
    <col min="2" max="16384" width="9.1328125" style="2"/>
  </cols>
  <sheetData>
    <row r="1" spans="1:2" ht="46.5" customHeight="1" x14ac:dyDescent="0.1"/>
    <row r="2" spans="1:2" s="41" customFormat="1" ht="14.25" x14ac:dyDescent="0.1">
      <c r="A2" s="40" t="s">
        <v>17</v>
      </c>
      <c r="B2" s="40"/>
    </row>
    <row r="3" spans="1:2" s="45" customFormat="1" ht="27" customHeight="1" x14ac:dyDescent="0.1">
      <c r="A3" s="46" t="s">
        <v>22</v>
      </c>
      <c r="B3" s="46"/>
    </row>
    <row r="4" spans="1:2" s="42" customFormat="1" ht="24" x14ac:dyDescent="0.2">
      <c r="A4" s="43" t="s">
        <v>16</v>
      </c>
    </row>
    <row r="5" spans="1:2" ht="74.099999999999994" customHeight="1" x14ac:dyDescent="0.1">
      <c r="A5" s="44" t="s">
        <v>25</v>
      </c>
    </row>
    <row r="6" spans="1:2" ht="26.25" customHeight="1" x14ac:dyDescent="0.1">
      <c r="A6" s="43" t="s">
        <v>28</v>
      </c>
    </row>
    <row r="7" spans="1:2" s="39" customFormat="1" ht="204.95" customHeight="1" x14ac:dyDescent="0.1">
      <c r="A7" s="48" t="s">
        <v>27</v>
      </c>
    </row>
    <row r="8" spans="1:2" s="42" customFormat="1" ht="24" x14ac:dyDescent="0.2">
      <c r="A8" s="43" t="s">
        <v>18</v>
      </c>
    </row>
    <row r="9" spans="1:2" ht="45" x14ac:dyDescent="0.1">
      <c r="A9" s="44" t="s">
        <v>26</v>
      </c>
    </row>
    <row r="10" spans="1:2" s="39" customFormat="1" ht="27.95" customHeight="1" x14ac:dyDescent="0.1">
      <c r="A10" s="47" t="s">
        <v>24</v>
      </c>
    </row>
    <row r="11" spans="1:2" s="42" customFormat="1" ht="24" x14ac:dyDescent="0.2">
      <c r="A11" s="43" t="s">
        <v>15</v>
      </c>
    </row>
    <row r="12" spans="1:2" ht="22.5" x14ac:dyDescent="0.1">
      <c r="A12" s="44" t="s">
        <v>23</v>
      </c>
    </row>
    <row r="13" spans="1:2" s="39" customFormat="1" ht="27.95" customHeight="1" x14ac:dyDescent="0.1">
      <c r="A13" s="47" t="s">
        <v>9</v>
      </c>
    </row>
    <row r="14" spans="1:2" s="42" customFormat="1" ht="24" x14ac:dyDescent="0.2">
      <c r="A14" s="43" t="s">
        <v>19</v>
      </c>
    </row>
    <row r="15" spans="1:2" ht="75" customHeight="1" x14ac:dyDescent="0.1">
      <c r="A15" s="44" t="s">
        <v>20</v>
      </c>
    </row>
    <row r="16" spans="1:2" ht="55.5" x14ac:dyDescent="0.1">
      <c r="A16" s="44"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2021-04-30T16:05:41Z</dcterms:modified>
</cp:coreProperties>
</file>