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GitHub\NeuralNILM_Pytorch\metrics\"/>
    </mc:Choice>
  </mc:AlternateContent>
  <xr:revisionPtr revIDLastSave="0" documentId="13_ncr:1_{030AF03E-9D03-4DA2-AF96-635C4D8836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17" i="1"/>
  <c r="F13" i="1"/>
  <c r="F9" i="1"/>
  <c r="F5" i="1"/>
  <c r="H17" i="1"/>
  <c r="I3" i="1"/>
  <c r="I4" i="1"/>
  <c r="I2" i="1"/>
  <c r="G3" i="1"/>
  <c r="G4" i="1"/>
  <c r="G5" i="1"/>
  <c r="I5" i="1" s="1"/>
  <c r="J5" i="1" s="1"/>
  <c r="G6" i="1"/>
  <c r="G7" i="1"/>
  <c r="G8" i="1"/>
  <c r="G9" i="1"/>
  <c r="H9" i="1" s="1"/>
  <c r="G10" i="1"/>
  <c r="G11" i="1"/>
  <c r="G12" i="1"/>
  <c r="G13" i="1"/>
  <c r="H13" i="1" s="1"/>
  <c r="G14" i="1"/>
  <c r="G15" i="1"/>
  <c r="G16" i="1"/>
  <c r="G17" i="1"/>
  <c r="G18" i="1"/>
  <c r="G19" i="1"/>
  <c r="G20" i="1"/>
  <c r="G21" i="1"/>
  <c r="H21" i="1" s="1"/>
  <c r="G2" i="1"/>
  <c r="H5" i="1" l="1"/>
</calcChain>
</file>

<file path=xl/sharedStrings.xml><?xml version="1.0" encoding="utf-8"?>
<sst xmlns="http://schemas.openxmlformats.org/spreadsheetml/2006/main" count="95" uniqueCount="18">
  <si>
    <t>app</t>
  </si>
  <si>
    <t>fridge</t>
  </si>
  <si>
    <t>model</t>
  </si>
  <si>
    <t>epochs</t>
  </si>
  <si>
    <t>epoch_time</t>
  </si>
  <si>
    <t>total_time</t>
  </si>
  <si>
    <t>attn</t>
  </si>
  <si>
    <t>sgn</t>
  </si>
  <si>
    <t>dm</t>
  </si>
  <si>
    <t>dm-gate</t>
  </si>
  <si>
    <t>dataset</t>
  </si>
  <si>
    <t>ukdale</t>
  </si>
  <si>
    <t>dish washer</t>
  </si>
  <si>
    <t>washing machine</t>
  </si>
  <si>
    <t>microwave</t>
  </si>
  <si>
    <t>kettle</t>
  </si>
  <si>
    <t>add_time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</si>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</sst>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I9" sqref="I9"/>
    </sheetView>
  </sheetViews>
  <sheetFormatPr defaultRowHeight="14.4" x14ac:dyDescent="0.3"/>
  <cols>
    <col min="1" max="1" width="17.109375" customWidth="1"/>
    <col min="5" max="5" width="11.109375" customWidth="1"/>
    <col min="7" max="7" width="9.77734375" customWidth="1"/>
  </cols>
  <sheetData>
    <row r="1" spans="1:10" x14ac:dyDescent="0.3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16</v>
      </c>
      <c r="G1" t="s">
        <v>5</v>
      </c>
    </row>
    <row r="2" spans="1:10" s="1" customFormat="1" x14ac:dyDescent="0.3">
      <c r="A2" s="1" t="s">
        <v>1</v>
      </c>
      <c r="B2" s="1" t="s">
        <v>11</v>
      </c>
      <c r="C2" s="1" t="s">
        <v>6</v>
      </c>
      <c r="D2" s="1">
        <v>10</v>
      </c>
      <c r="E2" s="1">
        <v>96.8</v>
      </c>
      <c r="F2" s="1">
        <v>0</v>
      </c>
      <c r="G2" s="1">
        <f>D2*E2+F2</f>
        <v>968</v>
      </c>
      <c r="I2" s="1">
        <f>AVERAGE(G2,G6,G10,G14,G18)</f>
        <v>985.8</v>
      </c>
    </row>
    <row r="3" spans="1:10" x14ac:dyDescent="0.3">
      <c r="A3" t="s">
        <v>1</v>
      </c>
      <c r="B3" t="s">
        <v>11</v>
      </c>
      <c r="C3" t="s">
        <v>7</v>
      </c>
      <c r="D3">
        <v>10</v>
      </c>
      <c r="E3">
        <v>191.9</v>
      </c>
      <c r="F3">
        <v>0</v>
      </c>
      <c r="G3" s="1">
        <f t="shared" ref="G3:G21" si="0">D3*E3+F3</f>
        <v>1919</v>
      </c>
      <c r="I3" s="1">
        <f t="shared" ref="I3:I5" si="1">AVERAGE(G3,G7,G11,G15,G19)</f>
        <v>1931.8</v>
      </c>
    </row>
    <row r="4" spans="1:10" x14ac:dyDescent="0.3">
      <c r="A4" t="s">
        <v>1</v>
      </c>
      <c r="B4" t="s">
        <v>11</v>
      </c>
      <c r="C4" t="s">
        <v>8</v>
      </c>
      <c r="D4">
        <v>12</v>
      </c>
      <c r="E4">
        <v>609.20000000000005</v>
      </c>
      <c r="F4">
        <v>0</v>
      </c>
      <c r="G4" s="1">
        <f t="shared" si="0"/>
        <v>7310.4000000000005</v>
      </c>
      <c r="I4" s="1">
        <f t="shared" si="1"/>
        <v>10192.9</v>
      </c>
    </row>
    <row r="5" spans="1:10" x14ac:dyDescent="0.3">
      <c r="A5" t="s">
        <v>1</v>
      </c>
      <c r="B5" t="s">
        <v>11</v>
      </c>
      <c r="C5" t="s">
        <v>9</v>
      </c>
      <c r="D5">
        <v>12</v>
      </c>
      <c r="E5">
        <v>609.20000000000005</v>
      </c>
      <c r="F5">
        <f>E3*0.55*D3</f>
        <v>1055.4500000000003</v>
      </c>
      <c r="G5" s="1">
        <f t="shared" si="0"/>
        <v>8365.85</v>
      </c>
      <c r="H5" s="2">
        <f>(G4-G5)/G4</f>
        <v>-0.14437650470562483</v>
      </c>
      <c r="I5" s="1">
        <f t="shared" si="1"/>
        <v>4040.1699999999996</v>
      </c>
      <c r="J5">
        <f>(I4-I5)/I4</f>
        <v>0.60362899665453407</v>
      </c>
    </row>
    <row r="6" spans="1:10" s="1" customFormat="1" x14ac:dyDescent="0.3">
      <c r="A6" s="1" t="s">
        <v>12</v>
      </c>
      <c r="B6" s="1" t="s">
        <v>11</v>
      </c>
      <c r="C6" s="1" t="s">
        <v>6</v>
      </c>
      <c r="D6" s="1">
        <v>10</v>
      </c>
      <c r="E6" s="1">
        <v>98.8</v>
      </c>
      <c r="F6">
        <v>0</v>
      </c>
      <c r="G6" s="1">
        <f t="shared" si="0"/>
        <v>988</v>
      </c>
      <c r="H6" s="2"/>
    </row>
    <row r="7" spans="1:10" x14ac:dyDescent="0.3">
      <c r="A7" t="s">
        <v>12</v>
      </c>
      <c r="B7" t="s">
        <v>11</v>
      </c>
      <c r="C7" t="s">
        <v>7</v>
      </c>
      <c r="D7">
        <v>10</v>
      </c>
      <c r="E7">
        <v>192</v>
      </c>
      <c r="F7">
        <v>0</v>
      </c>
      <c r="G7" s="1">
        <f t="shared" si="0"/>
        <v>1920</v>
      </c>
      <c r="H7" s="2"/>
    </row>
    <row r="8" spans="1:10" x14ac:dyDescent="0.3">
      <c r="A8" t="s">
        <v>12</v>
      </c>
      <c r="B8" t="s">
        <v>11</v>
      </c>
      <c r="C8" t="s">
        <v>8</v>
      </c>
      <c r="D8">
        <v>22</v>
      </c>
      <c r="E8">
        <v>633.5</v>
      </c>
      <c r="F8">
        <v>0</v>
      </c>
      <c r="G8" s="1">
        <f t="shared" si="0"/>
        <v>13937</v>
      </c>
      <c r="H8" s="2"/>
    </row>
    <row r="9" spans="1:10" x14ac:dyDescent="0.3">
      <c r="A9" t="s">
        <v>12</v>
      </c>
      <c r="B9" t="s">
        <v>11</v>
      </c>
      <c r="C9" t="s">
        <v>9</v>
      </c>
      <c r="D9">
        <v>39</v>
      </c>
      <c r="E9">
        <v>23.6</v>
      </c>
      <c r="F9">
        <f>E7*0.55*D7</f>
        <v>1056</v>
      </c>
      <c r="G9" s="1">
        <f t="shared" si="0"/>
        <v>1976.4</v>
      </c>
      <c r="H9" s="2">
        <f t="shared" ref="H6:H21" si="2">(G8-G9)/G8</f>
        <v>0.85819042835617421</v>
      </c>
    </row>
    <row r="10" spans="1:10" s="1" customFormat="1" x14ac:dyDescent="0.3">
      <c r="A10" s="1" t="s">
        <v>13</v>
      </c>
      <c r="B10" s="1" t="s">
        <v>11</v>
      </c>
      <c r="C10" s="1" t="s">
        <v>6</v>
      </c>
      <c r="D10" s="1">
        <v>10</v>
      </c>
      <c r="E10" s="1">
        <v>99.3</v>
      </c>
      <c r="F10">
        <v>0</v>
      </c>
      <c r="G10" s="1">
        <f t="shared" si="0"/>
        <v>993</v>
      </c>
      <c r="H10" s="2"/>
    </row>
    <row r="11" spans="1:10" x14ac:dyDescent="0.3">
      <c r="A11" t="s">
        <v>13</v>
      </c>
      <c r="B11" t="s">
        <v>11</v>
      </c>
      <c r="C11" t="s">
        <v>7</v>
      </c>
      <c r="D11">
        <v>10</v>
      </c>
      <c r="E11">
        <v>193.9</v>
      </c>
      <c r="F11">
        <v>0</v>
      </c>
      <c r="G11" s="1">
        <f t="shared" si="0"/>
        <v>1939</v>
      </c>
      <c r="H11" s="2"/>
    </row>
    <row r="12" spans="1:10" x14ac:dyDescent="0.3">
      <c r="A12" t="s">
        <v>13</v>
      </c>
      <c r="B12" t="s">
        <v>11</v>
      </c>
      <c r="C12" t="s">
        <v>8</v>
      </c>
      <c r="D12">
        <v>15</v>
      </c>
      <c r="E12">
        <v>615.9</v>
      </c>
      <c r="F12">
        <v>0</v>
      </c>
      <c r="G12" s="1">
        <f t="shared" si="0"/>
        <v>9238.5</v>
      </c>
      <c r="H12" s="2"/>
    </row>
    <row r="13" spans="1:10" x14ac:dyDescent="0.3">
      <c r="A13" t="s">
        <v>13</v>
      </c>
      <c r="B13" t="s">
        <v>11</v>
      </c>
      <c r="C13" t="s">
        <v>9</v>
      </c>
      <c r="D13">
        <v>32</v>
      </c>
      <c r="E13">
        <v>62.6</v>
      </c>
      <c r="F13">
        <f>E11*0.55*D11</f>
        <v>1066.45</v>
      </c>
      <c r="G13" s="1">
        <f t="shared" si="0"/>
        <v>3069.65</v>
      </c>
      <c r="H13" s="2">
        <f t="shared" si="2"/>
        <v>0.66773285706554097</v>
      </c>
    </row>
    <row r="14" spans="1:10" s="1" customFormat="1" x14ac:dyDescent="0.3">
      <c r="A14" s="1" t="s">
        <v>14</v>
      </c>
      <c r="B14" s="1" t="s">
        <v>11</v>
      </c>
      <c r="C14" s="1" t="s">
        <v>6</v>
      </c>
      <c r="D14" s="1">
        <v>10</v>
      </c>
      <c r="E14" s="1">
        <v>98.5</v>
      </c>
      <c r="F14">
        <v>0</v>
      </c>
      <c r="G14" s="1">
        <f t="shared" si="0"/>
        <v>985</v>
      </c>
      <c r="H14" s="2"/>
    </row>
    <row r="15" spans="1:10" x14ac:dyDescent="0.3">
      <c r="A15" t="s">
        <v>14</v>
      </c>
      <c r="B15" t="s">
        <v>11</v>
      </c>
      <c r="C15" t="s">
        <v>7</v>
      </c>
      <c r="D15">
        <v>10</v>
      </c>
      <c r="E15">
        <v>193.6</v>
      </c>
      <c r="F15">
        <v>0</v>
      </c>
      <c r="G15" s="1">
        <f t="shared" si="0"/>
        <v>1936</v>
      </c>
      <c r="H15" s="2"/>
    </row>
    <row r="16" spans="1:10" x14ac:dyDescent="0.3">
      <c r="A16" t="s">
        <v>14</v>
      </c>
      <c r="B16" t="s">
        <v>11</v>
      </c>
      <c r="C16" t="s">
        <v>8</v>
      </c>
      <c r="D16">
        <v>23</v>
      </c>
      <c r="E16">
        <v>622.20000000000005</v>
      </c>
      <c r="F16">
        <v>0</v>
      </c>
      <c r="G16" s="1">
        <f t="shared" si="0"/>
        <v>14310.6</v>
      </c>
      <c r="H16" s="2"/>
    </row>
    <row r="17" spans="1:8" x14ac:dyDescent="0.3">
      <c r="A17" t="s">
        <v>14</v>
      </c>
      <c r="B17" t="s">
        <v>11</v>
      </c>
      <c r="C17" t="s">
        <v>9</v>
      </c>
      <c r="D17">
        <v>20</v>
      </c>
      <c r="E17">
        <v>101.8</v>
      </c>
      <c r="F17">
        <f>E15*0.55*D15</f>
        <v>1064.8</v>
      </c>
      <c r="G17" s="1">
        <f t="shared" si="0"/>
        <v>3100.8</v>
      </c>
      <c r="H17" s="2">
        <f t="shared" si="2"/>
        <v>0.78332145402708475</v>
      </c>
    </row>
    <row r="18" spans="1:8" s="1" customFormat="1" x14ac:dyDescent="0.3">
      <c r="A18" s="1" t="s">
        <v>15</v>
      </c>
      <c r="B18" s="1" t="s">
        <v>11</v>
      </c>
      <c r="C18" s="1" t="s">
        <v>6</v>
      </c>
      <c r="D18" s="1">
        <v>10</v>
      </c>
      <c r="E18" s="1">
        <v>99.5</v>
      </c>
      <c r="F18">
        <v>0</v>
      </c>
      <c r="G18" s="1">
        <f t="shared" si="0"/>
        <v>995</v>
      </c>
      <c r="H18" s="2"/>
    </row>
    <row r="19" spans="1:8" x14ac:dyDescent="0.3">
      <c r="A19" t="s">
        <v>15</v>
      </c>
      <c r="B19" t="s">
        <v>11</v>
      </c>
      <c r="C19" t="s">
        <v>7</v>
      </c>
      <c r="D19">
        <v>10</v>
      </c>
      <c r="E19">
        <v>194.5</v>
      </c>
      <c r="F19">
        <v>0</v>
      </c>
      <c r="G19" s="1">
        <f t="shared" si="0"/>
        <v>1945</v>
      </c>
      <c r="H19" s="2"/>
    </row>
    <row r="20" spans="1:8" x14ac:dyDescent="0.3">
      <c r="A20" t="s">
        <v>15</v>
      </c>
      <c r="B20" t="s">
        <v>11</v>
      </c>
      <c r="C20" t="s">
        <v>8</v>
      </c>
      <c r="D20">
        <v>10</v>
      </c>
      <c r="E20">
        <v>616.79999999999995</v>
      </c>
      <c r="F20">
        <v>0</v>
      </c>
      <c r="G20" s="1">
        <f t="shared" si="0"/>
        <v>6168</v>
      </c>
      <c r="H20" s="2"/>
    </row>
    <row r="21" spans="1:8" x14ac:dyDescent="0.3">
      <c r="A21" t="s">
        <v>15</v>
      </c>
      <c r="B21" t="s">
        <v>11</v>
      </c>
      <c r="C21" t="s">
        <v>9</v>
      </c>
      <c r="D21">
        <v>24</v>
      </c>
      <c r="E21">
        <v>109.1</v>
      </c>
      <c r="F21">
        <f>E19*0.55*D19</f>
        <v>1069.75</v>
      </c>
      <c r="G21" s="1">
        <f t="shared" si="0"/>
        <v>3688.1499999999996</v>
      </c>
      <c r="H21" s="2">
        <f t="shared" si="2"/>
        <v>0.40205090791180292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93A5-1B51-4867-AD58-3825BC5240C8}">
  <dimension ref="A1:C25"/>
  <sheetViews>
    <sheetView workbookViewId="0">
      <selection activeCell="F18" sqref="F18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17</v>
      </c>
    </row>
    <row r="2" spans="1:3" x14ac:dyDescent="0.3">
      <c r="A2" s="1" t="s">
        <v>1</v>
      </c>
      <c r="B2" s="1" t="s">
        <v>6</v>
      </c>
      <c r="C2">
        <v>968</v>
      </c>
    </row>
    <row r="3" spans="1:3" x14ac:dyDescent="0.3">
      <c r="B3" t="s">
        <v>7</v>
      </c>
      <c r="C3">
        <v>1919</v>
      </c>
    </row>
    <row r="4" spans="1:3" x14ac:dyDescent="0.3">
      <c r="B4" t="s">
        <v>8</v>
      </c>
      <c r="C4">
        <v>7310.4000000000005</v>
      </c>
    </row>
    <row r="5" spans="1:3" x14ac:dyDescent="0.3">
      <c r="B5" t="s">
        <v>9</v>
      </c>
      <c r="C5">
        <v>8285.4000000000015</v>
      </c>
    </row>
    <row r="7" spans="1:3" x14ac:dyDescent="0.3">
      <c r="A7" s="1" t="s">
        <v>12</v>
      </c>
      <c r="B7" s="1" t="s">
        <v>6</v>
      </c>
      <c r="C7">
        <v>988</v>
      </c>
    </row>
    <row r="8" spans="1:3" x14ac:dyDescent="0.3">
      <c r="B8" t="s">
        <v>7</v>
      </c>
      <c r="C8">
        <v>1920</v>
      </c>
    </row>
    <row r="9" spans="1:3" x14ac:dyDescent="0.3">
      <c r="B9" t="s">
        <v>8</v>
      </c>
      <c r="C9">
        <v>13937</v>
      </c>
    </row>
    <row r="10" spans="1:3" x14ac:dyDescent="0.3">
      <c r="B10" t="s">
        <v>9</v>
      </c>
      <c r="C10">
        <v>1897.4</v>
      </c>
    </row>
    <row r="12" spans="1:3" x14ac:dyDescent="0.3">
      <c r="A12" s="1" t="s">
        <v>13</v>
      </c>
      <c r="B12" s="1" t="s">
        <v>6</v>
      </c>
      <c r="C12">
        <v>993</v>
      </c>
    </row>
    <row r="13" spans="1:3" x14ac:dyDescent="0.3">
      <c r="B13" t="s">
        <v>7</v>
      </c>
      <c r="C13">
        <v>1939</v>
      </c>
    </row>
    <row r="14" spans="1:3" x14ac:dyDescent="0.3">
      <c r="B14" t="s">
        <v>8</v>
      </c>
      <c r="C14">
        <v>9238.5</v>
      </c>
    </row>
    <row r="15" spans="1:3" x14ac:dyDescent="0.3">
      <c r="B15" t="s">
        <v>9</v>
      </c>
      <c r="C15">
        <v>2988.2</v>
      </c>
    </row>
    <row r="17" spans="1:3" x14ac:dyDescent="0.3">
      <c r="A17" s="1" t="s">
        <v>14</v>
      </c>
      <c r="B17" s="1" t="s">
        <v>6</v>
      </c>
      <c r="C17">
        <v>985</v>
      </c>
    </row>
    <row r="18" spans="1:3" x14ac:dyDescent="0.3">
      <c r="B18" t="s">
        <v>7</v>
      </c>
      <c r="C18">
        <v>1936</v>
      </c>
    </row>
    <row r="19" spans="1:3" x14ac:dyDescent="0.3">
      <c r="B19" t="s">
        <v>8</v>
      </c>
      <c r="C19">
        <v>14310.6</v>
      </c>
    </row>
    <row r="20" spans="1:3" x14ac:dyDescent="0.3">
      <c r="B20" t="s">
        <v>9</v>
      </c>
      <c r="C20">
        <v>3020</v>
      </c>
    </row>
    <row r="22" spans="1:3" x14ac:dyDescent="0.3">
      <c r="A22" s="1" t="s">
        <v>15</v>
      </c>
      <c r="B22" s="1" t="s">
        <v>6</v>
      </c>
      <c r="C22">
        <v>995</v>
      </c>
    </row>
    <row r="23" spans="1:3" x14ac:dyDescent="0.3">
      <c r="B23" t="s">
        <v>7</v>
      </c>
      <c r="C23">
        <v>1945</v>
      </c>
    </row>
    <row r="24" spans="1:3" x14ac:dyDescent="0.3">
      <c r="B24" t="s">
        <v>8</v>
      </c>
      <c r="C24">
        <v>6168</v>
      </c>
    </row>
    <row r="25" spans="1:3" x14ac:dyDescent="0.3">
      <c r="B25" t="s">
        <v>9</v>
      </c>
      <c r="C25">
        <v>3606.3999999999996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zbh</dc:creator>
  <cp:lastModifiedBy>bh z</cp:lastModifiedBy>
  <dcterms:created xsi:type="dcterms:W3CDTF">2015-06-05T18:17:20Z</dcterms:created>
  <dcterms:modified xsi:type="dcterms:W3CDTF">2024-02-10T19:43:28Z</dcterms:modified>
</cp:coreProperties>
</file>