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月度总结" sheetId="1" r:id="rId1"/>
    <sheet name="能力提升" sheetId="2" r:id="rId2"/>
    <sheet name="账本与理财" sheetId="3" r:id="rId3"/>
    <sheet name="理财表" sheetId="4" r:id="rId4"/>
  </sheets>
  <calcPr calcId="144525"/>
</workbook>
</file>

<file path=xl/sharedStrings.xml><?xml version="1.0" encoding="utf-8"?>
<sst xmlns="http://schemas.openxmlformats.org/spreadsheetml/2006/main" count="144" uniqueCount="84">
  <si>
    <t xml:space="preserve">2019年12月总体状态：
</t>
  </si>
  <si>
    <t>时间</t>
  </si>
  <si>
    <t>平时时间</t>
  </si>
  <si>
    <t>7:30-8:30</t>
  </si>
  <si>
    <t>12:30-13:00</t>
  </si>
  <si>
    <t>18:30-19:00</t>
  </si>
  <si>
    <t>19:30-21:30</t>
  </si>
  <si>
    <t>21:30-22:30</t>
  </si>
  <si>
    <t>23:00-00:30</t>
  </si>
  <si>
    <t>00:30-01:30</t>
  </si>
  <si>
    <t>周末时间</t>
  </si>
  <si>
    <t>8:30-9:00</t>
  </si>
  <si>
    <t>9:30-12:00</t>
  </si>
  <si>
    <t>14:00-17:00</t>
  </si>
  <si>
    <t>18:00-19:00</t>
  </si>
  <si>
    <t>19:00-22:30</t>
  </si>
  <si>
    <t>Week 1</t>
  </si>
  <si>
    <t>星期一</t>
  </si>
  <si>
    <t>TED演讲</t>
  </si>
  <si>
    <t>50单词</t>
  </si>
  <si>
    <t>英语回顾</t>
  </si>
  <si>
    <t>NA</t>
  </si>
  <si>
    <t>编程练习2</t>
  </si>
  <si>
    <t>论文阅读实现</t>
  </si>
  <si>
    <t>专业书籍阅读</t>
  </si>
  <si>
    <t>星期二</t>
  </si>
  <si>
    <t>星期三</t>
  </si>
  <si>
    <t>TOEFL真题</t>
  </si>
  <si>
    <t>星期四</t>
  </si>
  <si>
    <t>书籍阅读笔记</t>
  </si>
  <si>
    <t>星期五</t>
  </si>
  <si>
    <t>编程练习1</t>
  </si>
  <si>
    <t>星期六</t>
  </si>
  <si>
    <t>论文阅读</t>
  </si>
  <si>
    <t>编程/TOEFL</t>
  </si>
  <si>
    <t>星期日</t>
  </si>
  <si>
    <t>理财书籍阅读</t>
  </si>
  <si>
    <t>交际</t>
  </si>
  <si>
    <t>娱乐</t>
  </si>
  <si>
    <t>Week 2</t>
  </si>
  <si>
    <t>Week 3</t>
  </si>
  <si>
    <t>Week 4</t>
  </si>
  <si>
    <t>月度总结</t>
  </si>
  <si>
    <t>针对每月未完成的工作，查漏补缺</t>
  </si>
  <si>
    <t>每月要闻</t>
  </si>
  <si>
    <t>整理一月内有趣的人与事，发布月度总结</t>
  </si>
  <si>
    <t>上月结余</t>
  </si>
  <si>
    <t>本月收入</t>
  </si>
  <si>
    <t>大件支出</t>
  </si>
  <si>
    <t>工资收入</t>
  </si>
  <si>
    <t>理财收入</t>
  </si>
  <si>
    <t>房租</t>
  </si>
  <si>
    <t>水电</t>
  </si>
  <si>
    <t>项目</t>
  </si>
  <si>
    <t>购买数量</t>
  </si>
  <si>
    <t>购买单价/汇率</t>
  </si>
  <si>
    <t>购买日期</t>
  </si>
  <si>
    <t>手续费用</t>
  </si>
  <si>
    <t>花费合计</t>
  </si>
  <si>
    <t>当前市价</t>
  </si>
  <si>
    <t>收益</t>
  </si>
  <si>
    <t>结余</t>
  </si>
  <si>
    <t>备注（121486）</t>
  </si>
  <si>
    <t>美团</t>
  </si>
  <si>
    <t>2020.1.7</t>
  </si>
  <si>
    <t>2020.2.4</t>
  </si>
  <si>
    <t>2020.3.9</t>
  </si>
  <si>
    <t>2020.3.31</t>
  </si>
  <si>
    <t>小米</t>
  </si>
  <si>
    <t>2020.1.6</t>
  </si>
  <si>
    <t>2020.3.5</t>
  </si>
  <si>
    <t>2020.3.17</t>
  </si>
  <si>
    <t>2020.4.21</t>
  </si>
  <si>
    <t>2020.5.21</t>
  </si>
  <si>
    <t>账户信息</t>
  </si>
  <si>
    <t xml:space="preserve"> </t>
  </si>
  <si>
    <t>折现微信转账</t>
  </si>
  <si>
    <t>2020.2.29</t>
  </si>
  <si>
    <t>3.5购买200小米</t>
  </si>
  <si>
    <t>3.9购买100美团</t>
  </si>
  <si>
    <t>3.17购买200小米</t>
  </si>
  <si>
    <t>3.31入金11000；购买100美团</t>
  </si>
  <si>
    <t>4.21购入200小米</t>
  </si>
  <si>
    <t>5.21日购入400小米，折合107人民币返还朋朋，当前余额0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</si>
</sst>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7" fillId="32" borderId="15" applyNumberFormat="0" applyAlignment="0" applyProtection="0">
      <alignment vertical="center"/>
    </xf>
    <xf numFmtId="0" fontId="19" fillId="32" borderId="13" applyNumberFormat="0" applyAlignment="0" applyProtection="0">
      <alignment vertical="center"/>
    </xf>
    <xf numFmtId="0" fontId="16" fillId="28" borderId="1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G28" sqref="G28"/>
    </sheetView>
  </sheetViews>
  <sheetFormatPr defaultColWidth="9" defaultRowHeight="13.5" outlineLevelRow="2"/>
  <sheetData>
    <row r="1" spans="1:1">
      <c r="A1" s="32" t="s">
        <v>0</v>
      </c>
    </row>
  </sheetData>
  <mergeCells count="1">
    <mergeCell ref="A1:L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30" zoomScaleNormal="130" workbookViewId="0">
      <selection activeCell="H5" sqref="H5"/>
    </sheetView>
  </sheetViews>
  <sheetFormatPr defaultColWidth="9" defaultRowHeight="13.5"/>
  <cols>
    <col min="3" max="3" width="12.125" customWidth="1"/>
    <col min="4" max="4" width="11.875" customWidth="1"/>
    <col min="5" max="6" width="12" customWidth="1"/>
    <col min="7" max="7" width="11.75" customWidth="1"/>
    <col min="8" max="8" width="12.4" customWidth="1"/>
    <col min="9" max="9" width="11.725" customWidth="1"/>
  </cols>
  <sheetData>
    <row r="1" spans="1:9">
      <c r="A1" s="21" t="s">
        <v>1</v>
      </c>
      <c r="B1" s="21" t="s">
        <v>2</v>
      </c>
      <c r="C1" s="22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</row>
    <row r="2" spans="1:9">
      <c r="A2" s="21"/>
      <c r="B2" s="23" t="s">
        <v>10</v>
      </c>
      <c r="C2" s="24" t="s">
        <v>11</v>
      </c>
      <c r="D2" s="23" t="s">
        <v>12</v>
      </c>
      <c r="E2" s="23" t="s">
        <v>13</v>
      </c>
      <c r="F2" s="23" t="s">
        <v>14</v>
      </c>
      <c r="G2" s="23" t="s">
        <v>15</v>
      </c>
      <c r="H2" s="23" t="s">
        <v>8</v>
      </c>
      <c r="I2" s="23" t="s">
        <v>9</v>
      </c>
    </row>
    <row r="3" spans="1:9">
      <c r="A3" s="25" t="s">
        <v>16</v>
      </c>
      <c r="B3" s="25" t="s">
        <v>17</v>
      </c>
      <c r="C3" s="25" t="s">
        <v>18</v>
      </c>
      <c r="D3" s="25" t="s">
        <v>19</v>
      </c>
      <c r="E3" s="25" t="s">
        <v>20</v>
      </c>
      <c r="F3" s="25" t="s">
        <v>21</v>
      </c>
      <c r="G3" s="25" t="s">
        <v>22</v>
      </c>
      <c r="H3" s="25" t="s">
        <v>23</v>
      </c>
      <c r="I3" s="25" t="s">
        <v>24</v>
      </c>
    </row>
    <row r="4" spans="1:9">
      <c r="A4" s="25"/>
      <c r="B4" s="25" t="s">
        <v>25</v>
      </c>
      <c r="C4" s="25" t="s">
        <v>18</v>
      </c>
      <c r="D4" s="25" t="s">
        <v>19</v>
      </c>
      <c r="E4" s="25" t="s">
        <v>20</v>
      </c>
      <c r="F4" s="25" t="s">
        <v>21</v>
      </c>
      <c r="G4" s="25" t="s">
        <v>22</v>
      </c>
      <c r="H4" s="25" t="s">
        <v>23</v>
      </c>
      <c r="I4" s="25" t="s">
        <v>24</v>
      </c>
    </row>
    <row r="5" spans="1:9">
      <c r="A5" s="25"/>
      <c r="B5" s="25" t="s">
        <v>26</v>
      </c>
      <c r="C5" s="25" t="s">
        <v>18</v>
      </c>
      <c r="D5" s="25" t="s">
        <v>19</v>
      </c>
      <c r="E5" s="25" t="s">
        <v>20</v>
      </c>
      <c r="F5" s="25" t="s">
        <v>27</v>
      </c>
      <c r="G5" s="25" t="s">
        <v>22</v>
      </c>
      <c r="H5" s="25" t="s">
        <v>23</v>
      </c>
      <c r="I5" s="25" t="s">
        <v>24</v>
      </c>
    </row>
    <row r="6" spans="1:9">
      <c r="A6" s="25"/>
      <c r="B6" s="25" t="s">
        <v>28</v>
      </c>
      <c r="C6" s="25" t="s">
        <v>18</v>
      </c>
      <c r="D6" s="25" t="s">
        <v>19</v>
      </c>
      <c r="E6" s="25" t="s">
        <v>20</v>
      </c>
      <c r="F6" s="25" t="s">
        <v>21</v>
      </c>
      <c r="G6" s="25" t="s">
        <v>22</v>
      </c>
      <c r="H6" s="25" t="s">
        <v>23</v>
      </c>
      <c r="I6" s="25" t="s">
        <v>29</v>
      </c>
    </row>
    <row r="7" spans="1:9">
      <c r="A7" s="25"/>
      <c r="B7" s="25" t="s">
        <v>30</v>
      </c>
      <c r="C7" s="25" t="s">
        <v>18</v>
      </c>
      <c r="D7" s="25" t="s">
        <v>19</v>
      </c>
      <c r="E7" s="25" t="s">
        <v>20</v>
      </c>
      <c r="F7" s="25" t="s">
        <v>27</v>
      </c>
      <c r="G7" s="25" t="s">
        <v>31</v>
      </c>
      <c r="H7" s="25" t="s">
        <v>23</v>
      </c>
      <c r="I7" s="20" t="s">
        <v>21</v>
      </c>
    </row>
    <row r="8" spans="1:9">
      <c r="A8" s="25"/>
      <c r="B8" s="25" t="s">
        <v>32</v>
      </c>
      <c r="C8" s="25" t="s">
        <v>18</v>
      </c>
      <c r="D8" s="25" t="s">
        <v>19</v>
      </c>
      <c r="E8" s="25" t="s">
        <v>33</v>
      </c>
      <c r="F8" s="25" t="s">
        <v>24</v>
      </c>
      <c r="G8" s="25" t="s">
        <v>34</v>
      </c>
      <c r="H8" s="25" t="s">
        <v>21</v>
      </c>
      <c r="I8" s="25" t="s">
        <v>21</v>
      </c>
    </row>
    <row r="9" spans="1:9">
      <c r="A9" s="25"/>
      <c r="B9" s="25" t="s">
        <v>35</v>
      </c>
      <c r="C9" s="25" t="s">
        <v>18</v>
      </c>
      <c r="D9" s="25" t="s">
        <v>36</v>
      </c>
      <c r="E9" s="25" t="s">
        <v>21</v>
      </c>
      <c r="F9" s="25" t="s">
        <v>37</v>
      </c>
      <c r="G9" s="25" t="s">
        <v>38</v>
      </c>
      <c r="H9" s="25" t="s">
        <v>23</v>
      </c>
      <c r="I9" s="25" t="s">
        <v>24</v>
      </c>
    </row>
    <row r="10" spans="1:9">
      <c r="A10" s="25" t="s">
        <v>39</v>
      </c>
      <c r="B10" s="25" t="s">
        <v>17</v>
      </c>
      <c r="C10" s="25"/>
      <c r="D10" s="25"/>
      <c r="E10" s="25"/>
      <c r="F10" s="25"/>
      <c r="G10" s="25"/>
      <c r="H10" s="25"/>
      <c r="I10" s="25"/>
    </row>
    <row r="11" spans="1:9">
      <c r="A11" s="25"/>
      <c r="B11" s="25" t="s">
        <v>25</v>
      </c>
      <c r="C11" s="25"/>
      <c r="D11" s="25"/>
      <c r="E11" s="25"/>
      <c r="F11" s="25"/>
      <c r="G11" s="25"/>
      <c r="H11" s="25"/>
      <c r="I11" s="25"/>
    </row>
    <row r="12" spans="1:9">
      <c r="A12" s="25"/>
      <c r="B12" s="25" t="s">
        <v>26</v>
      </c>
      <c r="C12" s="25"/>
      <c r="D12" s="25"/>
      <c r="E12" s="25"/>
      <c r="F12" s="25"/>
      <c r="G12" s="25"/>
      <c r="H12" s="25"/>
      <c r="I12" s="25"/>
    </row>
    <row r="13" spans="1:9">
      <c r="A13" s="25"/>
      <c r="B13" s="25" t="s">
        <v>28</v>
      </c>
      <c r="C13" s="25"/>
      <c r="D13" s="25"/>
      <c r="E13" s="25"/>
      <c r="F13" s="25"/>
      <c r="G13" s="25"/>
      <c r="H13" s="25"/>
      <c r="I13" s="25"/>
    </row>
    <row r="14" spans="1:9">
      <c r="A14" s="25"/>
      <c r="B14" s="25" t="s">
        <v>30</v>
      </c>
      <c r="C14" s="25"/>
      <c r="D14" s="25"/>
      <c r="E14" s="25"/>
      <c r="F14" s="25"/>
      <c r="G14" s="25"/>
      <c r="H14" s="25"/>
      <c r="I14" s="25"/>
    </row>
    <row r="15" spans="1:9">
      <c r="A15" s="25"/>
      <c r="B15" s="25" t="s">
        <v>32</v>
      </c>
      <c r="C15" s="25"/>
      <c r="D15" s="25"/>
      <c r="E15" s="25"/>
      <c r="F15" s="25"/>
      <c r="G15" s="25"/>
      <c r="H15" s="25"/>
      <c r="I15" s="25"/>
    </row>
    <row r="16" spans="1:9">
      <c r="A16" s="25"/>
      <c r="B16" s="25" t="s">
        <v>35</v>
      </c>
      <c r="C16" s="25"/>
      <c r="D16" s="25"/>
      <c r="E16" s="25"/>
      <c r="F16" s="25"/>
      <c r="G16" s="25"/>
      <c r="H16" s="25"/>
      <c r="I16" s="25"/>
    </row>
    <row r="17" spans="1:9">
      <c r="A17" s="25" t="s">
        <v>40</v>
      </c>
      <c r="B17" s="25" t="s">
        <v>17</v>
      </c>
      <c r="C17" s="25"/>
      <c r="D17" s="25"/>
      <c r="E17" s="25"/>
      <c r="F17" s="25"/>
      <c r="G17" s="25"/>
      <c r="H17" s="25"/>
      <c r="I17" s="25"/>
    </row>
    <row r="18" spans="1:9">
      <c r="A18" s="25"/>
      <c r="B18" s="25" t="s">
        <v>25</v>
      </c>
      <c r="C18" s="25"/>
      <c r="D18" s="25"/>
      <c r="E18" s="25"/>
      <c r="F18" s="25"/>
      <c r="G18" s="25"/>
      <c r="H18" s="25"/>
      <c r="I18" s="25"/>
    </row>
    <row r="19" spans="1:9">
      <c r="A19" s="25"/>
      <c r="B19" s="25" t="s">
        <v>26</v>
      </c>
      <c r="C19" s="25"/>
      <c r="D19" s="25"/>
      <c r="E19" s="25"/>
      <c r="F19" s="25"/>
      <c r="G19" s="25"/>
      <c r="H19" s="25"/>
      <c r="I19" s="25"/>
    </row>
    <row r="20" spans="1:9">
      <c r="A20" s="25"/>
      <c r="B20" s="25" t="s">
        <v>28</v>
      </c>
      <c r="C20" s="25"/>
      <c r="D20" s="25"/>
      <c r="E20" s="25"/>
      <c r="F20" s="25"/>
      <c r="G20" s="25"/>
      <c r="H20" s="25"/>
      <c r="I20" s="25"/>
    </row>
    <row r="21" spans="1:9">
      <c r="A21" s="25"/>
      <c r="B21" s="25" t="s">
        <v>30</v>
      </c>
      <c r="C21" s="25"/>
      <c r="D21" s="25"/>
      <c r="E21" s="25"/>
      <c r="F21" s="25"/>
      <c r="G21" s="25"/>
      <c r="H21" s="25"/>
      <c r="I21" s="25"/>
    </row>
    <row r="22" spans="1:9">
      <c r="A22" s="25"/>
      <c r="B22" s="25" t="s">
        <v>32</v>
      </c>
      <c r="C22" s="25"/>
      <c r="D22" s="25"/>
      <c r="E22" s="25"/>
      <c r="F22" s="25"/>
      <c r="G22" s="25"/>
      <c r="H22" s="25"/>
      <c r="I22" s="25"/>
    </row>
    <row r="23" spans="1:9">
      <c r="A23" s="25"/>
      <c r="B23" s="25" t="s">
        <v>35</v>
      </c>
      <c r="C23" s="25"/>
      <c r="D23" s="25"/>
      <c r="E23" s="25"/>
      <c r="F23" s="25"/>
      <c r="G23" s="25"/>
      <c r="H23" s="25"/>
      <c r="I23" s="25"/>
    </row>
    <row r="24" spans="1:9">
      <c r="A24" s="25" t="s">
        <v>41</v>
      </c>
      <c r="B24" s="25" t="s">
        <v>17</v>
      </c>
      <c r="C24" s="25"/>
      <c r="D24" s="25"/>
      <c r="E24" s="25"/>
      <c r="F24" s="25"/>
      <c r="G24" s="25"/>
      <c r="H24" s="25"/>
      <c r="I24" s="25"/>
    </row>
    <row r="25" spans="1:9">
      <c r="A25" s="25"/>
      <c r="B25" s="25" t="s">
        <v>25</v>
      </c>
      <c r="C25" s="25"/>
      <c r="D25" s="25"/>
      <c r="E25" s="25"/>
      <c r="F25" s="25"/>
      <c r="G25" s="25"/>
      <c r="H25" s="25"/>
      <c r="I25" s="25"/>
    </row>
    <row r="26" spans="1:9">
      <c r="A26" s="25"/>
      <c r="B26" s="25" t="s">
        <v>26</v>
      </c>
      <c r="C26" s="25"/>
      <c r="D26" s="25"/>
      <c r="E26" s="25"/>
      <c r="F26" s="25"/>
      <c r="G26" s="25"/>
      <c r="H26" s="25"/>
      <c r="I26" s="25"/>
    </row>
    <row r="27" spans="1:9">
      <c r="A27" s="25"/>
      <c r="B27" s="25" t="s">
        <v>28</v>
      </c>
      <c r="C27" s="25"/>
      <c r="D27" s="25"/>
      <c r="E27" s="25"/>
      <c r="F27" s="25"/>
      <c r="G27" s="25"/>
      <c r="H27" s="25"/>
      <c r="I27" s="25"/>
    </row>
    <row r="28" spans="1:9">
      <c r="A28" s="25"/>
      <c r="B28" s="25" t="s">
        <v>30</v>
      </c>
      <c r="C28" s="25"/>
      <c r="D28" s="25"/>
      <c r="E28" s="25"/>
      <c r="F28" s="25"/>
      <c r="G28" s="25"/>
      <c r="H28" s="25"/>
      <c r="I28" s="25"/>
    </row>
    <row r="29" spans="1:9">
      <c r="A29" s="25"/>
      <c r="B29" s="25" t="s">
        <v>32</v>
      </c>
      <c r="C29" s="25"/>
      <c r="D29" s="25"/>
      <c r="E29" s="25"/>
      <c r="F29" s="25"/>
      <c r="G29" s="25"/>
      <c r="H29" s="25"/>
      <c r="I29" s="25"/>
    </row>
    <row r="30" spans="1:9">
      <c r="A30" s="25"/>
      <c r="B30" s="25" t="s">
        <v>35</v>
      </c>
      <c r="C30" s="25"/>
      <c r="D30" s="25"/>
      <c r="E30" s="25"/>
      <c r="F30" s="25"/>
      <c r="G30" s="25"/>
      <c r="H30" s="25"/>
      <c r="I30" s="25"/>
    </row>
    <row r="31" spans="1:9">
      <c r="A31" s="3" t="s">
        <v>42</v>
      </c>
      <c r="B31" s="26" t="s">
        <v>43</v>
      </c>
      <c r="C31" s="27"/>
      <c r="D31" s="27"/>
      <c r="E31" s="27"/>
      <c r="F31" s="27"/>
      <c r="G31" s="27"/>
      <c r="H31" s="27"/>
      <c r="I31" s="30"/>
    </row>
    <row r="32" spans="1:9">
      <c r="A32" s="3" t="s">
        <v>44</v>
      </c>
      <c r="B32" s="28" t="s">
        <v>45</v>
      </c>
      <c r="C32" s="29"/>
      <c r="D32" s="29"/>
      <c r="E32" s="29"/>
      <c r="F32" s="29"/>
      <c r="G32" s="29"/>
      <c r="H32" s="29"/>
      <c r="I32" s="31"/>
    </row>
  </sheetData>
  <mergeCells count="7">
    <mergeCell ref="B31:I31"/>
    <mergeCell ref="B32:I32"/>
    <mergeCell ref="A1:A2"/>
    <mergeCell ref="A3:A9"/>
    <mergeCell ref="A10:A16"/>
    <mergeCell ref="A17:A23"/>
    <mergeCell ref="A24:A3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"/>
  <sheetViews>
    <sheetView workbookViewId="0">
      <selection activeCell="G4" sqref="G4"/>
    </sheetView>
  </sheetViews>
  <sheetFormatPr defaultColWidth="9" defaultRowHeight="13.5" outlineLevelRow="1" outlineLevelCol="7"/>
  <sheetData>
    <row r="1" spans="2:8">
      <c r="B1" t="s">
        <v>46</v>
      </c>
      <c r="C1" s="20" t="s">
        <v>47</v>
      </c>
      <c r="D1" s="20"/>
      <c r="E1" s="20"/>
      <c r="F1" s="20" t="s">
        <v>48</v>
      </c>
      <c r="G1" s="20"/>
      <c r="H1" s="20"/>
    </row>
    <row r="2" spans="3:7">
      <c r="C2" t="s">
        <v>49</v>
      </c>
      <c r="D2" s="20" t="s">
        <v>50</v>
      </c>
      <c r="E2" s="20"/>
      <c r="F2" t="s">
        <v>51</v>
      </c>
      <c r="G2" t="s">
        <v>52</v>
      </c>
    </row>
  </sheetData>
  <mergeCells count="3">
    <mergeCell ref="C1:E1"/>
    <mergeCell ref="F1:H1"/>
    <mergeCell ref="D2:E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J18" sqref="J18"/>
    </sheetView>
  </sheetViews>
  <sheetFormatPr defaultColWidth="9" defaultRowHeight="13.5"/>
  <cols>
    <col min="1" max="1" width="9" customWidth="1"/>
    <col min="3" max="3" width="14.125" customWidth="1"/>
    <col min="4" max="4" width="12.875" customWidth="1"/>
    <col min="6" max="8" width="10.375"/>
    <col min="9" max="9" width="11.5"/>
    <col min="10" max="10" width="15.625" customWidth="1"/>
    <col min="13" max="13" width="11.5"/>
  </cols>
  <sheetData>
    <row r="1" spans="1:10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5" t="s">
        <v>61</v>
      </c>
      <c r="J1" s="16" t="s">
        <v>62</v>
      </c>
    </row>
    <row r="2" spans="1:10">
      <c r="A2" s="2" t="s">
        <v>63</v>
      </c>
      <c r="B2" s="3">
        <v>100</v>
      </c>
      <c r="C2" s="3">
        <v>110.6</v>
      </c>
      <c r="D2" s="3" t="s">
        <v>64</v>
      </c>
      <c r="E2" s="3">
        <v>33.35</v>
      </c>
      <c r="F2" s="3">
        <f t="shared" ref="F2:F9" si="0">B2*C2+E2</f>
        <v>11093.35</v>
      </c>
      <c r="G2" s="2">
        <v>118.5</v>
      </c>
      <c r="H2" s="2">
        <f>SUM(B2:B5)*G2-SUM(F2:F5)</f>
        <v>7091.91</v>
      </c>
      <c r="I2" s="3"/>
      <c r="J2" s="3"/>
    </row>
    <row r="3" spans="1:10">
      <c r="A3" s="4"/>
      <c r="B3" s="3">
        <v>100</v>
      </c>
      <c r="C3" s="3">
        <v>101</v>
      </c>
      <c r="D3" s="3" t="s">
        <v>65</v>
      </c>
      <c r="E3" s="3">
        <f>11+0.51+0.27+5.5+15</f>
        <v>32.28</v>
      </c>
      <c r="F3" s="3">
        <f t="shared" si="0"/>
        <v>10132.28</v>
      </c>
      <c r="G3" s="4"/>
      <c r="H3" s="4"/>
      <c r="I3" s="3"/>
      <c r="J3" s="3"/>
    </row>
    <row r="4" spans="1:10">
      <c r="A4" s="4"/>
      <c r="B4" s="3">
        <v>100</v>
      </c>
      <c r="C4" s="3">
        <v>96</v>
      </c>
      <c r="D4" s="3" t="s">
        <v>66</v>
      </c>
      <c r="E4" s="3">
        <f>10+0.48+0.26+5.5+15</f>
        <v>31.24</v>
      </c>
      <c r="F4" s="3">
        <f t="shared" si="0"/>
        <v>9631.24</v>
      </c>
      <c r="G4" s="4"/>
      <c r="H4" s="4"/>
      <c r="I4" s="3"/>
      <c r="J4" s="3"/>
    </row>
    <row r="5" spans="1:10">
      <c r="A5" s="5"/>
      <c r="B5" s="3">
        <v>100</v>
      </c>
      <c r="C5" s="3">
        <v>94.2</v>
      </c>
      <c r="D5" s="3" t="s">
        <v>67</v>
      </c>
      <c r="E5" s="3">
        <f>10+0.47+0.25+5.5+15</f>
        <v>31.22</v>
      </c>
      <c r="F5" s="3">
        <f t="shared" si="0"/>
        <v>9451.22</v>
      </c>
      <c r="G5" s="5"/>
      <c r="H5" s="5"/>
      <c r="I5" s="3"/>
      <c r="J5" s="3"/>
    </row>
    <row r="6" spans="1:10">
      <c r="A6" s="2" t="s">
        <v>68</v>
      </c>
      <c r="B6" s="3">
        <v>800</v>
      </c>
      <c r="C6" s="3">
        <v>11.02</v>
      </c>
      <c r="D6" s="3" t="s">
        <v>69</v>
      </c>
      <c r="E6" s="3">
        <v>30.18</v>
      </c>
      <c r="F6" s="3">
        <f t="shared" si="0"/>
        <v>8846.18</v>
      </c>
      <c r="G6" s="6">
        <v>11.86</v>
      </c>
      <c r="H6" s="6">
        <f>SUM(B6:B10)*G6-SUM(F6:F10)</f>
        <v>467.559999999998</v>
      </c>
      <c r="I6" s="3"/>
      <c r="J6" s="3"/>
    </row>
    <row r="7" spans="1:10">
      <c r="A7" s="4"/>
      <c r="B7" s="3">
        <v>200</v>
      </c>
      <c r="C7" s="3">
        <v>13.1</v>
      </c>
      <c r="D7" s="3" t="s">
        <v>70</v>
      </c>
      <c r="E7" s="3">
        <f>3+0.13+0.07+5.5+15</f>
        <v>23.7</v>
      </c>
      <c r="F7" s="3">
        <f t="shared" si="0"/>
        <v>2643.7</v>
      </c>
      <c r="G7" s="7"/>
      <c r="H7" s="7"/>
      <c r="I7" s="3"/>
      <c r="J7" s="3"/>
    </row>
    <row r="8" spans="1:10">
      <c r="A8" s="4"/>
      <c r="B8" s="3">
        <v>200</v>
      </c>
      <c r="C8" s="3">
        <v>10.3</v>
      </c>
      <c r="D8" s="3" t="s">
        <v>71</v>
      </c>
      <c r="E8" s="3">
        <v>0</v>
      </c>
      <c r="F8" s="3">
        <f t="shared" si="0"/>
        <v>2060</v>
      </c>
      <c r="G8" s="7"/>
      <c r="H8" s="7"/>
      <c r="I8" s="3"/>
      <c r="J8" s="3"/>
    </row>
    <row r="9" spans="1:10">
      <c r="A9" s="4"/>
      <c r="B9" s="3">
        <v>200</v>
      </c>
      <c r="C9" s="3">
        <v>10.2</v>
      </c>
      <c r="D9" s="3" t="s">
        <v>72</v>
      </c>
      <c r="E9" s="3">
        <f>3+0.1+0.06+5.5+15</f>
        <v>23.66</v>
      </c>
      <c r="F9" s="3">
        <f t="shared" si="0"/>
        <v>2063.66</v>
      </c>
      <c r="G9" s="7"/>
      <c r="H9" s="7"/>
      <c r="I9" s="3"/>
      <c r="J9" s="3"/>
    </row>
    <row r="10" spans="1:10">
      <c r="A10" s="8"/>
      <c r="B10" s="3">
        <v>400</v>
      </c>
      <c r="C10" s="3">
        <v>13.1</v>
      </c>
      <c r="D10" s="3" t="s">
        <v>73</v>
      </c>
      <c r="E10" s="3">
        <f>6+0.26+0.14+5.5+15</f>
        <v>26.9</v>
      </c>
      <c r="F10" s="3">
        <f>B10*C10+E10</f>
        <v>5266.9</v>
      </c>
      <c r="G10" s="9"/>
      <c r="H10" s="9"/>
      <c r="I10" s="3"/>
      <c r="J10" s="3"/>
    </row>
    <row r="11" spans="1:10">
      <c r="A11" s="10" t="s">
        <v>74</v>
      </c>
      <c r="B11" s="3">
        <f>20000</f>
        <v>20000</v>
      </c>
      <c r="C11" s="3">
        <v>0.895</v>
      </c>
      <c r="D11" s="3" t="s">
        <v>64</v>
      </c>
      <c r="E11" s="3"/>
      <c r="F11" s="3">
        <f>B11-F2-F6</f>
        <v>60.4699999999993</v>
      </c>
      <c r="G11" s="11"/>
      <c r="H11" s="11"/>
      <c r="I11" s="3"/>
      <c r="J11" s="3"/>
    </row>
    <row r="12" spans="1:10">
      <c r="A12" s="12"/>
      <c r="B12" s="3">
        <v>10000</v>
      </c>
      <c r="C12" s="3">
        <v>0.9032</v>
      </c>
      <c r="D12" s="3" t="s">
        <v>65</v>
      </c>
      <c r="E12" s="3" t="s">
        <v>75</v>
      </c>
      <c r="F12" s="3">
        <f>B12-F3+F11</f>
        <v>-71.8100000000013</v>
      </c>
      <c r="G12" s="11"/>
      <c r="H12" s="11"/>
      <c r="I12" s="3">
        <f>F12*C12</f>
        <v>-64.8587920000012</v>
      </c>
      <c r="J12" s="3" t="s">
        <v>76</v>
      </c>
    </row>
    <row r="13" spans="1:10">
      <c r="A13" s="12"/>
      <c r="B13" s="3">
        <v>20000</v>
      </c>
      <c r="C13" s="3">
        <v>0.8968</v>
      </c>
      <c r="D13" s="3" t="s">
        <v>77</v>
      </c>
      <c r="E13" s="3"/>
      <c r="F13" s="3"/>
      <c r="G13" s="3"/>
      <c r="H13" s="3"/>
      <c r="I13" s="17">
        <f>B13-F7</f>
        <v>17356.3</v>
      </c>
      <c r="J13" s="3" t="s">
        <v>78</v>
      </c>
    </row>
    <row r="14" spans="1:10">
      <c r="A14" s="12"/>
      <c r="B14" s="3"/>
      <c r="C14" s="3"/>
      <c r="D14" s="3"/>
      <c r="E14" s="3"/>
      <c r="F14" s="3"/>
      <c r="G14" s="3"/>
      <c r="H14" s="3"/>
      <c r="I14" s="3">
        <f>I13-F4</f>
        <v>7725.06</v>
      </c>
      <c r="J14" s="3" t="s">
        <v>79</v>
      </c>
    </row>
    <row r="15" spans="1:10">
      <c r="A15" s="12"/>
      <c r="B15" s="3"/>
      <c r="C15" s="3"/>
      <c r="D15" s="3"/>
      <c r="E15" s="3"/>
      <c r="F15" s="3"/>
      <c r="G15" s="3"/>
      <c r="H15" s="3"/>
      <c r="I15" s="3">
        <f>I14-F8</f>
        <v>5665.06</v>
      </c>
      <c r="J15" s="3" t="s">
        <v>80</v>
      </c>
    </row>
    <row r="16" ht="27" spans="1:10">
      <c r="A16" s="12"/>
      <c r="B16" s="3">
        <v>11000</v>
      </c>
      <c r="C16" s="3">
        <v>0.91</v>
      </c>
      <c r="D16" s="3" t="s">
        <v>67</v>
      </c>
      <c r="E16" s="3"/>
      <c r="F16" s="3"/>
      <c r="G16" s="3"/>
      <c r="H16" s="3"/>
      <c r="I16" s="3">
        <f>B16+I15-F5</f>
        <v>7213.84</v>
      </c>
      <c r="J16" s="18" t="s">
        <v>81</v>
      </c>
    </row>
    <row r="17" spans="1:10">
      <c r="A17" s="12"/>
      <c r="B17" s="3"/>
      <c r="C17" s="3"/>
      <c r="D17" s="3"/>
      <c r="E17" s="3"/>
      <c r="F17" s="3"/>
      <c r="G17" s="3"/>
      <c r="H17" s="3"/>
      <c r="I17" s="3">
        <f>I16-F9</f>
        <v>5150.18</v>
      </c>
      <c r="J17" s="3" t="s">
        <v>82</v>
      </c>
    </row>
    <row r="18" ht="54" spans="1:10">
      <c r="A18" s="13"/>
      <c r="B18" s="14"/>
      <c r="C18" s="14"/>
      <c r="D18" s="14"/>
      <c r="E18" s="14"/>
      <c r="F18" s="14"/>
      <c r="G18" s="14"/>
      <c r="H18" s="14"/>
      <c r="I18" s="14">
        <f>I17-F10</f>
        <v>-116.719999999999</v>
      </c>
      <c r="J18" s="19" t="s">
        <v>83</v>
      </c>
    </row>
  </sheetData>
  <mergeCells count="7">
    <mergeCell ref="A2:A5"/>
    <mergeCell ref="A6:A9"/>
    <mergeCell ref="A11:A18"/>
    <mergeCell ref="G2:G5"/>
    <mergeCell ref="G6:G10"/>
    <mergeCell ref="H2:H5"/>
    <mergeCell ref="H6:H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月度总结</vt:lpstr>
      <vt:lpstr>能力提升</vt:lpstr>
      <vt:lpstr>账本与理财</vt:lpstr>
      <vt:lpstr>理财表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晨曦</cp:lastModifiedBy>
  <dcterms:created xsi:type="dcterms:W3CDTF">2019-12-14T16:21:00Z</dcterms:created>
  <dcterms:modified xsi:type="dcterms:W3CDTF">2020-05-22T14:43:56Z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