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steven.zhang\AppData\Local\Programs\Git\git\geneva\samples\"/>
    </mc:Choice>
  </mc:AlternateContent>
  <xr:revisionPtr revIDLastSave="0" documentId="13_ncr:1_{5F933C6D-30BF-400E-B568-6A9A44B79025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Report Cash Ledger - 12XXXChina" sheetId="1" r:id="rId1"/>
  </sheets>
  <definedNames>
    <definedName name="_xlnm._FilterDatabase" localSheetId="0" hidden="1">'Report Cash Ledger - 12XXXChina'!$A$1:$Q$70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5" i="1" l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U48" i="1" s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U19" i="1" s="1"/>
  <c r="T18" i="1"/>
  <c r="T17" i="1"/>
  <c r="T16" i="1"/>
  <c r="T15" i="1"/>
  <c r="U15" i="1" s="1"/>
  <c r="K69" i="1" s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9" i="1"/>
  <c r="S59" i="1" s="1"/>
  <c r="R58" i="1"/>
  <c r="S58" i="1" s="1"/>
  <c r="R57" i="1"/>
  <c r="R56" i="1"/>
  <c r="R55" i="1"/>
  <c r="R54" i="1"/>
  <c r="R53" i="1"/>
  <c r="R52" i="1"/>
  <c r="S52" i="1" s="1"/>
  <c r="R51" i="1"/>
  <c r="R50" i="1"/>
  <c r="S50" i="1" s="1"/>
  <c r="R49" i="1"/>
  <c r="S49" i="1" s="1"/>
  <c r="R48" i="1"/>
  <c r="R47" i="1"/>
  <c r="S47" i="1" s="1"/>
  <c r="R46" i="1"/>
  <c r="S46" i="1" s="1"/>
  <c r="R45" i="1"/>
  <c r="S45" i="1" s="1"/>
  <c r="R44" i="1"/>
  <c r="R43" i="1"/>
  <c r="R42" i="1"/>
  <c r="R41" i="1"/>
  <c r="S41" i="1" s="1"/>
  <c r="R40" i="1"/>
  <c r="S40" i="1" s="1"/>
  <c r="R39" i="1"/>
  <c r="S39" i="1" s="1"/>
  <c r="R38" i="1"/>
  <c r="S38" i="1" s="1"/>
  <c r="R37" i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R28" i="1"/>
  <c r="R27" i="1"/>
  <c r="R26" i="1"/>
  <c r="S26" i="1" s="1"/>
  <c r="R25" i="1"/>
  <c r="R24" i="1"/>
  <c r="S24" i="1" s="1"/>
  <c r="R23" i="1"/>
  <c r="S23" i="1" s="1"/>
  <c r="R22" i="1"/>
  <c r="S22" i="1" s="1"/>
  <c r="R21" i="1"/>
  <c r="R20" i="1"/>
  <c r="R19" i="1"/>
  <c r="R18" i="1"/>
  <c r="R17" i="1"/>
  <c r="R16" i="1"/>
  <c r="S16" i="1" s="1"/>
  <c r="R15" i="1"/>
  <c r="R14" i="1"/>
  <c r="R13" i="1"/>
  <c r="R12" i="1"/>
  <c r="R11" i="1"/>
  <c r="R10" i="1"/>
  <c r="R9" i="1"/>
  <c r="S9" i="1" s="1"/>
  <c r="R8" i="1"/>
  <c r="S8" i="1" s="1"/>
  <c r="R7" i="1"/>
  <c r="R6" i="1"/>
  <c r="R5" i="1"/>
  <c r="R4" i="1"/>
  <c r="R3" i="1"/>
  <c r="R2" i="1"/>
  <c r="I69" i="1" l="1"/>
  <c r="M69" i="1" s="1"/>
</calcChain>
</file>

<file path=xl/sharedStrings.xml><?xml version="1.0" encoding="utf-8"?>
<sst xmlns="http://schemas.openxmlformats.org/spreadsheetml/2006/main" count="289" uniqueCount="63">
  <si>
    <t>Currency_OpeningBalDesc</t>
  </si>
  <si>
    <t>CurrBegBalLocal</t>
  </si>
  <si>
    <t>CurrBegBalBook</t>
  </si>
  <si>
    <t>GroupWithinCurrency_OpeningBalDesc</t>
  </si>
  <si>
    <t>GroupWithinCurrencyBegBalLoc</t>
  </si>
  <si>
    <t>GroupWithinCurrencyBegBalBook</t>
  </si>
  <si>
    <t>CashDate</t>
  </si>
  <si>
    <t>TradeDate</t>
  </si>
  <si>
    <t>SettleDate</t>
  </si>
  <si>
    <t>TransID</t>
  </si>
  <si>
    <t>TranDescription</t>
  </si>
  <si>
    <t>Investment</t>
  </si>
  <si>
    <t>Quantity</t>
  </si>
  <si>
    <t>Price</t>
  </si>
  <si>
    <t>LocalAmount</t>
  </si>
  <si>
    <t>LocalBalance</t>
  </si>
  <si>
    <t>BookAmount</t>
  </si>
  <si>
    <t>Chinese Renminbi Yuan Opening Balance</t>
  </si>
  <si>
    <t xml:space="preserve"> Opening Balance</t>
  </si>
  <si>
    <t>AccountingRelated</t>
  </si>
  <si>
    <t>Chinese Renminbi Yuan</t>
  </si>
  <si>
    <t>Hong Kong Dollar Opening Balance</t>
  </si>
  <si>
    <t>Hong Kong Dollar</t>
  </si>
  <si>
    <t>Interest</t>
  </si>
  <si>
    <t>GBHK 2.93 01/13/20</t>
  </si>
  <si>
    <t>Mature</t>
  </si>
  <si>
    <t>United States Dollar Opening Balance</t>
  </si>
  <si>
    <t>United States Dollar</t>
  </si>
  <si>
    <t>Deposit</t>
  </si>
  <si>
    <t>SHDOIS 5.75 01/06/21</t>
  </si>
  <si>
    <t>Buy</t>
  </si>
  <si>
    <t>CNOOC 6.4 05/15/37</t>
  </si>
  <si>
    <t>HSBC 6.5 09/15/37</t>
  </si>
  <si>
    <t>BNP V5.198 01/10/30 REGS</t>
  </si>
  <si>
    <t>ACAFP V4 01/10/33 REGS</t>
  </si>
  <si>
    <t>CMZB 6 01/12/28 EMTN</t>
  </si>
  <si>
    <t>CNOOC 7.5 07/30/39</t>
  </si>
  <si>
    <t>MQGAU 6 01/14/20 REGS</t>
  </si>
  <si>
    <t>MQGAU 6.25 01/14/21 REGS</t>
  </si>
  <si>
    <t>B 0 01/14/20</t>
  </si>
  <si>
    <t>ACAFP 3.25 01/14/30 REGS</t>
  </si>
  <si>
    <t>SHNTN 2015-1X B</t>
  </si>
  <si>
    <t>TRPCN 7.625 01/15/39</t>
  </si>
  <si>
    <t>CHINA 9 01/15/96</t>
  </si>
  <si>
    <t>HSBC 6.8 06/01/38</t>
  </si>
  <si>
    <t>AXASA V5.125 01/17/47 EMTN</t>
  </si>
  <si>
    <t>VALEBZ 8.25 01/17/34</t>
  </si>
  <si>
    <t>CNPFP 6 01/22/49</t>
  </si>
  <si>
    <t>ABIBB 4.9 01/23/31</t>
  </si>
  <si>
    <t>ABIBB 5.45 01/23/39</t>
  </si>
  <si>
    <t>B 0 01/30/20</t>
  </si>
  <si>
    <t>NIPLIF V3.4 01/23/50 REGS</t>
  </si>
  <si>
    <t>YUEXIU 4.5 01/24/23</t>
  </si>
  <si>
    <t>WSTP 4.421 07/24/39</t>
  </si>
  <si>
    <t>LAMON V5.875 01/26/47</t>
  </si>
  <si>
    <t>SINOCE 6 07/30/24</t>
  </si>
  <si>
    <t>ALVGR V5.1 01/30/49</t>
  </si>
  <si>
    <t>Jan Report End Day</t>
  </si>
  <si>
    <t>Feb Report End Day</t>
  </si>
  <si>
    <t>days maturity (interest)</t>
  </si>
  <si>
    <t>days (deposit)</t>
  </si>
  <si>
    <t>Amount</t>
  </si>
  <si>
    <t>Maturity (Interest)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</si>
</sst>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0"/>
  <sheetViews>
    <sheetView tabSelected="1" topLeftCell="B1" workbookViewId="0">
      <selection activeCell="M69" sqref="M69"/>
    </sheetView>
  </sheetViews>
  <sheetFormatPr defaultRowHeight="15" x14ac:dyDescent="0.25"/>
  <cols>
    <col min="7" max="7" width="9.7109375" bestFit="1" customWidth="1"/>
    <col min="9" max="9" width="12.5703125" bestFit="1" customWidth="1"/>
    <col min="11" max="11" width="18" bestFit="1" customWidth="1"/>
    <col min="13" max="13" width="12.5703125" bestFit="1" customWidth="1"/>
    <col min="15" max="15" width="14.85546875" bestFit="1" customWidth="1"/>
    <col min="16" max="16" width="14.5703125" bestFit="1" customWidth="1"/>
    <col min="17" max="17" width="16.140625" bestFit="1" customWidth="1"/>
    <col min="18" max="18" width="22.28515625" bestFit="1" customWidth="1"/>
    <col min="19" max="20" width="13.7109375" bestFit="1" customWidth="1"/>
    <col min="21" max="21" width="12.28515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59</v>
      </c>
      <c r="S1" t="s">
        <v>61</v>
      </c>
      <c r="T1" t="s">
        <v>60</v>
      </c>
      <c r="U1" t="s">
        <v>61</v>
      </c>
    </row>
    <row r="2" spans="1:21" x14ac:dyDescent="0.25">
      <c r="A2" t="s">
        <v>17</v>
      </c>
      <c r="B2">
        <v>0</v>
      </c>
      <c r="C2">
        <v>0</v>
      </c>
      <c r="D2" t="s">
        <v>18</v>
      </c>
      <c r="E2">
        <v>0</v>
      </c>
      <c r="F2">
        <v>0</v>
      </c>
      <c r="G2" s="1">
        <v>43832</v>
      </c>
      <c r="H2" s="1">
        <v>43832</v>
      </c>
      <c r="I2" s="1">
        <v>43832</v>
      </c>
      <c r="J2">
        <v>1109290</v>
      </c>
      <c r="K2" t="s">
        <v>19</v>
      </c>
      <c r="L2" t="s">
        <v>20</v>
      </c>
      <c r="M2">
        <v>0</v>
      </c>
      <c r="N2">
        <v>0</v>
      </c>
      <c r="O2">
        <v>0.83</v>
      </c>
      <c r="P2">
        <v>0.83</v>
      </c>
      <c r="Q2">
        <v>0.93</v>
      </c>
      <c r="R2" s="3">
        <f>$G$69-G2</f>
        <v>29</v>
      </c>
      <c r="S2" s="3"/>
      <c r="T2" s="3">
        <f>$G$69-G2+1</f>
        <v>30</v>
      </c>
      <c r="U2" s="3"/>
    </row>
    <row r="3" spans="1:21" x14ac:dyDescent="0.25">
      <c r="A3" t="s">
        <v>17</v>
      </c>
      <c r="B3">
        <v>0</v>
      </c>
      <c r="C3">
        <v>0</v>
      </c>
      <c r="D3" t="s">
        <v>18</v>
      </c>
      <c r="E3">
        <v>0</v>
      </c>
      <c r="F3">
        <v>0</v>
      </c>
      <c r="G3" s="1">
        <v>43832</v>
      </c>
      <c r="H3" s="1">
        <v>43832</v>
      </c>
      <c r="I3" s="1">
        <v>43832</v>
      </c>
      <c r="J3">
        <v>1109288</v>
      </c>
      <c r="K3" t="s">
        <v>19</v>
      </c>
      <c r="L3" t="s">
        <v>20</v>
      </c>
      <c r="M3">
        <v>0</v>
      </c>
      <c r="N3">
        <v>0</v>
      </c>
      <c r="O3">
        <v>256.5</v>
      </c>
      <c r="P3">
        <v>257.33</v>
      </c>
      <c r="Q3">
        <v>286.89999999999998</v>
      </c>
      <c r="R3" s="3">
        <f t="shared" ref="R3:R66" si="0">$G$69-G3</f>
        <v>29</v>
      </c>
      <c r="S3" s="3"/>
      <c r="T3" s="3">
        <f t="shared" ref="T3:T66" si="1">$G$69-G3+1</f>
        <v>30</v>
      </c>
      <c r="U3" s="3"/>
    </row>
    <row r="4" spans="1:21" x14ac:dyDescent="0.25">
      <c r="A4" t="s">
        <v>17</v>
      </c>
      <c r="B4">
        <v>0</v>
      </c>
      <c r="C4">
        <v>0</v>
      </c>
      <c r="D4" t="s">
        <v>18</v>
      </c>
      <c r="E4">
        <v>0</v>
      </c>
      <c r="F4">
        <v>0</v>
      </c>
      <c r="G4" s="1">
        <v>43832</v>
      </c>
      <c r="H4" s="1">
        <v>43832</v>
      </c>
      <c r="I4" s="1">
        <v>43832</v>
      </c>
      <c r="J4">
        <v>1109289</v>
      </c>
      <c r="K4" t="s">
        <v>19</v>
      </c>
      <c r="L4" t="s">
        <v>20</v>
      </c>
      <c r="M4">
        <v>0</v>
      </c>
      <c r="N4">
        <v>0</v>
      </c>
      <c r="O4" s="2">
        <v>3078.01</v>
      </c>
      <c r="P4" s="2">
        <v>3335.34</v>
      </c>
      <c r="Q4" s="2">
        <v>3442.86</v>
      </c>
      <c r="R4" s="3">
        <f t="shared" si="0"/>
        <v>29</v>
      </c>
      <c r="S4" s="3"/>
      <c r="T4" s="3">
        <f t="shared" si="1"/>
        <v>30</v>
      </c>
      <c r="U4" s="3"/>
    </row>
    <row r="5" spans="1:21" x14ac:dyDescent="0.25">
      <c r="A5" t="s">
        <v>21</v>
      </c>
      <c r="B5" s="2">
        <v>67904.12</v>
      </c>
      <c r="C5" s="2">
        <v>67904.12</v>
      </c>
      <c r="D5" t="s">
        <v>18</v>
      </c>
      <c r="E5" s="2">
        <v>67904.12</v>
      </c>
      <c r="F5" s="2">
        <v>67904.12</v>
      </c>
      <c r="G5" s="1">
        <v>43832</v>
      </c>
      <c r="H5" s="1">
        <v>43832</v>
      </c>
      <c r="I5" s="1">
        <v>43832</v>
      </c>
      <c r="J5">
        <v>1109278</v>
      </c>
      <c r="K5" t="s">
        <v>19</v>
      </c>
      <c r="L5" t="s">
        <v>22</v>
      </c>
      <c r="M5">
        <v>0</v>
      </c>
      <c r="N5">
        <v>0</v>
      </c>
      <c r="O5">
        <v>13.62</v>
      </c>
      <c r="P5" s="2">
        <v>67917.740000000005</v>
      </c>
      <c r="Q5">
        <v>13.62</v>
      </c>
      <c r="R5" s="3">
        <f t="shared" si="0"/>
        <v>29</v>
      </c>
      <c r="S5" s="3"/>
      <c r="T5" s="3">
        <f t="shared" si="1"/>
        <v>30</v>
      </c>
      <c r="U5" s="3"/>
    </row>
    <row r="6" spans="1:21" x14ac:dyDescent="0.25">
      <c r="A6" t="s">
        <v>21</v>
      </c>
      <c r="B6" s="2">
        <v>67904.12</v>
      </c>
      <c r="C6" s="2">
        <v>67904.12</v>
      </c>
      <c r="D6" t="s">
        <v>18</v>
      </c>
      <c r="E6" s="2">
        <v>67904.12</v>
      </c>
      <c r="F6" s="2">
        <v>67904.12</v>
      </c>
      <c r="G6" s="1">
        <v>43832</v>
      </c>
      <c r="H6" s="1">
        <v>43832</v>
      </c>
      <c r="I6" s="1">
        <v>43832</v>
      </c>
      <c r="J6">
        <v>1109280</v>
      </c>
      <c r="K6" t="s">
        <v>19</v>
      </c>
      <c r="L6" t="s">
        <v>22</v>
      </c>
      <c r="M6">
        <v>0</v>
      </c>
      <c r="N6">
        <v>0</v>
      </c>
      <c r="O6">
        <v>25.85</v>
      </c>
      <c r="P6" s="2">
        <v>67943.59</v>
      </c>
      <c r="Q6">
        <v>25.85</v>
      </c>
      <c r="R6" s="3">
        <f t="shared" si="0"/>
        <v>29</v>
      </c>
      <c r="S6" s="3"/>
      <c r="T6" s="3">
        <f t="shared" si="1"/>
        <v>30</v>
      </c>
      <c r="U6" s="3"/>
    </row>
    <row r="7" spans="1:21" x14ac:dyDescent="0.25">
      <c r="A7" t="s">
        <v>21</v>
      </c>
      <c r="B7" s="2">
        <v>67904.12</v>
      </c>
      <c r="C7" s="2">
        <v>67904.12</v>
      </c>
      <c r="D7" t="s">
        <v>18</v>
      </c>
      <c r="E7" s="2">
        <v>67904.12</v>
      </c>
      <c r="F7" s="2">
        <v>67904.12</v>
      </c>
      <c r="G7" s="1">
        <v>43832</v>
      </c>
      <c r="H7" s="1">
        <v>43832</v>
      </c>
      <c r="I7" s="1">
        <v>43832</v>
      </c>
      <c r="J7">
        <v>1109279</v>
      </c>
      <c r="K7" t="s">
        <v>19</v>
      </c>
      <c r="L7" t="s">
        <v>22</v>
      </c>
      <c r="M7">
        <v>0</v>
      </c>
      <c r="N7">
        <v>0</v>
      </c>
      <c r="O7">
        <v>20.46</v>
      </c>
      <c r="P7" s="2">
        <v>67964.05</v>
      </c>
      <c r="Q7">
        <v>20.46</v>
      </c>
      <c r="R7" s="3">
        <f t="shared" si="0"/>
        <v>29</v>
      </c>
      <c r="S7" s="3"/>
      <c r="T7" s="3">
        <f t="shared" si="1"/>
        <v>30</v>
      </c>
      <c r="U7" s="3"/>
    </row>
    <row r="8" spans="1:21" x14ac:dyDescent="0.25">
      <c r="A8" t="s">
        <v>21</v>
      </c>
      <c r="B8" s="2">
        <v>67904.12</v>
      </c>
      <c r="C8" s="2">
        <v>67904.12</v>
      </c>
      <c r="D8" t="s">
        <v>18</v>
      </c>
      <c r="E8" s="2">
        <v>67904.12</v>
      </c>
      <c r="F8" s="2">
        <v>67904.12</v>
      </c>
      <c r="G8" s="1">
        <v>43843</v>
      </c>
      <c r="H8" s="1">
        <v>43843</v>
      </c>
      <c r="I8" s="1">
        <v>43843</v>
      </c>
      <c r="J8">
        <v>1108338</v>
      </c>
      <c r="K8" t="s">
        <v>23</v>
      </c>
      <c r="L8" t="s">
        <v>24</v>
      </c>
      <c r="N8">
        <v>0</v>
      </c>
      <c r="O8" s="2">
        <v>726198.49</v>
      </c>
      <c r="P8" s="2">
        <v>794162.54</v>
      </c>
      <c r="Q8" s="2">
        <v>726198.49</v>
      </c>
      <c r="R8" s="3">
        <f t="shared" si="0"/>
        <v>18</v>
      </c>
      <c r="S8" s="3">
        <f>R8/365*Q8</f>
        <v>35812.528273972603</v>
      </c>
      <c r="T8" s="3">
        <f t="shared" si="1"/>
        <v>19</v>
      </c>
      <c r="U8" s="3"/>
    </row>
    <row r="9" spans="1:21" x14ac:dyDescent="0.25">
      <c r="A9" t="s">
        <v>21</v>
      </c>
      <c r="B9" s="2">
        <v>67904.12</v>
      </c>
      <c r="C9" s="2">
        <v>67904.12</v>
      </c>
      <c r="D9" t="s">
        <v>18</v>
      </c>
      <c r="E9" s="2">
        <v>67904.12</v>
      </c>
      <c r="F9" s="2">
        <v>67904.12</v>
      </c>
      <c r="G9" s="1">
        <v>43843</v>
      </c>
      <c r="H9" s="1">
        <v>43843</v>
      </c>
      <c r="I9" s="1">
        <v>43843</v>
      </c>
      <c r="J9">
        <v>1108339</v>
      </c>
      <c r="K9" t="s">
        <v>25</v>
      </c>
      <c r="L9" t="s">
        <v>24</v>
      </c>
      <c r="N9">
        <v>100</v>
      </c>
      <c r="O9" s="2">
        <v>48900000</v>
      </c>
      <c r="P9" s="2">
        <v>49694162.539999999</v>
      </c>
      <c r="Q9" s="2">
        <v>48900000</v>
      </c>
      <c r="R9" s="3">
        <f t="shared" si="0"/>
        <v>18</v>
      </c>
      <c r="S9" s="3">
        <f>R9/365*Q9</f>
        <v>2411506.8493150682</v>
      </c>
      <c r="T9" s="3">
        <f t="shared" si="1"/>
        <v>19</v>
      </c>
      <c r="U9" s="3"/>
    </row>
    <row r="10" spans="1:21" x14ac:dyDescent="0.25">
      <c r="A10" t="s">
        <v>26</v>
      </c>
      <c r="B10" s="2">
        <v>86256.16</v>
      </c>
      <c r="C10" s="2">
        <v>672044.23</v>
      </c>
      <c r="D10" t="s">
        <v>18</v>
      </c>
      <c r="E10" s="2">
        <v>86256.16</v>
      </c>
      <c r="F10" s="2">
        <v>672044.23</v>
      </c>
      <c r="G10" s="1">
        <v>43832</v>
      </c>
      <c r="H10" s="1">
        <v>43832</v>
      </c>
      <c r="I10" s="1">
        <v>43832</v>
      </c>
      <c r="J10">
        <v>1109286</v>
      </c>
      <c r="K10" t="s">
        <v>19</v>
      </c>
      <c r="L10" t="s">
        <v>27</v>
      </c>
      <c r="M10">
        <v>0</v>
      </c>
      <c r="N10">
        <v>0</v>
      </c>
      <c r="O10">
        <v>4.5599999999999996</v>
      </c>
      <c r="P10" s="2">
        <v>86260.72</v>
      </c>
      <c r="Q10">
        <v>35.520000000000003</v>
      </c>
      <c r="R10" s="3">
        <f t="shared" si="0"/>
        <v>29</v>
      </c>
      <c r="S10" s="3"/>
      <c r="T10" s="3">
        <f t="shared" si="1"/>
        <v>30</v>
      </c>
      <c r="U10" s="3"/>
    </row>
    <row r="11" spans="1:21" x14ac:dyDescent="0.25">
      <c r="A11" t="s">
        <v>26</v>
      </c>
      <c r="B11" s="2">
        <v>86256.16</v>
      </c>
      <c r="C11" s="2">
        <v>672044.23</v>
      </c>
      <c r="D11" t="s">
        <v>18</v>
      </c>
      <c r="E11" s="2">
        <v>86256.16</v>
      </c>
      <c r="F11" s="2">
        <v>672044.23</v>
      </c>
      <c r="G11" s="1">
        <v>43832</v>
      </c>
      <c r="H11" s="1">
        <v>43832</v>
      </c>
      <c r="I11" s="1">
        <v>43832</v>
      </c>
      <c r="J11">
        <v>1109287</v>
      </c>
      <c r="K11" t="s">
        <v>19</v>
      </c>
      <c r="L11" t="s">
        <v>27</v>
      </c>
      <c r="M11">
        <v>0</v>
      </c>
      <c r="N11">
        <v>0</v>
      </c>
      <c r="O11">
        <v>17.170000000000002</v>
      </c>
      <c r="P11" s="2">
        <v>86277.89</v>
      </c>
      <c r="Q11">
        <v>133.75</v>
      </c>
      <c r="R11" s="3">
        <f t="shared" si="0"/>
        <v>29</v>
      </c>
      <c r="S11" s="3"/>
      <c r="T11" s="3">
        <f t="shared" si="1"/>
        <v>30</v>
      </c>
      <c r="U11" s="3"/>
    </row>
    <row r="12" spans="1:21" x14ac:dyDescent="0.25">
      <c r="A12" t="s">
        <v>26</v>
      </c>
      <c r="B12" s="2">
        <v>86256.16</v>
      </c>
      <c r="C12" s="2">
        <v>672044.23</v>
      </c>
      <c r="D12" t="s">
        <v>18</v>
      </c>
      <c r="E12" s="2">
        <v>86256.16</v>
      </c>
      <c r="F12" s="2">
        <v>672044.23</v>
      </c>
      <c r="G12" s="1">
        <v>43832</v>
      </c>
      <c r="H12" s="1">
        <v>43832</v>
      </c>
      <c r="I12" s="1">
        <v>43832</v>
      </c>
      <c r="J12">
        <v>1109282</v>
      </c>
      <c r="K12" t="s">
        <v>19</v>
      </c>
      <c r="L12" t="s">
        <v>27</v>
      </c>
      <c r="M12">
        <v>0</v>
      </c>
      <c r="N12">
        <v>0</v>
      </c>
      <c r="O12">
        <v>23.8</v>
      </c>
      <c r="P12" s="2">
        <v>86301.69</v>
      </c>
      <c r="Q12">
        <v>185.4</v>
      </c>
      <c r="R12" s="3">
        <f t="shared" si="0"/>
        <v>29</v>
      </c>
      <c r="S12" s="3"/>
      <c r="T12" s="3">
        <f t="shared" si="1"/>
        <v>30</v>
      </c>
      <c r="U12" s="3"/>
    </row>
    <row r="13" spans="1:21" x14ac:dyDescent="0.25">
      <c r="A13" t="s">
        <v>26</v>
      </c>
      <c r="B13" s="2">
        <v>86256.16</v>
      </c>
      <c r="C13" s="2">
        <v>672044.23</v>
      </c>
      <c r="D13" t="s">
        <v>18</v>
      </c>
      <c r="E13" s="2">
        <v>86256.16</v>
      </c>
      <c r="F13" s="2">
        <v>672044.23</v>
      </c>
      <c r="G13" s="1">
        <v>43832</v>
      </c>
      <c r="H13" s="1">
        <v>43832</v>
      </c>
      <c r="I13" s="1">
        <v>43832</v>
      </c>
      <c r="J13">
        <v>1109285</v>
      </c>
      <c r="K13" t="s">
        <v>19</v>
      </c>
      <c r="L13" t="s">
        <v>27</v>
      </c>
      <c r="M13">
        <v>0</v>
      </c>
      <c r="N13">
        <v>0</v>
      </c>
      <c r="O13">
        <v>49.25</v>
      </c>
      <c r="P13" s="2">
        <v>86350.94</v>
      </c>
      <c r="Q13">
        <v>383.65</v>
      </c>
      <c r="R13" s="3">
        <f t="shared" si="0"/>
        <v>29</v>
      </c>
      <c r="S13" s="3"/>
      <c r="T13" s="3">
        <f t="shared" si="1"/>
        <v>30</v>
      </c>
      <c r="U13" s="3"/>
    </row>
    <row r="14" spans="1:21" x14ac:dyDescent="0.25">
      <c r="A14" t="s">
        <v>26</v>
      </c>
      <c r="B14" s="2">
        <v>86256.16</v>
      </c>
      <c r="C14" s="2">
        <v>672044.23</v>
      </c>
      <c r="D14" t="s">
        <v>18</v>
      </c>
      <c r="E14" s="2">
        <v>86256.16</v>
      </c>
      <c r="F14" s="2">
        <v>672044.23</v>
      </c>
      <c r="G14" s="1">
        <v>43832</v>
      </c>
      <c r="H14" s="1">
        <v>43832</v>
      </c>
      <c r="I14" s="1">
        <v>43832</v>
      </c>
      <c r="J14">
        <v>1109283</v>
      </c>
      <c r="K14" t="s">
        <v>19</v>
      </c>
      <c r="L14" t="s">
        <v>27</v>
      </c>
      <c r="M14">
        <v>0</v>
      </c>
      <c r="N14">
        <v>0</v>
      </c>
      <c r="O14">
        <v>16.22</v>
      </c>
      <c r="P14" s="2">
        <v>86367.16</v>
      </c>
      <c r="Q14">
        <v>126.35</v>
      </c>
      <c r="R14" s="3">
        <f t="shared" si="0"/>
        <v>29</v>
      </c>
      <c r="S14" s="3"/>
      <c r="T14" s="3">
        <f t="shared" si="1"/>
        <v>30</v>
      </c>
      <c r="U14" s="3"/>
    </row>
    <row r="15" spans="1:21" x14ac:dyDescent="0.25">
      <c r="A15" t="s">
        <v>26</v>
      </c>
      <c r="B15" s="2">
        <v>86256.16</v>
      </c>
      <c r="C15" s="2">
        <v>672044.23</v>
      </c>
      <c r="D15" t="s">
        <v>18</v>
      </c>
      <c r="E15" s="2">
        <v>86256.16</v>
      </c>
      <c r="F15" s="2">
        <v>672044.23</v>
      </c>
      <c r="G15" s="1">
        <v>43834</v>
      </c>
      <c r="H15" s="1">
        <v>43834</v>
      </c>
      <c r="I15" s="1">
        <v>43834</v>
      </c>
      <c r="J15">
        <v>1109408</v>
      </c>
      <c r="K15" t="s">
        <v>28</v>
      </c>
      <c r="L15" t="s">
        <v>27</v>
      </c>
      <c r="M15" s="2">
        <v>18074206</v>
      </c>
      <c r="N15">
        <v>0</v>
      </c>
      <c r="O15" s="2">
        <v>18074206</v>
      </c>
      <c r="P15" s="2">
        <v>18160573.16</v>
      </c>
      <c r="Q15" s="2">
        <v>140597441.05000001</v>
      </c>
      <c r="R15" s="3">
        <f t="shared" si="0"/>
        <v>27</v>
      </c>
      <c r="S15" s="3"/>
      <c r="T15" s="3">
        <f t="shared" si="1"/>
        <v>28</v>
      </c>
      <c r="U15" s="3">
        <f>T15/365*Q15</f>
        <v>10785557.121643838</v>
      </c>
    </row>
    <row r="16" spans="1:21" x14ac:dyDescent="0.25">
      <c r="A16" t="s">
        <v>26</v>
      </c>
      <c r="B16" s="2">
        <v>86256.16</v>
      </c>
      <c r="C16" s="2">
        <v>672044.23</v>
      </c>
      <c r="D16" t="s">
        <v>18</v>
      </c>
      <c r="E16" s="2">
        <v>86256.16</v>
      </c>
      <c r="F16" s="2">
        <v>672044.23</v>
      </c>
      <c r="G16" s="1">
        <v>43836</v>
      </c>
      <c r="H16" s="1">
        <v>43836</v>
      </c>
      <c r="I16" s="1">
        <v>43836</v>
      </c>
      <c r="J16">
        <v>1059973</v>
      </c>
      <c r="K16" t="s">
        <v>23</v>
      </c>
      <c r="L16" t="s">
        <v>29</v>
      </c>
      <c r="N16">
        <v>0</v>
      </c>
      <c r="O16" s="2">
        <v>11500000</v>
      </c>
      <c r="P16" s="2">
        <v>29660573.16</v>
      </c>
      <c r="Q16" s="2">
        <v>89351550</v>
      </c>
      <c r="R16" s="3">
        <f t="shared" si="0"/>
        <v>25</v>
      </c>
      <c r="S16" s="3">
        <f>R16/365*Q16</f>
        <v>6119969.1780821914</v>
      </c>
      <c r="T16" s="3">
        <f t="shared" si="1"/>
        <v>26</v>
      </c>
      <c r="U16" s="3"/>
    </row>
    <row r="17" spans="1:21" x14ac:dyDescent="0.25">
      <c r="A17" t="s">
        <v>26</v>
      </c>
      <c r="B17" s="2">
        <v>86256.16</v>
      </c>
      <c r="C17" s="2">
        <v>672044.23</v>
      </c>
      <c r="D17" t="s">
        <v>18</v>
      </c>
      <c r="E17" s="2">
        <v>86256.16</v>
      </c>
      <c r="F17" s="2">
        <v>672044.23</v>
      </c>
      <c r="G17" s="1">
        <v>43836</v>
      </c>
      <c r="H17" s="1">
        <v>43832</v>
      </c>
      <c r="I17" s="1">
        <v>43836</v>
      </c>
      <c r="J17">
        <v>1109265</v>
      </c>
      <c r="K17" t="s">
        <v>30</v>
      </c>
      <c r="L17" t="s">
        <v>31</v>
      </c>
      <c r="M17" s="2">
        <v>5000000</v>
      </c>
      <c r="N17">
        <v>137.97800000000001</v>
      </c>
      <c r="O17" s="2">
        <v>-6944233.3300000001</v>
      </c>
      <c r="P17" s="2">
        <v>22716339.829999998</v>
      </c>
      <c r="Q17" s="2">
        <v>-53995388.969999999</v>
      </c>
      <c r="R17" s="3">
        <f t="shared" si="0"/>
        <v>25</v>
      </c>
      <c r="S17" s="3"/>
      <c r="T17" s="3">
        <f t="shared" si="1"/>
        <v>26</v>
      </c>
      <c r="U17" s="3"/>
    </row>
    <row r="18" spans="1:21" x14ac:dyDescent="0.25">
      <c r="A18" t="s">
        <v>26</v>
      </c>
      <c r="B18" s="2">
        <v>86256.16</v>
      </c>
      <c r="C18" s="2">
        <v>672044.23</v>
      </c>
      <c r="D18" t="s">
        <v>18</v>
      </c>
      <c r="E18" s="2">
        <v>86256.16</v>
      </c>
      <c r="F18" s="2">
        <v>672044.23</v>
      </c>
      <c r="G18" s="1">
        <v>43836</v>
      </c>
      <c r="H18" s="1">
        <v>43832</v>
      </c>
      <c r="I18" s="1">
        <v>43836</v>
      </c>
      <c r="J18">
        <v>1109264</v>
      </c>
      <c r="K18" t="s">
        <v>30</v>
      </c>
      <c r="L18" t="s">
        <v>31</v>
      </c>
      <c r="M18" s="2">
        <v>8000000</v>
      </c>
      <c r="N18">
        <v>138.21799999999999</v>
      </c>
      <c r="O18" s="2">
        <v>-11129973.33</v>
      </c>
      <c r="P18" s="2">
        <v>11586366.5</v>
      </c>
      <c r="Q18" s="2">
        <v>-86541913.349999994</v>
      </c>
      <c r="R18" s="3">
        <f t="shared" si="0"/>
        <v>25</v>
      </c>
      <c r="S18" s="3"/>
      <c r="T18" s="3">
        <f t="shared" si="1"/>
        <v>26</v>
      </c>
      <c r="U18" s="3"/>
    </row>
    <row r="19" spans="1:21" x14ac:dyDescent="0.25">
      <c r="A19" t="s">
        <v>26</v>
      </c>
      <c r="B19" s="2">
        <v>86256.16</v>
      </c>
      <c r="C19" s="2">
        <v>672044.23</v>
      </c>
      <c r="D19" t="s">
        <v>18</v>
      </c>
      <c r="E19" s="2">
        <v>86256.16</v>
      </c>
      <c r="F19" s="2">
        <v>672044.23</v>
      </c>
      <c r="G19" s="1">
        <v>43839</v>
      </c>
      <c r="H19" s="1">
        <v>43839</v>
      </c>
      <c r="I19" s="1">
        <v>43839</v>
      </c>
      <c r="J19">
        <v>1109951</v>
      </c>
      <c r="K19" t="s">
        <v>28</v>
      </c>
      <c r="L19" t="s">
        <v>27</v>
      </c>
      <c r="M19" s="2">
        <v>2080010</v>
      </c>
      <c r="N19">
        <v>0</v>
      </c>
      <c r="O19" s="2">
        <v>2080010</v>
      </c>
      <c r="P19" s="2">
        <v>13666376.5</v>
      </c>
      <c r="Q19" s="2">
        <v>16155853.67</v>
      </c>
      <c r="R19" s="3">
        <f t="shared" si="0"/>
        <v>22</v>
      </c>
      <c r="S19" s="3"/>
      <c r="T19" s="3">
        <f t="shared" si="1"/>
        <v>23</v>
      </c>
      <c r="U19" s="3">
        <f>T19/365*Q19</f>
        <v>1018040.0942739727</v>
      </c>
    </row>
    <row r="20" spans="1:21" x14ac:dyDescent="0.25">
      <c r="A20" t="s">
        <v>26</v>
      </c>
      <c r="B20" s="2">
        <v>86256.16</v>
      </c>
      <c r="C20" s="2">
        <v>672044.23</v>
      </c>
      <c r="D20" t="s">
        <v>18</v>
      </c>
      <c r="E20" s="2">
        <v>86256.16</v>
      </c>
      <c r="F20" s="2">
        <v>672044.23</v>
      </c>
      <c r="G20" s="1">
        <v>43839</v>
      </c>
      <c r="H20" s="1">
        <v>43837</v>
      </c>
      <c r="I20" s="1">
        <v>43839</v>
      </c>
      <c r="J20">
        <v>1109516</v>
      </c>
      <c r="K20" t="s">
        <v>30</v>
      </c>
      <c r="L20" t="s">
        <v>32</v>
      </c>
      <c r="M20" s="2">
        <v>1500000</v>
      </c>
      <c r="N20">
        <v>136.60900000000001</v>
      </c>
      <c r="O20" s="2">
        <v>-2080010</v>
      </c>
      <c r="P20" s="2">
        <v>11586366.5</v>
      </c>
      <c r="Q20" s="2">
        <v>-16170364.91</v>
      </c>
      <c r="R20" s="3">
        <f t="shared" si="0"/>
        <v>22</v>
      </c>
      <c r="S20" s="3"/>
      <c r="T20" s="3">
        <f t="shared" si="1"/>
        <v>23</v>
      </c>
      <c r="U20" s="3"/>
    </row>
    <row r="21" spans="1:21" x14ac:dyDescent="0.25">
      <c r="A21" t="s">
        <v>26</v>
      </c>
      <c r="B21" s="2">
        <v>86256.16</v>
      </c>
      <c r="C21" s="2">
        <v>672044.23</v>
      </c>
      <c r="D21" t="s">
        <v>18</v>
      </c>
      <c r="E21" s="2">
        <v>86256.16</v>
      </c>
      <c r="F21" s="2">
        <v>672044.23</v>
      </c>
      <c r="G21" s="1">
        <v>43839</v>
      </c>
      <c r="H21" s="1">
        <v>43837</v>
      </c>
      <c r="I21" s="1">
        <v>43839</v>
      </c>
      <c r="J21">
        <v>1109674</v>
      </c>
      <c r="K21" t="s">
        <v>30</v>
      </c>
      <c r="L21" t="s">
        <v>32</v>
      </c>
      <c r="M21" s="2">
        <v>5000000</v>
      </c>
      <c r="N21">
        <v>136.60900000000001</v>
      </c>
      <c r="O21" s="2">
        <v>-6933366.6699999999</v>
      </c>
      <c r="P21" s="2">
        <v>4652999.83</v>
      </c>
      <c r="Q21" s="2">
        <v>-53901216.399999999</v>
      </c>
      <c r="R21" s="3">
        <f t="shared" si="0"/>
        <v>22</v>
      </c>
      <c r="S21" s="3"/>
      <c r="T21" s="3">
        <f t="shared" si="1"/>
        <v>23</v>
      </c>
      <c r="U21" s="3"/>
    </row>
    <row r="22" spans="1:21" x14ac:dyDescent="0.25">
      <c r="A22" t="s">
        <v>26</v>
      </c>
      <c r="B22" s="2">
        <v>86256.16</v>
      </c>
      <c r="C22" s="2">
        <v>672044.23</v>
      </c>
      <c r="D22" t="s">
        <v>18</v>
      </c>
      <c r="E22" s="2">
        <v>86256.16</v>
      </c>
      <c r="F22" s="2">
        <v>672044.23</v>
      </c>
      <c r="G22" s="1">
        <v>43840</v>
      </c>
      <c r="H22" s="1">
        <v>43840</v>
      </c>
      <c r="I22" s="1">
        <v>43840</v>
      </c>
      <c r="J22">
        <v>1074539</v>
      </c>
      <c r="K22" t="s">
        <v>23</v>
      </c>
      <c r="L22" t="s">
        <v>33</v>
      </c>
      <c r="N22">
        <v>0</v>
      </c>
      <c r="O22" s="2">
        <v>987620</v>
      </c>
      <c r="P22" s="2">
        <v>5640619.8300000001</v>
      </c>
      <c r="Q22" s="2">
        <v>7670449.4900000002</v>
      </c>
      <c r="R22" s="3">
        <f t="shared" si="0"/>
        <v>21</v>
      </c>
      <c r="S22" s="3">
        <f t="shared" ref="S22:S24" si="2">R22/365*Q22</f>
        <v>441313.53230136988</v>
      </c>
      <c r="T22" s="3">
        <f t="shared" si="1"/>
        <v>22</v>
      </c>
      <c r="U22" s="3"/>
    </row>
    <row r="23" spans="1:21" x14ac:dyDescent="0.25">
      <c r="A23" t="s">
        <v>26</v>
      </c>
      <c r="B23" s="2">
        <v>86256.16</v>
      </c>
      <c r="C23" s="2">
        <v>672044.23</v>
      </c>
      <c r="D23" t="s">
        <v>18</v>
      </c>
      <c r="E23" s="2">
        <v>86256.16</v>
      </c>
      <c r="F23" s="2">
        <v>672044.23</v>
      </c>
      <c r="G23" s="1">
        <v>43840</v>
      </c>
      <c r="H23" s="1">
        <v>43840</v>
      </c>
      <c r="I23" s="1">
        <v>43840</v>
      </c>
      <c r="J23">
        <v>1104381</v>
      </c>
      <c r="K23" t="s">
        <v>23</v>
      </c>
      <c r="L23" t="s">
        <v>34</v>
      </c>
      <c r="N23">
        <v>0</v>
      </c>
      <c r="O23" s="2">
        <v>80000</v>
      </c>
      <c r="P23" s="2">
        <v>5720619.8300000001</v>
      </c>
      <c r="Q23" s="2">
        <v>621328</v>
      </c>
      <c r="R23" s="3">
        <f t="shared" si="0"/>
        <v>21</v>
      </c>
      <c r="S23" s="3">
        <f t="shared" si="2"/>
        <v>35747.638356164382</v>
      </c>
      <c r="T23" s="3">
        <f t="shared" si="1"/>
        <v>22</v>
      </c>
      <c r="U23" s="3"/>
    </row>
    <row r="24" spans="1:21" x14ac:dyDescent="0.25">
      <c r="A24" t="s">
        <v>26</v>
      </c>
      <c r="B24" s="2">
        <v>86256.16</v>
      </c>
      <c r="C24" s="2">
        <v>672044.23</v>
      </c>
      <c r="D24" t="s">
        <v>18</v>
      </c>
      <c r="E24" s="2">
        <v>86256.16</v>
      </c>
      <c r="F24" s="2">
        <v>672044.23</v>
      </c>
      <c r="G24" s="1">
        <v>43840</v>
      </c>
      <c r="H24" s="1">
        <v>43840</v>
      </c>
      <c r="I24" s="1">
        <v>43840</v>
      </c>
      <c r="J24">
        <v>1104381</v>
      </c>
      <c r="K24" t="s">
        <v>23</v>
      </c>
      <c r="L24" t="s">
        <v>34</v>
      </c>
      <c r="N24">
        <v>0</v>
      </c>
      <c r="O24" s="2">
        <v>220000</v>
      </c>
      <c r="P24" s="2">
        <v>5940619.8300000001</v>
      </c>
      <c r="Q24" s="2">
        <v>1708652</v>
      </c>
      <c r="R24" s="3">
        <f t="shared" si="0"/>
        <v>21</v>
      </c>
      <c r="S24" s="3">
        <f t="shared" si="2"/>
        <v>98306.005479452055</v>
      </c>
      <c r="T24" s="3">
        <f t="shared" si="1"/>
        <v>22</v>
      </c>
      <c r="U24" s="3"/>
    </row>
    <row r="25" spans="1:21" x14ac:dyDescent="0.25">
      <c r="A25" t="s">
        <v>26</v>
      </c>
      <c r="B25" s="2">
        <v>86256.16</v>
      </c>
      <c r="C25" s="2">
        <v>672044.23</v>
      </c>
      <c r="D25" t="s">
        <v>18</v>
      </c>
      <c r="E25" s="2">
        <v>86256.16</v>
      </c>
      <c r="F25" s="2">
        <v>672044.23</v>
      </c>
      <c r="G25" s="1">
        <v>43840</v>
      </c>
      <c r="H25" s="1">
        <v>43840</v>
      </c>
      <c r="I25" s="1">
        <v>43840</v>
      </c>
      <c r="J25">
        <v>1110048</v>
      </c>
      <c r="K25" t="s">
        <v>28</v>
      </c>
      <c r="L25" t="s">
        <v>27</v>
      </c>
      <c r="M25" s="2">
        <v>43183460</v>
      </c>
      <c r="N25">
        <v>0</v>
      </c>
      <c r="O25" s="2">
        <v>43183460</v>
      </c>
      <c r="P25" s="2">
        <v>49124079.829999998</v>
      </c>
      <c r="Q25" s="2">
        <v>335388660.44</v>
      </c>
      <c r="R25" s="3">
        <f t="shared" si="0"/>
        <v>21</v>
      </c>
      <c r="S25" s="3"/>
      <c r="T25" s="3">
        <f t="shared" si="1"/>
        <v>22</v>
      </c>
      <c r="U25" s="3">
        <f>T25/365*Q25</f>
        <v>20215206.930630136</v>
      </c>
    </row>
    <row r="26" spans="1:21" x14ac:dyDescent="0.25">
      <c r="A26" t="s">
        <v>26</v>
      </c>
      <c r="B26" s="2">
        <v>86256.16</v>
      </c>
      <c r="C26" s="2">
        <v>672044.23</v>
      </c>
      <c r="D26" t="s">
        <v>18</v>
      </c>
      <c r="E26" s="2">
        <v>86256.16</v>
      </c>
      <c r="F26" s="2">
        <v>672044.23</v>
      </c>
      <c r="G26" s="1">
        <v>43842</v>
      </c>
      <c r="H26" s="1">
        <v>43842</v>
      </c>
      <c r="I26" s="1">
        <v>43843</v>
      </c>
      <c r="J26">
        <v>1061501</v>
      </c>
      <c r="K26" t="s">
        <v>23</v>
      </c>
      <c r="L26" t="s">
        <v>35</v>
      </c>
      <c r="N26">
        <v>0</v>
      </c>
      <c r="O26" s="2">
        <v>12000000</v>
      </c>
      <c r="P26" s="2">
        <v>61124079.829999998</v>
      </c>
      <c r="Q26" s="2">
        <v>93258000</v>
      </c>
      <c r="R26" s="3">
        <f t="shared" si="0"/>
        <v>19</v>
      </c>
      <c r="S26" s="3">
        <f>R26/365*Q26</f>
        <v>4854526.0273972601</v>
      </c>
      <c r="T26" s="3">
        <f t="shared" si="1"/>
        <v>20</v>
      </c>
      <c r="U26" s="3"/>
    </row>
    <row r="27" spans="1:21" x14ac:dyDescent="0.25">
      <c r="A27" t="s">
        <v>26</v>
      </c>
      <c r="B27" s="2">
        <v>86256.16</v>
      </c>
      <c r="C27" s="2">
        <v>672044.23</v>
      </c>
      <c r="D27" t="s">
        <v>18</v>
      </c>
      <c r="E27" s="2">
        <v>86256.16</v>
      </c>
      <c r="F27" s="2">
        <v>672044.23</v>
      </c>
      <c r="G27" s="1">
        <v>43843</v>
      </c>
      <c r="H27" s="1">
        <v>43839</v>
      </c>
      <c r="I27" s="1">
        <v>43843</v>
      </c>
      <c r="J27">
        <v>1109837</v>
      </c>
      <c r="K27" t="s">
        <v>30</v>
      </c>
      <c r="L27" t="s">
        <v>32</v>
      </c>
      <c r="M27" s="2">
        <v>10500000</v>
      </c>
      <c r="N27">
        <v>136.73599999999999</v>
      </c>
      <c r="O27" s="2">
        <v>-14580988.33</v>
      </c>
      <c r="P27" s="2">
        <v>46543091.5</v>
      </c>
      <c r="Q27" s="2">
        <v>-113252741</v>
      </c>
      <c r="R27" s="3">
        <f t="shared" si="0"/>
        <v>18</v>
      </c>
      <c r="S27" s="3"/>
      <c r="T27" s="3">
        <f t="shared" si="1"/>
        <v>19</v>
      </c>
      <c r="U27" s="3"/>
    </row>
    <row r="28" spans="1:21" x14ac:dyDescent="0.25">
      <c r="A28" t="s">
        <v>26</v>
      </c>
      <c r="B28" s="2">
        <v>86256.16</v>
      </c>
      <c r="C28" s="2">
        <v>672044.23</v>
      </c>
      <c r="D28" t="s">
        <v>18</v>
      </c>
      <c r="E28" s="2">
        <v>86256.16</v>
      </c>
      <c r="F28" s="2">
        <v>672044.23</v>
      </c>
      <c r="G28" s="1">
        <v>43843</v>
      </c>
      <c r="H28" s="1">
        <v>43839</v>
      </c>
      <c r="I28" s="1">
        <v>43843</v>
      </c>
      <c r="J28">
        <v>1109832</v>
      </c>
      <c r="K28" t="s">
        <v>30</v>
      </c>
      <c r="L28" t="s">
        <v>31</v>
      </c>
      <c r="M28" s="2">
        <v>5000000</v>
      </c>
      <c r="N28">
        <v>138.988</v>
      </c>
      <c r="O28" s="2">
        <v>-7000955.5599999996</v>
      </c>
      <c r="P28" s="2">
        <v>39542135.939999998</v>
      </c>
      <c r="Q28" s="2">
        <v>-54377480.380000003</v>
      </c>
      <c r="R28" s="3">
        <f t="shared" si="0"/>
        <v>18</v>
      </c>
      <c r="S28" s="3"/>
      <c r="T28" s="3">
        <f t="shared" si="1"/>
        <v>19</v>
      </c>
      <c r="U28" s="3"/>
    </row>
    <row r="29" spans="1:21" x14ac:dyDescent="0.25">
      <c r="A29" t="s">
        <v>26</v>
      </c>
      <c r="B29" s="2">
        <v>86256.16</v>
      </c>
      <c r="C29" s="2">
        <v>672044.23</v>
      </c>
      <c r="D29" t="s">
        <v>18</v>
      </c>
      <c r="E29" s="2">
        <v>86256.16</v>
      </c>
      <c r="F29" s="2">
        <v>672044.23</v>
      </c>
      <c r="G29" s="1">
        <v>43843</v>
      </c>
      <c r="H29" s="1">
        <v>43839</v>
      </c>
      <c r="I29" s="1">
        <v>43843</v>
      </c>
      <c r="J29">
        <v>1109831</v>
      </c>
      <c r="K29" t="s">
        <v>30</v>
      </c>
      <c r="L29" t="s">
        <v>36</v>
      </c>
      <c r="M29" s="2">
        <v>5000000</v>
      </c>
      <c r="N29">
        <v>158.108</v>
      </c>
      <c r="O29" s="2">
        <v>-8075191.6699999999</v>
      </c>
      <c r="P29" s="2">
        <v>31466944.27</v>
      </c>
      <c r="Q29" s="2">
        <v>-62721234.670000002</v>
      </c>
      <c r="R29" s="3">
        <f t="shared" si="0"/>
        <v>18</v>
      </c>
      <c r="S29" s="3"/>
      <c r="T29" s="3">
        <f t="shared" si="1"/>
        <v>19</v>
      </c>
      <c r="U29" s="3"/>
    </row>
    <row r="30" spans="1:21" x14ac:dyDescent="0.25">
      <c r="A30" t="s">
        <v>26</v>
      </c>
      <c r="B30" s="2">
        <v>86256.16</v>
      </c>
      <c r="C30" s="2">
        <v>672044.23</v>
      </c>
      <c r="D30" t="s">
        <v>18</v>
      </c>
      <c r="E30" s="2">
        <v>86256.16</v>
      </c>
      <c r="F30" s="2">
        <v>672044.23</v>
      </c>
      <c r="G30" s="1">
        <v>43844</v>
      </c>
      <c r="H30" s="1">
        <v>43844</v>
      </c>
      <c r="I30" s="1">
        <v>43844</v>
      </c>
      <c r="J30">
        <v>1061506</v>
      </c>
      <c r="K30" t="s">
        <v>23</v>
      </c>
      <c r="L30" t="s">
        <v>37</v>
      </c>
      <c r="N30">
        <v>0</v>
      </c>
      <c r="O30" s="2">
        <v>2040000</v>
      </c>
      <c r="P30" s="2">
        <v>33506944.27</v>
      </c>
      <c r="Q30" s="2">
        <v>15865080</v>
      </c>
      <c r="R30" s="3">
        <f t="shared" si="0"/>
        <v>17</v>
      </c>
      <c r="S30" s="3">
        <f t="shared" ref="S30:S36" si="3">R30/365*Q30</f>
        <v>738921.53424657544</v>
      </c>
      <c r="T30" s="3">
        <f t="shared" si="1"/>
        <v>18</v>
      </c>
      <c r="U30" s="3"/>
    </row>
    <row r="31" spans="1:21" x14ac:dyDescent="0.25">
      <c r="A31" t="s">
        <v>26</v>
      </c>
      <c r="B31" s="2">
        <v>86256.16</v>
      </c>
      <c r="C31" s="2">
        <v>672044.23</v>
      </c>
      <c r="D31" t="s">
        <v>18</v>
      </c>
      <c r="E31" s="2">
        <v>86256.16</v>
      </c>
      <c r="F31" s="2">
        <v>672044.23</v>
      </c>
      <c r="G31" s="1">
        <v>43844</v>
      </c>
      <c r="H31" s="1">
        <v>43844</v>
      </c>
      <c r="I31" s="1">
        <v>43844</v>
      </c>
      <c r="J31">
        <v>1061507</v>
      </c>
      <c r="K31" t="s">
        <v>23</v>
      </c>
      <c r="L31" t="s">
        <v>38</v>
      </c>
      <c r="N31">
        <v>0</v>
      </c>
      <c r="O31" s="2">
        <v>10812.5</v>
      </c>
      <c r="P31" s="2">
        <v>33517756.77</v>
      </c>
      <c r="Q31" s="2">
        <v>84088.81</v>
      </c>
      <c r="R31" s="3">
        <f t="shared" si="0"/>
        <v>17</v>
      </c>
      <c r="S31" s="3">
        <f t="shared" si="3"/>
        <v>3916.4651232876713</v>
      </c>
      <c r="T31" s="3">
        <f t="shared" si="1"/>
        <v>18</v>
      </c>
      <c r="U31" s="3"/>
    </row>
    <row r="32" spans="1:21" x14ac:dyDescent="0.25">
      <c r="A32" t="s">
        <v>26</v>
      </c>
      <c r="B32" s="2">
        <v>86256.16</v>
      </c>
      <c r="C32" s="2">
        <v>672044.23</v>
      </c>
      <c r="D32" t="s">
        <v>18</v>
      </c>
      <c r="E32" s="2">
        <v>86256.16</v>
      </c>
      <c r="F32" s="2">
        <v>672044.23</v>
      </c>
      <c r="G32" s="1">
        <v>43844</v>
      </c>
      <c r="H32" s="1">
        <v>43844</v>
      </c>
      <c r="I32" s="1">
        <v>43844</v>
      </c>
      <c r="J32">
        <v>1108452</v>
      </c>
      <c r="K32" t="s">
        <v>25</v>
      </c>
      <c r="L32" t="s">
        <v>39</v>
      </c>
      <c r="N32">
        <v>100</v>
      </c>
      <c r="O32" s="2">
        <v>8771000</v>
      </c>
      <c r="P32" s="2">
        <v>42288756.770000003</v>
      </c>
      <c r="Q32" s="2">
        <v>68212067</v>
      </c>
      <c r="R32" s="3">
        <f t="shared" si="0"/>
        <v>17</v>
      </c>
      <c r="S32" s="3">
        <f t="shared" si="3"/>
        <v>3177000.3808219181</v>
      </c>
      <c r="T32" s="3">
        <f t="shared" si="1"/>
        <v>18</v>
      </c>
      <c r="U32" s="3"/>
    </row>
    <row r="33" spans="1:21" x14ac:dyDescent="0.25">
      <c r="A33" t="s">
        <v>26</v>
      </c>
      <c r="B33" s="2">
        <v>86256.16</v>
      </c>
      <c r="C33" s="2">
        <v>672044.23</v>
      </c>
      <c r="D33" t="s">
        <v>18</v>
      </c>
      <c r="E33" s="2">
        <v>86256.16</v>
      </c>
      <c r="F33" s="2">
        <v>672044.23</v>
      </c>
      <c r="G33" s="1">
        <v>43844</v>
      </c>
      <c r="H33" s="1">
        <v>43844</v>
      </c>
      <c r="I33" s="1">
        <v>43844</v>
      </c>
      <c r="J33">
        <v>1061507</v>
      </c>
      <c r="K33" t="s">
        <v>23</v>
      </c>
      <c r="L33" t="s">
        <v>38</v>
      </c>
      <c r="N33">
        <v>0</v>
      </c>
      <c r="O33" s="2">
        <v>484375</v>
      </c>
      <c r="P33" s="2">
        <v>42773131.770000003</v>
      </c>
      <c r="Q33" s="2">
        <v>3766984.39</v>
      </c>
      <c r="R33" s="3">
        <f t="shared" si="0"/>
        <v>17</v>
      </c>
      <c r="S33" s="3">
        <f t="shared" si="3"/>
        <v>175448.58802739729</v>
      </c>
      <c r="T33" s="3">
        <f t="shared" si="1"/>
        <v>18</v>
      </c>
      <c r="U33" s="3"/>
    </row>
    <row r="34" spans="1:21" x14ac:dyDescent="0.25">
      <c r="A34" t="s">
        <v>26</v>
      </c>
      <c r="B34" s="2">
        <v>86256.16</v>
      </c>
      <c r="C34" s="2">
        <v>672044.23</v>
      </c>
      <c r="D34" t="s">
        <v>18</v>
      </c>
      <c r="E34" s="2">
        <v>86256.16</v>
      </c>
      <c r="F34" s="2">
        <v>672044.23</v>
      </c>
      <c r="G34" s="1">
        <v>43844</v>
      </c>
      <c r="H34" s="1">
        <v>43844</v>
      </c>
      <c r="I34" s="1">
        <v>43844</v>
      </c>
      <c r="J34">
        <v>1108452</v>
      </c>
      <c r="K34" t="s">
        <v>25</v>
      </c>
      <c r="L34" t="s">
        <v>39</v>
      </c>
      <c r="N34">
        <v>100</v>
      </c>
      <c r="O34" s="2">
        <v>93312000</v>
      </c>
      <c r="P34" s="2">
        <v>136085131.77000001</v>
      </c>
      <c r="Q34" s="2">
        <v>725687424</v>
      </c>
      <c r="R34" s="3">
        <f t="shared" si="0"/>
        <v>17</v>
      </c>
      <c r="S34" s="3">
        <f t="shared" si="3"/>
        <v>33799140.295890413</v>
      </c>
      <c r="T34" s="3">
        <f t="shared" si="1"/>
        <v>18</v>
      </c>
      <c r="U34" s="3"/>
    </row>
    <row r="35" spans="1:21" x14ac:dyDescent="0.25">
      <c r="A35" t="s">
        <v>26</v>
      </c>
      <c r="B35" s="2">
        <v>86256.16</v>
      </c>
      <c r="C35" s="2">
        <v>672044.23</v>
      </c>
      <c r="D35" t="s">
        <v>18</v>
      </c>
      <c r="E35" s="2">
        <v>86256.16</v>
      </c>
      <c r="F35" s="2">
        <v>672044.23</v>
      </c>
      <c r="G35" s="1">
        <v>43844</v>
      </c>
      <c r="H35" s="1">
        <v>43844</v>
      </c>
      <c r="I35" s="1">
        <v>43844</v>
      </c>
      <c r="J35">
        <v>1004165</v>
      </c>
      <c r="K35" t="s">
        <v>25</v>
      </c>
      <c r="L35" t="s">
        <v>37</v>
      </c>
      <c r="N35">
        <v>100</v>
      </c>
      <c r="O35" s="2">
        <v>68000000</v>
      </c>
      <c r="P35" s="2">
        <v>204085131.77000001</v>
      </c>
      <c r="Q35" s="2">
        <v>528836000</v>
      </c>
      <c r="R35" s="3">
        <f t="shared" si="0"/>
        <v>17</v>
      </c>
      <c r="S35" s="3">
        <f t="shared" si="3"/>
        <v>24630717.80821918</v>
      </c>
      <c r="T35" s="3">
        <f t="shared" si="1"/>
        <v>18</v>
      </c>
      <c r="U35" s="3"/>
    </row>
    <row r="36" spans="1:21" x14ac:dyDescent="0.25">
      <c r="A36" t="s">
        <v>26</v>
      </c>
      <c r="B36" s="2">
        <v>86256.16</v>
      </c>
      <c r="C36" s="2">
        <v>672044.23</v>
      </c>
      <c r="D36" t="s">
        <v>18</v>
      </c>
      <c r="E36" s="2">
        <v>86256.16</v>
      </c>
      <c r="F36" s="2">
        <v>672044.23</v>
      </c>
      <c r="G36" s="1">
        <v>43844</v>
      </c>
      <c r="H36" s="1">
        <v>43844</v>
      </c>
      <c r="I36" s="1">
        <v>43844</v>
      </c>
      <c r="J36">
        <v>1108452</v>
      </c>
      <c r="K36" t="s">
        <v>25</v>
      </c>
      <c r="L36" t="s">
        <v>39</v>
      </c>
      <c r="N36">
        <v>100</v>
      </c>
      <c r="O36" s="2">
        <v>92910000</v>
      </c>
      <c r="P36" s="2">
        <v>296995131.76999998</v>
      </c>
      <c r="Q36" s="2">
        <v>722561070</v>
      </c>
      <c r="R36" s="3">
        <f t="shared" si="0"/>
        <v>17</v>
      </c>
      <c r="S36" s="3">
        <f t="shared" si="3"/>
        <v>33653529.287671238</v>
      </c>
      <c r="T36" s="3">
        <f t="shared" si="1"/>
        <v>18</v>
      </c>
      <c r="U36" s="3"/>
    </row>
    <row r="37" spans="1:21" x14ac:dyDescent="0.25">
      <c r="A37" t="s">
        <v>26</v>
      </c>
      <c r="B37" s="2">
        <v>86256.16</v>
      </c>
      <c r="C37" s="2">
        <v>672044.23</v>
      </c>
      <c r="D37" t="s">
        <v>18</v>
      </c>
      <c r="E37" s="2">
        <v>86256.16</v>
      </c>
      <c r="F37" s="2">
        <v>672044.23</v>
      </c>
      <c r="G37" s="1">
        <v>43844</v>
      </c>
      <c r="H37" s="1">
        <v>43838</v>
      </c>
      <c r="I37" s="1">
        <v>43844</v>
      </c>
      <c r="J37">
        <v>1109959</v>
      </c>
      <c r="K37" t="s">
        <v>30</v>
      </c>
      <c r="L37" t="s">
        <v>40</v>
      </c>
      <c r="M37" s="2">
        <v>15000000</v>
      </c>
      <c r="N37">
        <v>99.391999999999996</v>
      </c>
      <c r="O37" s="2">
        <v>-14908800</v>
      </c>
      <c r="P37" s="2">
        <v>282086331.76999998</v>
      </c>
      <c r="Q37" s="2">
        <v>-115905293.61</v>
      </c>
      <c r="R37" s="3">
        <f t="shared" si="0"/>
        <v>17</v>
      </c>
      <c r="S37" s="3"/>
      <c r="T37" s="3">
        <f t="shared" si="1"/>
        <v>18</v>
      </c>
      <c r="U37" s="3"/>
    </row>
    <row r="38" spans="1:21" x14ac:dyDescent="0.25">
      <c r="A38" t="s">
        <v>26</v>
      </c>
      <c r="B38" s="2">
        <v>86256.16</v>
      </c>
      <c r="C38" s="2">
        <v>672044.23</v>
      </c>
      <c r="D38" t="s">
        <v>18</v>
      </c>
      <c r="E38" s="2">
        <v>86256.16</v>
      </c>
      <c r="F38" s="2">
        <v>672044.23</v>
      </c>
      <c r="G38" s="1">
        <v>43845</v>
      </c>
      <c r="H38" s="1">
        <v>43845</v>
      </c>
      <c r="I38" s="1">
        <v>43845</v>
      </c>
      <c r="J38">
        <v>1061623</v>
      </c>
      <c r="K38" t="s">
        <v>23</v>
      </c>
      <c r="L38" t="s">
        <v>41</v>
      </c>
      <c r="N38">
        <v>0</v>
      </c>
      <c r="O38" s="2">
        <v>156114.5</v>
      </c>
      <c r="P38" s="2">
        <v>282242446.26999998</v>
      </c>
      <c r="Q38" s="2">
        <v>1213212.6200000001</v>
      </c>
      <c r="R38" s="3">
        <f t="shared" si="0"/>
        <v>16</v>
      </c>
      <c r="S38" s="3">
        <f t="shared" ref="S38:S41" si="4">R38/365*Q38</f>
        <v>53181.923068493154</v>
      </c>
      <c r="T38" s="3">
        <f t="shared" si="1"/>
        <v>17</v>
      </c>
      <c r="U38" s="3"/>
    </row>
    <row r="39" spans="1:21" x14ac:dyDescent="0.25">
      <c r="A39" t="s">
        <v>26</v>
      </c>
      <c r="B39" s="2">
        <v>86256.16</v>
      </c>
      <c r="C39" s="2">
        <v>672044.23</v>
      </c>
      <c r="D39" t="s">
        <v>18</v>
      </c>
      <c r="E39" s="2">
        <v>86256.16</v>
      </c>
      <c r="F39" s="2">
        <v>672044.23</v>
      </c>
      <c r="G39" s="1">
        <v>43845</v>
      </c>
      <c r="H39" s="1">
        <v>43845</v>
      </c>
      <c r="I39" s="1">
        <v>43845</v>
      </c>
      <c r="J39">
        <v>1104630</v>
      </c>
      <c r="K39" t="s">
        <v>23</v>
      </c>
      <c r="L39" t="s">
        <v>42</v>
      </c>
      <c r="N39">
        <v>0</v>
      </c>
      <c r="O39" s="2">
        <v>190625</v>
      </c>
      <c r="P39" s="2">
        <v>282433071.26999998</v>
      </c>
      <c r="Q39" s="2">
        <v>1481404.06</v>
      </c>
      <c r="R39" s="3">
        <f t="shared" si="0"/>
        <v>16</v>
      </c>
      <c r="S39" s="3">
        <f t="shared" si="4"/>
        <v>64938.260164383566</v>
      </c>
      <c r="T39" s="3">
        <f t="shared" si="1"/>
        <v>17</v>
      </c>
      <c r="U39" s="3"/>
    </row>
    <row r="40" spans="1:21" x14ac:dyDescent="0.25">
      <c r="A40" t="s">
        <v>26</v>
      </c>
      <c r="B40" s="2">
        <v>86256.16</v>
      </c>
      <c r="C40" s="2">
        <v>672044.23</v>
      </c>
      <c r="D40" t="s">
        <v>18</v>
      </c>
      <c r="E40" s="2">
        <v>86256.16</v>
      </c>
      <c r="F40" s="2">
        <v>672044.23</v>
      </c>
      <c r="G40" s="1">
        <v>43845</v>
      </c>
      <c r="H40" s="1">
        <v>43845</v>
      </c>
      <c r="I40" s="1">
        <v>43845</v>
      </c>
      <c r="J40">
        <v>1061624</v>
      </c>
      <c r="K40" t="s">
        <v>23</v>
      </c>
      <c r="L40" t="s">
        <v>43</v>
      </c>
      <c r="N40">
        <v>0</v>
      </c>
      <c r="O40" s="2">
        <v>90000</v>
      </c>
      <c r="P40" s="2">
        <v>282523071.26999998</v>
      </c>
      <c r="Q40" s="2">
        <v>699417</v>
      </c>
      <c r="R40" s="3">
        <f t="shared" si="0"/>
        <v>16</v>
      </c>
      <c r="S40" s="3">
        <f t="shared" si="4"/>
        <v>30659.375342465755</v>
      </c>
      <c r="T40" s="3">
        <f t="shared" si="1"/>
        <v>17</v>
      </c>
      <c r="U40" s="3"/>
    </row>
    <row r="41" spans="1:21" x14ac:dyDescent="0.25">
      <c r="A41" t="s">
        <v>26</v>
      </c>
      <c r="B41" s="2">
        <v>86256.16</v>
      </c>
      <c r="C41" s="2">
        <v>672044.23</v>
      </c>
      <c r="D41" t="s">
        <v>18</v>
      </c>
      <c r="E41" s="2">
        <v>86256.16</v>
      </c>
      <c r="F41" s="2">
        <v>672044.23</v>
      </c>
      <c r="G41" s="1">
        <v>43845</v>
      </c>
      <c r="H41" s="1">
        <v>43845</v>
      </c>
      <c r="I41" s="1">
        <v>43845</v>
      </c>
      <c r="J41">
        <v>1104630</v>
      </c>
      <c r="K41" t="s">
        <v>23</v>
      </c>
      <c r="L41" t="s">
        <v>42</v>
      </c>
      <c r="N41">
        <v>0</v>
      </c>
      <c r="O41" s="2">
        <v>1715625</v>
      </c>
      <c r="P41" s="2">
        <v>284238696.26999998</v>
      </c>
      <c r="Q41" s="2">
        <v>13332636.560000001</v>
      </c>
      <c r="R41" s="3">
        <f t="shared" si="0"/>
        <v>16</v>
      </c>
      <c r="S41" s="3">
        <f t="shared" si="4"/>
        <v>584444.34235616436</v>
      </c>
      <c r="T41" s="3">
        <f t="shared" si="1"/>
        <v>17</v>
      </c>
      <c r="U41" s="3"/>
    </row>
    <row r="42" spans="1:21" x14ac:dyDescent="0.25">
      <c r="A42" t="s">
        <v>26</v>
      </c>
      <c r="B42" s="2">
        <v>86256.16</v>
      </c>
      <c r="C42" s="2">
        <v>672044.23</v>
      </c>
      <c r="D42" t="s">
        <v>18</v>
      </c>
      <c r="E42" s="2">
        <v>86256.16</v>
      </c>
      <c r="F42" s="2">
        <v>672044.23</v>
      </c>
      <c r="G42" s="1">
        <v>43846</v>
      </c>
      <c r="H42" s="1">
        <v>43843</v>
      </c>
      <c r="I42" s="1">
        <v>43846</v>
      </c>
      <c r="J42">
        <v>1110133</v>
      </c>
      <c r="K42" t="s">
        <v>30</v>
      </c>
      <c r="L42" t="s">
        <v>44</v>
      </c>
      <c r="M42" s="2">
        <v>6000000</v>
      </c>
      <c r="N42">
        <v>142.83000000000001</v>
      </c>
      <c r="O42" s="2">
        <v>-8620800</v>
      </c>
      <c r="P42" s="2">
        <v>275617896.26999998</v>
      </c>
      <c r="Q42" s="2">
        <v>-67019614.539999999</v>
      </c>
      <c r="R42" s="3">
        <f t="shared" si="0"/>
        <v>15</v>
      </c>
      <c r="S42" s="3"/>
      <c r="T42" s="3">
        <f t="shared" si="1"/>
        <v>16</v>
      </c>
      <c r="U42" s="3"/>
    </row>
    <row r="43" spans="1:21" x14ac:dyDescent="0.25">
      <c r="A43" t="s">
        <v>26</v>
      </c>
      <c r="B43" s="2">
        <v>86256.16</v>
      </c>
      <c r="C43" s="2">
        <v>672044.23</v>
      </c>
      <c r="D43" t="s">
        <v>18</v>
      </c>
      <c r="E43" s="2">
        <v>86256.16</v>
      </c>
      <c r="F43" s="2">
        <v>672044.23</v>
      </c>
      <c r="G43" s="1">
        <v>43846</v>
      </c>
      <c r="H43" s="1">
        <v>43844</v>
      </c>
      <c r="I43" s="1">
        <v>43846</v>
      </c>
      <c r="J43">
        <v>1110347</v>
      </c>
      <c r="K43" t="s">
        <v>30</v>
      </c>
      <c r="L43" t="s">
        <v>32</v>
      </c>
      <c r="M43" s="2">
        <v>10000000</v>
      </c>
      <c r="N43">
        <v>137.43299999999999</v>
      </c>
      <c r="O43" s="2">
        <v>-13961772.220000001</v>
      </c>
      <c r="P43" s="2">
        <v>261656124.05000001</v>
      </c>
      <c r="Q43" s="2">
        <v>-108541271.39</v>
      </c>
      <c r="R43" s="3">
        <f t="shared" si="0"/>
        <v>15</v>
      </c>
      <c r="S43" s="3"/>
      <c r="T43" s="3">
        <f t="shared" si="1"/>
        <v>16</v>
      </c>
      <c r="U43" s="3"/>
    </row>
    <row r="44" spans="1:21" x14ac:dyDescent="0.25">
      <c r="A44" t="s">
        <v>26</v>
      </c>
      <c r="B44" s="2">
        <v>86256.16</v>
      </c>
      <c r="C44" s="2">
        <v>672044.23</v>
      </c>
      <c r="D44" t="s">
        <v>18</v>
      </c>
      <c r="E44" s="2">
        <v>86256.16</v>
      </c>
      <c r="F44" s="2">
        <v>672044.23</v>
      </c>
      <c r="G44" s="1">
        <v>43846</v>
      </c>
      <c r="H44" s="1">
        <v>43844</v>
      </c>
      <c r="I44" s="1">
        <v>43846</v>
      </c>
      <c r="J44">
        <v>1110346</v>
      </c>
      <c r="K44" t="s">
        <v>30</v>
      </c>
      <c r="L44" t="s">
        <v>36</v>
      </c>
      <c r="M44" s="2">
        <v>10000000</v>
      </c>
      <c r="N44">
        <v>159.661</v>
      </c>
      <c r="O44" s="2">
        <v>-16311933.33</v>
      </c>
      <c r="P44" s="2">
        <v>245344190.72</v>
      </c>
      <c r="Q44" s="2">
        <v>-126811836.97</v>
      </c>
      <c r="R44" s="3">
        <f t="shared" si="0"/>
        <v>15</v>
      </c>
      <c r="S44" s="3"/>
      <c r="T44" s="3">
        <f t="shared" si="1"/>
        <v>16</v>
      </c>
      <c r="U44" s="3"/>
    </row>
    <row r="45" spans="1:21" x14ac:dyDescent="0.25">
      <c r="A45" t="s">
        <v>26</v>
      </c>
      <c r="B45" s="2">
        <v>86256.16</v>
      </c>
      <c r="C45" s="2">
        <v>672044.23</v>
      </c>
      <c r="D45" t="s">
        <v>18</v>
      </c>
      <c r="E45" s="2">
        <v>86256.16</v>
      </c>
      <c r="F45" s="2">
        <v>672044.23</v>
      </c>
      <c r="G45" s="1">
        <v>43847</v>
      </c>
      <c r="H45" s="1">
        <v>43847</v>
      </c>
      <c r="I45" s="1">
        <v>43847</v>
      </c>
      <c r="J45">
        <v>1062027</v>
      </c>
      <c r="K45" t="s">
        <v>23</v>
      </c>
      <c r="L45" t="s">
        <v>45</v>
      </c>
      <c r="N45">
        <v>0</v>
      </c>
      <c r="O45" s="2">
        <v>12428125</v>
      </c>
      <c r="P45" s="2">
        <v>257772315.72</v>
      </c>
      <c r="Q45" s="2">
        <v>96526761.260000005</v>
      </c>
      <c r="R45" s="3">
        <f t="shared" si="0"/>
        <v>14</v>
      </c>
      <c r="S45" s="3">
        <f t="shared" ref="S45:S47" si="5">R45/365*Q45</f>
        <v>3702396.3223013701</v>
      </c>
      <c r="T45" s="3">
        <f t="shared" si="1"/>
        <v>15</v>
      </c>
      <c r="U45" s="3"/>
    </row>
    <row r="46" spans="1:21" x14ac:dyDescent="0.25">
      <c r="A46" t="s">
        <v>26</v>
      </c>
      <c r="B46" s="2">
        <v>86256.16</v>
      </c>
      <c r="C46" s="2">
        <v>672044.23</v>
      </c>
      <c r="D46" t="s">
        <v>18</v>
      </c>
      <c r="E46" s="2">
        <v>86256.16</v>
      </c>
      <c r="F46" s="2">
        <v>672044.23</v>
      </c>
      <c r="G46" s="1">
        <v>43847</v>
      </c>
      <c r="H46" s="1">
        <v>43847</v>
      </c>
      <c r="I46" s="1">
        <v>43847</v>
      </c>
      <c r="J46">
        <v>1062030</v>
      </c>
      <c r="K46" t="s">
        <v>23</v>
      </c>
      <c r="L46" t="s">
        <v>46</v>
      </c>
      <c r="N46">
        <v>0</v>
      </c>
      <c r="O46" s="2">
        <v>495000</v>
      </c>
      <c r="P46" s="2">
        <v>258267315.72</v>
      </c>
      <c r="Q46" s="2">
        <v>3844566</v>
      </c>
      <c r="R46" s="3">
        <f t="shared" si="0"/>
        <v>14</v>
      </c>
      <c r="S46" s="3">
        <f t="shared" si="5"/>
        <v>147462.80547945207</v>
      </c>
      <c r="T46" s="3">
        <f t="shared" si="1"/>
        <v>15</v>
      </c>
      <c r="U46" s="3"/>
    </row>
    <row r="47" spans="1:21" x14ac:dyDescent="0.25">
      <c r="A47" t="s">
        <v>26</v>
      </c>
      <c r="B47" s="2">
        <v>86256.16</v>
      </c>
      <c r="C47" s="2">
        <v>672044.23</v>
      </c>
      <c r="D47" t="s">
        <v>18</v>
      </c>
      <c r="E47" s="2">
        <v>86256.16</v>
      </c>
      <c r="F47" s="2">
        <v>672044.23</v>
      </c>
      <c r="G47" s="1">
        <v>43852</v>
      </c>
      <c r="H47" s="1">
        <v>43852</v>
      </c>
      <c r="I47" s="1">
        <v>43852</v>
      </c>
      <c r="J47">
        <v>1062738</v>
      </c>
      <c r="K47" t="s">
        <v>23</v>
      </c>
      <c r="L47" t="s">
        <v>47</v>
      </c>
      <c r="N47">
        <v>0</v>
      </c>
      <c r="O47" s="2">
        <v>14910000</v>
      </c>
      <c r="P47" s="2">
        <v>273177315.72000003</v>
      </c>
      <c r="Q47" s="2">
        <v>115874556</v>
      </c>
      <c r="R47" s="3">
        <f t="shared" si="0"/>
        <v>9</v>
      </c>
      <c r="S47" s="3">
        <f t="shared" si="5"/>
        <v>2857180.8328767121</v>
      </c>
      <c r="T47" s="3">
        <f t="shared" si="1"/>
        <v>10</v>
      </c>
      <c r="U47" s="3"/>
    </row>
    <row r="48" spans="1:21" x14ac:dyDescent="0.25">
      <c r="A48" t="s">
        <v>26</v>
      </c>
      <c r="B48" s="2">
        <v>86256.16</v>
      </c>
      <c r="C48" s="2">
        <v>672044.23</v>
      </c>
      <c r="D48" t="s">
        <v>18</v>
      </c>
      <c r="E48" s="2">
        <v>86256.16</v>
      </c>
      <c r="F48" s="2">
        <v>672044.23</v>
      </c>
      <c r="G48" s="1">
        <v>43852</v>
      </c>
      <c r="H48" s="1">
        <v>43852</v>
      </c>
      <c r="I48" s="1">
        <v>43852</v>
      </c>
      <c r="J48">
        <v>1111074</v>
      </c>
      <c r="K48" t="s">
        <v>28</v>
      </c>
      <c r="L48" t="s">
        <v>27</v>
      </c>
      <c r="M48" s="2">
        <v>150000000</v>
      </c>
      <c r="N48">
        <v>0</v>
      </c>
      <c r="O48" s="2">
        <v>150000000</v>
      </c>
      <c r="P48" s="2">
        <v>423177315.72000003</v>
      </c>
      <c r="Q48" s="2">
        <v>1165740000</v>
      </c>
      <c r="R48" s="3">
        <f t="shared" si="0"/>
        <v>9</v>
      </c>
      <c r="S48" s="3"/>
      <c r="T48" s="3">
        <f t="shared" si="1"/>
        <v>10</v>
      </c>
      <c r="U48" s="3">
        <f>T48/365*Q48</f>
        <v>31938082.19178082</v>
      </c>
    </row>
    <row r="49" spans="1:21" x14ac:dyDescent="0.25">
      <c r="A49" t="s">
        <v>26</v>
      </c>
      <c r="B49" s="2">
        <v>86256.16</v>
      </c>
      <c r="C49" s="2">
        <v>672044.23</v>
      </c>
      <c r="D49" t="s">
        <v>18</v>
      </c>
      <c r="E49" s="2">
        <v>86256.16</v>
      </c>
      <c r="F49" s="2">
        <v>672044.23</v>
      </c>
      <c r="G49" s="1">
        <v>43853</v>
      </c>
      <c r="H49" s="1">
        <v>43853</v>
      </c>
      <c r="I49" s="1">
        <v>43853</v>
      </c>
      <c r="J49">
        <v>1069572</v>
      </c>
      <c r="K49" t="s">
        <v>23</v>
      </c>
      <c r="L49" t="s">
        <v>48</v>
      </c>
      <c r="N49">
        <v>0</v>
      </c>
      <c r="O49" s="2">
        <v>588000</v>
      </c>
      <c r="P49" s="2">
        <v>423765315.72000003</v>
      </c>
      <c r="Q49" s="2">
        <v>4570112.4000000004</v>
      </c>
      <c r="R49" s="3">
        <f t="shared" si="0"/>
        <v>8</v>
      </c>
      <c r="S49" s="3">
        <f t="shared" ref="S49:S50" si="6">R49/365*Q49</f>
        <v>100166.84712328768</v>
      </c>
      <c r="T49" s="3">
        <f t="shared" si="1"/>
        <v>9</v>
      </c>
      <c r="U49" s="3"/>
    </row>
    <row r="50" spans="1:21" x14ac:dyDescent="0.25">
      <c r="A50" t="s">
        <v>26</v>
      </c>
      <c r="B50" s="2">
        <v>86256.16</v>
      </c>
      <c r="C50" s="2">
        <v>672044.23</v>
      </c>
      <c r="D50" t="s">
        <v>18</v>
      </c>
      <c r="E50" s="2">
        <v>86256.16</v>
      </c>
      <c r="F50" s="2">
        <v>672044.23</v>
      </c>
      <c r="G50" s="1">
        <v>43853</v>
      </c>
      <c r="H50" s="1">
        <v>43853</v>
      </c>
      <c r="I50" s="1">
        <v>43853</v>
      </c>
      <c r="J50">
        <v>1091800</v>
      </c>
      <c r="K50" t="s">
        <v>23</v>
      </c>
      <c r="L50" t="s">
        <v>49</v>
      </c>
      <c r="N50">
        <v>0</v>
      </c>
      <c r="O50" s="2">
        <v>1335250</v>
      </c>
      <c r="P50" s="2">
        <v>425100565.72000003</v>
      </c>
      <c r="Q50" s="2">
        <v>10377963.58</v>
      </c>
      <c r="R50" s="3">
        <f t="shared" si="0"/>
        <v>8</v>
      </c>
      <c r="S50" s="3">
        <f t="shared" si="6"/>
        <v>227462.21545205481</v>
      </c>
      <c r="T50" s="3">
        <f t="shared" si="1"/>
        <v>9</v>
      </c>
      <c r="U50" s="3"/>
    </row>
    <row r="51" spans="1:21" x14ac:dyDescent="0.25">
      <c r="A51" t="s">
        <v>26</v>
      </c>
      <c r="B51" s="2">
        <v>86256.16</v>
      </c>
      <c r="C51" s="2">
        <v>672044.23</v>
      </c>
      <c r="D51" t="s">
        <v>18</v>
      </c>
      <c r="E51" s="2">
        <v>86256.16</v>
      </c>
      <c r="F51" s="2">
        <v>672044.23</v>
      </c>
      <c r="G51" s="1">
        <v>43853</v>
      </c>
      <c r="H51" s="1">
        <v>43852</v>
      </c>
      <c r="I51" s="1">
        <v>43853</v>
      </c>
      <c r="J51">
        <v>1111045</v>
      </c>
      <c r="K51" t="s">
        <v>30</v>
      </c>
      <c r="L51" t="s">
        <v>50</v>
      </c>
      <c r="M51" s="2">
        <v>93300000</v>
      </c>
      <c r="N51">
        <v>99.971900000000005</v>
      </c>
      <c r="O51" s="2">
        <v>-93273785.290000007</v>
      </c>
      <c r="P51" s="2">
        <v>331826780.43000001</v>
      </c>
      <c r="Q51" s="2">
        <v>-725390233.26999998</v>
      </c>
      <c r="R51" s="3">
        <f t="shared" si="0"/>
        <v>8</v>
      </c>
      <c r="S51" s="3"/>
      <c r="T51" s="3">
        <f t="shared" si="1"/>
        <v>9</v>
      </c>
      <c r="U51" s="3"/>
    </row>
    <row r="52" spans="1:21" x14ac:dyDescent="0.25">
      <c r="A52" t="s">
        <v>26</v>
      </c>
      <c r="B52" s="2">
        <v>86256.16</v>
      </c>
      <c r="C52" s="2">
        <v>672044.23</v>
      </c>
      <c r="D52" t="s">
        <v>18</v>
      </c>
      <c r="E52" s="2">
        <v>86256.16</v>
      </c>
      <c r="F52" s="2">
        <v>672044.23</v>
      </c>
      <c r="G52" s="1">
        <v>43853</v>
      </c>
      <c r="H52" s="1">
        <v>43853</v>
      </c>
      <c r="I52" s="1">
        <v>43853</v>
      </c>
      <c r="J52">
        <v>1091800</v>
      </c>
      <c r="K52" t="s">
        <v>23</v>
      </c>
      <c r="L52" t="s">
        <v>49</v>
      </c>
      <c r="N52">
        <v>0</v>
      </c>
      <c r="O52" s="2">
        <v>1417000</v>
      </c>
      <c r="P52" s="2">
        <v>333243780.43000001</v>
      </c>
      <c r="Q52" s="2">
        <v>11013349.1</v>
      </c>
      <c r="R52" s="3">
        <f t="shared" si="0"/>
        <v>8</v>
      </c>
      <c r="S52" s="3">
        <f>R52/365*Q52</f>
        <v>241388.47342465754</v>
      </c>
      <c r="T52" s="3">
        <f t="shared" si="1"/>
        <v>9</v>
      </c>
      <c r="U52" s="3"/>
    </row>
    <row r="53" spans="1:21" x14ac:dyDescent="0.25">
      <c r="A53" t="s">
        <v>26</v>
      </c>
      <c r="B53" s="2">
        <v>86256.16</v>
      </c>
      <c r="C53" s="2">
        <v>672044.23</v>
      </c>
      <c r="D53" t="s">
        <v>18</v>
      </c>
      <c r="E53" s="2">
        <v>86256.16</v>
      </c>
      <c r="F53" s="2">
        <v>672044.23</v>
      </c>
      <c r="G53" s="1">
        <v>43853</v>
      </c>
      <c r="H53" s="1">
        <v>43845</v>
      </c>
      <c r="I53" s="1">
        <v>43853</v>
      </c>
      <c r="J53">
        <v>1111046</v>
      </c>
      <c r="K53" t="s">
        <v>30</v>
      </c>
      <c r="L53" t="s">
        <v>51</v>
      </c>
      <c r="M53" s="2">
        <v>9200000</v>
      </c>
      <c r="N53">
        <v>100</v>
      </c>
      <c r="O53" s="2">
        <v>-9200000</v>
      </c>
      <c r="P53" s="2">
        <v>324043780.43000001</v>
      </c>
      <c r="Q53" s="2">
        <v>-71544582.920000002</v>
      </c>
      <c r="R53" s="3">
        <f t="shared" si="0"/>
        <v>8</v>
      </c>
      <c r="S53" s="3"/>
      <c r="T53" s="3">
        <f t="shared" si="1"/>
        <v>9</v>
      </c>
      <c r="U53" s="3"/>
    </row>
    <row r="54" spans="1:21" x14ac:dyDescent="0.25">
      <c r="A54" t="s">
        <v>26</v>
      </c>
      <c r="B54" s="2">
        <v>86256.16</v>
      </c>
      <c r="C54" s="2">
        <v>672044.23</v>
      </c>
      <c r="D54" t="s">
        <v>18</v>
      </c>
      <c r="E54" s="2">
        <v>86256.16</v>
      </c>
      <c r="F54" s="2">
        <v>672044.23</v>
      </c>
      <c r="G54" s="1">
        <v>43853</v>
      </c>
      <c r="H54" s="1">
        <v>43845</v>
      </c>
      <c r="I54" s="1">
        <v>43853</v>
      </c>
      <c r="J54">
        <v>1111123</v>
      </c>
      <c r="K54" t="s">
        <v>30</v>
      </c>
      <c r="L54" t="s">
        <v>51</v>
      </c>
      <c r="M54" s="2">
        <v>174500000</v>
      </c>
      <c r="N54">
        <v>100</v>
      </c>
      <c r="O54" s="2">
        <v>-174500000</v>
      </c>
      <c r="P54" s="2">
        <v>149543780.43000001</v>
      </c>
      <c r="Q54" s="2">
        <v>-1356125211.1900001</v>
      </c>
      <c r="R54" s="3">
        <f t="shared" si="0"/>
        <v>8</v>
      </c>
      <c r="S54" s="3"/>
      <c r="T54" s="3">
        <f t="shared" si="1"/>
        <v>9</v>
      </c>
      <c r="U54" s="3"/>
    </row>
    <row r="55" spans="1:21" x14ac:dyDescent="0.25">
      <c r="A55" t="s">
        <v>26</v>
      </c>
      <c r="B55" s="2">
        <v>86256.16</v>
      </c>
      <c r="C55" s="2">
        <v>672044.23</v>
      </c>
      <c r="D55" t="s">
        <v>18</v>
      </c>
      <c r="E55" s="2">
        <v>86256.16</v>
      </c>
      <c r="F55" s="2">
        <v>672044.23</v>
      </c>
      <c r="G55" s="1">
        <v>43853</v>
      </c>
      <c r="H55" s="1">
        <v>43845</v>
      </c>
      <c r="I55" s="1">
        <v>43853</v>
      </c>
      <c r="J55">
        <v>1111124</v>
      </c>
      <c r="K55" t="s">
        <v>30</v>
      </c>
      <c r="L55" t="s">
        <v>51</v>
      </c>
      <c r="M55" s="2">
        <v>83800000</v>
      </c>
      <c r="N55">
        <v>100</v>
      </c>
      <c r="O55" s="2">
        <v>-83800000</v>
      </c>
      <c r="P55" s="2">
        <v>65743780.43</v>
      </c>
      <c r="Q55" s="2">
        <v>-651634870.17999995</v>
      </c>
      <c r="R55" s="3">
        <f t="shared" si="0"/>
        <v>8</v>
      </c>
      <c r="S55" s="3"/>
      <c r="T55" s="3">
        <f t="shared" si="1"/>
        <v>9</v>
      </c>
      <c r="U55" s="3"/>
    </row>
    <row r="56" spans="1:21" x14ac:dyDescent="0.25">
      <c r="A56" t="s">
        <v>26</v>
      </c>
      <c r="B56" s="2">
        <v>86256.16</v>
      </c>
      <c r="C56" s="2">
        <v>672044.23</v>
      </c>
      <c r="D56" t="s">
        <v>18</v>
      </c>
      <c r="E56" s="2">
        <v>86256.16</v>
      </c>
      <c r="F56" s="2">
        <v>672044.23</v>
      </c>
      <c r="G56" s="1">
        <v>43853</v>
      </c>
      <c r="H56" s="1">
        <v>43845</v>
      </c>
      <c r="I56" s="1">
        <v>43853</v>
      </c>
      <c r="J56">
        <v>1111042</v>
      </c>
      <c r="K56" t="s">
        <v>30</v>
      </c>
      <c r="L56" t="s">
        <v>51</v>
      </c>
      <c r="M56" s="2">
        <v>32500000</v>
      </c>
      <c r="N56">
        <v>100</v>
      </c>
      <c r="O56" s="2">
        <v>-32500000</v>
      </c>
      <c r="P56" s="2">
        <v>33243780.43</v>
      </c>
      <c r="Q56" s="2">
        <v>-252693044.12</v>
      </c>
      <c r="R56" s="3">
        <f t="shared" si="0"/>
        <v>8</v>
      </c>
      <c r="S56" s="3"/>
      <c r="T56" s="3">
        <f t="shared" si="1"/>
        <v>9</v>
      </c>
      <c r="U56" s="3"/>
    </row>
    <row r="57" spans="1:21" x14ac:dyDescent="0.25">
      <c r="A57" t="s">
        <v>26</v>
      </c>
      <c r="B57" s="2">
        <v>86256.16</v>
      </c>
      <c r="C57" s="2">
        <v>672044.23</v>
      </c>
      <c r="D57" t="s">
        <v>18</v>
      </c>
      <c r="E57" s="2">
        <v>86256.16</v>
      </c>
      <c r="F57" s="2">
        <v>672044.23</v>
      </c>
      <c r="G57" s="1">
        <v>43853</v>
      </c>
      <c r="H57" s="1">
        <v>43852</v>
      </c>
      <c r="I57" s="1">
        <v>43853</v>
      </c>
      <c r="J57">
        <v>1111044</v>
      </c>
      <c r="K57" t="s">
        <v>30</v>
      </c>
      <c r="L57" t="s">
        <v>50</v>
      </c>
      <c r="M57" s="2">
        <v>14500000</v>
      </c>
      <c r="N57">
        <v>99.971900000000005</v>
      </c>
      <c r="O57" s="2">
        <v>-14495925.9</v>
      </c>
      <c r="P57" s="2">
        <v>18747854.530000001</v>
      </c>
      <c r="Q57" s="2">
        <v>-112721369.83</v>
      </c>
      <c r="R57" s="3">
        <f t="shared" si="0"/>
        <v>8</v>
      </c>
      <c r="S57" s="3"/>
      <c r="T57" s="3">
        <f t="shared" si="1"/>
        <v>9</v>
      </c>
      <c r="U57" s="3"/>
    </row>
    <row r="58" spans="1:21" x14ac:dyDescent="0.25">
      <c r="A58" t="s">
        <v>26</v>
      </c>
      <c r="B58" s="2">
        <v>86256.16</v>
      </c>
      <c r="C58" s="2">
        <v>672044.23</v>
      </c>
      <c r="D58" t="s">
        <v>18</v>
      </c>
      <c r="E58" s="2">
        <v>86256.16</v>
      </c>
      <c r="F58" s="2">
        <v>672044.23</v>
      </c>
      <c r="G58" s="1">
        <v>43854</v>
      </c>
      <c r="H58" s="1">
        <v>43854</v>
      </c>
      <c r="I58" s="1">
        <v>43854</v>
      </c>
      <c r="J58">
        <v>1064385</v>
      </c>
      <c r="K58" t="s">
        <v>23</v>
      </c>
      <c r="L58" t="s">
        <v>52</v>
      </c>
      <c r="N58">
        <v>0</v>
      </c>
      <c r="O58" s="2">
        <v>450000</v>
      </c>
      <c r="P58" s="2">
        <v>19197854.530000001</v>
      </c>
      <c r="Q58" s="2">
        <v>3497580</v>
      </c>
      <c r="R58" s="3">
        <f t="shared" si="0"/>
        <v>7</v>
      </c>
      <c r="S58" s="3">
        <f t="shared" ref="S58:S67" si="7">R58/365*Q58</f>
        <v>67076.876712328769</v>
      </c>
      <c r="T58" s="3">
        <f t="shared" si="1"/>
        <v>8</v>
      </c>
      <c r="U58" s="3"/>
    </row>
    <row r="59" spans="1:21" x14ac:dyDescent="0.25">
      <c r="A59" t="s">
        <v>26</v>
      </c>
      <c r="B59" s="2">
        <v>86256.16</v>
      </c>
      <c r="C59" s="2">
        <v>672044.23</v>
      </c>
      <c r="D59" t="s">
        <v>18</v>
      </c>
      <c r="E59" s="2">
        <v>86256.16</v>
      </c>
      <c r="F59" s="2">
        <v>672044.23</v>
      </c>
      <c r="G59" s="1">
        <v>43854</v>
      </c>
      <c r="H59" s="1">
        <v>43854</v>
      </c>
      <c r="I59" s="1">
        <v>43854</v>
      </c>
      <c r="J59">
        <v>1092570</v>
      </c>
      <c r="K59" t="s">
        <v>23</v>
      </c>
      <c r="L59" t="s">
        <v>53</v>
      </c>
      <c r="N59">
        <v>0</v>
      </c>
      <c r="O59" s="2">
        <v>2586285</v>
      </c>
      <c r="P59" s="2">
        <v>21784139.530000001</v>
      </c>
      <c r="Q59" s="2">
        <v>20101641.530000001</v>
      </c>
      <c r="R59" s="3">
        <f t="shared" si="0"/>
        <v>7</v>
      </c>
      <c r="S59" s="3">
        <f t="shared" si="7"/>
        <v>385510.93345205486</v>
      </c>
      <c r="T59" s="3">
        <f t="shared" si="1"/>
        <v>8</v>
      </c>
      <c r="U59" s="3"/>
    </row>
    <row r="60" spans="1:21" x14ac:dyDescent="0.25">
      <c r="A60" t="s">
        <v>26</v>
      </c>
      <c r="B60" s="2">
        <v>86256.16</v>
      </c>
      <c r="C60" s="2">
        <v>672044.23</v>
      </c>
      <c r="D60" t="s">
        <v>18</v>
      </c>
      <c r="E60" s="2">
        <v>86256.16</v>
      </c>
      <c r="F60" s="2">
        <v>672044.23</v>
      </c>
      <c r="G60" s="1">
        <v>43854</v>
      </c>
      <c r="H60" s="1">
        <v>43854</v>
      </c>
      <c r="I60" s="1">
        <v>43854</v>
      </c>
      <c r="J60">
        <v>1092570</v>
      </c>
      <c r="K60" t="s">
        <v>23</v>
      </c>
      <c r="L60" t="s">
        <v>53</v>
      </c>
      <c r="N60">
        <v>0</v>
      </c>
      <c r="O60" s="2">
        <v>176840</v>
      </c>
      <c r="P60" s="2">
        <v>21960979.530000001</v>
      </c>
      <c r="Q60" s="2">
        <v>1374471.22</v>
      </c>
      <c r="R60" s="3">
        <f t="shared" si="0"/>
        <v>7</v>
      </c>
      <c r="S60" s="3">
        <f t="shared" si="7"/>
        <v>26359.72202739726</v>
      </c>
      <c r="T60" s="3">
        <f t="shared" si="1"/>
        <v>8</v>
      </c>
      <c r="U60" s="3"/>
    </row>
    <row r="61" spans="1:21" x14ac:dyDescent="0.25">
      <c r="A61" t="s">
        <v>26</v>
      </c>
      <c r="B61" s="2">
        <v>86256.16</v>
      </c>
      <c r="C61" s="2">
        <v>672044.23</v>
      </c>
      <c r="D61" t="s">
        <v>18</v>
      </c>
      <c r="E61" s="2">
        <v>86256.16</v>
      </c>
      <c r="F61" s="2">
        <v>672044.23</v>
      </c>
      <c r="G61" s="1">
        <v>43856</v>
      </c>
      <c r="H61" s="1">
        <v>43856</v>
      </c>
      <c r="I61" s="1">
        <v>43857</v>
      </c>
      <c r="J61">
        <v>1064736</v>
      </c>
      <c r="K61" t="s">
        <v>23</v>
      </c>
      <c r="L61" t="s">
        <v>54</v>
      </c>
      <c r="N61">
        <v>0</v>
      </c>
      <c r="O61" s="2">
        <v>8225000</v>
      </c>
      <c r="P61" s="2">
        <v>30185979.530000001</v>
      </c>
      <c r="Q61" s="2">
        <v>63963357.5</v>
      </c>
      <c r="R61" s="3">
        <f t="shared" si="0"/>
        <v>5</v>
      </c>
      <c r="S61" s="3">
        <f t="shared" si="7"/>
        <v>876210.37671232875</v>
      </c>
      <c r="T61" s="3">
        <f t="shared" si="1"/>
        <v>6</v>
      </c>
      <c r="U61" s="3"/>
    </row>
    <row r="62" spans="1:21" x14ac:dyDescent="0.25">
      <c r="A62" t="s">
        <v>26</v>
      </c>
      <c r="B62" s="2">
        <v>86256.16</v>
      </c>
      <c r="C62" s="2">
        <v>672044.23</v>
      </c>
      <c r="D62" t="s">
        <v>18</v>
      </c>
      <c r="E62" s="2">
        <v>86256.16</v>
      </c>
      <c r="F62" s="2">
        <v>672044.23</v>
      </c>
      <c r="G62" s="1">
        <v>43860</v>
      </c>
      <c r="H62" s="1">
        <v>43860</v>
      </c>
      <c r="I62" s="1">
        <v>43860</v>
      </c>
      <c r="J62">
        <v>1065196</v>
      </c>
      <c r="K62" t="s">
        <v>23</v>
      </c>
      <c r="L62" t="s">
        <v>55</v>
      </c>
      <c r="N62">
        <v>0</v>
      </c>
      <c r="O62" s="2">
        <v>9000000</v>
      </c>
      <c r="P62" s="2">
        <v>39185979.530000001</v>
      </c>
      <c r="Q62" s="2">
        <v>69899400</v>
      </c>
      <c r="R62" s="3">
        <f t="shared" si="0"/>
        <v>1</v>
      </c>
      <c r="S62" s="3">
        <f t="shared" si="7"/>
        <v>191505.20547945207</v>
      </c>
      <c r="T62" s="3">
        <f t="shared" si="1"/>
        <v>2</v>
      </c>
      <c r="U62" s="3"/>
    </row>
    <row r="63" spans="1:21" x14ac:dyDescent="0.25">
      <c r="A63" t="s">
        <v>26</v>
      </c>
      <c r="B63" s="2">
        <v>86256.16</v>
      </c>
      <c r="C63" s="2">
        <v>672044.23</v>
      </c>
      <c r="D63" t="s">
        <v>18</v>
      </c>
      <c r="E63" s="2">
        <v>86256.16</v>
      </c>
      <c r="F63" s="2">
        <v>672044.23</v>
      </c>
      <c r="G63" s="1">
        <v>43860</v>
      </c>
      <c r="H63" s="1">
        <v>43860</v>
      </c>
      <c r="I63" s="1">
        <v>43860</v>
      </c>
      <c r="J63">
        <v>1065197</v>
      </c>
      <c r="K63" t="s">
        <v>23</v>
      </c>
      <c r="L63" t="s">
        <v>56</v>
      </c>
      <c r="N63">
        <v>0</v>
      </c>
      <c r="O63" s="2">
        <v>14535000</v>
      </c>
      <c r="P63" s="2">
        <v>53720979.530000001</v>
      </c>
      <c r="Q63" s="2">
        <v>112887531</v>
      </c>
      <c r="R63" s="3">
        <f t="shared" si="0"/>
        <v>1</v>
      </c>
      <c r="S63" s="3">
        <f t="shared" si="7"/>
        <v>309280.9068493151</v>
      </c>
      <c r="T63" s="3">
        <f t="shared" si="1"/>
        <v>2</v>
      </c>
      <c r="U63" s="3"/>
    </row>
    <row r="64" spans="1:21" x14ac:dyDescent="0.25">
      <c r="A64" t="s">
        <v>26</v>
      </c>
      <c r="B64" s="2">
        <v>86256.16</v>
      </c>
      <c r="C64" s="2">
        <v>672044.23</v>
      </c>
      <c r="D64" t="s">
        <v>18</v>
      </c>
      <c r="E64" s="2">
        <v>86256.16</v>
      </c>
      <c r="F64" s="2">
        <v>672044.23</v>
      </c>
      <c r="G64" s="1">
        <v>43860</v>
      </c>
      <c r="H64" s="1">
        <v>43860</v>
      </c>
      <c r="I64" s="1">
        <v>43860</v>
      </c>
      <c r="J64">
        <v>1111037</v>
      </c>
      <c r="K64" t="s">
        <v>25</v>
      </c>
      <c r="L64" t="s">
        <v>50</v>
      </c>
      <c r="N64">
        <v>100</v>
      </c>
      <c r="O64" s="2">
        <v>93300000</v>
      </c>
      <c r="P64" s="2">
        <v>147020979.53</v>
      </c>
      <c r="Q64" s="2">
        <v>724623780</v>
      </c>
      <c r="R64" s="3">
        <f t="shared" si="0"/>
        <v>1</v>
      </c>
      <c r="S64" s="3">
        <f t="shared" si="7"/>
        <v>1985270.6301369863</v>
      </c>
      <c r="T64" s="3">
        <f t="shared" si="1"/>
        <v>2</v>
      </c>
      <c r="U64" s="3"/>
    </row>
    <row r="65" spans="1:21" x14ac:dyDescent="0.25">
      <c r="A65" t="s">
        <v>26</v>
      </c>
      <c r="B65" s="2">
        <v>86256.16</v>
      </c>
      <c r="C65" s="2">
        <v>672044.23</v>
      </c>
      <c r="D65" t="s">
        <v>18</v>
      </c>
      <c r="E65" s="2">
        <v>86256.16</v>
      </c>
      <c r="F65" s="2">
        <v>672044.23</v>
      </c>
      <c r="G65" s="1">
        <v>43860</v>
      </c>
      <c r="H65" s="1">
        <v>43860</v>
      </c>
      <c r="I65" s="1">
        <v>43860</v>
      </c>
      <c r="J65">
        <v>1065197</v>
      </c>
      <c r="K65" t="s">
        <v>23</v>
      </c>
      <c r="L65" t="s">
        <v>56</v>
      </c>
      <c r="N65">
        <v>0</v>
      </c>
      <c r="O65" s="2">
        <v>765000</v>
      </c>
      <c r="P65" s="2">
        <v>147785979.53</v>
      </c>
      <c r="Q65" s="2">
        <v>5941449</v>
      </c>
      <c r="R65" s="3">
        <f t="shared" si="0"/>
        <v>1</v>
      </c>
      <c r="S65" s="3">
        <f t="shared" si="7"/>
        <v>16277.942465753425</v>
      </c>
      <c r="T65" s="3">
        <f t="shared" si="1"/>
        <v>2</v>
      </c>
      <c r="U65" s="3"/>
    </row>
    <row r="66" spans="1:21" x14ac:dyDescent="0.25">
      <c r="A66" t="s">
        <v>26</v>
      </c>
      <c r="B66" s="2">
        <v>86256.16</v>
      </c>
      <c r="C66" s="2">
        <v>672044.23</v>
      </c>
      <c r="D66" t="s">
        <v>18</v>
      </c>
      <c r="E66" s="2">
        <v>86256.16</v>
      </c>
      <c r="F66" s="2">
        <v>672044.23</v>
      </c>
      <c r="G66" s="1">
        <v>43860</v>
      </c>
      <c r="H66" s="1">
        <v>43860</v>
      </c>
      <c r="I66" s="1">
        <v>43860</v>
      </c>
      <c r="J66">
        <v>1104211</v>
      </c>
      <c r="K66" t="s">
        <v>23</v>
      </c>
      <c r="L66" t="s">
        <v>36</v>
      </c>
      <c r="N66">
        <v>0</v>
      </c>
      <c r="O66" s="2">
        <v>1162500</v>
      </c>
      <c r="P66" s="2">
        <v>148948479.53</v>
      </c>
      <c r="Q66" s="2">
        <v>9028672.5</v>
      </c>
      <c r="R66" s="3">
        <f t="shared" si="0"/>
        <v>1</v>
      </c>
      <c r="S66" s="3">
        <f t="shared" si="7"/>
        <v>24736.089041095889</v>
      </c>
      <c r="T66" s="3">
        <f t="shared" si="1"/>
        <v>2</v>
      </c>
      <c r="U66" s="3"/>
    </row>
    <row r="67" spans="1:21" x14ac:dyDescent="0.25">
      <c r="A67" t="s">
        <v>26</v>
      </c>
      <c r="B67" s="2">
        <v>86256.16</v>
      </c>
      <c r="C67" s="2">
        <v>672044.23</v>
      </c>
      <c r="D67" t="s">
        <v>18</v>
      </c>
      <c r="E67" s="2">
        <v>86256.16</v>
      </c>
      <c r="F67" s="2">
        <v>672044.23</v>
      </c>
      <c r="G67" s="1">
        <v>43860</v>
      </c>
      <c r="H67" s="1">
        <v>43860</v>
      </c>
      <c r="I67" s="1">
        <v>43860</v>
      </c>
      <c r="J67">
        <v>1111037</v>
      </c>
      <c r="K67" t="s">
        <v>25</v>
      </c>
      <c r="L67" t="s">
        <v>50</v>
      </c>
      <c r="N67">
        <v>100</v>
      </c>
      <c r="O67" s="2">
        <v>14500000</v>
      </c>
      <c r="P67" s="2">
        <v>163448479.53</v>
      </c>
      <c r="Q67" s="2">
        <v>112615700</v>
      </c>
      <c r="R67" s="3">
        <f t="shared" ref="R67" si="8">$G$69-G67</f>
        <v>1</v>
      </c>
      <c r="S67" s="3">
        <f t="shared" si="7"/>
        <v>308536.16438356164</v>
      </c>
      <c r="T67" s="3">
        <f t="shared" ref="T67" si="9">$G$69-G67+1</f>
        <v>2</v>
      </c>
      <c r="U67" s="3"/>
    </row>
    <row r="68" spans="1:21" x14ac:dyDescent="0.25">
      <c r="I68" t="s">
        <v>62</v>
      </c>
      <c r="K68" t="s">
        <v>28</v>
      </c>
    </row>
    <row r="69" spans="1:21" x14ac:dyDescent="0.25">
      <c r="E69" t="s">
        <v>57</v>
      </c>
      <c r="G69" s="1">
        <v>43861</v>
      </c>
      <c r="I69" s="3">
        <f>SUM(S8:S67)</f>
        <v>122375902.36405478</v>
      </c>
      <c r="K69" s="3">
        <f>SUM(U15:U48)</f>
        <v>63956886.338328764</v>
      </c>
      <c r="M69" s="3">
        <f>I69+K69</f>
        <v>186332788.70238355</v>
      </c>
    </row>
    <row r="70" spans="1:21" x14ac:dyDescent="0.25">
      <c r="E70" t="s">
        <v>58</v>
      </c>
      <c r="G70" s="1">
        <v>43890</v>
      </c>
    </row>
  </sheetData>
  <autoFilter ref="A1:Q70" xr:uid="{F197F028-B43C-4BB2-8DAB-F7F961DD660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Cash Ledger - 12XXXChina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Zhang</dc:creator>
  <cp:lastModifiedBy>Steven Zhang</cp:lastModifiedBy>
  <dcterms:created xsi:type="dcterms:W3CDTF">2020-12-02T04:12:17Z</dcterms:created>
  <dcterms:modified xsi:type="dcterms:W3CDTF">2020-12-02T05:06:35Z</dcterms:modified>
</cp:coreProperties>
</file>