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zhangst\git\geneva\samples\"/>
    </mc:Choice>
  </mc:AlternateContent>
  <xr:revisionPtr revIDLastSave="0" documentId="13_ncr:1_{837B03A1-3E1C-4895-8E92-4007C6C32820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cash ledger 2020-02" sheetId="1" r:id="rId1"/>
    <sheet name="combined Jan Feb" sheetId="2" r:id="rId2"/>
  </sheets>
  <definedNames>
    <definedName name="_xlnm._FilterDatabase" localSheetId="1" hidden="1">'combined Jan Feb'!$A$1:$U$126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7" i="2" l="1"/>
  <c r="U107" i="2" s="1"/>
  <c r="T84" i="2"/>
  <c r="U84" i="2" s="1"/>
  <c r="T78" i="2"/>
  <c r="U78" i="2" s="1"/>
  <c r="T74" i="2"/>
  <c r="U74" i="2" s="1"/>
  <c r="R126" i="2"/>
  <c r="S126" i="2" s="1"/>
  <c r="R125" i="2"/>
  <c r="S125" i="2" s="1"/>
  <c r="R124" i="2"/>
  <c r="S124" i="2" s="1"/>
  <c r="R123" i="2"/>
  <c r="S123" i="2" s="1"/>
  <c r="R122" i="2"/>
  <c r="S122" i="2" s="1"/>
  <c r="R121" i="2"/>
  <c r="S121" i="2" s="1"/>
  <c r="R120" i="2"/>
  <c r="S120" i="2" s="1"/>
  <c r="R119" i="2"/>
  <c r="S119" i="2" s="1"/>
  <c r="R118" i="2"/>
  <c r="S118" i="2" s="1"/>
  <c r="R117" i="2"/>
  <c r="S117" i="2" s="1"/>
  <c r="R111" i="2"/>
  <c r="S111" i="2" s="1"/>
  <c r="R109" i="2"/>
  <c r="S109" i="2" s="1"/>
  <c r="R108" i="2"/>
  <c r="S108" i="2" s="1"/>
  <c r="R106" i="2"/>
  <c r="S106" i="2" s="1"/>
  <c r="R105" i="2"/>
  <c r="S105" i="2" s="1"/>
  <c r="R104" i="2"/>
  <c r="S104" i="2" s="1"/>
  <c r="R100" i="2"/>
  <c r="S100" i="2" s="1"/>
  <c r="R99" i="2"/>
  <c r="S99" i="2" s="1"/>
  <c r="R98" i="2"/>
  <c r="S98" i="2" s="1"/>
  <c r="R97" i="2"/>
  <c r="S97" i="2" s="1"/>
  <c r="R95" i="2"/>
  <c r="S95" i="2" s="1"/>
  <c r="R94" i="2"/>
  <c r="S94" i="2" s="1"/>
  <c r="R93" i="2"/>
  <c r="S93" i="2" s="1"/>
  <c r="R92" i="2"/>
  <c r="S92" i="2" s="1"/>
  <c r="R91" i="2"/>
  <c r="S91" i="2" s="1"/>
  <c r="R90" i="2"/>
  <c r="S90" i="2" s="1"/>
  <c r="R89" i="2"/>
  <c r="S89" i="2" s="1"/>
  <c r="R85" i="2"/>
  <c r="S85" i="2" s="1"/>
  <c r="R83" i="2"/>
  <c r="S83" i="2" s="1"/>
  <c r="R82" i="2"/>
  <c r="S82" i="2" s="1"/>
  <c r="R81" i="2"/>
  <c r="S81" i="2" s="1"/>
  <c r="R75" i="2"/>
  <c r="S75" i="2" s="1"/>
  <c r="R68" i="2"/>
  <c r="S68" i="2" s="1"/>
  <c r="R67" i="2"/>
  <c r="S67" i="2" s="1"/>
  <c r="R60" i="2"/>
  <c r="S60" i="2" s="1"/>
  <c r="R59" i="2"/>
  <c r="S59" i="2" s="1"/>
  <c r="R58" i="2"/>
  <c r="S58" i="2" s="1"/>
  <c r="R57" i="2"/>
  <c r="S57" i="2" s="1"/>
  <c r="R56" i="2"/>
  <c r="S56" i="2" s="1"/>
  <c r="R55" i="2"/>
  <c r="S55" i="2" s="1"/>
  <c r="R54" i="2"/>
  <c r="S54" i="2" s="1"/>
  <c r="R53" i="2"/>
  <c r="S53" i="2" s="1"/>
  <c r="R52" i="2"/>
  <c r="S52" i="2" s="1"/>
  <c r="R46" i="2"/>
  <c r="S46" i="2" s="1"/>
  <c r="R45" i="2"/>
  <c r="S45" i="2" s="1"/>
  <c r="R44" i="2"/>
  <c r="S44" i="2" s="1"/>
  <c r="R43" i="2"/>
  <c r="S43" i="2" s="1"/>
  <c r="R42" i="2"/>
  <c r="S42" i="2" s="1"/>
  <c r="R41" i="2"/>
  <c r="S41" i="2" s="1"/>
  <c r="R40" i="2"/>
  <c r="S40" i="2" s="1"/>
  <c r="R39" i="2"/>
  <c r="S39" i="2" s="1"/>
  <c r="R38" i="2"/>
  <c r="S38" i="2" s="1"/>
  <c r="R37" i="2"/>
  <c r="S37" i="2" s="1"/>
  <c r="R36" i="2"/>
  <c r="S36" i="2" s="1"/>
  <c r="R33" i="2"/>
  <c r="S33" i="2" s="1"/>
  <c r="R32" i="2"/>
  <c r="S32" i="2" s="1"/>
  <c r="R31" i="2"/>
  <c r="S31" i="2" s="1"/>
  <c r="R30" i="2"/>
  <c r="S30" i="2" s="1"/>
  <c r="R29" i="2"/>
  <c r="S29" i="2" s="1"/>
  <c r="R25" i="2"/>
  <c r="S25" i="2" s="1"/>
  <c r="R20" i="2"/>
  <c r="S20" i="2" s="1"/>
  <c r="R14" i="2"/>
  <c r="S14" i="2" s="1"/>
  <c r="R13" i="2"/>
  <c r="S13" i="2" s="1"/>
  <c r="R7" i="2"/>
  <c r="S7" i="2" s="1"/>
  <c r="R6" i="2"/>
  <c r="S6" i="2" s="1"/>
  <c r="H132" i="2" l="1"/>
  <c r="H129" i="2"/>
  <c r="M129" i="2" s="1"/>
  <c r="J129" i="2"/>
  <c r="M132" i="2" l="1"/>
</calcChain>
</file>

<file path=xl/sharedStrings.xml><?xml version="1.0" encoding="utf-8"?>
<sst xmlns="http://schemas.openxmlformats.org/spreadsheetml/2006/main" count="1464" uniqueCount="656">
  <si>
    <t>Currency_OpeningBalDesc</t>
  </si>
  <si>
    <t>CurrBegBalLocal</t>
  </si>
  <si>
    <t>CurrBegBalBook</t>
  </si>
  <si>
    <t>GroupWithinCurrency_OpeningBalDesc</t>
  </si>
  <si>
    <t>GroupWithinCurrencyBegBalLoc</t>
  </si>
  <si>
    <t>GroupWithinCurrencyBegBalBook</t>
  </si>
  <si>
    <t>CashDate</t>
  </si>
  <si>
    <t>TradeDate</t>
  </si>
  <si>
    <t>SettleDate</t>
  </si>
  <si>
    <t>TransID</t>
  </si>
  <si>
    <t>TranDescription</t>
  </si>
  <si>
    <t>Investment</t>
  </si>
  <si>
    <t>Quantity</t>
  </si>
  <si>
    <t>Price</t>
  </si>
  <si>
    <t>LocalAmount</t>
  </si>
  <si>
    <t>LocalBalance</t>
  </si>
  <si>
    <t>BookAmount</t>
  </si>
  <si>
    <t>BookBalance</t>
  </si>
  <si>
    <t>GroupWithinCurrency_ClosingBalDesc</t>
  </si>
  <si>
    <t>GroupWithinCurrencyClosingBalLoc</t>
  </si>
  <si>
    <t>GroupWithinCurrencyClosingBalBook</t>
  </si>
  <si>
    <t>Currency_ClosingBalDesc</t>
  </si>
  <si>
    <t>CurrClosingBalLocal</t>
  </si>
  <si>
    <t>CurrClosingBalBook</t>
  </si>
  <si>
    <t>Chinese Renminbi Yuan Opening Balance</t>
  </si>
  <si>
    <t xml:space="preserve"> Opening Balance</t>
  </si>
  <si>
    <t>AccountingRelated</t>
  </si>
  <si>
    <t>Chinese Renminbi Yuan</t>
  </si>
  <si>
    <t xml:space="preserve"> Closing Balance</t>
  </si>
  <si>
    <t>Chinese Renminbi Yuan Closing Balance</t>
  </si>
  <si>
    <t>Hong Kong Dollar Opening Balance</t>
  </si>
  <si>
    <t>Hong Kong Dollar</t>
  </si>
  <si>
    <t>Hong Kong Dollar Closing Balance</t>
  </si>
  <si>
    <t>Buy</t>
  </si>
  <si>
    <t>HKTB 0 04/29/20 91</t>
  </si>
  <si>
    <t>Interest</t>
  </si>
  <si>
    <t>GBHK 1.06 02/05/20</t>
  </si>
  <si>
    <t>Mature</t>
  </si>
  <si>
    <t>HKTB 0 04/29/20 182</t>
  </si>
  <si>
    <t>YUEXIU 6.1 11/28/29 EMTN</t>
  </si>
  <si>
    <t>United States Dollar Opening Balance</t>
  </si>
  <si>
    <t>CKHH 7.5 08/01/27 REGS</t>
  </si>
  <si>
    <t>United States Dollar Closing Balance</t>
  </si>
  <si>
    <t>United States Dollar</t>
  </si>
  <si>
    <t>SINOCE 5.95 02/04/27</t>
  </si>
  <si>
    <t>B 0 03/03/20</t>
  </si>
  <si>
    <t>CMHI 5 08/06/28</t>
  </si>
  <si>
    <t>CCAMCL 4.75 02/08/28 EMTN</t>
  </si>
  <si>
    <t>PL 5.35 08/10/52 REGS</t>
  </si>
  <si>
    <t>QDCCIZ 5.95 02/12/25</t>
  </si>
  <si>
    <t>T 4.9 08/15/37</t>
  </si>
  <si>
    <t>CNOOC 5.875 03/10/35</t>
  </si>
  <si>
    <t>SHNTN 2015-1X B</t>
  </si>
  <si>
    <t>SP 0 02/15/20</t>
  </si>
  <si>
    <t>SRENVX 6.05 02/15/56</t>
  </si>
  <si>
    <t>PNSTTA 6.625 06/17/31 REGS</t>
  </si>
  <si>
    <t>CITLTD 6.9 08/16/22</t>
  </si>
  <si>
    <t>T 6.55 02/15/39</t>
  </si>
  <si>
    <t>B 0 02/18/20</t>
  </si>
  <si>
    <t>CCAMCL 4.75 02/21/29 EMTN</t>
  </si>
  <si>
    <t>CRHZCH 6 02/27/24 EMTN</t>
  </si>
  <si>
    <t>CCB V4.25 02/27/29</t>
  </si>
  <si>
    <t>VOD 6.15 02/27/37</t>
  </si>
  <si>
    <t>LBBW 5 02/28/33 EMTN</t>
  </si>
  <si>
    <t>RPCUH 6 08/31/36 REGS</t>
  </si>
  <si>
    <t>ParameterName</t>
  </si>
  <si>
    <t>ParameterValue</t>
  </si>
  <si>
    <t>AccountingCalendar</t>
  </si>
  <si>
    <t>12229_AccountingCalendar</t>
  </si>
  <si>
    <t>AccountingFilters</t>
  </si>
  <si>
    <t>AccountingParameters</t>
  </si>
  <si>
    <t>12229_AccountingParameters</t>
  </si>
  <si>
    <t>AccountingPeriod</t>
  </si>
  <si>
    <t>AccountingRule</t>
  </si>
  <si>
    <t>AccountingRunType</t>
  </si>
  <si>
    <t>ClosedPeriod</t>
  </si>
  <si>
    <t>AccountingView</t>
  </si>
  <si>
    <t>AccrueOnSTIF</t>
  </si>
  <si>
    <t>AccrueWithhold</t>
  </si>
  <si>
    <t>AddendumPages</t>
  </si>
  <si>
    <t>Short</t>
  </si>
  <si>
    <t>AGAUser</t>
  </si>
  <si>
    <t>szhang</t>
  </si>
  <si>
    <t>AmortizationElection</t>
  </si>
  <si>
    <t>DIF_Amortization</t>
  </si>
  <si>
    <t>AmortizeOnUnrealizedDate</t>
  </si>
  <si>
    <t>AOCache</t>
  </si>
  <si>
    <t>AOCreateCache</t>
  </si>
  <si>
    <t>AOCreateDetail</t>
  </si>
  <si>
    <t>AOCreateRestart</t>
  </si>
  <si>
    <t>AOCreateSummary</t>
  </si>
  <si>
    <t>AOCutDate</t>
  </si>
  <si>
    <t>AOFreezepointAccountingTime</t>
  </si>
  <si>
    <t>AOMTMDailyChanges</t>
  </si>
  <si>
    <t>AONewCode</t>
  </si>
  <si>
    <t>AOReadCache</t>
  </si>
  <si>
    <t>AOUpdateCache</t>
  </si>
  <si>
    <t>AOUseSummary</t>
  </si>
  <si>
    <t>AppraisalDay</t>
  </si>
  <si>
    <t>NextCalendarDay</t>
  </si>
  <si>
    <t>BalancePercentage</t>
  </si>
  <si>
    <t>BidAskClosing</t>
  </si>
  <si>
    <t>BidAskPricing</t>
  </si>
  <si>
    <t>Use Closing Prices</t>
  </si>
  <si>
    <t>BookCurrency</t>
  </si>
  <si>
    <t>HKD</t>
  </si>
  <si>
    <t>BusinessCalendar</t>
  </si>
  <si>
    <t>No_Holiday</t>
  </si>
  <si>
    <t>BypassFLEConsolidatingFlag</t>
  </si>
  <si>
    <t>ByPassRule</t>
  </si>
  <si>
    <t>Do Not Bypass</t>
  </si>
  <si>
    <t>CashSource</t>
  </si>
  <si>
    <t>None</t>
  </si>
  <si>
    <t>ConsolidateLegalEntities</t>
  </si>
  <si>
    <t>Consolidated</t>
  </si>
  <si>
    <t>CounterClosingRuleOverride</t>
  </si>
  <si>
    <t>CrossingCurrency</t>
  </si>
  <si>
    <t>USD</t>
  </si>
  <si>
    <t>CrossZeroOnCoverShort</t>
  </si>
  <si>
    <t>CrossZeroOnDebt</t>
  </si>
  <si>
    <t>CrossZeroOnEquity</t>
  </si>
  <si>
    <t>CrossZeroOnFutures</t>
  </si>
  <si>
    <t>CrossZeroOnOptions</t>
  </si>
  <si>
    <t>Currency</t>
  </si>
  <si>
    <t>DisableBooks</t>
  </si>
  <si>
    <t>DisableFreezepoints</t>
  </si>
  <si>
    <t>DisableLDErrorRead</t>
  </si>
  <si>
    <t>DisableLockdowns</t>
  </si>
  <si>
    <t>DisableManualJE</t>
  </si>
  <si>
    <t>DisableSnapshots</t>
  </si>
  <si>
    <t>EnableMarkToMarket</t>
  </si>
  <si>
    <t>EnableRealTimePricing</t>
  </si>
  <si>
    <t>ExcludeCommission</t>
  </si>
  <si>
    <t>ExcludeZeroBalAndZeroActivityAccounts</t>
  </si>
  <si>
    <t>FiscalCalendar</t>
  </si>
  <si>
    <t>FreezeAccountingDate</t>
  </si>
  <si>
    <t>FreezeKnowledgeDate</t>
  </si>
  <si>
    <t>FundLegalEntity</t>
  </si>
  <si>
    <t>FundLegalEntityDescription</t>
  </si>
  <si>
    <t>FuturesClosingRuleOverride</t>
  </si>
  <si>
    <t>GainCalcMethod</t>
  </si>
  <si>
    <t>Gain on Cost</t>
  </si>
  <si>
    <t>GetKTimesFromDefaultCalendar</t>
  </si>
  <si>
    <t>Group1</t>
  </si>
  <si>
    <t>HybridHistoricalView</t>
  </si>
  <si>
    <t>IgnoreSpecificLotClosing</t>
  </si>
  <si>
    <t>IncludeForwardFXOnTradeDate</t>
  </si>
  <si>
    <t>IncludeFX</t>
  </si>
  <si>
    <t>InventoryStateForTradeDateCash</t>
  </si>
  <si>
    <t>CashBalance</t>
  </si>
  <si>
    <t>InvestmentClosingRuleOverride</t>
  </si>
  <si>
    <t>KnowledgeDate</t>
  </si>
  <si>
    <t>LotLevelOverrides</t>
  </si>
  <si>
    <t>LumpCashLots</t>
  </si>
  <si>
    <t>LumpCrossGL</t>
  </si>
  <si>
    <t>In Price G/L</t>
  </si>
  <si>
    <t>LumpExpensesInSummaryLockdown</t>
  </si>
  <si>
    <t>LumpNonCashLots</t>
  </si>
  <si>
    <t>ManagementFirm</t>
  </si>
  <si>
    <t>MarkLegalEntity</t>
  </si>
  <si>
    <t>All</t>
  </si>
  <si>
    <t>MarkStartDate</t>
  </si>
  <si>
    <t>MarkToMarketCashTransfer</t>
  </si>
  <si>
    <t>MOERoundingMethod</t>
  </si>
  <si>
    <t>ParallelConsolidationChildren</t>
  </si>
  <si>
    <t>PaydownGLasGainLoss</t>
  </si>
  <si>
    <t>PeriodEndDate</t>
  </si>
  <si>
    <t>PeriodStartDate</t>
  </si>
  <si>
    <t>Portfolio</t>
  </si>
  <si>
    <t>12XXXChinaLifeOverseasBondGroup</t>
  </si>
  <si>
    <t>PortfolioDescription</t>
  </si>
  <si>
    <t>12XXX - China Life Overseas (Bond) Group</t>
  </si>
  <si>
    <t>PostDividendTaxLotDetail</t>
  </si>
  <si>
    <t>PostValidationErrors</t>
  </si>
  <si>
    <t>PriceSchedule</t>
  </si>
  <si>
    <t>12229_Price Schedule</t>
  </si>
  <si>
    <t>PriorKnowledgeDate</t>
  </si>
  <si>
    <t>RegionalSettings</t>
  </si>
  <si>
    <t>RelativeDate</t>
  </si>
  <si>
    <t>ReportPeriodEndDate</t>
  </si>
  <si>
    <t>requestType</t>
  </si>
  <si>
    <t>ssrs</t>
  </si>
  <si>
    <t>SecondaryCounterClosingRuleOverride</t>
  </si>
  <si>
    <t>SecondaryFuturesClosingRuleOverride</t>
  </si>
  <si>
    <t>SecondaryInvestmentClosingRuleOverride</t>
  </si>
  <si>
    <t>SegregateIncome</t>
  </si>
  <si>
    <t>SeparateFundLegalEntities</t>
  </si>
  <si>
    <t>SeparateLongShort</t>
  </si>
  <si>
    <t>SettleFXCost</t>
  </si>
  <si>
    <t>SnapshotUse</t>
  </si>
  <si>
    <t>Do Not Create or Use</t>
  </si>
  <si>
    <t>SQLBISRead</t>
  </si>
  <si>
    <t>SQLBISTag</t>
  </si>
  <si>
    <t>SQLBISWrite</t>
  </si>
  <si>
    <t>StyleName</t>
  </si>
  <si>
    <t>d</t>
  </si>
  <si>
    <t>TimeSeriesTransitionMarkMembers</t>
  </si>
  <si>
    <t>TradeSettle</t>
  </si>
  <si>
    <t>Settle</t>
  </si>
  <si>
    <t>WithholdPurchasedSoldAI</t>
  </si>
  <si>
    <t>RUNREP Command Text</t>
  </si>
  <si>
    <t>runf cashtran_ssrs -c 2 -at ClosedPeriod --SeparateFundLegalEntities 0 --ConsolidateLegalEntities Consolidated --ReportPeriodEndDate 2037/01/01:00:00:00.00 -p 12XXXChinaLifeOverseasBondGroup -ps 2020/02/01 -pe 2020/02/29 -k 2020/04/27:09:23:51 -pk 2020/03/13:16:44:29.00 --AccountingPeriod "29 Feb 2020" --AccountingCalendar 12229_AccountingCalendar --Group1 None --TradeSettle Settle --IncludeFX 0 --InventoryStateForTradeDateCash CashBalance --requestType ssrs --CashSource None</t>
  </si>
  <si>
    <t>EventNumber</t>
  </si>
  <si>
    <t>ErrorMessage</t>
  </si>
  <si>
    <t>TransType = Interest, TranID = 1004765, Portfolio = 12229, Investment = HKD, CustAcct = None, EventDate = 12/15/2007, KnowledgeDate = 2020/03/13:16:44:29, Error = FX lookup returned error.  Denomination = USD, Lookup Date = 2007/12/15:00:00:00.  Defaulting to 1.0</t>
  </si>
  <si>
    <t>TransType = Interest, TranID = 1004954, Portfolio = 12229, Investment = HKD, CustAcct = None, EventDate = 12/15/2007, KnowledgeDate = 2020/03/13:16:44:29, Error = FX lookup returned error.  Denomination = USD, Lookup Date = 2007/12/15:00:00:00.  Defaulting to 1.0</t>
  </si>
  <si>
    <t>TransType = Interest, TranID = 1004145, Portfolio = 12229, Investment = HKD, CustAcct = None, EventDate = 09/17/2016, KnowledgeDate = 2020/03/13:16:44:29, Error = FX lookup returned error.  Denomination = USD, Lookup Date = 2016/09/17:00:00:00.  Defaulting to 1.0</t>
  </si>
  <si>
    <t>TransType = Interest, TranID = 1004349, Portfolio = 12229, Investment = HKD, CustAcct = None, EventDate = 10/07/2017, KnowledgeDate = 2020/03/13:16:44:29, Error = FX lookup returned error.  Denomination = CNY, Lookup Date = 2017/10/07:00:00:00.  Defaulting to 1.0</t>
  </si>
  <si>
    <t>TransType = Mature, TranID = 1004350, Portfolio = 12229, Investment = HKD, CustAcct = None, EventDate = 10/07/2017, KnowledgeDate = 2020/03/13:16:44:29, Error = FX lookup returned error.  Denomination = CNY, Lookup Date = 2017/10/07:00:00:00.  Defaulting to 1.0</t>
  </si>
  <si>
    <t>TransType = AccountingRelated, TranID = 1042864, Portfolio = 12229, Investment = HKD, CustAcct = BOCHK, EventDate = 10/01/2018, KnowledgeDate = 2020/03/13:16:44:29, Error = FX lookup returned error.  Denomination = CNY, Lookup Date = 2018/10/01:00:00:00.  Defaulting to 1.0</t>
  </si>
  <si>
    <t>TransType = AccountingRelated, TranID = 1059508, Portfolio = 12229, Investment = HKD, CustAcct = BOCHK, EventDate = 01/01/2019, KnowledgeDate = 2020/03/13:16:44:29, Error = FX lookup returned error.  Denomination = CNY, Lookup Date = 2019/01/01:00:00:00.  Defaulting to 1.0</t>
  </si>
  <si>
    <t>TransType = AccountingRelated, TranID = 1101496, Portfolio = 12229, Investment = HKD, CustAcct = BOCHK, EventDate = 10/02/2019, KnowledgeDate = 2020/03/13:16:44:29, Error = FX lookup returned error.  Denomination = CNY, Lookup Date = 2019/10/02:00:00:00.  Defaulting to 1.0</t>
  </si>
  <si>
    <t xml:space="preserve">TransType = Mark To Market, TranID = 1300, Portfolio = 12229, Investment = US912803AY96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</si>
  <si>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US912803AS29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</si>
  <si>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USG46715AC56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</si>
  <si>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XS0520042416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</si>
  <si>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XS0533038039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</si>
  <si>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XS0556302163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</si>
  <si>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US55608KAD72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</si>
  <si>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XS0508012092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</si>
  <si>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USG3709DAA03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</si>
  <si>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HK0000175916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</si>
  <si>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12229, Investment = XS0798322276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</si>
  <si>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12229, Investment = USY9896RAB79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</si>
  <si>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XS0893206747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</si>
  <si>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XS0925008533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</si>
  <si>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XS0852986313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</si>
  <si>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XS0913601950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</si>
  <si>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XS0964837248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</si>
  <si>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USM8220VAA28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</si>
  <si>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XS0970892724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</si>
  <si>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HK0000163607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</si>
  <si>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12229, Investment = XS0974312562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</si>
  <si>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XS0974316712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</si>
  <si>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HK0000171949 HTM, CustAcct = None, EventDate = 01/31/2020, KnowledgeDate = 2020/03/13:16:44:29, Error = price lookup returned error.  Denomination = CNY, Lookup Date = 2020/01/31:23:59:59. </t>
  </si>
  <si>
    <t xml:space="preserve">TransType = Mark To Market, TranID = 1300, Portfolio = 12229, Investment = XS0878083517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</si>
  <si>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XS1039273666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</si>
  <si>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XS1036272570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</si>
  <si>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12229, Investment = XS1063561499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</si>
  <si>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XS1075180379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</si>
  <si>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XS1090864528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</si>
  <si>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XS1127304514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</si>
  <si>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12229, Investment = HK0000226404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</si>
  <si>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12229, Investment = HK0000241288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</si>
  <si>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12229, Investment = USG8116KAB82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</si>
  <si>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USQ12441AB91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</si>
  <si>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USQ12441AA19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</si>
  <si>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XS1311098815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</si>
  <si>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XS1323076015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</si>
  <si>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XS1323076957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</si>
  <si>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XS1322373017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</si>
  <si>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XS1314969400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</si>
  <si>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XS1342647564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</si>
  <si>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FR0013101599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</si>
  <si>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XS1376566714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</si>
  <si>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XS1400307838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</si>
  <si>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FR0013162591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</si>
  <si>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USG7150PAA87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</si>
  <si>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XS1502528570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</si>
  <si>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XS1502535351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</si>
  <si>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XS1505143393 HTM TEST,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</si>
  <si>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XS1508669790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</si>
  <si>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XS1523197892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</si>
  <si>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FR0013221140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</si>
  <si>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XS1529948934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</si>
  <si>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XS1550938978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</si>
  <si>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XS1556395710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</si>
  <si>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XS1556937891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</si>
  <si>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XS1589737821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</si>
  <si>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XS1600847666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</si>
  <si>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USU84258AC36 HTM, CustAcct = None, EventDate = 01/31/2020, KnowledgeDate = 2020/03/13:16:44:29, Error = price lookup returned error.  Denomination = USD, Lookup Date = 2020/01/31:23:59:59. </t>
  </si>
  <si>
    <t>TransType = Interest, TranID = 1004765, Portfolio = 12229, Investment = HKD, CustAcct = None, EventDate = 12/15/2007, KnowledgeDate = 2020/04/27:09:23:51, Error = FX lookup returned error.  Denomination = USD, Lookup Date = 2007/12/15:00:00:00.  Defaulting to 1.0</t>
  </si>
  <si>
    <t>TransType = Interest, TranID = 1004954, Portfolio = 12229, Investment = HKD, CustAcct = None, EventDate = 12/15/2007, KnowledgeDate = 2020/04/27:09:23:51, Error = FX lookup returned error.  Denomination = USD, Lookup Date = 2007/12/15:00:00:00.  Defaulting to 1.0</t>
  </si>
  <si>
    <t>TransType = Interest, TranID = 1004145, Portfolio = 12229, Investment = HKD, CustAcct = None, EventDate = 09/17/2016, KnowledgeDate = 2020/04/27:09:23:51, Error = FX lookup returned error.  Denomination = USD, Lookup Date = 2016/09/17:00:00:00.  Defaulting to 1.0</t>
  </si>
  <si>
    <t>TransType = Interest, TranID = 1004349, Portfolio = 12229, Investment = HKD, CustAcct = None, EventDate = 10/07/2017, KnowledgeDate = 2020/04/27:09:23:51, Error = FX lookup returned error.  Denomination = CNY, Lookup Date = 2017/10/07:00:00:00.  Defaulting to 1.0</t>
  </si>
  <si>
    <t>TransType = Mature, TranID = 1004350, Portfolio = 12229, Investment = HKD, CustAcct = None, EventDate = 10/07/2017, KnowledgeDate = 2020/04/27:09:23:51, Error = FX lookup returned error.  Denomination = CNY, Lookup Date = 2017/10/07:00:00:00.  Defaulting to 1.0</t>
  </si>
  <si>
    <t>TransType = AccountingRelated, TranID = 1042864, Portfolio = 12229, Investment = HKD, CustAcct = BOCHK, EventDate = 10/01/2018, KnowledgeDate = 2020/04/27:09:23:51, Error = FX lookup returned error.  Denomination = CNY, Lookup Date = 2018/10/01:00:00:00.  Defaulting to 1.0</t>
  </si>
  <si>
    <t>TransType = AccountingRelated, TranID = 1059508, Portfolio = 12229, Investment = HKD, CustAcct = BOCHK, EventDate = 01/01/2019, KnowledgeDate = 2020/04/27:09:23:51, Error = FX lookup returned error.  Denomination = CNY, Lookup Date = 2019/01/01:00:00:00.  Defaulting to 1.0</t>
  </si>
  <si>
    <t>TransType = AccountingRelated, TranID = 1101496, Portfolio = 12229, Investment = HKD, CustAcct = BOCHK, EventDate = 10/02/2019, KnowledgeDate = 2020/04/27:09:23:51, Error = FX lookup returned error.  Denomination = CNY, Lookup Date = 2019/10/02:00:00:00.  Defaulting to 1.0</t>
  </si>
  <si>
    <t xml:space="preserve">TransType = Mark To Market, TranID = 1300, Portfolio = 12229, Investment = US912803AY96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</si>
  <si>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US912803AS29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</si>
  <si>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USG46715AC56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</si>
  <si>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XS0520042416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</si>
  <si>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XS0533038039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</si>
  <si>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XS0556302163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</si>
  <si>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US55608KAD72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</si>
  <si>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XS0508012092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</si>
  <si>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USG3709DAA03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</si>
  <si>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HK0000175916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</si>
  <si>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12229, Investment = XS0798322276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</si>
  <si>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12229, Investment = USY9896RAB79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</si>
  <si>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XS0893206747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</si>
  <si>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XS0925008533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</si>
  <si>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XS0852986313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</si>
  <si>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XS0913601950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</si>
  <si>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XS0964837248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</si>
  <si>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USM8220VAA28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</si>
  <si>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XS0970892724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</si>
  <si>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HK0000163607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</si>
  <si>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12229, Investment = XS0974312562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</si>
  <si>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XS0974316712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</si>
  <si>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HK0000171949 HTM, CustAcct = None, EventDate = 01/31/2020, KnowledgeDate = 2020/04/27:09:23:51, Error = price lookup returned error.  Denomination = CNY, Lookup Date = 2020/01/31:23:59:59. </t>
  </si>
  <si>
    <t xml:space="preserve">TransType = Mark To Market, TranID = 1300, Portfolio = 12229, Investment = XS0878083517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</si>
  <si>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XS1039273666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</si>
  <si>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XS1036272570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</si>
  <si>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12229, Investment = XS1063561499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</si>
  <si>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XS1075180379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</si>
  <si>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XS1090864528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</si>
  <si>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XS1127304514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</si>
  <si>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12229, Investment = HK0000226404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</si>
  <si>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12229, Investment = HK0000241288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</si>
  <si>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12229, Investment = USG8116KAB82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</si>
  <si>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USQ12441AB91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</si>
  <si>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USQ12441AA19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</si>
  <si>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XS1311098815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</si>
  <si>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XS1323076015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</si>
  <si>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XS1323076957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</si>
  <si>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XS1322373017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</si>
  <si>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XS1314969400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</si>
  <si>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XS1342647564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</si>
  <si>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FR0013101599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</si>
  <si>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XS1376566714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</si>
  <si>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XS1400307838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</si>
  <si>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FR0013162591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</si>
  <si>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USG7150PAA87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</si>
  <si>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XS1502528570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</si>
  <si>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XS1502535351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</si>
  <si>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XS1505143393 HTM TEST,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</si>
  <si>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XS1508669790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</si>
  <si>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XS1523197892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</si>
  <si>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FR0013221140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</si>
  <si>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XS1529948934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</si>
  <si>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XS1550938978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</si>
  <si>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XS1556395710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</si>
  <si>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XS1556937891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</si>
  <si>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XS1589737821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</si>
  <si>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XS1600847666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</si>
  <si>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USU84258AC36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</si>
  <si>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US912803AY96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</si>
  <si>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USG46715AC56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</si>
  <si>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XS0520042416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</si>
  <si>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XS0533038039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</si>
  <si>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XS0556302163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</si>
  <si>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US55608KAD72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</si>
  <si>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XS0508012092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</si>
  <si>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USG3709DAA03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</si>
  <si>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HK0000175916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</si>
  <si>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12229, Investment = XS0798322276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</si>
  <si>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12229, Investment = USY9896RAB79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</si>
  <si>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XS0893206747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</si>
  <si>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XS0925008533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</si>
  <si>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XS0852986313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</si>
  <si>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XS0913601950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</si>
  <si>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XS0964837248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</si>
  <si>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USM8220VAA28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</si>
  <si>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XS0970892724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</si>
  <si>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HK0000163607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</si>
  <si>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12229, Investment = XS0974312562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</si>
  <si>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XS0974316712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</si>
  <si>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HK0000171949 HTM, CustAcct = None, EventDate = 02/29/2020, KnowledgeDate = 2020/04/27:09:23:51, Error = price lookup returned error.  Denomination = CNY, Lookup Date = 2020/02/29:23:59:59. </t>
  </si>
  <si>
    <t xml:space="preserve">TransType = Mark To Market, TranID = 1300, Portfolio = 12229, Investment = XS0878083517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</si>
  <si>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XS1039273666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</si>
  <si>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XS1036272570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</si>
  <si>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12229, Investment = XS1063561499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</si>
  <si>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XS1075180379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</si>
  <si>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XS1090864528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</si>
  <si>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XS1127304514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</si>
  <si>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12229, Investment = HK0000226404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</si>
  <si>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12229, Investment = HK0000241288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</si>
  <si>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12229, Investment = USG8116KAB82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</si>
  <si>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USQ12441AB91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</si>
  <si>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USQ12441AA19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</si>
  <si>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XS1311098815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</si>
  <si>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XS1323076015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</si>
  <si>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XS1323076957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</si>
  <si>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XS1322373017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</si>
  <si>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XS1314969400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</si>
  <si>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XS1342647564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</si>
  <si>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FR0013101599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</si>
  <si>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XS1376566714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</si>
  <si>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XS1400307838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</si>
  <si>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FR0013162591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</si>
  <si>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USG7150PAA87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</si>
  <si>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XS1502528570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</si>
  <si>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XS1502535351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</si>
  <si>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XS1505143393 HTM TEST,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</si>
  <si>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XS1508669790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</si>
  <si>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XS1523197892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</si>
  <si>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FR0013221140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</si>
  <si>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XS1529948934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</si>
  <si>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XS1550938978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</si>
  <si>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XS1556395710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</si>
  <si>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XS1556937891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</si>
  <si>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XS1589737821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</si>
  <si>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XS1600847666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</si>
  <si>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USU84258AC36 HTM, CustAcct = None, EventDate = 02/29/2020, KnowledgeDate = 2020/04/27:09:23:51, Error = price lookup returned error.  Denomination = USD, Lookup Date = 2020/02/29:23:59:59. </t>
  </si>
  <si>
    <t>TransType = AccountingRelated, TranID = 1042866, Portfolio = 12366, Investment = HKD, CustAcct = BOCHK, EventDate = 10/01/2018, KnowledgeDate = 2020/03/13:16:44:29, Error = FX lookup returned error.  Denomination = CNY, Lookup Date = 2018/10/01:00:00:00.  Defaulting to 1.0</t>
  </si>
  <si>
    <t>TransType = AccountingRelated, TranID = 1059510, Portfolio = 12366, Investment = HKD, CustAcct = BOCHK, EventDate = 01/01/2019, KnowledgeDate = 2020/03/13:16:44:29, Error = FX lookup returned error.  Denomination = CNY, Lookup Date = 2019/01/01:00:00:00.  Defaulting to 1.0</t>
  </si>
  <si>
    <t>TransType = AccountingRelated, TranID = 1101498, Portfolio = 12366, Investment = HKD, CustAcct = BOCHK, EventDate = 10/02/2019, KnowledgeDate = 2020/03/13:16:44:29, Error = FX lookup returned error.  Denomination = CNY, Lookup Date = 2019/10/02:00:00:00.  Defaulting to 1.0</t>
  </si>
  <si>
    <t xml:space="preserve">TransType = Mark To Market, TranID = 1300, Portfolio = 12366, Investment = US55608KAD72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</si>
  <si>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XS0508012092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</si>
  <si>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XS0852986313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</si>
  <si>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XS0974316712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</si>
  <si>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XS0972980097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</si>
  <si>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XS0852986156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</si>
  <si>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XS1039273666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</si>
  <si>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XS1189103382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</si>
  <si>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XS1163722587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</si>
  <si>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XS1268469670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</si>
  <si>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XS1505143393 HTM TEST,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</si>
  <si>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XS1389124774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</si>
  <si>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XS1529948934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</si>
  <si>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XS1556937891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</si>
  <si>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FR0013101599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</si>
  <si>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US715638BM30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</si>
  <si>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USG21184AB52 HTM, CustAcct = None, EventDate = 01/31/2020, KnowledgeDate = 2020/03/13:16:44:29, Error = price lookup returned error.  Denomination = USD, Lookup Date = 2020/01/31:23:59:59. </t>
  </si>
  <si>
    <t>TransType = AccountingRelated, TranID = 1042866, Portfolio = 12366, Investment = HKD, CustAcct = BOCHK, EventDate = 10/01/2018, KnowledgeDate = 2020/04/27:09:23:51, Error = FX lookup returned error.  Denomination = CNY, Lookup Date = 2018/10/01:00:00:00.  Defaulting to 1.0</t>
  </si>
  <si>
    <t>TransType = AccountingRelated, TranID = 1059510, Portfolio = 12366, Investment = HKD, CustAcct = BOCHK, EventDate = 01/01/2019, KnowledgeDate = 2020/04/27:09:23:51, Error = FX lookup returned error.  Denomination = CNY, Lookup Date = 2019/01/01:00:00:00.  Defaulting to 1.0</t>
  </si>
  <si>
    <t>TransType = AccountingRelated, TranID = 1101498, Portfolio = 12366, Investment = HKD, CustAcct = BOCHK, EventDate = 10/02/2019, KnowledgeDate = 2020/04/27:09:23:51, Error = FX lookup returned error.  Denomination = CNY, Lookup Date = 2019/10/02:00:00:00.  Defaulting to 1.0</t>
  </si>
  <si>
    <t xml:space="preserve">TransType = Mark To Market, TranID = 1300, Portfolio = 12366, Investment = US55608KAD72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</si>
  <si>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XS0508012092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</si>
  <si>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XS0852986313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</si>
  <si>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XS0974316712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</si>
  <si>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XS0972980097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</si>
  <si>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XS0852986156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</si>
  <si>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XS1039273666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</si>
  <si>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XS1189103382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</si>
  <si>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XS1163722587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</si>
  <si>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XS1268469670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</si>
  <si>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XS1505143393 HTM TEST,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</si>
  <si>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XS1389124774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</si>
  <si>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XS1529948934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</si>
  <si>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XS1556937891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</si>
  <si>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FR0013101599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</si>
  <si>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US715638BM30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</si>
  <si>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USG21184AB52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</si>
  <si>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US55608KAD72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</si>
  <si>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XS0508012092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</si>
  <si>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XS0852986313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</si>
  <si>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XS0974316712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</si>
  <si>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XS0972980097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</si>
  <si>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XS0852986156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</si>
  <si>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XS1039273666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</si>
  <si>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XS1189103382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</si>
  <si>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XS1163722587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</si>
  <si>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XS1268469670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</si>
  <si>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XS1505143393 HTM TEST,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</si>
  <si>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XS1389124774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</si>
  <si>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XS1529948934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</si>
  <si>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XS1556937891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</si>
  <si>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FR0013101599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</si>
  <si>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US715638BM30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</si>
  <si>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USG21184AB52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</si>
  <si>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XS0556302163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</si>
  <si>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US55608KAD72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</si>
  <si>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XS0508012092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</si>
  <si>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XS0798322276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</si>
  <si>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12630, Investment = USY9896RAB79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</si>
  <si>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XS0893206747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</si>
  <si>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XS0913601950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</si>
  <si>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XS0878083517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</si>
  <si>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USG3709DAA03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</si>
  <si>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XS1063561499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</si>
  <si>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XS1127304514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</si>
  <si>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12630, Investment = XS0556302163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</si>
  <si>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US55608KAD72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</si>
  <si>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XS0508012092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</si>
  <si>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XS0798322276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</si>
  <si>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12630, Investment = USY9896RAB79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</si>
  <si>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XS0893206747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</si>
  <si>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XS0913601950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</si>
  <si>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XS0878083517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</si>
  <si>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USG3709DAA03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</si>
  <si>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XS1063561499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</si>
  <si>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XS1127304514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</si>
  <si>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12630, Investment = XS0556302163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</si>
  <si>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US55608KAD72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</si>
  <si>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XS0508012092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</si>
  <si>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XS0798322276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</si>
  <si>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12630, Investment = USY9896RAB79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</si>
  <si>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XS0893206747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</si>
  <si>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XS0913601950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</si>
  <si>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XS0878083517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</si>
  <si>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USG3709DAA03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</si>
  <si>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XS1063561499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</si>
  <si>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XS1127304514 HTM, CustAcct = None, EventDate = 02/29/2020, KnowledgeDate = 2020/04/27:09:23:51, Error = price lookup returned error.  Denomination = HKD, Lookup Date = 2020/02/29:23:59:59. </t>
  </si>
  <si>
    <t>Transaction '1009739' could not find specified lot with id '1008072' to close against.</t>
  </si>
  <si>
    <t>Transaction '1009741' could not find specified lot with id '1008074' to close against.</t>
  </si>
  <si>
    <t>TransType = Interest, TranID = 1004349, Portfolio = 12734, Investment = HKD, CustAcct = None, EventDate = 10/07/2017, KnowledgeDate = 2020/03/13:16:44:29, Error = FX lookup returned error.  Denomination = CNY, Lookup Date = 2017/10/07:00:00:00.  Defaulting to 1.0</t>
  </si>
  <si>
    <t>TransType = Mature, TranID = 1004350, Portfolio = 12734, Investment = HKD, CustAcct = None, EventDate = 10/07/2017, KnowledgeDate = 2020/03/13:16:44:29, Error = FX lookup returned error.  Denomination = CNY, Lookup Date = 2017/10/07:00:00:00.  Defaulting to 1.0</t>
  </si>
  <si>
    <t>TransType = AccountingRelated, TranID = 1042865, Portfolio = 12734, Investment = HKD, CustAcct = BOCHK, EventDate = 10/01/2018, KnowledgeDate = 2020/03/13:16:44:29, Error = FX lookup returned error.  Denomination = CNY, Lookup Date = 2018/10/01:00:00:00.  Defaulting to 1.0</t>
  </si>
  <si>
    <t>TransType = AccountingRelated, TranID = 1059509, Portfolio = 12734, Investment = HKD, CustAcct = BOCHK, EventDate = 01/01/2019, KnowledgeDate = 2020/03/13:16:44:29, Error = FX lookup returned error.  Denomination = CNY, Lookup Date = 2019/01/01:00:00:00.  Defaulting to 1.0</t>
  </si>
  <si>
    <t>TransType = AccountingRelated, TranID = 1101497, Portfolio = 12734, Investment = HKD, CustAcct = BOCHK, EventDate = 10/02/2019, KnowledgeDate = 2020/03/13:16:44:29, Error = FX lookup returned error.  Denomination = CNY, Lookup Date = 2019/10/02:00:00:00.  Defaulting to 1.0</t>
  </si>
  <si>
    <t xml:space="preserve">TransType = Mark To Market, TranID = 1300, Portfolio = 12734, Investment = US912803AY96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</si>
  <si>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US912803AS29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</si>
  <si>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USG46715AC56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</si>
  <si>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XS0533038039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</si>
  <si>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XS0556302163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</si>
  <si>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US55608KAD72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</si>
  <si>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XS0508012092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</si>
  <si>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USG3709DAA03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</si>
  <si>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HK0000175916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</si>
  <si>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12734, Investment = XS0798322276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</si>
  <si>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12734, Investment = USY9896RAB79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</si>
  <si>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XS0893206747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</si>
  <si>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XS0925008533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</si>
  <si>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XS0852986313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</si>
  <si>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XS0913601950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</si>
  <si>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XS0964837248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</si>
  <si>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USM8220VAA28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</si>
  <si>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XS0970892724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</si>
  <si>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HK0000163607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</si>
  <si>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12734, Investment = HK0000171949 HTM, CustAcct = None, EventDate = 01/31/2020, KnowledgeDate = 2020/03/13:16:44:29, Error = price lookup returned error.  Denomination = CNY, Lookup Date = 2020/01/31:23:59:59. </t>
  </si>
  <si>
    <t xml:space="preserve">TransType = Mark To Market, TranID = 1300, Portfolio = 12734, Investment = XS0878083517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</si>
  <si>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XS1039273666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</si>
  <si>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XS1036272570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</si>
  <si>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12734, Investment = XS1063561499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</si>
  <si>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HK0000241288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</si>
  <si>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12734, Investment = USG8116KAB82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</si>
  <si>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USQ12441AB91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</si>
  <si>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USQ12441AA19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</si>
  <si>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XS1314969400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</si>
  <si>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FR0013101599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</si>
  <si>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XS1376566714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</si>
  <si>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FR0013162591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</si>
  <si>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XS1502535351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</si>
  <si>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XS1505143393 HTM TEST,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</si>
  <si>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XS1508669790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</si>
  <si>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XS1550938978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</si>
  <si>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XS1556937891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</si>
  <si>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US712219AC86 HTM, CustAcct = None, EventDate = 01/31/2020, KnowledgeDate = 2020/03/13:16:44:29, Error = price lookup returned error.  Denomination = USD, Lookup Date = 2020/01/31:23:59:59. </t>
  </si>
  <si>
    <t>TransType = Interest, TranID = 1004349, Portfolio = 12734, Investment = HKD, CustAcct = None, EventDate = 10/07/2017, KnowledgeDate = 2020/04/27:09:23:51, Error = FX lookup returned error.  Denomination = CNY, Lookup Date = 2017/10/07:00:00:00.  Defaulting to 1.0</t>
  </si>
  <si>
    <t>TransType = Mature, TranID = 1004350, Portfolio = 12734, Investment = HKD, CustAcct = None, EventDate = 10/07/2017, KnowledgeDate = 2020/04/27:09:23:51, Error = FX lookup returned error.  Denomination = CNY, Lookup Date = 2017/10/07:00:00:00.  Defaulting to 1.0</t>
  </si>
  <si>
    <t>TransType = AccountingRelated, TranID = 1042865, Portfolio = 12734, Investment = HKD, CustAcct = BOCHK, EventDate = 10/01/2018, KnowledgeDate = 2020/04/27:09:23:51, Error = FX lookup returned error.  Denomination = CNY, Lookup Date = 2018/10/01:00:00:00.  Defaulting to 1.0</t>
  </si>
  <si>
    <t>TransType = AccountingRelated, TranID = 1059509, Portfolio = 12734, Investment = HKD, CustAcct = BOCHK, EventDate = 01/01/2019, KnowledgeDate = 2020/04/27:09:23:51, Error = FX lookup returned error.  Denomination = CNY, Lookup Date = 2019/01/01:00:00:00.  Defaulting to 1.0</t>
  </si>
  <si>
    <t>TransType = AccountingRelated, TranID = 1101497, Portfolio = 12734, Investment = HKD, CustAcct = BOCHK, EventDate = 10/02/2019, KnowledgeDate = 2020/04/27:09:23:51, Error = FX lookup returned error.  Denomination = CNY, Lookup Date = 2019/10/02:00:00:00.  Defaulting to 1.0</t>
  </si>
  <si>
    <t xml:space="preserve">TransType = Mark To Market, TranID = 1300, Portfolio = 12734, Investment = US912803AY96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</si>
  <si>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US912803AS29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</si>
  <si>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USG46715AC56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</si>
  <si>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XS0533038039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</si>
  <si>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XS0556302163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</si>
  <si>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US55608KAD72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</si>
  <si>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XS0508012092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</si>
  <si>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USG3709DAA03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</si>
  <si>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HK0000175916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</si>
  <si>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12734, Investment = XS0798322276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</si>
  <si>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12734, Investment = USY9896RAB79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</si>
  <si>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XS0893206747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</si>
  <si>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XS0925008533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</si>
  <si>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XS0852986313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</si>
  <si>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XS0913601950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</si>
  <si>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XS0964837248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</si>
  <si>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USM8220VAA28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</si>
  <si>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XS0970892724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</si>
  <si>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HK0000163607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</si>
  <si>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12734, Investment = HK0000171949 HTM, CustAcct = None, EventDate = 01/31/2020, KnowledgeDate = 2020/04/27:09:23:51, Error = price lookup returned error.  Denomination = CNY, Lookup Date = 2020/01/31:23:59:59. </t>
  </si>
  <si>
    <t xml:space="preserve">TransType = Mark To Market, TranID = 1300, Portfolio = 12734, Investment = XS0878083517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</si>
  <si>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XS1039273666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</si>
  <si>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XS1036272570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</si>
  <si>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12734, Investment = XS1063561499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</si>
  <si>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HK0000241288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</si>
  <si>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12734, Investment = USG8116KAB82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</si>
  <si>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USQ12441AB91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</si>
  <si>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USQ12441AA19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</si>
  <si>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XS1314969400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</si>
  <si>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FR0013101599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</si>
  <si>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XS1376566714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</si>
  <si>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FR0013162591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</si>
  <si>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XS1502535351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</si>
  <si>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XS1505143393 HTM TEST,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</si>
  <si>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XS1508669790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</si>
  <si>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XS1550938978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</si>
  <si>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XS1556937891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</si>
  <si>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US712219AC86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</si>
  <si>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US912803AY96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</si>
  <si>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USG46715AC56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</si>
  <si>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XS0533038039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</si>
  <si>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XS0556302163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</si>
  <si>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US55608KAD72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</si>
  <si>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XS0508012092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</si>
  <si>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USG3709DAA03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</si>
  <si>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HK0000175916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</si>
  <si>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12734, Investment = XS0798322276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</si>
  <si>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12734, Investment = USY9896RAB79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</si>
  <si>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XS0893206747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</si>
  <si>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XS0925008533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</si>
  <si>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XS0852986313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</si>
  <si>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XS0913601950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</si>
  <si>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XS0964837248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</si>
  <si>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USM8220VAA28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</si>
  <si>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XS0970892724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</si>
  <si>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HK0000163607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</si>
  <si>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12734, Investment = HK0000171949 HTM, CustAcct = None, EventDate = 02/29/2020, KnowledgeDate = 2020/04/27:09:23:51, Error = price lookup returned error.  Denomination = CNY, Lookup Date = 2020/02/29:23:59:59. </t>
  </si>
  <si>
    <t xml:space="preserve">TransType = Mark To Market, TranID = 1300, Portfolio = 12734, Investment = XS0878083517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</si>
  <si>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XS1039273666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</si>
  <si>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XS1036272570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</si>
  <si>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12734, Investment = XS1063561499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</si>
  <si>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HK0000241288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</si>
  <si>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12734, Investment = USG8116KAB82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</si>
  <si>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USQ12441AB91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</si>
  <si>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USQ12441AA19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</si>
  <si>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XS1314969400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</si>
  <si>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FR0013101599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</si>
  <si>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XS1376566714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</si>
  <si>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FR0013162591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</si>
  <si>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XS1502535351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</si>
  <si>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XS1505143393 HTM TEST,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</si>
  <si>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XS1508669790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</si>
  <si>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XS1550938978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</si>
  <si>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XS1556937891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</si>
  <si>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US712219AC86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</si>
  <si>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12549, Investment = XS1600847666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</si>
  <si>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12549, Investment = XS0922813703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</si>
  <si>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12549, Investment = USM8220VAA28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</si>
  <si>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12549, Investment = XS1600847666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</si>
  <si>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12549, Investment = XS0922813703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</si>
  <si>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12549, Investment = USM8220VAA28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</si>
  <si>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12549, Investment = XS1600847666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</si>
  <si>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12549, Investment = XS0922813703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</si>
  <si>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12549, Investment = USM8220VAA28 HTM, CustAcct = None, EventDate = 02/29/2020, KnowledgeDate = 2020/04/27:09:23:51, Error = price lookup returned error.  Denomination = USD, Lookup Date = 2020/02/29:23:59:59. </t>
  </si>
  <si>
    <t>GBHK 2.93 01/13/20</t>
  </si>
  <si>
    <t>Deposit</t>
  </si>
  <si>
    <t>SHDOIS 5.75 01/06/21</t>
  </si>
  <si>
    <t>CNOOC 6.4 05/15/37</t>
  </si>
  <si>
    <t>HSBC 6.5 09/15/37</t>
  </si>
  <si>
    <t>BNP V5.198 01/10/30 REGS</t>
  </si>
  <si>
    <t>ACAFP V4 01/10/33 REGS</t>
  </si>
  <si>
    <t>CMZB 6 01/12/28 EMTN</t>
  </si>
  <si>
    <t>CNOOC 7.5 07/30/39</t>
  </si>
  <si>
    <t>MQGAU 6 01/14/20 REGS</t>
  </si>
  <si>
    <t>MQGAU 6.25 01/14/21 REGS</t>
  </si>
  <si>
    <t>B 0 01/14/20</t>
  </si>
  <si>
    <t>ACAFP 3.25 01/14/30 REGS</t>
  </si>
  <si>
    <t>TRPCN 7.625 01/15/39</t>
  </si>
  <si>
    <t>CHINA 9 01/15/96</t>
  </si>
  <si>
    <t>HSBC 6.8 06/01/38</t>
  </si>
  <si>
    <t>AXASA V5.125 01/17/47 EMTN</t>
  </si>
  <si>
    <t>VALEBZ 8.25 01/17/34</t>
  </si>
  <si>
    <t>CNPFP 6 01/22/49</t>
  </si>
  <si>
    <t>ABIBB 4.9 01/23/31</t>
  </si>
  <si>
    <t>ABIBB 5.45 01/23/39</t>
  </si>
  <si>
    <t>B 0 01/30/20</t>
  </si>
  <si>
    <t>NIPLIF V3.4 01/23/50 REGS</t>
  </si>
  <si>
    <t>YUEXIU 4.5 01/24/23</t>
  </si>
  <si>
    <t>WSTP 4.421 07/24/39</t>
  </si>
  <si>
    <t>LAMON V5.875 01/26/47</t>
  </si>
  <si>
    <t>SINOCE 6 07/30/24</t>
  </si>
  <si>
    <t>ALVGR V5.1 01/30/49</t>
  </si>
  <si>
    <t>days (mature/interest)</t>
  </si>
  <si>
    <t>amount</t>
  </si>
  <si>
    <t>days (deposit/withdrawal)</t>
  </si>
  <si>
    <t>End date</t>
  </si>
  <si>
    <t>mature/interest</t>
  </si>
  <si>
    <t>deposit/withdrawal</t>
  </si>
  <si>
    <t>Total</t>
  </si>
  <si>
    <t>mature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</si>
</sst>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14" fontId="0" fillId="0" borderId="0" xfId="0" applyNumberFormat="1"/>
    <xf numFmtId="15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93"/>
  <sheetViews>
    <sheetView topLeftCell="A141" workbookViewId="0">
      <selection activeCell="E171" sqref="E17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s="1">
        <v>3335.34</v>
      </c>
      <c r="C2" s="1">
        <v>3730.69</v>
      </c>
      <c r="D2" t="s">
        <v>25</v>
      </c>
      <c r="E2" s="1">
        <v>3335.34</v>
      </c>
      <c r="F2" s="1">
        <v>3730.69</v>
      </c>
      <c r="G2" s="2">
        <v>43864</v>
      </c>
      <c r="H2" s="2">
        <v>43864</v>
      </c>
      <c r="I2" s="2">
        <v>43864</v>
      </c>
      <c r="J2">
        <v>1112085</v>
      </c>
      <c r="K2" t="s">
        <v>26</v>
      </c>
      <c r="L2" t="s">
        <v>27</v>
      </c>
      <c r="M2">
        <v>0</v>
      </c>
      <c r="N2">
        <v>0</v>
      </c>
      <c r="O2">
        <v>0.05</v>
      </c>
      <c r="P2" s="1">
        <v>3335.39</v>
      </c>
      <c r="Q2">
        <v>0.06</v>
      </c>
      <c r="R2" s="1">
        <v>3730.75</v>
      </c>
      <c r="S2" t="s">
        <v>28</v>
      </c>
      <c r="T2" s="1">
        <v>3336.05</v>
      </c>
      <c r="U2" s="1">
        <v>3731.48</v>
      </c>
      <c r="V2" t="s">
        <v>29</v>
      </c>
      <c r="W2" s="1">
        <v>3336.05</v>
      </c>
      <c r="X2" s="1">
        <v>3731.48</v>
      </c>
    </row>
    <row r="3" spans="1:24" x14ac:dyDescent="0.3">
      <c r="A3" t="s">
        <v>24</v>
      </c>
      <c r="B3" s="1">
        <v>3335.34</v>
      </c>
      <c r="C3" s="1">
        <v>3730.69</v>
      </c>
      <c r="D3" t="s">
        <v>25</v>
      </c>
      <c r="E3" s="1">
        <v>3335.34</v>
      </c>
      <c r="F3" s="1">
        <v>3730.69</v>
      </c>
      <c r="G3" s="2">
        <v>43864</v>
      </c>
      <c r="H3" s="2">
        <v>43864</v>
      </c>
      <c r="I3" s="2">
        <v>43864</v>
      </c>
      <c r="J3">
        <v>1112086</v>
      </c>
      <c r="K3" t="s">
        <v>26</v>
      </c>
      <c r="L3" t="s">
        <v>27</v>
      </c>
      <c r="M3">
        <v>0</v>
      </c>
      <c r="N3">
        <v>0</v>
      </c>
      <c r="O3">
        <v>0.66</v>
      </c>
      <c r="P3" s="1">
        <v>3336.05</v>
      </c>
      <c r="Q3">
        <v>0.73</v>
      </c>
      <c r="R3" s="1">
        <v>3731.48</v>
      </c>
      <c r="S3" t="s">
        <v>28</v>
      </c>
      <c r="T3" s="1">
        <v>3336.05</v>
      </c>
      <c r="U3" s="1">
        <v>3731.48</v>
      </c>
      <c r="V3" t="s">
        <v>29</v>
      </c>
      <c r="W3" s="1">
        <v>3336.05</v>
      </c>
      <c r="X3" s="1">
        <v>3731.48</v>
      </c>
    </row>
    <row r="4" spans="1:24" x14ac:dyDescent="0.3">
      <c r="A4" t="s">
        <v>30</v>
      </c>
      <c r="B4" s="1">
        <v>49694162.539999999</v>
      </c>
      <c r="C4" s="1">
        <v>49694162.539999999</v>
      </c>
      <c r="D4" t="s">
        <v>25</v>
      </c>
      <c r="E4" s="1">
        <v>49694162.539999999</v>
      </c>
      <c r="F4" s="1">
        <v>49694162.539999999</v>
      </c>
      <c r="G4" s="2">
        <v>43864</v>
      </c>
      <c r="H4" s="2">
        <v>43864</v>
      </c>
      <c r="I4" s="2">
        <v>43864</v>
      </c>
      <c r="J4">
        <v>1112078</v>
      </c>
      <c r="K4" t="s">
        <v>26</v>
      </c>
      <c r="L4" t="s">
        <v>31</v>
      </c>
      <c r="M4">
        <v>0</v>
      </c>
      <c r="N4">
        <v>0</v>
      </c>
      <c r="O4">
        <v>25.84</v>
      </c>
      <c r="P4" s="1">
        <v>49694188.380000003</v>
      </c>
      <c r="Q4">
        <v>25.84</v>
      </c>
      <c r="R4" s="1">
        <v>49694188.380000003</v>
      </c>
      <c r="S4" t="s">
        <v>28</v>
      </c>
      <c r="T4" s="1">
        <v>95790935.760000005</v>
      </c>
      <c r="U4" s="1">
        <v>95790935.760000005</v>
      </c>
      <c r="V4" t="s">
        <v>32</v>
      </c>
      <c r="W4" s="1">
        <v>95790935.760000005</v>
      </c>
      <c r="X4" s="1">
        <v>95790935.760000005</v>
      </c>
    </row>
    <row r="5" spans="1:24" x14ac:dyDescent="0.3">
      <c r="A5" t="s">
        <v>30</v>
      </c>
      <c r="B5" s="1">
        <v>49694162.539999999</v>
      </c>
      <c r="C5" s="1">
        <v>49694162.539999999</v>
      </c>
      <c r="D5" t="s">
        <v>25</v>
      </c>
      <c r="E5" s="1">
        <v>49694162.539999999</v>
      </c>
      <c r="F5" s="1">
        <v>49694162.539999999</v>
      </c>
      <c r="G5" s="2">
        <v>43865</v>
      </c>
      <c r="H5" s="2">
        <v>43864</v>
      </c>
      <c r="I5" s="2">
        <v>43865</v>
      </c>
      <c r="J5">
        <v>1111825</v>
      </c>
      <c r="K5" t="s">
        <v>33</v>
      </c>
      <c r="L5" t="s">
        <v>34</v>
      </c>
      <c r="M5" s="1">
        <v>45000000</v>
      </c>
      <c r="N5">
        <v>99.578000000000003</v>
      </c>
      <c r="O5" s="1">
        <v>-44810078.850000001</v>
      </c>
      <c r="P5" s="1">
        <v>4884109.53</v>
      </c>
      <c r="Q5" s="1">
        <v>-44810078.850000001</v>
      </c>
      <c r="R5" s="1">
        <v>4884109.53</v>
      </c>
      <c r="S5" t="s">
        <v>28</v>
      </c>
      <c r="T5" s="1">
        <v>95790935.760000005</v>
      </c>
      <c r="U5" s="1">
        <v>95790935.760000005</v>
      </c>
      <c r="V5" t="s">
        <v>32</v>
      </c>
      <c r="W5" s="1">
        <v>95790935.760000005</v>
      </c>
      <c r="X5" s="1">
        <v>95790935.760000005</v>
      </c>
    </row>
    <row r="6" spans="1:24" x14ac:dyDescent="0.3">
      <c r="A6" t="s">
        <v>30</v>
      </c>
      <c r="B6" s="1">
        <v>49694162.539999999</v>
      </c>
      <c r="C6" s="1">
        <v>49694162.539999999</v>
      </c>
      <c r="D6" t="s">
        <v>25</v>
      </c>
      <c r="E6" s="1">
        <v>49694162.539999999</v>
      </c>
      <c r="F6" s="1">
        <v>49694162.539999999</v>
      </c>
      <c r="G6" s="2">
        <v>43866</v>
      </c>
      <c r="H6" s="2">
        <v>43866</v>
      </c>
      <c r="I6" s="2">
        <v>43866</v>
      </c>
      <c r="J6">
        <v>1108730</v>
      </c>
      <c r="K6" t="s">
        <v>35</v>
      </c>
      <c r="L6" t="s">
        <v>36</v>
      </c>
      <c r="N6">
        <v>0</v>
      </c>
      <c r="O6" s="1">
        <v>236719.78</v>
      </c>
      <c r="P6" s="1">
        <v>5120829.3099999996</v>
      </c>
      <c r="Q6" s="1">
        <v>236719.78</v>
      </c>
      <c r="R6" s="1">
        <v>5120829.3099999996</v>
      </c>
      <c r="S6" t="s">
        <v>28</v>
      </c>
      <c r="T6" s="1">
        <v>95790935.760000005</v>
      </c>
      <c r="U6" s="1">
        <v>95790935.760000005</v>
      </c>
      <c r="V6" t="s">
        <v>32</v>
      </c>
      <c r="W6" s="1">
        <v>95790935.760000005</v>
      </c>
      <c r="X6" s="1">
        <v>95790935.760000005</v>
      </c>
    </row>
    <row r="7" spans="1:24" x14ac:dyDescent="0.3">
      <c r="A7" t="s">
        <v>30</v>
      </c>
      <c r="B7" s="1">
        <v>49694162.539999999</v>
      </c>
      <c r="C7" s="1">
        <v>49694162.539999999</v>
      </c>
      <c r="D7" t="s">
        <v>25</v>
      </c>
      <c r="E7" s="1">
        <v>49694162.539999999</v>
      </c>
      <c r="F7" s="1">
        <v>49694162.539999999</v>
      </c>
      <c r="G7" s="2">
        <v>43866</v>
      </c>
      <c r="H7" s="2">
        <v>43866</v>
      </c>
      <c r="I7" s="2">
        <v>43866</v>
      </c>
      <c r="J7">
        <v>1108731</v>
      </c>
      <c r="K7" t="s">
        <v>37</v>
      </c>
      <c r="L7" t="s">
        <v>36</v>
      </c>
      <c r="N7">
        <v>100</v>
      </c>
      <c r="O7" s="1">
        <v>44300000</v>
      </c>
      <c r="P7" s="1">
        <v>49420829.310000002</v>
      </c>
      <c r="Q7" s="1">
        <v>44300000</v>
      </c>
      <c r="R7" s="1">
        <v>49420829.310000002</v>
      </c>
      <c r="S7" t="s">
        <v>28</v>
      </c>
      <c r="T7" s="1">
        <v>95790935.760000005</v>
      </c>
      <c r="U7" s="1">
        <v>95790935.760000005</v>
      </c>
      <c r="V7" t="s">
        <v>32</v>
      </c>
      <c r="W7" s="1">
        <v>95790935.760000005</v>
      </c>
      <c r="X7" s="1">
        <v>95790935.760000005</v>
      </c>
    </row>
    <row r="8" spans="1:24" x14ac:dyDescent="0.3">
      <c r="A8" t="s">
        <v>30</v>
      </c>
      <c r="B8" s="1">
        <v>49694162.539999999</v>
      </c>
      <c r="C8" s="1">
        <v>49694162.539999999</v>
      </c>
      <c r="D8" t="s">
        <v>25</v>
      </c>
      <c r="E8" s="1">
        <v>49694162.539999999</v>
      </c>
      <c r="F8" s="1">
        <v>49694162.539999999</v>
      </c>
      <c r="G8" s="2">
        <v>43871</v>
      </c>
      <c r="H8" s="2">
        <v>43868</v>
      </c>
      <c r="I8" s="2">
        <v>43871</v>
      </c>
      <c r="J8">
        <v>1113152</v>
      </c>
      <c r="K8" t="s">
        <v>33</v>
      </c>
      <c r="L8" t="s">
        <v>38</v>
      </c>
      <c r="M8" s="1">
        <v>5000000</v>
      </c>
      <c r="N8">
        <v>99.650599999999997</v>
      </c>
      <c r="O8" s="1">
        <v>-4982529.75</v>
      </c>
      <c r="P8" s="1">
        <v>44438299.560000002</v>
      </c>
      <c r="Q8" s="1">
        <v>-4982529.75</v>
      </c>
      <c r="R8" s="1">
        <v>44438299.560000002</v>
      </c>
      <c r="S8" t="s">
        <v>28</v>
      </c>
      <c r="T8" s="1">
        <v>95790935.760000005</v>
      </c>
      <c r="U8" s="1">
        <v>95790935.760000005</v>
      </c>
      <c r="V8" t="s">
        <v>32</v>
      </c>
      <c r="W8" s="1">
        <v>95790935.760000005</v>
      </c>
      <c r="X8" s="1">
        <v>95790935.760000005</v>
      </c>
    </row>
    <row r="9" spans="1:24" x14ac:dyDescent="0.3">
      <c r="A9" t="s">
        <v>30</v>
      </c>
      <c r="B9" s="1">
        <v>49694162.539999999</v>
      </c>
      <c r="C9" s="1">
        <v>49694162.539999999</v>
      </c>
      <c r="D9" t="s">
        <v>25</v>
      </c>
      <c r="E9" s="1">
        <v>49694162.539999999</v>
      </c>
      <c r="F9" s="1">
        <v>49694162.539999999</v>
      </c>
      <c r="G9" s="2">
        <v>43871</v>
      </c>
      <c r="H9" s="2">
        <v>43868</v>
      </c>
      <c r="I9" s="2">
        <v>43871</v>
      </c>
      <c r="J9">
        <v>1113151</v>
      </c>
      <c r="K9" t="s">
        <v>33</v>
      </c>
      <c r="L9" t="s">
        <v>38</v>
      </c>
      <c r="M9" s="1">
        <v>4000000</v>
      </c>
      <c r="N9">
        <v>99.650599999999997</v>
      </c>
      <c r="O9" s="1">
        <v>-3986023.8</v>
      </c>
      <c r="P9" s="1">
        <v>40452275.759999998</v>
      </c>
      <c r="Q9" s="1">
        <v>-3986023.8</v>
      </c>
      <c r="R9" s="1">
        <v>40452275.759999998</v>
      </c>
      <c r="S9" t="s">
        <v>28</v>
      </c>
      <c r="T9" s="1">
        <v>95790935.760000005</v>
      </c>
      <c r="U9" s="1">
        <v>95790935.760000005</v>
      </c>
      <c r="V9" t="s">
        <v>32</v>
      </c>
      <c r="W9" s="1">
        <v>95790935.760000005</v>
      </c>
      <c r="X9" s="1">
        <v>95790935.760000005</v>
      </c>
    </row>
    <row r="10" spans="1:24" x14ac:dyDescent="0.3">
      <c r="A10" t="s">
        <v>30</v>
      </c>
      <c r="B10" s="1">
        <v>49694162.539999999</v>
      </c>
      <c r="C10" s="1">
        <v>49694162.539999999</v>
      </c>
      <c r="D10" t="s">
        <v>25</v>
      </c>
      <c r="E10" s="1">
        <v>49694162.539999999</v>
      </c>
      <c r="F10" s="1">
        <v>49694162.539999999</v>
      </c>
      <c r="G10" s="2">
        <v>43871</v>
      </c>
      <c r="H10" s="2">
        <v>43868</v>
      </c>
      <c r="I10" s="2">
        <v>43871</v>
      </c>
      <c r="J10">
        <v>1113153</v>
      </c>
      <c r="K10" t="s">
        <v>33</v>
      </c>
      <c r="L10" t="s">
        <v>38</v>
      </c>
      <c r="M10" s="1">
        <v>40000000</v>
      </c>
      <c r="N10">
        <v>99.650599999999997</v>
      </c>
      <c r="O10" s="1">
        <v>-39860238</v>
      </c>
      <c r="P10" s="1">
        <v>592037.76</v>
      </c>
      <c r="Q10" s="1">
        <v>-39860238</v>
      </c>
      <c r="R10" s="1">
        <v>592037.76</v>
      </c>
      <c r="S10" t="s">
        <v>28</v>
      </c>
      <c r="T10" s="1">
        <v>95790935.760000005</v>
      </c>
      <c r="U10" s="1">
        <v>95790935.760000005</v>
      </c>
      <c r="V10" t="s">
        <v>32</v>
      </c>
      <c r="W10" s="1">
        <v>95790935.760000005</v>
      </c>
      <c r="X10" s="1">
        <v>95790935.760000005</v>
      </c>
    </row>
    <row r="11" spans="1:24" x14ac:dyDescent="0.3">
      <c r="A11" t="s">
        <v>30</v>
      </c>
      <c r="B11" s="1">
        <v>49694162.539999999</v>
      </c>
      <c r="C11" s="1">
        <v>49694162.539999999</v>
      </c>
      <c r="D11" t="s">
        <v>25</v>
      </c>
      <c r="E11" s="1">
        <v>49694162.539999999</v>
      </c>
      <c r="F11" s="1">
        <v>49694162.539999999</v>
      </c>
      <c r="G11" s="2">
        <v>43872</v>
      </c>
      <c r="H11" s="2">
        <v>43872</v>
      </c>
      <c r="I11" s="2">
        <v>43900</v>
      </c>
      <c r="J11">
        <v>1113304</v>
      </c>
      <c r="K11" t="s">
        <v>26</v>
      </c>
      <c r="L11" t="s">
        <v>31</v>
      </c>
      <c r="M11">
        <v>0</v>
      </c>
      <c r="N11">
        <v>0</v>
      </c>
      <c r="O11" s="1">
        <v>5983561.5999999996</v>
      </c>
      <c r="P11" s="1">
        <v>6575599.3600000003</v>
      </c>
      <c r="Q11" s="1">
        <v>5983561.5999999996</v>
      </c>
      <c r="R11" s="1">
        <v>6575599.3600000003</v>
      </c>
      <c r="S11" t="s">
        <v>28</v>
      </c>
      <c r="T11" s="1">
        <v>95790935.760000005</v>
      </c>
      <c r="U11" s="1">
        <v>95790935.760000005</v>
      </c>
      <c r="V11" t="s">
        <v>32</v>
      </c>
      <c r="W11" s="1">
        <v>95790935.760000005</v>
      </c>
      <c r="X11" s="1">
        <v>95790935.760000005</v>
      </c>
    </row>
    <row r="12" spans="1:24" x14ac:dyDescent="0.3">
      <c r="A12" t="s">
        <v>30</v>
      </c>
      <c r="B12" s="1">
        <v>49694162.539999999</v>
      </c>
      <c r="C12" s="1">
        <v>49694162.539999999</v>
      </c>
      <c r="D12" t="s">
        <v>25</v>
      </c>
      <c r="E12" s="1">
        <v>49694162.539999999</v>
      </c>
      <c r="F12" s="1">
        <v>49694162.539999999</v>
      </c>
      <c r="G12" s="2">
        <v>43872</v>
      </c>
      <c r="H12" s="2">
        <v>43872</v>
      </c>
      <c r="I12" s="2">
        <v>43900</v>
      </c>
      <c r="J12">
        <v>1113305</v>
      </c>
      <c r="K12" t="s">
        <v>26</v>
      </c>
      <c r="L12" t="s">
        <v>31</v>
      </c>
      <c r="M12">
        <v>0</v>
      </c>
      <c r="N12">
        <v>0</v>
      </c>
      <c r="O12" s="1">
        <v>53852054.399999999</v>
      </c>
      <c r="P12" s="1">
        <v>60427653.759999998</v>
      </c>
      <c r="Q12" s="1">
        <v>53852054.399999999</v>
      </c>
      <c r="R12" s="1">
        <v>60427653.759999998</v>
      </c>
      <c r="S12" t="s">
        <v>28</v>
      </c>
      <c r="T12" s="1">
        <v>95790935.760000005</v>
      </c>
      <c r="U12" s="1">
        <v>95790935.760000005</v>
      </c>
      <c r="V12" t="s">
        <v>32</v>
      </c>
      <c r="W12" s="1">
        <v>95790935.760000005</v>
      </c>
      <c r="X12" s="1">
        <v>95790935.760000005</v>
      </c>
    </row>
    <row r="13" spans="1:24" x14ac:dyDescent="0.3">
      <c r="A13" t="s">
        <v>30</v>
      </c>
      <c r="B13" s="1">
        <v>49694162.539999999</v>
      </c>
      <c r="C13" s="1">
        <v>49694162.539999999</v>
      </c>
      <c r="D13" t="s">
        <v>25</v>
      </c>
      <c r="E13" s="1">
        <v>49694162.539999999</v>
      </c>
      <c r="F13" s="1">
        <v>49694162.539999999</v>
      </c>
      <c r="G13" s="2">
        <v>43890</v>
      </c>
      <c r="H13" s="2">
        <v>43890</v>
      </c>
      <c r="I13" s="2">
        <v>43890</v>
      </c>
      <c r="J13">
        <v>1115583</v>
      </c>
      <c r="K13" t="s">
        <v>35</v>
      </c>
      <c r="L13" t="s">
        <v>39</v>
      </c>
      <c r="N13">
        <v>0</v>
      </c>
      <c r="O13" s="1">
        <v>35363282</v>
      </c>
      <c r="P13" s="1">
        <v>95790935.760000005</v>
      </c>
      <c r="Q13" s="1">
        <v>35363282</v>
      </c>
      <c r="R13" s="1">
        <v>95790935.760000005</v>
      </c>
      <c r="S13" t="s">
        <v>28</v>
      </c>
      <c r="T13" s="1">
        <v>95790935.760000005</v>
      </c>
      <c r="U13" s="1">
        <v>95790935.760000005</v>
      </c>
      <c r="V13" t="s">
        <v>32</v>
      </c>
      <c r="W13" s="1">
        <v>95790935.760000005</v>
      </c>
      <c r="X13" s="1">
        <v>95790935.760000005</v>
      </c>
    </row>
    <row r="14" spans="1:24" x14ac:dyDescent="0.3">
      <c r="A14" t="s">
        <v>40</v>
      </c>
      <c r="B14" s="1">
        <v>163448479.53</v>
      </c>
      <c r="C14" s="1">
        <v>1269697451.3800001</v>
      </c>
      <c r="D14" t="s">
        <v>25</v>
      </c>
      <c r="E14" s="1">
        <v>163448479.53</v>
      </c>
      <c r="F14" s="1">
        <v>1269697451.3800001</v>
      </c>
      <c r="G14" s="2">
        <v>43862</v>
      </c>
      <c r="H14" s="2">
        <v>43862</v>
      </c>
      <c r="I14" s="2">
        <v>43864</v>
      </c>
      <c r="J14">
        <v>1065667</v>
      </c>
      <c r="K14" t="s">
        <v>35</v>
      </c>
      <c r="L14" t="s">
        <v>41</v>
      </c>
      <c r="N14">
        <v>0</v>
      </c>
      <c r="O14" s="1">
        <v>187500</v>
      </c>
      <c r="P14" s="1">
        <v>163635979.53</v>
      </c>
      <c r="Q14" s="1">
        <v>1456312.5</v>
      </c>
      <c r="R14" s="1">
        <v>1271153763.8800001</v>
      </c>
      <c r="S14" t="s">
        <v>28</v>
      </c>
      <c r="T14" s="1">
        <v>49476285.390000001</v>
      </c>
      <c r="U14" s="1">
        <v>385199837.16000003</v>
      </c>
      <c r="V14" t="s">
        <v>42</v>
      </c>
      <c r="W14" s="1">
        <v>49476285.390000001</v>
      </c>
      <c r="X14" s="1">
        <v>385199837.16000003</v>
      </c>
    </row>
    <row r="15" spans="1:24" x14ac:dyDescent="0.3">
      <c r="A15" t="s">
        <v>40</v>
      </c>
      <c r="B15" s="1">
        <v>163448479.53</v>
      </c>
      <c r="C15" s="1">
        <v>1269697451.3800001</v>
      </c>
      <c r="D15" t="s">
        <v>25</v>
      </c>
      <c r="E15" s="1">
        <v>163448479.53</v>
      </c>
      <c r="F15" s="1">
        <v>1269697451.3800001</v>
      </c>
      <c r="G15" s="2">
        <v>43864</v>
      </c>
      <c r="H15" s="2">
        <v>43864</v>
      </c>
      <c r="I15" s="2">
        <v>43864</v>
      </c>
      <c r="J15">
        <v>1112083</v>
      </c>
      <c r="K15" t="s">
        <v>26</v>
      </c>
      <c r="L15" t="s">
        <v>43</v>
      </c>
      <c r="M15">
        <v>0</v>
      </c>
      <c r="N15">
        <v>0</v>
      </c>
      <c r="O15">
        <v>2.37</v>
      </c>
      <c r="P15" s="1">
        <v>163635981.90000001</v>
      </c>
      <c r="Q15">
        <v>18.41</v>
      </c>
      <c r="R15" s="1">
        <v>1271153782.29</v>
      </c>
      <c r="S15" t="s">
        <v>28</v>
      </c>
      <c r="T15" s="1">
        <v>49476285.390000001</v>
      </c>
      <c r="U15" s="1">
        <v>385199837.16000003</v>
      </c>
      <c r="V15" t="s">
        <v>42</v>
      </c>
      <c r="W15" s="1">
        <v>49476285.390000001</v>
      </c>
      <c r="X15" s="1">
        <v>385199837.16000003</v>
      </c>
    </row>
    <row r="16" spans="1:24" x14ac:dyDescent="0.3">
      <c r="A16" t="s">
        <v>40</v>
      </c>
      <c r="B16" s="1">
        <v>163448479.53</v>
      </c>
      <c r="C16" s="1">
        <v>1269697451.3800001</v>
      </c>
      <c r="D16" t="s">
        <v>25</v>
      </c>
      <c r="E16" s="1">
        <v>163448479.53</v>
      </c>
      <c r="F16" s="1">
        <v>1269697451.3800001</v>
      </c>
      <c r="G16" s="2">
        <v>43864</v>
      </c>
      <c r="H16" s="2">
        <v>43864</v>
      </c>
      <c r="I16" s="2">
        <v>43864</v>
      </c>
      <c r="J16">
        <v>1112084</v>
      </c>
      <c r="K16" t="s">
        <v>26</v>
      </c>
      <c r="L16" t="s">
        <v>43</v>
      </c>
      <c r="M16">
        <v>0</v>
      </c>
      <c r="N16">
        <v>0</v>
      </c>
      <c r="O16">
        <v>13.75</v>
      </c>
      <c r="P16" s="1">
        <v>163635995.65000001</v>
      </c>
      <c r="Q16">
        <v>106.8</v>
      </c>
      <c r="R16" s="1">
        <v>1271153889.0899999</v>
      </c>
      <c r="S16" t="s">
        <v>28</v>
      </c>
      <c r="T16" s="1">
        <v>49476285.390000001</v>
      </c>
      <c r="U16" s="1">
        <v>385199837.16000003</v>
      </c>
      <c r="V16" t="s">
        <v>42</v>
      </c>
      <c r="W16" s="1">
        <v>49476285.390000001</v>
      </c>
      <c r="X16" s="1">
        <v>385199837.16000003</v>
      </c>
    </row>
    <row r="17" spans="1:24" x14ac:dyDescent="0.3">
      <c r="A17" t="s">
        <v>40</v>
      </c>
      <c r="B17" s="1">
        <v>163448479.53</v>
      </c>
      <c r="C17" s="1">
        <v>1269697451.3800001</v>
      </c>
      <c r="D17" t="s">
        <v>25</v>
      </c>
      <c r="E17" s="1">
        <v>163448479.53</v>
      </c>
      <c r="F17" s="1">
        <v>1269697451.3800001</v>
      </c>
      <c r="G17" s="2">
        <v>43864</v>
      </c>
      <c r="H17" s="2">
        <v>43864</v>
      </c>
      <c r="I17" s="2">
        <v>43864</v>
      </c>
      <c r="J17">
        <v>1112080</v>
      </c>
      <c r="K17" t="s">
        <v>26</v>
      </c>
      <c r="L17" t="s">
        <v>43</v>
      </c>
      <c r="M17">
        <v>0</v>
      </c>
      <c r="N17">
        <v>0</v>
      </c>
      <c r="O17">
        <v>27.69</v>
      </c>
      <c r="P17" s="1">
        <v>163636023.34</v>
      </c>
      <c r="Q17">
        <v>215.07</v>
      </c>
      <c r="R17" s="1">
        <v>1271154104.1600001</v>
      </c>
      <c r="S17" t="s">
        <v>28</v>
      </c>
      <c r="T17" s="1">
        <v>49476285.390000001</v>
      </c>
      <c r="U17" s="1">
        <v>385199837.16000003</v>
      </c>
      <c r="V17" t="s">
        <v>42</v>
      </c>
      <c r="W17" s="1">
        <v>49476285.390000001</v>
      </c>
      <c r="X17" s="1">
        <v>385199837.16000003</v>
      </c>
    </row>
    <row r="18" spans="1:24" x14ac:dyDescent="0.3">
      <c r="A18" t="s">
        <v>40</v>
      </c>
      <c r="B18" s="1">
        <v>163448479.53</v>
      </c>
      <c r="C18" s="1">
        <v>1269697451.3800001</v>
      </c>
      <c r="D18" t="s">
        <v>25</v>
      </c>
      <c r="E18" s="1">
        <v>163448479.53</v>
      </c>
      <c r="F18" s="1">
        <v>1269697451.3800001</v>
      </c>
      <c r="G18" s="2">
        <v>43864</v>
      </c>
      <c r="H18" s="2">
        <v>43864</v>
      </c>
      <c r="I18" s="2">
        <v>43864</v>
      </c>
      <c r="J18">
        <v>1112081</v>
      </c>
      <c r="K18" t="s">
        <v>26</v>
      </c>
      <c r="L18" t="s">
        <v>43</v>
      </c>
      <c r="M18">
        <v>0</v>
      </c>
      <c r="N18">
        <v>0</v>
      </c>
      <c r="O18">
        <v>18.760000000000002</v>
      </c>
      <c r="P18" s="1">
        <v>163636042.09999999</v>
      </c>
      <c r="Q18">
        <v>145.71</v>
      </c>
      <c r="R18" s="1">
        <v>1271154249.8699999</v>
      </c>
      <c r="S18" t="s">
        <v>28</v>
      </c>
      <c r="T18" s="1">
        <v>49476285.390000001</v>
      </c>
      <c r="U18" s="1">
        <v>385199837.16000003</v>
      </c>
      <c r="V18" t="s">
        <v>42</v>
      </c>
      <c r="W18" s="1">
        <v>49476285.390000001</v>
      </c>
      <c r="X18" s="1">
        <v>385199837.16000003</v>
      </c>
    </row>
    <row r="19" spans="1:24" x14ac:dyDescent="0.3">
      <c r="A19" t="s">
        <v>40</v>
      </c>
      <c r="B19" s="1">
        <v>163448479.53</v>
      </c>
      <c r="C19" s="1">
        <v>1269697451.3800001</v>
      </c>
      <c r="D19" t="s">
        <v>25</v>
      </c>
      <c r="E19" s="1">
        <v>163448479.53</v>
      </c>
      <c r="F19" s="1">
        <v>1269697451.3800001</v>
      </c>
      <c r="G19" s="2">
        <v>43864</v>
      </c>
      <c r="H19" s="2">
        <v>43864</v>
      </c>
      <c r="I19" s="2">
        <v>43864</v>
      </c>
      <c r="J19">
        <v>1112082</v>
      </c>
      <c r="K19" t="s">
        <v>26</v>
      </c>
      <c r="L19" t="s">
        <v>43</v>
      </c>
      <c r="M19">
        <v>0</v>
      </c>
      <c r="N19">
        <v>0</v>
      </c>
      <c r="O19">
        <v>28.51</v>
      </c>
      <c r="P19" s="1">
        <v>163636070.61000001</v>
      </c>
      <c r="Q19">
        <v>221.44</v>
      </c>
      <c r="R19" s="1">
        <v>1271154471.3099999</v>
      </c>
      <c r="S19" t="s">
        <v>28</v>
      </c>
      <c r="T19" s="1">
        <v>49476285.390000001</v>
      </c>
      <c r="U19" s="1">
        <v>385199837.16000003</v>
      </c>
      <c r="V19" t="s">
        <v>42</v>
      </c>
      <c r="W19" s="1">
        <v>49476285.390000001</v>
      </c>
      <c r="X19" s="1">
        <v>385199837.16000003</v>
      </c>
    </row>
    <row r="20" spans="1:24" x14ac:dyDescent="0.3">
      <c r="A20" t="s">
        <v>40</v>
      </c>
      <c r="B20" s="1">
        <v>163448479.53</v>
      </c>
      <c r="C20" s="1">
        <v>1269697451.3800001</v>
      </c>
      <c r="D20" t="s">
        <v>25</v>
      </c>
      <c r="E20" s="1">
        <v>163448479.53</v>
      </c>
      <c r="F20" s="1">
        <v>1269697451.3800001</v>
      </c>
      <c r="G20" s="2">
        <v>43865</v>
      </c>
      <c r="H20" s="2">
        <v>43865</v>
      </c>
      <c r="I20" s="2">
        <v>43865</v>
      </c>
      <c r="J20">
        <v>1065975</v>
      </c>
      <c r="K20" t="s">
        <v>35</v>
      </c>
      <c r="L20" t="s">
        <v>44</v>
      </c>
      <c r="N20">
        <v>0</v>
      </c>
      <c r="O20" s="1">
        <v>11900000</v>
      </c>
      <c r="P20" s="1">
        <v>175536070.61000001</v>
      </c>
      <c r="Q20" s="1">
        <v>92401120</v>
      </c>
      <c r="R20" s="1">
        <v>1363555591.3099999</v>
      </c>
      <c r="S20" t="s">
        <v>28</v>
      </c>
      <c r="T20" s="1">
        <v>49476285.390000001</v>
      </c>
      <c r="U20" s="1">
        <v>385199837.16000003</v>
      </c>
      <c r="V20" t="s">
        <v>42</v>
      </c>
      <c r="W20" s="1">
        <v>49476285.390000001</v>
      </c>
      <c r="X20" s="1">
        <v>385199837.16000003</v>
      </c>
    </row>
    <row r="21" spans="1:24" x14ac:dyDescent="0.3">
      <c r="A21" t="s">
        <v>40</v>
      </c>
      <c r="B21" s="1">
        <v>163448479.53</v>
      </c>
      <c r="C21" s="1">
        <v>1269697451.3800001</v>
      </c>
      <c r="D21" t="s">
        <v>25</v>
      </c>
      <c r="E21" s="1">
        <v>163448479.53</v>
      </c>
      <c r="F21" s="1">
        <v>1269697451.3800001</v>
      </c>
      <c r="G21" s="2">
        <v>43865</v>
      </c>
      <c r="H21" s="2">
        <v>43864</v>
      </c>
      <c r="I21" s="2">
        <v>43865</v>
      </c>
      <c r="J21">
        <v>1111901</v>
      </c>
      <c r="K21" t="s">
        <v>33</v>
      </c>
      <c r="L21" t="s">
        <v>45</v>
      </c>
      <c r="M21" s="1">
        <v>32980000</v>
      </c>
      <c r="N21">
        <v>99.882199999999997</v>
      </c>
      <c r="O21" s="1">
        <v>-32941138.57</v>
      </c>
      <c r="P21" s="1">
        <v>142594932.03999999</v>
      </c>
      <c r="Q21" s="1">
        <v>-255928136.05000001</v>
      </c>
      <c r="R21" s="1">
        <v>1107627455.26</v>
      </c>
      <c r="S21" t="s">
        <v>28</v>
      </c>
      <c r="T21" s="1">
        <v>49476285.390000001</v>
      </c>
      <c r="U21" s="1">
        <v>385199837.16000003</v>
      </c>
      <c r="V21" t="s">
        <v>42</v>
      </c>
      <c r="W21" s="1">
        <v>49476285.390000001</v>
      </c>
      <c r="X21" s="1">
        <v>385199837.16000003</v>
      </c>
    </row>
    <row r="22" spans="1:24" x14ac:dyDescent="0.3">
      <c r="A22" t="s">
        <v>40</v>
      </c>
      <c r="B22" s="1">
        <v>163448479.53</v>
      </c>
      <c r="C22" s="1">
        <v>1269697451.3800001</v>
      </c>
      <c r="D22" t="s">
        <v>25</v>
      </c>
      <c r="E22" s="1">
        <v>163448479.53</v>
      </c>
      <c r="F22" s="1">
        <v>1269697451.3800001</v>
      </c>
      <c r="G22" s="2">
        <v>43865</v>
      </c>
      <c r="H22" s="2">
        <v>43864</v>
      </c>
      <c r="I22" s="2">
        <v>43865</v>
      </c>
      <c r="J22">
        <v>1111904</v>
      </c>
      <c r="K22" t="s">
        <v>33</v>
      </c>
      <c r="L22" t="s">
        <v>45</v>
      </c>
      <c r="M22" s="1">
        <v>6720000</v>
      </c>
      <c r="N22">
        <v>99.882199999999997</v>
      </c>
      <c r="O22" s="1">
        <v>-6712081.5999999996</v>
      </c>
      <c r="P22" s="1">
        <v>135882850.44</v>
      </c>
      <c r="Q22" s="1">
        <v>-52136242</v>
      </c>
      <c r="R22" s="1">
        <v>1055491213.26</v>
      </c>
      <c r="S22" t="s">
        <v>28</v>
      </c>
      <c r="T22" s="1">
        <v>49476285.390000001</v>
      </c>
      <c r="U22" s="1">
        <v>385199837.16000003</v>
      </c>
      <c r="V22" t="s">
        <v>42</v>
      </c>
      <c r="W22" s="1">
        <v>49476285.390000001</v>
      </c>
      <c r="X22" s="1">
        <v>385199837.16000003</v>
      </c>
    </row>
    <row r="23" spans="1:24" x14ac:dyDescent="0.3">
      <c r="A23" t="s">
        <v>40</v>
      </c>
      <c r="B23" s="1">
        <v>163448479.53</v>
      </c>
      <c r="C23" s="1">
        <v>1269697451.3800001</v>
      </c>
      <c r="D23" t="s">
        <v>25</v>
      </c>
      <c r="E23" s="1">
        <v>163448479.53</v>
      </c>
      <c r="F23" s="1">
        <v>1269697451.3800001</v>
      </c>
      <c r="G23" s="2">
        <v>43865</v>
      </c>
      <c r="H23" s="2">
        <v>43864</v>
      </c>
      <c r="I23" s="2">
        <v>43865</v>
      </c>
      <c r="J23">
        <v>1111902</v>
      </c>
      <c r="K23" t="s">
        <v>33</v>
      </c>
      <c r="L23" t="s">
        <v>45</v>
      </c>
      <c r="M23" s="1">
        <v>27300000</v>
      </c>
      <c r="N23">
        <v>99.882199999999997</v>
      </c>
      <c r="O23" s="1">
        <v>-27267831.5</v>
      </c>
      <c r="P23" s="1">
        <v>108615018.94</v>
      </c>
      <c r="Q23" s="1">
        <v>-211874415.55000001</v>
      </c>
      <c r="R23" s="1">
        <v>843616797.71000004</v>
      </c>
      <c r="S23" t="s">
        <v>28</v>
      </c>
      <c r="T23" s="1">
        <v>49476285.390000001</v>
      </c>
      <c r="U23" s="1">
        <v>385199837.16000003</v>
      </c>
      <c r="V23" t="s">
        <v>42</v>
      </c>
      <c r="W23" s="1">
        <v>49476285.390000001</v>
      </c>
      <c r="X23" s="1">
        <v>385199837.16000003</v>
      </c>
    </row>
    <row r="24" spans="1:24" x14ac:dyDescent="0.3">
      <c r="A24" t="s">
        <v>40</v>
      </c>
      <c r="B24" s="1">
        <v>163448479.53</v>
      </c>
      <c r="C24" s="1">
        <v>1269697451.3800001</v>
      </c>
      <c r="D24" t="s">
        <v>25</v>
      </c>
      <c r="E24" s="1">
        <v>163448479.53</v>
      </c>
      <c r="F24" s="1">
        <v>1269697451.3800001</v>
      </c>
      <c r="G24" s="2">
        <v>43865</v>
      </c>
      <c r="H24" s="2">
        <v>43864</v>
      </c>
      <c r="I24" s="2">
        <v>43865</v>
      </c>
      <c r="J24">
        <v>1111903</v>
      </c>
      <c r="K24" t="s">
        <v>33</v>
      </c>
      <c r="L24" t="s">
        <v>45</v>
      </c>
      <c r="M24" s="1">
        <v>93000000</v>
      </c>
      <c r="N24">
        <v>99.882199999999997</v>
      </c>
      <c r="O24" s="1">
        <v>-92890415</v>
      </c>
      <c r="P24" s="1">
        <v>15724603.939999999</v>
      </c>
      <c r="Q24" s="1">
        <v>-721443855.75999999</v>
      </c>
      <c r="R24" s="1">
        <v>122172941.95</v>
      </c>
      <c r="S24" t="s">
        <v>28</v>
      </c>
      <c r="T24" s="1">
        <v>49476285.390000001</v>
      </c>
      <c r="U24" s="1">
        <v>385199837.16000003</v>
      </c>
      <c r="V24" t="s">
        <v>42</v>
      </c>
      <c r="W24" s="1">
        <v>49476285.390000001</v>
      </c>
      <c r="X24" s="1">
        <v>385199837.16000003</v>
      </c>
    </row>
    <row r="25" spans="1:24" x14ac:dyDescent="0.3">
      <c r="A25" t="s">
        <v>40</v>
      </c>
      <c r="B25" s="1">
        <v>163448479.53</v>
      </c>
      <c r="C25" s="1">
        <v>1269697451.3800001</v>
      </c>
      <c r="D25" t="s">
        <v>25</v>
      </c>
      <c r="E25" s="1">
        <v>163448479.53</v>
      </c>
      <c r="F25" s="1">
        <v>1269697451.3800001</v>
      </c>
      <c r="G25" s="2">
        <v>43867</v>
      </c>
      <c r="H25" s="2">
        <v>43867</v>
      </c>
      <c r="I25" s="2">
        <v>43867</v>
      </c>
      <c r="J25">
        <v>1066362</v>
      </c>
      <c r="K25" t="s">
        <v>35</v>
      </c>
      <c r="L25" t="s">
        <v>46</v>
      </c>
      <c r="N25">
        <v>0</v>
      </c>
      <c r="O25" s="1">
        <v>2075000</v>
      </c>
      <c r="P25" s="1">
        <v>17799603.940000001</v>
      </c>
      <c r="Q25" s="1">
        <v>16111545</v>
      </c>
      <c r="R25" s="1">
        <v>138284486.94999999</v>
      </c>
      <c r="S25" t="s">
        <v>28</v>
      </c>
      <c r="T25" s="1">
        <v>49476285.390000001</v>
      </c>
      <c r="U25" s="1">
        <v>385199837.16000003</v>
      </c>
      <c r="V25" t="s">
        <v>42</v>
      </c>
      <c r="W25" s="1">
        <v>49476285.390000001</v>
      </c>
      <c r="X25" s="1">
        <v>385199837.16000003</v>
      </c>
    </row>
    <row r="26" spans="1:24" x14ac:dyDescent="0.3">
      <c r="A26" t="s">
        <v>40</v>
      </c>
      <c r="B26" s="1">
        <v>163448479.53</v>
      </c>
      <c r="C26" s="1">
        <v>1269697451.3800001</v>
      </c>
      <c r="D26" t="s">
        <v>25</v>
      </c>
      <c r="E26" s="1">
        <v>163448479.53</v>
      </c>
      <c r="F26" s="1">
        <v>1269697451.3800001</v>
      </c>
      <c r="G26" s="2">
        <v>43868</v>
      </c>
      <c r="H26" s="2">
        <v>43867</v>
      </c>
      <c r="I26" s="2">
        <v>43868</v>
      </c>
      <c r="J26">
        <v>1112608</v>
      </c>
      <c r="K26" t="s">
        <v>33</v>
      </c>
      <c r="L26" t="s">
        <v>45</v>
      </c>
      <c r="M26" s="1">
        <v>20900000</v>
      </c>
      <c r="N26">
        <v>99.895799999999994</v>
      </c>
      <c r="O26" s="1">
        <v>-20878229.170000002</v>
      </c>
      <c r="P26" s="1">
        <v>-3078625.23</v>
      </c>
      <c r="Q26" s="1">
        <v>-162190899.44999999</v>
      </c>
      <c r="R26" s="1">
        <v>-23906412.5</v>
      </c>
      <c r="S26" t="s">
        <v>28</v>
      </c>
      <c r="T26" s="1">
        <v>49476285.390000001</v>
      </c>
      <c r="U26" s="1">
        <v>385199837.16000003</v>
      </c>
      <c r="V26" t="s">
        <v>42</v>
      </c>
      <c r="W26" s="1">
        <v>49476285.390000001</v>
      </c>
      <c r="X26" s="1">
        <v>385199837.16000003</v>
      </c>
    </row>
    <row r="27" spans="1:24" x14ac:dyDescent="0.3">
      <c r="A27" t="s">
        <v>40</v>
      </c>
      <c r="B27" s="1">
        <v>163448479.53</v>
      </c>
      <c r="C27" s="1">
        <v>1269697451.3800001</v>
      </c>
      <c r="D27" t="s">
        <v>25</v>
      </c>
      <c r="E27" s="1">
        <v>163448479.53</v>
      </c>
      <c r="F27" s="1">
        <v>1269697451.3800001</v>
      </c>
      <c r="G27" s="2">
        <v>43868</v>
      </c>
      <c r="H27" s="2">
        <v>43867</v>
      </c>
      <c r="I27" s="2">
        <v>43868</v>
      </c>
      <c r="J27">
        <v>1112609</v>
      </c>
      <c r="K27" t="s">
        <v>33</v>
      </c>
      <c r="L27" t="s">
        <v>45</v>
      </c>
      <c r="M27" s="1">
        <v>100000</v>
      </c>
      <c r="N27">
        <v>99.895799999999994</v>
      </c>
      <c r="O27" s="1">
        <v>-99895.83</v>
      </c>
      <c r="P27" s="1">
        <v>-3178521.06</v>
      </c>
      <c r="Q27" s="1">
        <v>-775852.2</v>
      </c>
      <c r="R27" s="1">
        <v>-24682264.699999999</v>
      </c>
      <c r="S27" t="s">
        <v>28</v>
      </c>
      <c r="T27" s="1">
        <v>49476285.390000001</v>
      </c>
      <c r="U27" s="1">
        <v>385199837.16000003</v>
      </c>
      <c r="V27" t="s">
        <v>42</v>
      </c>
      <c r="W27" s="1">
        <v>49476285.390000001</v>
      </c>
      <c r="X27" s="1">
        <v>385199837.16000003</v>
      </c>
    </row>
    <row r="28" spans="1:24" x14ac:dyDescent="0.3">
      <c r="A28" t="s">
        <v>40</v>
      </c>
      <c r="B28" s="1">
        <v>163448479.53</v>
      </c>
      <c r="C28" s="1">
        <v>1269697451.3800001</v>
      </c>
      <c r="D28" t="s">
        <v>25</v>
      </c>
      <c r="E28" s="1">
        <v>163448479.53</v>
      </c>
      <c r="F28" s="1">
        <v>1269697451.3800001</v>
      </c>
      <c r="G28" s="2">
        <v>43868</v>
      </c>
      <c r="H28" s="2">
        <v>43867</v>
      </c>
      <c r="I28" s="2">
        <v>43868</v>
      </c>
      <c r="J28">
        <v>1112610</v>
      </c>
      <c r="K28" t="s">
        <v>33</v>
      </c>
      <c r="L28" t="s">
        <v>45</v>
      </c>
      <c r="M28" s="1">
        <v>3000000</v>
      </c>
      <c r="N28">
        <v>99.895799999999994</v>
      </c>
      <c r="O28" s="1">
        <v>-2996875</v>
      </c>
      <c r="P28" s="1">
        <v>-6175396.0599999996</v>
      </c>
      <c r="Q28" s="1">
        <v>-23278292.719999999</v>
      </c>
      <c r="R28" s="1">
        <v>-47960557.420000002</v>
      </c>
      <c r="S28" t="s">
        <v>28</v>
      </c>
      <c r="T28" s="1">
        <v>49476285.390000001</v>
      </c>
      <c r="U28" s="1">
        <v>385199837.16000003</v>
      </c>
      <c r="V28" t="s">
        <v>42</v>
      </c>
      <c r="W28" s="1">
        <v>49476285.390000001</v>
      </c>
      <c r="X28" s="1">
        <v>385199837.16000003</v>
      </c>
    </row>
    <row r="29" spans="1:24" x14ac:dyDescent="0.3">
      <c r="A29" t="s">
        <v>40</v>
      </c>
      <c r="B29" s="1">
        <v>163448479.53</v>
      </c>
      <c r="C29" s="1">
        <v>1269697451.3800001</v>
      </c>
      <c r="D29" t="s">
        <v>25</v>
      </c>
      <c r="E29" s="1">
        <v>163448479.53</v>
      </c>
      <c r="F29" s="1">
        <v>1269697451.3800001</v>
      </c>
      <c r="G29" s="2">
        <v>43869</v>
      </c>
      <c r="H29" s="2">
        <v>43869</v>
      </c>
      <c r="I29" s="2">
        <v>43871</v>
      </c>
      <c r="J29">
        <v>1066377</v>
      </c>
      <c r="K29" t="s">
        <v>35</v>
      </c>
      <c r="L29" t="s">
        <v>47</v>
      </c>
      <c r="N29">
        <v>0</v>
      </c>
      <c r="O29" s="1">
        <v>2624375</v>
      </c>
      <c r="P29" s="1">
        <v>-3551021.06</v>
      </c>
      <c r="Q29" s="1">
        <v>20382114.629999999</v>
      </c>
      <c r="R29" s="1">
        <v>-27578442.789999999</v>
      </c>
      <c r="S29" t="s">
        <v>28</v>
      </c>
      <c r="T29" s="1">
        <v>49476285.390000001</v>
      </c>
      <c r="U29" s="1">
        <v>385199837.16000003</v>
      </c>
      <c r="V29" t="s">
        <v>42</v>
      </c>
      <c r="W29" s="1">
        <v>49476285.390000001</v>
      </c>
      <c r="X29" s="1">
        <v>385199837.16000003</v>
      </c>
    </row>
    <row r="30" spans="1:24" x14ac:dyDescent="0.3">
      <c r="A30" t="s">
        <v>40</v>
      </c>
      <c r="B30" s="1">
        <v>163448479.53</v>
      </c>
      <c r="C30" s="1">
        <v>1269697451.3800001</v>
      </c>
      <c r="D30" t="s">
        <v>25</v>
      </c>
      <c r="E30" s="1">
        <v>163448479.53</v>
      </c>
      <c r="F30" s="1">
        <v>1269697451.3800001</v>
      </c>
      <c r="G30" s="2">
        <v>43871</v>
      </c>
      <c r="H30" s="2">
        <v>43871</v>
      </c>
      <c r="I30" s="2">
        <v>43871</v>
      </c>
      <c r="J30">
        <v>1066641</v>
      </c>
      <c r="K30" t="s">
        <v>35</v>
      </c>
      <c r="L30" t="s">
        <v>48</v>
      </c>
      <c r="N30">
        <v>0</v>
      </c>
      <c r="O30" s="1">
        <v>802500</v>
      </c>
      <c r="P30" s="1">
        <v>-2748521.06</v>
      </c>
      <c r="Q30" s="1">
        <v>6232215</v>
      </c>
      <c r="R30" s="1">
        <v>-21346227.789999999</v>
      </c>
      <c r="S30" t="s">
        <v>28</v>
      </c>
      <c r="T30" s="1">
        <v>49476285.390000001</v>
      </c>
      <c r="U30" s="1">
        <v>385199837.16000003</v>
      </c>
      <c r="V30" t="s">
        <v>42</v>
      </c>
      <c r="W30" s="1">
        <v>49476285.390000001</v>
      </c>
      <c r="X30" s="1">
        <v>385199837.16000003</v>
      </c>
    </row>
    <row r="31" spans="1:24" x14ac:dyDescent="0.3">
      <c r="A31" t="s">
        <v>40</v>
      </c>
      <c r="B31" s="1">
        <v>163448479.53</v>
      </c>
      <c r="C31" s="1">
        <v>1269697451.3800001</v>
      </c>
      <c r="D31" t="s">
        <v>25</v>
      </c>
      <c r="E31" s="1">
        <v>163448479.53</v>
      </c>
      <c r="F31" s="1">
        <v>1269697451.3800001</v>
      </c>
      <c r="G31" s="2">
        <v>43871</v>
      </c>
      <c r="H31" s="2">
        <v>43871</v>
      </c>
      <c r="I31" s="2">
        <v>43871</v>
      </c>
      <c r="J31">
        <v>1066641</v>
      </c>
      <c r="K31" t="s">
        <v>35</v>
      </c>
      <c r="L31" t="s">
        <v>48</v>
      </c>
      <c r="N31">
        <v>0</v>
      </c>
      <c r="O31" s="1">
        <v>12572500</v>
      </c>
      <c r="P31" s="1">
        <v>9823978.9399999995</v>
      </c>
      <c r="Q31" s="1">
        <v>97640913.209999993</v>
      </c>
      <c r="R31" s="1">
        <v>76294685.420000002</v>
      </c>
      <c r="S31" t="s">
        <v>28</v>
      </c>
      <c r="T31" s="1">
        <v>49476285.390000001</v>
      </c>
      <c r="U31" s="1">
        <v>385199837.16000003</v>
      </c>
      <c r="V31" t="s">
        <v>42</v>
      </c>
      <c r="W31" s="1">
        <v>49476285.390000001</v>
      </c>
      <c r="X31" s="1">
        <v>385199837.16000003</v>
      </c>
    </row>
    <row r="32" spans="1:24" x14ac:dyDescent="0.3">
      <c r="A32" t="s">
        <v>40</v>
      </c>
      <c r="B32" s="1">
        <v>163448479.53</v>
      </c>
      <c r="C32" s="1">
        <v>1269697451.3800001</v>
      </c>
      <c r="D32" t="s">
        <v>25</v>
      </c>
      <c r="E32" s="1">
        <v>163448479.53</v>
      </c>
      <c r="F32" s="1">
        <v>1269697451.3800001</v>
      </c>
      <c r="G32" s="2">
        <v>43873</v>
      </c>
      <c r="H32" s="2">
        <v>43873</v>
      </c>
      <c r="I32" s="2">
        <v>43873</v>
      </c>
      <c r="J32">
        <v>1066788</v>
      </c>
      <c r="K32" t="s">
        <v>35</v>
      </c>
      <c r="L32" t="s">
        <v>49</v>
      </c>
      <c r="N32">
        <v>0</v>
      </c>
      <c r="O32" s="1">
        <v>8925000</v>
      </c>
      <c r="P32" s="1">
        <v>18748978.940000001</v>
      </c>
      <c r="Q32" s="1">
        <v>69350820</v>
      </c>
      <c r="R32" s="1">
        <v>145645505.41999999</v>
      </c>
      <c r="S32" t="s">
        <v>28</v>
      </c>
      <c r="T32" s="1">
        <v>49476285.390000001</v>
      </c>
      <c r="U32" s="1">
        <v>385199837.16000003</v>
      </c>
      <c r="V32" t="s">
        <v>42</v>
      </c>
      <c r="W32" s="1">
        <v>49476285.390000001</v>
      </c>
      <c r="X32" s="1">
        <v>385199837.16000003</v>
      </c>
    </row>
    <row r="33" spans="1:24" x14ac:dyDescent="0.3">
      <c r="A33" t="s">
        <v>40</v>
      </c>
      <c r="B33" s="1">
        <v>163448479.53</v>
      </c>
      <c r="C33" s="1">
        <v>1269697451.3800001</v>
      </c>
      <c r="D33" t="s">
        <v>25</v>
      </c>
      <c r="E33" s="1">
        <v>163448479.53</v>
      </c>
      <c r="F33" s="1">
        <v>1269697451.3800001</v>
      </c>
      <c r="G33" s="2">
        <v>43875</v>
      </c>
      <c r="H33" s="2">
        <v>43875</v>
      </c>
      <c r="I33" s="2">
        <v>43875</v>
      </c>
      <c r="J33">
        <v>1096523</v>
      </c>
      <c r="K33" t="s">
        <v>35</v>
      </c>
      <c r="L33" t="s">
        <v>50</v>
      </c>
      <c r="N33">
        <v>0</v>
      </c>
      <c r="O33" s="1">
        <v>490000</v>
      </c>
      <c r="P33" s="1">
        <v>19238978.940000001</v>
      </c>
      <c r="Q33" s="1">
        <v>3806614</v>
      </c>
      <c r="R33" s="1">
        <v>149452119.41999999</v>
      </c>
      <c r="S33" t="s">
        <v>28</v>
      </c>
      <c r="T33" s="1">
        <v>49476285.390000001</v>
      </c>
      <c r="U33" s="1">
        <v>385199837.16000003</v>
      </c>
      <c r="V33" t="s">
        <v>42</v>
      </c>
      <c r="W33" s="1">
        <v>49476285.390000001</v>
      </c>
      <c r="X33" s="1">
        <v>385199837.16000003</v>
      </c>
    </row>
    <row r="34" spans="1:24" x14ac:dyDescent="0.3">
      <c r="A34" t="s">
        <v>40</v>
      </c>
      <c r="B34" s="1">
        <v>163448479.53</v>
      </c>
      <c r="C34" s="1">
        <v>1269697451.3800001</v>
      </c>
      <c r="D34" t="s">
        <v>25</v>
      </c>
      <c r="E34" s="1">
        <v>163448479.53</v>
      </c>
      <c r="F34" s="1">
        <v>1269697451.3800001</v>
      </c>
      <c r="G34" s="2">
        <v>43875</v>
      </c>
      <c r="H34" s="2">
        <v>43873</v>
      </c>
      <c r="I34" s="2">
        <v>43875</v>
      </c>
      <c r="J34">
        <v>1113374</v>
      </c>
      <c r="K34" t="s">
        <v>33</v>
      </c>
      <c r="L34" t="s">
        <v>51</v>
      </c>
      <c r="M34" s="1">
        <v>5500000</v>
      </c>
      <c r="N34">
        <v>133.49600000000001</v>
      </c>
      <c r="O34" s="1">
        <v>-7480505.6900000004</v>
      </c>
      <c r="P34" s="1">
        <v>11758473.25</v>
      </c>
      <c r="Q34" s="1">
        <v>-58093622.020000003</v>
      </c>
      <c r="R34" s="1">
        <v>91358497.400000006</v>
      </c>
      <c r="S34" t="s">
        <v>28</v>
      </c>
      <c r="T34" s="1">
        <v>49476285.390000001</v>
      </c>
      <c r="U34" s="1">
        <v>385199837.16000003</v>
      </c>
      <c r="V34" t="s">
        <v>42</v>
      </c>
      <c r="W34" s="1">
        <v>49476285.390000001</v>
      </c>
      <c r="X34" s="1">
        <v>385199837.16000003</v>
      </c>
    </row>
    <row r="35" spans="1:24" x14ac:dyDescent="0.3">
      <c r="A35" t="s">
        <v>40</v>
      </c>
      <c r="B35" s="1">
        <v>163448479.53</v>
      </c>
      <c r="C35" s="1">
        <v>1269697451.3800001</v>
      </c>
      <c r="D35" t="s">
        <v>25</v>
      </c>
      <c r="E35" s="1">
        <v>163448479.53</v>
      </c>
      <c r="F35" s="1">
        <v>1269697451.3800001</v>
      </c>
      <c r="G35" s="2">
        <v>43875</v>
      </c>
      <c r="H35" s="2">
        <v>43873</v>
      </c>
      <c r="I35" s="2">
        <v>43875</v>
      </c>
      <c r="J35">
        <v>1113375</v>
      </c>
      <c r="K35" t="s">
        <v>33</v>
      </c>
      <c r="L35" t="s">
        <v>51</v>
      </c>
      <c r="M35" s="1">
        <v>4500000</v>
      </c>
      <c r="N35">
        <v>133.49600000000001</v>
      </c>
      <c r="O35" s="1">
        <v>-6120413.75</v>
      </c>
      <c r="P35" s="1">
        <v>5638059.5</v>
      </c>
      <c r="Q35" s="1">
        <v>-47556027.479999997</v>
      </c>
      <c r="R35" s="1">
        <v>43802469.920000002</v>
      </c>
      <c r="S35" t="s">
        <v>28</v>
      </c>
      <c r="T35" s="1">
        <v>49476285.390000001</v>
      </c>
      <c r="U35" s="1">
        <v>385199837.16000003</v>
      </c>
      <c r="V35" t="s">
        <v>42</v>
      </c>
      <c r="W35" s="1">
        <v>49476285.390000001</v>
      </c>
      <c r="X35" s="1">
        <v>385199837.16000003</v>
      </c>
    </row>
    <row r="36" spans="1:24" x14ac:dyDescent="0.3">
      <c r="A36" t="s">
        <v>40</v>
      </c>
      <c r="B36" s="1">
        <v>163448479.53</v>
      </c>
      <c r="C36" s="1">
        <v>1269697451.3800001</v>
      </c>
      <c r="D36" t="s">
        <v>25</v>
      </c>
      <c r="E36" s="1">
        <v>163448479.53</v>
      </c>
      <c r="F36" s="1">
        <v>1269697451.3800001</v>
      </c>
      <c r="G36" s="2">
        <v>43876</v>
      </c>
      <c r="H36" s="2">
        <v>43876</v>
      </c>
      <c r="I36" s="2">
        <v>43876</v>
      </c>
      <c r="J36">
        <v>1067572</v>
      </c>
      <c r="K36" t="s">
        <v>35</v>
      </c>
      <c r="L36" t="s">
        <v>52</v>
      </c>
      <c r="N36">
        <v>0</v>
      </c>
      <c r="O36" s="1">
        <v>140503.04999999999</v>
      </c>
      <c r="P36" s="1">
        <v>5778562.5499999998</v>
      </c>
      <c r="Q36" s="1">
        <v>1091512</v>
      </c>
      <c r="R36" s="1">
        <v>44893981.920000002</v>
      </c>
      <c r="S36" t="s">
        <v>28</v>
      </c>
      <c r="T36" s="1">
        <v>49476285.390000001</v>
      </c>
      <c r="U36" s="1">
        <v>385199837.16000003</v>
      </c>
      <c r="V36" t="s">
        <v>42</v>
      </c>
      <c r="W36" s="1">
        <v>49476285.390000001</v>
      </c>
      <c r="X36" s="1">
        <v>385199837.16000003</v>
      </c>
    </row>
    <row r="37" spans="1:24" x14ac:dyDescent="0.3">
      <c r="A37" t="s">
        <v>40</v>
      </c>
      <c r="B37" s="1">
        <v>163448479.53</v>
      </c>
      <c r="C37" s="1">
        <v>1269697451.3800001</v>
      </c>
      <c r="D37" t="s">
        <v>25</v>
      </c>
      <c r="E37" s="1">
        <v>163448479.53</v>
      </c>
      <c r="F37" s="1">
        <v>1269697451.3800001</v>
      </c>
      <c r="G37" s="2">
        <v>43876</v>
      </c>
      <c r="H37" s="2">
        <v>43876</v>
      </c>
      <c r="I37" s="2">
        <v>43876</v>
      </c>
      <c r="J37">
        <v>1004932</v>
      </c>
      <c r="K37" t="s">
        <v>37</v>
      </c>
      <c r="L37" t="s">
        <v>53</v>
      </c>
      <c r="N37">
        <v>100</v>
      </c>
      <c r="O37" s="1">
        <v>1800000</v>
      </c>
      <c r="P37" s="1">
        <v>7578562.5499999998</v>
      </c>
      <c r="Q37" s="1">
        <v>13983480</v>
      </c>
      <c r="R37" s="1">
        <v>58877461.920000002</v>
      </c>
      <c r="S37" t="s">
        <v>28</v>
      </c>
      <c r="T37" s="1">
        <v>49476285.390000001</v>
      </c>
      <c r="U37" s="1">
        <v>385199837.16000003</v>
      </c>
      <c r="V37" t="s">
        <v>42</v>
      </c>
      <c r="W37" s="1">
        <v>49476285.390000001</v>
      </c>
      <c r="X37" s="1">
        <v>385199837.16000003</v>
      </c>
    </row>
    <row r="38" spans="1:24" x14ac:dyDescent="0.3">
      <c r="A38" t="s">
        <v>40</v>
      </c>
      <c r="B38" s="1">
        <v>163448479.53</v>
      </c>
      <c r="C38" s="1">
        <v>1269697451.3800001</v>
      </c>
      <c r="D38" t="s">
        <v>25</v>
      </c>
      <c r="E38" s="1">
        <v>163448479.53</v>
      </c>
      <c r="F38" s="1">
        <v>1269697451.3800001</v>
      </c>
      <c r="G38" s="2">
        <v>43876</v>
      </c>
      <c r="H38" s="2">
        <v>43876</v>
      </c>
      <c r="I38" s="2">
        <v>43876</v>
      </c>
      <c r="J38">
        <v>1067572</v>
      </c>
      <c r="K38" t="s">
        <v>35</v>
      </c>
      <c r="L38" t="s">
        <v>52</v>
      </c>
      <c r="N38">
        <v>0</v>
      </c>
      <c r="O38" s="1">
        <v>15611.45</v>
      </c>
      <c r="P38" s="1">
        <v>7594174</v>
      </c>
      <c r="Q38" s="1">
        <v>121279.12</v>
      </c>
      <c r="R38" s="1">
        <v>58998741.039999999</v>
      </c>
      <c r="S38" t="s">
        <v>28</v>
      </c>
      <c r="T38" s="1">
        <v>49476285.390000001</v>
      </c>
      <c r="U38" s="1">
        <v>385199837.16000003</v>
      </c>
      <c r="V38" t="s">
        <v>42</v>
      </c>
      <c r="W38" s="1">
        <v>49476285.390000001</v>
      </c>
      <c r="X38" s="1">
        <v>385199837.16000003</v>
      </c>
    </row>
    <row r="39" spans="1:24" x14ac:dyDescent="0.3">
      <c r="A39" t="s">
        <v>40</v>
      </c>
      <c r="B39" s="1">
        <v>163448479.53</v>
      </c>
      <c r="C39" s="1">
        <v>1269697451.3800001</v>
      </c>
      <c r="D39" t="s">
        <v>25</v>
      </c>
      <c r="E39" s="1">
        <v>163448479.53</v>
      </c>
      <c r="F39" s="1">
        <v>1269697451.3800001</v>
      </c>
      <c r="G39" s="2">
        <v>43876</v>
      </c>
      <c r="H39" s="2">
        <v>43876</v>
      </c>
      <c r="I39" s="2">
        <v>43876</v>
      </c>
      <c r="J39">
        <v>1004932</v>
      </c>
      <c r="K39" t="s">
        <v>37</v>
      </c>
      <c r="L39" t="s">
        <v>53</v>
      </c>
      <c r="N39">
        <v>100</v>
      </c>
      <c r="O39" s="1">
        <v>200000</v>
      </c>
      <c r="P39" s="1">
        <v>7794174</v>
      </c>
      <c r="Q39" s="1">
        <v>1553720</v>
      </c>
      <c r="R39" s="1">
        <v>60552461.039999999</v>
      </c>
      <c r="S39" t="s">
        <v>28</v>
      </c>
      <c r="T39" s="1">
        <v>49476285.390000001</v>
      </c>
      <c r="U39" s="1">
        <v>385199837.16000003</v>
      </c>
      <c r="V39" t="s">
        <v>42</v>
      </c>
      <c r="W39" s="1">
        <v>49476285.390000001</v>
      </c>
      <c r="X39" s="1">
        <v>385199837.16000003</v>
      </c>
    </row>
    <row r="40" spans="1:24" x14ac:dyDescent="0.3">
      <c r="A40" t="s">
        <v>40</v>
      </c>
      <c r="B40" s="1">
        <v>163448479.53</v>
      </c>
      <c r="C40" s="1">
        <v>1269697451.3800001</v>
      </c>
      <c r="D40" t="s">
        <v>25</v>
      </c>
      <c r="E40" s="1">
        <v>163448479.53</v>
      </c>
      <c r="F40" s="1">
        <v>1269697451.3800001</v>
      </c>
      <c r="G40" s="2">
        <v>43876</v>
      </c>
      <c r="H40" s="2">
        <v>43876</v>
      </c>
      <c r="I40" s="2">
        <v>43878</v>
      </c>
      <c r="J40">
        <v>1067570</v>
      </c>
      <c r="K40" t="s">
        <v>35</v>
      </c>
      <c r="L40" t="s">
        <v>54</v>
      </c>
      <c r="N40">
        <v>0</v>
      </c>
      <c r="O40" s="1">
        <v>22397100</v>
      </c>
      <c r="P40" s="1">
        <v>30191274</v>
      </c>
      <c r="Q40" s="1">
        <v>173978433.09</v>
      </c>
      <c r="R40" s="1">
        <v>234530894.13</v>
      </c>
      <c r="S40" t="s">
        <v>28</v>
      </c>
      <c r="T40" s="1">
        <v>49476285.390000001</v>
      </c>
      <c r="U40" s="1">
        <v>385199837.16000003</v>
      </c>
      <c r="V40" t="s">
        <v>42</v>
      </c>
      <c r="W40" s="1">
        <v>49476285.390000001</v>
      </c>
      <c r="X40" s="1">
        <v>385199837.16000003</v>
      </c>
    </row>
    <row r="41" spans="1:24" x14ac:dyDescent="0.3">
      <c r="A41" t="s">
        <v>40</v>
      </c>
      <c r="B41" s="1">
        <v>163448479.53</v>
      </c>
      <c r="C41" s="1">
        <v>1269697451.3800001</v>
      </c>
      <c r="D41" t="s">
        <v>25</v>
      </c>
      <c r="E41" s="1">
        <v>163448479.53</v>
      </c>
      <c r="F41" s="1">
        <v>1269697451.3800001</v>
      </c>
      <c r="G41" s="2">
        <v>43876</v>
      </c>
      <c r="H41" s="2">
        <v>43876</v>
      </c>
      <c r="I41" s="2">
        <v>43878</v>
      </c>
      <c r="J41">
        <v>1067571</v>
      </c>
      <c r="K41" t="s">
        <v>35</v>
      </c>
      <c r="L41" t="s">
        <v>55</v>
      </c>
      <c r="N41">
        <v>0</v>
      </c>
      <c r="O41" s="1">
        <v>4968750</v>
      </c>
      <c r="P41" s="1">
        <v>35160024</v>
      </c>
      <c r="Q41" s="1">
        <v>38596753.130000003</v>
      </c>
      <c r="R41" s="1">
        <v>273127647.25999999</v>
      </c>
      <c r="S41" t="s">
        <v>28</v>
      </c>
      <c r="T41" s="1">
        <v>49476285.390000001</v>
      </c>
      <c r="U41" s="1">
        <v>385199837.16000003</v>
      </c>
      <c r="V41" t="s">
        <v>42</v>
      </c>
      <c r="W41" s="1">
        <v>49476285.390000001</v>
      </c>
      <c r="X41" s="1">
        <v>385199837.16000003</v>
      </c>
    </row>
    <row r="42" spans="1:24" x14ac:dyDescent="0.3">
      <c r="A42" t="s">
        <v>40</v>
      </c>
      <c r="B42" s="1">
        <v>163448479.53</v>
      </c>
      <c r="C42" s="1">
        <v>1269697451.3800001</v>
      </c>
      <c r="D42" t="s">
        <v>25</v>
      </c>
      <c r="E42" s="1">
        <v>163448479.53</v>
      </c>
      <c r="F42" s="1">
        <v>1269697451.3800001</v>
      </c>
      <c r="G42" s="2">
        <v>43877</v>
      </c>
      <c r="H42" s="2">
        <v>43877</v>
      </c>
      <c r="I42" s="2">
        <v>43878</v>
      </c>
      <c r="J42">
        <v>1067793</v>
      </c>
      <c r="K42" t="s">
        <v>35</v>
      </c>
      <c r="L42" t="s">
        <v>56</v>
      </c>
      <c r="N42">
        <v>0</v>
      </c>
      <c r="O42" s="1">
        <v>4686825</v>
      </c>
      <c r="P42" s="1">
        <v>39846849</v>
      </c>
      <c r="Q42" s="1">
        <v>36406787.920000002</v>
      </c>
      <c r="R42" s="1">
        <v>309534435.18000001</v>
      </c>
      <c r="S42" t="s">
        <v>28</v>
      </c>
      <c r="T42" s="1">
        <v>49476285.390000001</v>
      </c>
      <c r="U42" s="1">
        <v>385199837.16000003</v>
      </c>
      <c r="V42" t="s">
        <v>42</v>
      </c>
      <c r="W42" s="1">
        <v>49476285.390000001</v>
      </c>
      <c r="X42" s="1">
        <v>385199837.16000003</v>
      </c>
    </row>
    <row r="43" spans="1:24" x14ac:dyDescent="0.3">
      <c r="A43" t="s">
        <v>40</v>
      </c>
      <c r="B43" s="1">
        <v>163448479.53</v>
      </c>
      <c r="C43" s="1">
        <v>1269697451.3800001</v>
      </c>
      <c r="D43" t="s">
        <v>25</v>
      </c>
      <c r="E43" s="1">
        <v>163448479.53</v>
      </c>
      <c r="F43" s="1">
        <v>1269697451.3800001</v>
      </c>
      <c r="G43" s="2">
        <v>43877</v>
      </c>
      <c r="H43" s="2">
        <v>43877</v>
      </c>
      <c r="I43" s="2">
        <v>43878</v>
      </c>
      <c r="J43">
        <v>1067793</v>
      </c>
      <c r="K43" t="s">
        <v>35</v>
      </c>
      <c r="L43" t="s">
        <v>56</v>
      </c>
      <c r="N43">
        <v>0</v>
      </c>
      <c r="O43" s="1">
        <v>488175</v>
      </c>
      <c r="P43" s="1">
        <v>40335024</v>
      </c>
      <c r="Q43" s="1">
        <v>3792094.58</v>
      </c>
      <c r="R43" s="1">
        <v>313326529.75999999</v>
      </c>
      <c r="S43" t="s">
        <v>28</v>
      </c>
      <c r="T43" s="1">
        <v>49476285.390000001</v>
      </c>
      <c r="U43" s="1">
        <v>385199837.16000003</v>
      </c>
      <c r="V43" t="s">
        <v>42</v>
      </c>
      <c r="W43" s="1">
        <v>49476285.390000001</v>
      </c>
      <c r="X43" s="1">
        <v>385199837.16000003</v>
      </c>
    </row>
    <row r="44" spans="1:24" x14ac:dyDescent="0.3">
      <c r="A44" t="s">
        <v>40</v>
      </c>
      <c r="B44" s="1">
        <v>163448479.53</v>
      </c>
      <c r="C44" s="1">
        <v>1269697451.3800001</v>
      </c>
      <c r="D44" t="s">
        <v>25</v>
      </c>
      <c r="E44" s="1">
        <v>163448479.53</v>
      </c>
      <c r="F44" s="1">
        <v>1269697451.3800001</v>
      </c>
      <c r="G44" s="2">
        <v>43876</v>
      </c>
      <c r="H44" s="2">
        <v>43876</v>
      </c>
      <c r="I44" s="2">
        <v>43879</v>
      </c>
      <c r="J44">
        <v>1097289</v>
      </c>
      <c r="K44" t="s">
        <v>35</v>
      </c>
      <c r="L44" t="s">
        <v>57</v>
      </c>
      <c r="N44">
        <v>0</v>
      </c>
      <c r="O44" s="1">
        <v>163750</v>
      </c>
      <c r="P44" s="1">
        <v>40498774</v>
      </c>
      <c r="Q44" s="1">
        <v>1271944.5</v>
      </c>
      <c r="R44" s="1">
        <v>314598474.25999999</v>
      </c>
      <c r="S44" t="s">
        <v>28</v>
      </c>
      <c r="T44" s="1">
        <v>49476285.390000001</v>
      </c>
      <c r="U44" s="1">
        <v>385199837.16000003</v>
      </c>
      <c r="V44" t="s">
        <v>42</v>
      </c>
      <c r="W44" s="1">
        <v>49476285.390000001</v>
      </c>
      <c r="X44" s="1">
        <v>385199837.16000003</v>
      </c>
    </row>
    <row r="45" spans="1:24" x14ac:dyDescent="0.3">
      <c r="A45" t="s">
        <v>40</v>
      </c>
      <c r="B45" s="1">
        <v>163448479.53</v>
      </c>
      <c r="C45" s="1">
        <v>1269697451.3800001</v>
      </c>
      <c r="D45" t="s">
        <v>25</v>
      </c>
      <c r="E45" s="1">
        <v>163448479.53</v>
      </c>
      <c r="F45" s="1">
        <v>1269697451.3800001</v>
      </c>
      <c r="G45" s="2">
        <v>43879</v>
      </c>
      <c r="H45" s="2">
        <v>43879</v>
      </c>
      <c r="I45" s="2">
        <v>43879</v>
      </c>
      <c r="J45">
        <v>1108625</v>
      </c>
      <c r="K45" t="s">
        <v>37</v>
      </c>
      <c r="L45" t="s">
        <v>58</v>
      </c>
      <c r="N45">
        <v>100</v>
      </c>
      <c r="O45" s="1">
        <v>52854000</v>
      </c>
      <c r="P45" s="1">
        <v>93352774</v>
      </c>
      <c r="Q45" s="1">
        <v>410548730.39999998</v>
      </c>
      <c r="R45" s="1">
        <v>725147204.65999997</v>
      </c>
      <c r="S45" t="s">
        <v>28</v>
      </c>
      <c r="T45" s="1">
        <v>49476285.390000001</v>
      </c>
      <c r="U45" s="1">
        <v>385199837.16000003</v>
      </c>
      <c r="V45" t="s">
        <v>42</v>
      </c>
      <c r="W45" s="1">
        <v>49476285.390000001</v>
      </c>
      <c r="X45" s="1">
        <v>385199837.16000003</v>
      </c>
    </row>
    <row r="46" spans="1:24" x14ac:dyDescent="0.3">
      <c r="A46" t="s">
        <v>40</v>
      </c>
      <c r="B46" s="1">
        <v>163448479.53</v>
      </c>
      <c r="C46" s="1">
        <v>1269697451.3800001</v>
      </c>
      <c r="D46" t="s">
        <v>25</v>
      </c>
      <c r="E46" s="1">
        <v>163448479.53</v>
      </c>
      <c r="F46" s="1">
        <v>1269697451.3800001</v>
      </c>
      <c r="G46" s="2">
        <v>43879</v>
      </c>
      <c r="H46" s="2">
        <v>43879</v>
      </c>
      <c r="I46" s="2">
        <v>43879</v>
      </c>
      <c r="J46">
        <v>1108625</v>
      </c>
      <c r="K46" t="s">
        <v>37</v>
      </c>
      <c r="L46" t="s">
        <v>58</v>
      </c>
      <c r="N46">
        <v>100</v>
      </c>
      <c r="O46" s="1">
        <v>52546000</v>
      </c>
      <c r="P46" s="1">
        <v>145898774</v>
      </c>
      <c r="Q46" s="1">
        <v>408156309.60000002</v>
      </c>
      <c r="R46" s="1">
        <v>1133303514.26</v>
      </c>
      <c r="S46" t="s">
        <v>28</v>
      </c>
      <c r="T46" s="1">
        <v>49476285.390000001</v>
      </c>
      <c r="U46" s="1">
        <v>385199837.16000003</v>
      </c>
      <c r="V46" t="s">
        <v>42</v>
      </c>
      <c r="W46" s="1">
        <v>49476285.390000001</v>
      </c>
      <c r="X46" s="1">
        <v>385199837.16000003</v>
      </c>
    </row>
    <row r="47" spans="1:24" x14ac:dyDescent="0.3">
      <c r="A47" t="s">
        <v>40</v>
      </c>
      <c r="B47" s="1">
        <v>163448479.53</v>
      </c>
      <c r="C47" s="1">
        <v>1269697451.3800001</v>
      </c>
      <c r="D47" t="s">
        <v>25</v>
      </c>
      <c r="E47" s="1">
        <v>163448479.53</v>
      </c>
      <c r="F47" s="1">
        <v>1269697451.3800001</v>
      </c>
      <c r="G47" s="2">
        <v>43881</v>
      </c>
      <c r="H47" s="2">
        <v>43880</v>
      </c>
      <c r="I47" s="2">
        <v>43881</v>
      </c>
      <c r="J47">
        <v>1114103</v>
      </c>
      <c r="K47" t="s">
        <v>33</v>
      </c>
      <c r="L47" t="s">
        <v>45</v>
      </c>
      <c r="M47" s="1">
        <v>32000000</v>
      </c>
      <c r="N47">
        <v>99.949299999999994</v>
      </c>
      <c r="O47" s="1">
        <v>-31983786.670000002</v>
      </c>
      <c r="P47" s="1">
        <v>113914987.33</v>
      </c>
      <c r="Q47" s="1">
        <v>-248437797.59999999</v>
      </c>
      <c r="R47" s="1">
        <v>884865716.65999997</v>
      </c>
      <c r="S47" t="s">
        <v>28</v>
      </c>
      <c r="T47" s="1">
        <v>49476285.390000001</v>
      </c>
      <c r="U47" s="1">
        <v>385199837.16000003</v>
      </c>
      <c r="V47" t="s">
        <v>42</v>
      </c>
      <c r="W47" s="1">
        <v>49476285.390000001</v>
      </c>
      <c r="X47" s="1">
        <v>385199837.16000003</v>
      </c>
    </row>
    <row r="48" spans="1:24" x14ac:dyDescent="0.3">
      <c r="A48" t="s">
        <v>40</v>
      </c>
      <c r="B48" s="1">
        <v>163448479.53</v>
      </c>
      <c r="C48" s="1">
        <v>1269697451.3800001</v>
      </c>
      <c r="D48" t="s">
        <v>25</v>
      </c>
      <c r="E48" s="1">
        <v>163448479.53</v>
      </c>
      <c r="F48" s="1">
        <v>1269697451.3800001</v>
      </c>
      <c r="G48" s="2">
        <v>43881</v>
      </c>
      <c r="H48" s="2">
        <v>43880</v>
      </c>
      <c r="I48" s="2">
        <v>43881</v>
      </c>
      <c r="J48">
        <v>1114104</v>
      </c>
      <c r="K48" t="s">
        <v>33</v>
      </c>
      <c r="L48" t="s">
        <v>45</v>
      </c>
      <c r="M48" s="1">
        <v>73000000</v>
      </c>
      <c r="N48">
        <v>99.949299999999994</v>
      </c>
      <c r="O48" s="1">
        <v>-72963013.329999998</v>
      </c>
      <c r="P48" s="1">
        <v>40951974</v>
      </c>
      <c r="Q48" s="1">
        <v>-566762484.76999998</v>
      </c>
      <c r="R48" s="1">
        <v>318103231.88999999</v>
      </c>
      <c r="S48" t="s">
        <v>28</v>
      </c>
      <c r="T48" s="1">
        <v>49476285.390000001</v>
      </c>
      <c r="U48" s="1">
        <v>385199837.16000003</v>
      </c>
      <c r="V48" t="s">
        <v>42</v>
      </c>
      <c r="W48" s="1">
        <v>49476285.390000001</v>
      </c>
      <c r="X48" s="1">
        <v>385199837.16000003</v>
      </c>
    </row>
    <row r="49" spans="1:24" x14ac:dyDescent="0.3">
      <c r="A49" t="s">
        <v>40</v>
      </c>
      <c r="B49" s="1">
        <v>163448479.53</v>
      </c>
      <c r="C49" s="1">
        <v>1269697451.3800001</v>
      </c>
      <c r="D49" t="s">
        <v>25</v>
      </c>
      <c r="E49" s="1">
        <v>163448479.53</v>
      </c>
      <c r="F49" s="1">
        <v>1269697451.3800001</v>
      </c>
      <c r="G49" s="2">
        <v>43881</v>
      </c>
      <c r="H49" s="2">
        <v>43880</v>
      </c>
      <c r="I49" s="2">
        <v>43881</v>
      </c>
      <c r="J49">
        <v>1114105</v>
      </c>
      <c r="K49" t="s">
        <v>33</v>
      </c>
      <c r="L49" t="s">
        <v>45</v>
      </c>
      <c r="M49" s="1">
        <v>25000000</v>
      </c>
      <c r="N49">
        <v>99.949299999999994</v>
      </c>
      <c r="O49" s="1">
        <v>-24987333.329999998</v>
      </c>
      <c r="P49" s="1">
        <v>15964640.67</v>
      </c>
      <c r="Q49" s="1">
        <v>-194094268.38999999</v>
      </c>
      <c r="R49" s="1">
        <v>124008963.5</v>
      </c>
      <c r="S49" t="s">
        <v>28</v>
      </c>
      <c r="T49" s="1">
        <v>49476285.390000001</v>
      </c>
      <c r="U49" s="1">
        <v>385199837.16000003</v>
      </c>
      <c r="V49" t="s">
        <v>42</v>
      </c>
      <c r="W49" s="1">
        <v>49476285.390000001</v>
      </c>
      <c r="X49" s="1">
        <v>385199837.16000003</v>
      </c>
    </row>
    <row r="50" spans="1:24" x14ac:dyDescent="0.3">
      <c r="A50" t="s">
        <v>40</v>
      </c>
      <c r="B50" s="1">
        <v>163448479.53</v>
      </c>
      <c r="C50" s="1">
        <v>1269697451.3800001</v>
      </c>
      <c r="D50" t="s">
        <v>25</v>
      </c>
      <c r="E50" s="1">
        <v>163448479.53</v>
      </c>
      <c r="F50" s="1">
        <v>1269697451.3800001</v>
      </c>
      <c r="G50" s="2">
        <v>43881</v>
      </c>
      <c r="H50" s="2">
        <v>43880</v>
      </c>
      <c r="I50" s="2">
        <v>43881</v>
      </c>
      <c r="J50">
        <v>1114106</v>
      </c>
      <c r="K50" t="s">
        <v>33</v>
      </c>
      <c r="L50" t="s">
        <v>45</v>
      </c>
      <c r="M50" s="1">
        <v>667000</v>
      </c>
      <c r="N50">
        <v>99.949299999999994</v>
      </c>
      <c r="O50" s="1">
        <v>-666662.05000000005</v>
      </c>
      <c r="P50" s="1">
        <v>15297978.619999999</v>
      </c>
      <c r="Q50" s="1">
        <v>-5177899.08</v>
      </c>
      <c r="R50" s="1">
        <v>118831064.42</v>
      </c>
      <c r="S50" t="s">
        <v>28</v>
      </c>
      <c r="T50" s="1">
        <v>49476285.390000001</v>
      </c>
      <c r="U50" s="1">
        <v>385199837.16000003</v>
      </c>
      <c r="V50" t="s">
        <v>42</v>
      </c>
      <c r="W50" s="1">
        <v>49476285.390000001</v>
      </c>
      <c r="X50" s="1">
        <v>385199837.16000003</v>
      </c>
    </row>
    <row r="51" spans="1:24" x14ac:dyDescent="0.3">
      <c r="A51" t="s">
        <v>40</v>
      </c>
      <c r="B51" s="1">
        <v>163448479.53</v>
      </c>
      <c r="C51" s="1">
        <v>1269697451.3800001</v>
      </c>
      <c r="D51" t="s">
        <v>25</v>
      </c>
      <c r="E51" s="1">
        <v>163448479.53</v>
      </c>
      <c r="F51" s="1">
        <v>1269697451.3800001</v>
      </c>
      <c r="G51" s="2">
        <v>43881</v>
      </c>
      <c r="H51" s="2">
        <v>43880</v>
      </c>
      <c r="I51" s="2">
        <v>43881</v>
      </c>
      <c r="J51">
        <v>1114160</v>
      </c>
      <c r="K51" t="s">
        <v>33</v>
      </c>
      <c r="L51" t="s">
        <v>45</v>
      </c>
      <c r="M51" s="1">
        <v>112000</v>
      </c>
      <c r="N51">
        <v>99.949299999999994</v>
      </c>
      <c r="O51" s="1">
        <v>-111943.25</v>
      </c>
      <c r="P51" s="1">
        <v>15186035.369999999</v>
      </c>
      <c r="Q51" s="1">
        <v>-870509.47</v>
      </c>
      <c r="R51" s="1">
        <v>117960554.95</v>
      </c>
      <c r="S51" t="s">
        <v>28</v>
      </c>
      <c r="T51" s="1">
        <v>49476285.390000001</v>
      </c>
      <c r="U51" s="1">
        <v>385199837.16000003</v>
      </c>
      <c r="V51" t="s">
        <v>42</v>
      </c>
      <c r="W51" s="1">
        <v>49476285.390000001</v>
      </c>
      <c r="X51" s="1">
        <v>385199837.16000003</v>
      </c>
    </row>
    <row r="52" spans="1:24" x14ac:dyDescent="0.3">
      <c r="A52" t="s">
        <v>40</v>
      </c>
      <c r="B52" s="1">
        <v>163448479.53</v>
      </c>
      <c r="C52" s="1">
        <v>1269697451.3800001</v>
      </c>
      <c r="D52" t="s">
        <v>25</v>
      </c>
      <c r="E52" s="1">
        <v>163448479.53</v>
      </c>
      <c r="F52" s="1">
        <v>1269697451.3800001</v>
      </c>
      <c r="G52" s="2">
        <v>43882</v>
      </c>
      <c r="H52" s="2">
        <v>43882</v>
      </c>
      <c r="I52" s="2">
        <v>43882</v>
      </c>
      <c r="J52">
        <v>1068229</v>
      </c>
      <c r="K52" t="s">
        <v>35</v>
      </c>
      <c r="L52" t="s">
        <v>59</v>
      </c>
      <c r="N52">
        <v>0</v>
      </c>
      <c r="O52" s="1">
        <v>3087500</v>
      </c>
      <c r="P52" s="1">
        <v>18273535.370000001</v>
      </c>
      <c r="Q52" s="1">
        <v>24044215</v>
      </c>
      <c r="R52" s="1">
        <v>142004769.94999999</v>
      </c>
      <c r="S52" t="s">
        <v>28</v>
      </c>
      <c r="T52" s="1">
        <v>49476285.390000001</v>
      </c>
      <c r="U52" s="1">
        <v>385199837.16000003</v>
      </c>
      <c r="V52" t="s">
        <v>42</v>
      </c>
      <c r="W52" s="1">
        <v>49476285.390000001</v>
      </c>
      <c r="X52" s="1">
        <v>385199837.16000003</v>
      </c>
    </row>
    <row r="53" spans="1:24" x14ac:dyDescent="0.3">
      <c r="A53" t="s">
        <v>40</v>
      </c>
      <c r="B53" s="1">
        <v>163448479.53</v>
      </c>
      <c r="C53" s="1">
        <v>1269697451.3800001</v>
      </c>
      <c r="D53" t="s">
        <v>25</v>
      </c>
      <c r="E53" s="1">
        <v>163448479.53</v>
      </c>
      <c r="F53" s="1">
        <v>1269697451.3800001</v>
      </c>
      <c r="G53" s="2">
        <v>43888</v>
      </c>
      <c r="H53" s="2">
        <v>43888</v>
      </c>
      <c r="I53" s="2">
        <v>43888</v>
      </c>
      <c r="J53">
        <v>1068754</v>
      </c>
      <c r="K53" t="s">
        <v>35</v>
      </c>
      <c r="L53" t="s">
        <v>60</v>
      </c>
      <c r="N53">
        <v>0</v>
      </c>
      <c r="O53" s="1">
        <v>15000000</v>
      </c>
      <c r="P53" s="1">
        <v>33273535.370000001</v>
      </c>
      <c r="Q53" s="1">
        <v>116904000</v>
      </c>
      <c r="R53" s="1">
        <v>258908769.94999999</v>
      </c>
      <c r="S53" t="s">
        <v>28</v>
      </c>
      <c r="T53" s="1">
        <v>49476285.390000001</v>
      </c>
      <c r="U53" s="1">
        <v>385199837.16000003</v>
      </c>
      <c r="V53" t="s">
        <v>42</v>
      </c>
      <c r="W53" s="1">
        <v>49476285.390000001</v>
      </c>
      <c r="X53" s="1">
        <v>385199837.16000003</v>
      </c>
    </row>
    <row r="54" spans="1:24" x14ac:dyDescent="0.3">
      <c r="A54" t="s">
        <v>40</v>
      </c>
      <c r="B54" s="1">
        <v>163448479.53</v>
      </c>
      <c r="C54" s="1">
        <v>1269697451.3800001</v>
      </c>
      <c r="D54" t="s">
        <v>25</v>
      </c>
      <c r="E54" s="1">
        <v>163448479.53</v>
      </c>
      <c r="F54" s="1">
        <v>1269697451.3800001</v>
      </c>
      <c r="G54" s="2">
        <v>43888</v>
      </c>
      <c r="H54" s="2">
        <v>43888</v>
      </c>
      <c r="I54" s="2">
        <v>43888</v>
      </c>
      <c r="J54">
        <v>1068758</v>
      </c>
      <c r="K54" t="s">
        <v>35</v>
      </c>
      <c r="L54" t="s">
        <v>61</v>
      </c>
      <c r="N54">
        <v>0</v>
      </c>
      <c r="O54" s="1">
        <v>6375000</v>
      </c>
      <c r="P54" s="1">
        <v>39648535.369999997</v>
      </c>
      <c r="Q54" s="1">
        <v>49684200</v>
      </c>
      <c r="R54" s="1">
        <v>308592969.94999999</v>
      </c>
      <c r="S54" t="s">
        <v>28</v>
      </c>
      <c r="T54" s="1">
        <v>49476285.390000001</v>
      </c>
      <c r="U54" s="1">
        <v>385199837.16000003</v>
      </c>
      <c r="V54" t="s">
        <v>42</v>
      </c>
      <c r="W54" s="1">
        <v>49476285.390000001</v>
      </c>
      <c r="X54" s="1">
        <v>385199837.16000003</v>
      </c>
    </row>
    <row r="55" spans="1:24" x14ac:dyDescent="0.3">
      <c r="A55" t="s">
        <v>40</v>
      </c>
      <c r="B55" s="1">
        <v>163448479.53</v>
      </c>
      <c r="C55" s="1">
        <v>1269697451.3800001</v>
      </c>
      <c r="D55" t="s">
        <v>25</v>
      </c>
      <c r="E55" s="1">
        <v>163448479.53</v>
      </c>
      <c r="F55" s="1">
        <v>1269697451.3800001</v>
      </c>
      <c r="G55" s="2">
        <v>43888</v>
      </c>
      <c r="H55" s="2">
        <v>43888</v>
      </c>
      <c r="I55" s="2">
        <v>43888</v>
      </c>
      <c r="J55">
        <v>1091918</v>
      </c>
      <c r="K55" t="s">
        <v>35</v>
      </c>
      <c r="L55" t="s">
        <v>62</v>
      </c>
      <c r="N55">
        <v>0</v>
      </c>
      <c r="O55" s="1">
        <v>1691250</v>
      </c>
      <c r="P55" s="1">
        <v>41339785.369999997</v>
      </c>
      <c r="Q55" s="1">
        <v>13180926</v>
      </c>
      <c r="R55" s="1">
        <v>321773895.94999999</v>
      </c>
      <c r="S55" t="s">
        <v>28</v>
      </c>
      <c r="T55" s="1">
        <v>49476285.390000001</v>
      </c>
      <c r="U55" s="1">
        <v>385199837.16000003</v>
      </c>
      <c r="V55" t="s">
        <v>42</v>
      </c>
      <c r="W55" s="1">
        <v>49476285.390000001</v>
      </c>
      <c r="X55" s="1">
        <v>385199837.16000003</v>
      </c>
    </row>
    <row r="56" spans="1:24" x14ac:dyDescent="0.3">
      <c r="A56" t="s">
        <v>40</v>
      </c>
      <c r="B56" s="1">
        <v>163448479.53</v>
      </c>
      <c r="C56" s="1">
        <v>1269697451.3800001</v>
      </c>
      <c r="D56" t="s">
        <v>25</v>
      </c>
      <c r="E56" s="1">
        <v>163448479.53</v>
      </c>
      <c r="F56" s="1">
        <v>1269697451.3800001</v>
      </c>
      <c r="G56" s="2">
        <v>43888</v>
      </c>
      <c r="H56" s="2">
        <v>43888</v>
      </c>
      <c r="I56" s="2">
        <v>43888</v>
      </c>
      <c r="J56">
        <v>1091918</v>
      </c>
      <c r="K56" t="s">
        <v>35</v>
      </c>
      <c r="L56" t="s">
        <v>62</v>
      </c>
      <c r="N56">
        <v>0</v>
      </c>
      <c r="O56" s="1">
        <v>307500</v>
      </c>
      <c r="P56" s="1">
        <v>41647285.369999997</v>
      </c>
      <c r="Q56" s="1">
        <v>2396532</v>
      </c>
      <c r="R56" s="1">
        <v>324170427.94999999</v>
      </c>
      <c r="S56" t="s">
        <v>28</v>
      </c>
      <c r="T56" s="1">
        <v>49476285.390000001</v>
      </c>
      <c r="U56" s="1">
        <v>385199837.16000003</v>
      </c>
      <c r="V56" t="s">
        <v>42</v>
      </c>
      <c r="W56" s="1">
        <v>49476285.390000001</v>
      </c>
      <c r="X56" s="1">
        <v>385199837.16000003</v>
      </c>
    </row>
    <row r="57" spans="1:24" x14ac:dyDescent="0.3">
      <c r="A57" t="s">
        <v>40</v>
      </c>
      <c r="B57" s="1">
        <v>163448479.53</v>
      </c>
      <c r="C57" s="1">
        <v>1269697451.3800001</v>
      </c>
      <c r="D57" t="s">
        <v>25</v>
      </c>
      <c r="E57" s="1">
        <v>163448479.53</v>
      </c>
      <c r="F57" s="1">
        <v>1269697451.3800001</v>
      </c>
      <c r="G57" s="2">
        <v>43889</v>
      </c>
      <c r="H57" s="2">
        <v>43889</v>
      </c>
      <c r="I57" s="2">
        <v>43889</v>
      </c>
      <c r="J57">
        <v>1068878</v>
      </c>
      <c r="K57" t="s">
        <v>35</v>
      </c>
      <c r="L57" t="s">
        <v>63</v>
      </c>
      <c r="N57">
        <v>0</v>
      </c>
      <c r="O57" s="1">
        <v>4625000</v>
      </c>
      <c r="P57" s="1">
        <v>46272285.369999997</v>
      </c>
      <c r="Q57" s="1">
        <v>36044937.5</v>
      </c>
      <c r="R57" s="1">
        <v>360215365.44999999</v>
      </c>
      <c r="S57" t="s">
        <v>28</v>
      </c>
      <c r="T57" s="1">
        <v>49476285.390000001</v>
      </c>
      <c r="U57" s="1">
        <v>385199837.16000003</v>
      </c>
      <c r="V57" t="s">
        <v>42</v>
      </c>
      <c r="W57" s="1">
        <v>49476285.390000001</v>
      </c>
      <c r="X57" s="1">
        <v>385199837.16000003</v>
      </c>
    </row>
    <row r="58" spans="1:24" x14ac:dyDescent="0.3">
      <c r="A58" t="s">
        <v>40</v>
      </c>
      <c r="B58" s="1">
        <v>163448479.53</v>
      </c>
      <c r="C58" s="1">
        <v>1269697451.3800001</v>
      </c>
      <c r="D58" t="s">
        <v>25</v>
      </c>
      <c r="E58" s="1">
        <v>163448479.53</v>
      </c>
      <c r="F58" s="1">
        <v>1269697451.3800001</v>
      </c>
      <c r="G58" s="2">
        <v>43890</v>
      </c>
      <c r="H58" s="2">
        <v>43890</v>
      </c>
      <c r="I58" s="2">
        <v>43890</v>
      </c>
      <c r="J58">
        <v>1116105</v>
      </c>
      <c r="K58" t="s">
        <v>35</v>
      </c>
      <c r="L58" t="s">
        <v>64</v>
      </c>
      <c r="N58">
        <v>0</v>
      </c>
      <c r="O58" s="1">
        <v>347100</v>
      </c>
      <c r="P58" s="1">
        <v>46619385.369999997</v>
      </c>
      <c r="Q58" s="1">
        <v>2706651.08</v>
      </c>
      <c r="R58" s="1">
        <v>362922016.52999997</v>
      </c>
      <c r="S58" t="s">
        <v>28</v>
      </c>
      <c r="T58" s="1">
        <v>49476285.390000001</v>
      </c>
      <c r="U58" s="1">
        <v>385199837.16000003</v>
      </c>
      <c r="V58" t="s">
        <v>42</v>
      </c>
      <c r="W58" s="1">
        <v>49476285.390000001</v>
      </c>
      <c r="X58" s="1">
        <v>385199837.16000003</v>
      </c>
    </row>
    <row r="59" spans="1:24" x14ac:dyDescent="0.3">
      <c r="A59" t="s">
        <v>40</v>
      </c>
      <c r="B59" s="1">
        <v>163448479.53</v>
      </c>
      <c r="C59" s="1">
        <v>1269697451.3800001</v>
      </c>
      <c r="D59" t="s">
        <v>25</v>
      </c>
      <c r="E59" s="1">
        <v>163448479.53</v>
      </c>
      <c r="F59" s="1">
        <v>1269697451.3800001</v>
      </c>
      <c r="G59" s="2">
        <v>43890</v>
      </c>
      <c r="H59" s="2">
        <v>43890</v>
      </c>
      <c r="I59" s="2">
        <v>43890</v>
      </c>
      <c r="J59">
        <v>1116106</v>
      </c>
      <c r="K59" t="s">
        <v>35</v>
      </c>
      <c r="L59" t="s">
        <v>64</v>
      </c>
      <c r="N59">
        <v>0</v>
      </c>
      <c r="O59" s="1">
        <v>2818333.36</v>
      </c>
      <c r="P59" s="1">
        <v>49437718.729999997</v>
      </c>
      <c r="Q59" s="1">
        <v>21977081.670000002</v>
      </c>
      <c r="R59" s="1">
        <v>384899098.19999999</v>
      </c>
      <c r="S59" t="s">
        <v>28</v>
      </c>
      <c r="T59" s="1">
        <v>49476285.390000001</v>
      </c>
      <c r="U59" s="1">
        <v>385199837.16000003</v>
      </c>
      <c r="V59" t="s">
        <v>42</v>
      </c>
      <c r="W59" s="1">
        <v>49476285.390000001</v>
      </c>
      <c r="X59" s="1">
        <v>385199837.16000003</v>
      </c>
    </row>
    <row r="60" spans="1:24" x14ac:dyDescent="0.3">
      <c r="A60" t="s">
        <v>40</v>
      </c>
      <c r="B60" s="1">
        <v>163448479.53</v>
      </c>
      <c r="C60" s="1">
        <v>1269697451.3800001</v>
      </c>
      <c r="D60" t="s">
        <v>25</v>
      </c>
      <c r="E60" s="1">
        <v>163448479.53</v>
      </c>
      <c r="F60" s="1">
        <v>1269697451.3800001</v>
      </c>
      <c r="G60" s="2">
        <v>43890</v>
      </c>
      <c r="H60" s="2">
        <v>43890</v>
      </c>
      <c r="I60" s="2">
        <v>43890</v>
      </c>
      <c r="J60">
        <v>1116104</v>
      </c>
      <c r="K60" t="s">
        <v>35</v>
      </c>
      <c r="L60" t="s">
        <v>64</v>
      </c>
      <c r="N60">
        <v>0</v>
      </c>
      <c r="O60" s="1">
        <v>38566.660000000003</v>
      </c>
      <c r="P60" s="1">
        <v>49476285.390000001</v>
      </c>
      <c r="Q60" s="1">
        <v>300738.96000000002</v>
      </c>
      <c r="R60" s="1">
        <v>385199837.16000003</v>
      </c>
      <c r="S60" t="s">
        <v>28</v>
      </c>
      <c r="T60" s="1">
        <v>49476285.390000001</v>
      </c>
      <c r="U60" s="1">
        <v>385199837.16000003</v>
      </c>
      <c r="V60" t="s">
        <v>42</v>
      </c>
      <c r="W60" s="1">
        <v>49476285.390000001</v>
      </c>
      <c r="X60" s="1">
        <v>385199837.16000003</v>
      </c>
    </row>
    <row r="62" spans="1:24" x14ac:dyDescent="0.3">
      <c r="A62" t="s">
        <v>65</v>
      </c>
      <c r="B62" t="s">
        <v>66</v>
      </c>
    </row>
    <row r="63" spans="1:24" x14ac:dyDescent="0.3">
      <c r="A63" t="s">
        <v>67</v>
      </c>
      <c r="B63" t="s">
        <v>68</v>
      </c>
    </row>
    <row r="64" spans="1:24" x14ac:dyDescent="0.3">
      <c r="A64" t="s">
        <v>69</v>
      </c>
    </row>
    <row r="65" spans="1:2" x14ac:dyDescent="0.3">
      <c r="A65" t="s">
        <v>70</v>
      </c>
      <c r="B65" t="s">
        <v>71</v>
      </c>
    </row>
    <row r="66" spans="1:2" x14ac:dyDescent="0.3">
      <c r="A66" t="s">
        <v>72</v>
      </c>
      <c r="B66" s="3">
        <v>43890</v>
      </c>
    </row>
    <row r="67" spans="1:2" x14ac:dyDescent="0.3">
      <c r="A67" t="s">
        <v>73</v>
      </c>
    </row>
    <row r="68" spans="1:2" x14ac:dyDescent="0.3">
      <c r="A68" t="s">
        <v>74</v>
      </c>
      <c r="B68" t="s">
        <v>75</v>
      </c>
    </row>
    <row r="69" spans="1:2" x14ac:dyDescent="0.3">
      <c r="A69" t="s">
        <v>76</v>
      </c>
    </row>
    <row r="70" spans="1:2" x14ac:dyDescent="0.3">
      <c r="A70" t="s">
        <v>77</v>
      </c>
      <c r="B70">
        <v>0</v>
      </c>
    </row>
    <row r="71" spans="1:2" x14ac:dyDescent="0.3">
      <c r="A71" t="s">
        <v>78</v>
      </c>
      <c r="B71">
        <v>0</v>
      </c>
    </row>
    <row r="72" spans="1:2" x14ac:dyDescent="0.3">
      <c r="A72" t="s">
        <v>79</v>
      </c>
      <c r="B72" t="s">
        <v>80</v>
      </c>
    </row>
    <row r="73" spans="1:2" x14ac:dyDescent="0.3">
      <c r="A73" t="s">
        <v>81</v>
      </c>
      <c r="B73" t="s">
        <v>82</v>
      </c>
    </row>
    <row r="74" spans="1:2" x14ac:dyDescent="0.3">
      <c r="A74" t="s">
        <v>83</v>
      </c>
      <c r="B74" t="s">
        <v>84</v>
      </c>
    </row>
    <row r="75" spans="1:2" x14ac:dyDescent="0.3">
      <c r="A75" t="s">
        <v>85</v>
      </c>
      <c r="B75" s="4">
        <v>18264</v>
      </c>
    </row>
    <row r="76" spans="1:2" x14ac:dyDescent="0.3">
      <c r="A76" t="s">
        <v>86</v>
      </c>
    </row>
    <row r="77" spans="1:2" x14ac:dyDescent="0.3">
      <c r="A77" t="s">
        <v>87</v>
      </c>
    </row>
    <row r="78" spans="1:2" x14ac:dyDescent="0.3">
      <c r="A78" t="s">
        <v>88</v>
      </c>
    </row>
    <row r="79" spans="1:2" x14ac:dyDescent="0.3">
      <c r="A79" t="s">
        <v>89</v>
      </c>
    </row>
    <row r="80" spans="1:2" x14ac:dyDescent="0.3">
      <c r="A80" t="s">
        <v>90</v>
      </c>
    </row>
    <row r="81" spans="1:2" x14ac:dyDescent="0.3">
      <c r="A81" t="s">
        <v>91</v>
      </c>
    </row>
    <row r="82" spans="1:2" x14ac:dyDescent="0.3">
      <c r="A82" t="s">
        <v>92</v>
      </c>
    </row>
    <row r="83" spans="1:2" x14ac:dyDescent="0.3">
      <c r="A83" t="s">
        <v>93</v>
      </c>
    </row>
    <row r="84" spans="1:2" x14ac:dyDescent="0.3">
      <c r="A84" t="s">
        <v>94</v>
      </c>
    </row>
    <row r="85" spans="1:2" x14ac:dyDescent="0.3">
      <c r="A85" t="s">
        <v>95</v>
      </c>
    </row>
    <row r="86" spans="1:2" x14ac:dyDescent="0.3">
      <c r="A86" t="s">
        <v>96</v>
      </c>
    </row>
    <row r="87" spans="1:2" x14ac:dyDescent="0.3">
      <c r="A87" t="s">
        <v>97</v>
      </c>
    </row>
    <row r="88" spans="1:2" x14ac:dyDescent="0.3">
      <c r="A88" t="s">
        <v>98</v>
      </c>
      <c r="B88" t="s">
        <v>99</v>
      </c>
    </row>
    <row r="89" spans="1:2" x14ac:dyDescent="0.3">
      <c r="A89" t="s">
        <v>100</v>
      </c>
      <c r="B89">
        <v>1</v>
      </c>
    </row>
    <row r="90" spans="1:2" x14ac:dyDescent="0.3">
      <c r="A90" t="s">
        <v>101</v>
      </c>
      <c r="B90">
        <v>0</v>
      </c>
    </row>
    <row r="91" spans="1:2" x14ac:dyDescent="0.3">
      <c r="A91" t="s">
        <v>102</v>
      </c>
      <c r="B91" t="s">
        <v>103</v>
      </c>
    </row>
    <row r="92" spans="1:2" x14ac:dyDescent="0.3">
      <c r="A92" t="s">
        <v>104</v>
      </c>
      <c r="B92" t="s">
        <v>105</v>
      </c>
    </row>
    <row r="93" spans="1:2" x14ac:dyDescent="0.3">
      <c r="A93" t="s">
        <v>106</v>
      </c>
      <c r="B93" t="s">
        <v>107</v>
      </c>
    </row>
    <row r="94" spans="1:2" x14ac:dyDescent="0.3">
      <c r="A94" t="s">
        <v>108</v>
      </c>
      <c r="B94">
        <v>0</v>
      </c>
    </row>
    <row r="95" spans="1:2" x14ac:dyDescent="0.3">
      <c r="A95" t="s">
        <v>109</v>
      </c>
      <c r="B95" t="s">
        <v>110</v>
      </c>
    </row>
    <row r="96" spans="1:2" x14ac:dyDescent="0.3">
      <c r="A96" t="s">
        <v>111</v>
      </c>
      <c r="B96" t="s">
        <v>112</v>
      </c>
    </row>
    <row r="97" spans="1:2" x14ac:dyDescent="0.3">
      <c r="A97" t="s">
        <v>113</v>
      </c>
      <c r="B97" t="s">
        <v>114</v>
      </c>
    </row>
    <row r="98" spans="1:2" x14ac:dyDescent="0.3">
      <c r="A98" t="s">
        <v>115</v>
      </c>
    </row>
    <row r="99" spans="1:2" x14ac:dyDescent="0.3">
      <c r="A99" t="s">
        <v>116</v>
      </c>
      <c r="B99" t="s">
        <v>117</v>
      </c>
    </row>
    <row r="100" spans="1:2" x14ac:dyDescent="0.3">
      <c r="A100" t="s">
        <v>118</v>
      </c>
      <c r="B100">
        <v>0</v>
      </c>
    </row>
    <row r="101" spans="1:2" x14ac:dyDescent="0.3">
      <c r="A101" t="s">
        <v>119</v>
      </c>
      <c r="B101">
        <v>0</v>
      </c>
    </row>
    <row r="102" spans="1:2" x14ac:dyDescent="0.3">
      <c r="A102" t="s">
        <v>120</v>
      </c>
      <c r="B102">
        <v>0</v>
      </c>
    </row>
    <row r="103" spans="1:2" x14ac:dyDescent="0.3">
      <c r="A103" t="s">
        <v>121</v>
      </c>
      <c r="B103">
        <v>1</v>
      </c>
    </row>
    <row r="104" spans="1:2" x14ac:dyDescent="0.3">
      <c r="A104" t="s">
        <v>122</v>
      </c>
      <c r="B104">
        <v>0</v>
      </c>
    </row>
    <row r="105" spans="1:2" x14ac:dyDescent="0.3">
      <c r="A105" t="s">
        <v>123</v>
      </c>
    </row>
    <row r="106" spans="1:2" x14ac:dyDescent="0.3">
      <c r="A106" t="s">
        <v>124</v>
      </c>
      <c r="B106">
        <v>0</v>
      </c>
    </row>
    <row r="107" spans="1:2" x14ac:dyDescent="0.3">
      <c r="A107" t="s">
        <v>125</v>
      </c>
      <c r="B107">
        <v>0</v>
      </c>
    </row>
    <row r="108" spans="1:2" x14ac:dyDescent="0.3">
      <c r="A108" t="s">
        <v>126</v>
      </c>
      <c r="B108">
        <v>0</v>
      </c>
    </row>
    <row r="109" spans="1:2" x14ac:dyDescent="0.3">
      <c r="A109" t="s">
        <v>127</v>
      </c>
      <c r="B109">
        <v>0</v>
      </c>
    </row>
    <row r="110" spans="1:2" x14ac:dyDescent="0.3">
      <c r="A110" t="s">
        <v>128</v>
      </c>
      <c r="B110">
        <v>0</v>
      </c>
    </row>
    <row r="111" spans="1:2" x14ac:dyDescent="0.3">
      <c r="A111" t="s">
        <v>129</v>
      </c>
      <c r="B111">
        <v>0</v>
      </c>
    </row>
    <row r="112" spans="1:2" x14ac:dyDescent="0.3">
      <c r="A112" t="s">
        <v>130</v>
      </c>
      <c r="B112">
        <v>0</v>
      </c>
    </row>
    <row r="113" spans="1:2" x14ac:dyDescent="0.3">
      <c r="A113" t="s">
        <v>131</v>
      </c>
      <c r="B113">
        <v>0</v>
      </c>
    </row>
    <row r="114" spans="1:2" x14ac:dyDescent="0.3">
      <c r="A114" t="s">
        <v>132</v>
      </c>
      <c r="B114">
        <v>0</v>
      </c>
    </row>
    <row r="115" spans="1:2" x14ac:dyDescent="0.3">
      <c r="A115" t="s">
        <v>133</v>
      </c>
      <c r="B115">
        <v>0</v>
      </c>
    </row>
    <row r="116" spans="1:2" x14ac:dyDescent="0.3">
      <c r="A116" t="s">
        <v>134</v>
      </c>
    </row>
    <row r="117" spans="1:2" x14ac:dyDescent="0.3">
      <c r="A117" t="s">
        <v>135</v>
      </c>
    </row>
    <row r="118" spans="1:2" x14ac:dyDescent="0.3">
      <c r="A118" t="s">
        <v>136</v>
      </c>
      <c r="B118" s="4">
        <v>367</v>
      </c>
    </row>
    <row r="119" spans="1:2" x14ac:dyDescent="0.3">
      <c r="A119" t="s">
        <v>137</v>
      </c>
    </row>
    <row r="120" spans="1:2" x14ac:dyDescent="0.3">
      <c r="A120" t="s">
        <v>138</v>
      </c>
    </row>
    <row r="121" spans="1:2" x14ac:dyDescent="0.3">
      <c r="A121" t="s">
        <v>139</v>
      </c>
    </row>
    <row r="122" spans="1:2" x14ac:dyDescent="0.3">
      <c r="A122" t="s">
        <v>140</v>
      </c>
      <c r="B122" t="s">
        <v>141</v>
      </c>
    </row>
    <row r="123" spans="1:2" x14ac:dyDescent="0.3">
      <c r="A123" t="s">
        <v>142</v>
      </c>
      <c r="B123">
        <v>0</v>
      </c>
    </row>
    <row r="124" spans="1:2" x14ac:dyDescent="0.3">
      <c r="A124" t="s">
        <v>143</v>
      </c>
      <c r="B124" t="s">
        <v>112</v>
      </c>
    </row>
    <row r="125" spans="1:2" x14ac:dyDescent="0.3">
      <c r="A125" t="s">
        <v>144</v>
      </c>
      <c r="B125">
        <v>0</v>
      </c>
    </row>
    <row r="126" spans="1:2" x14ac:dyDescent="0.3">
      <c r="A126" t="s">
        <v>145</v>
      </c>
      <c r="B126">
        <v>0</v>
      </c>
    </row>
    <row r="127" spans="1:2" x14ac:dyDescent="0.3">
      <c r="A127" t="s">
        <v>146</v>
      </c>
      <c r="B127">
        <v>1</v>
      </c>
    </row>
    <row r="128" spans="1:2" x14ac:dyDescent="0.3">
      <c r="A128" t="s">
        <v>147</v>
      </c>
      <c r="B128">
        <v>0</v>
      </c>
    </row>
    <row r="129" spans="1:2" x14ac:dyDescent="0.3">
      <c r="A129" t="s">
        <v>148</v>
      </c>
      <c r="B129" t="s">
        <v>149</v>
      </c>
    </row>
    <row r="130" spans="1:2" x14ac:dyDescent="0.3">
      <c r="A130" t="s">
        <v>150</v>
      </c>
    </row>
    <row r="131" spans="1:2" x14ac:dyDescent="0.3">
      <c r="A131" t="s">
        <v>151</v>
      </c>
      <c r="B131" s="4">
        <v>43948.391562500001</v>
      </c>
    </row>
    <row r="132" spans="1:2" x14ac:dyDescent="0.3">
      <c r="A132" t="s">
        <v>152</v>
      </c>
    </row>
    <row r="133" spans="1:2" x14ac:dyDescent="0.3">
      <c r="A133" t="s">
        <v>153</v>
      </c>
      <c r="B133">
        <v>1</v>
      </c>
    </row>
    <row r="134" spans="1:2" x14ac:dyDescent="0.3">
      <c r="A134" t="s">
        <v>154</v>
      </c>
      <c r="B134" t="s">
        <v>155</v>
      </c>
    </row>
    <row r="135" spans="1:2" x14ac:dyDescent="0.3">
      <c r="A135" t="s">
        <v>156</v>
      </c>
      <c r="B135">
        <v>0</v>
      </c>
    </row>
    <row r="136" spans="1:2" x14ac:dyDescent="0.3">
      <c r="A136" t="s">
        <v>157</v>
      </c>
      <c r="B136">
        <v>0</v>
      </c>
    </row>
    <row r="137" spans="1:2" x14ac:dyDescent="0.3">
      <c r="A137" t="s">
        <v>158</v>
      </c>
    </row>
    <row r="138" spans="1:2" x14ac:dyDescent="0.3">
      <c r="A138" t="s">
        <v>159</v>
      </c>
      <c r="B138" t="s">
        <v>160</v>
      </c>
    </row>
    <row r="139" spans="1:2" x14ac:dyDescent="0.3">
      <c r="A139" t="s">
        <v>161</v>
      </c>
    </row>
    <row r="140" spans="1:2" x14ac:dyDescent="0.3">
      <c r="A140" t="s">
        <v>162</v>
      </c>
      <c r="B140">
        <v>0</v>
      </c>
    </row>
    <row r="141" spans="1:2" x14ac:dyDescent="0.3">
      <c r="A141" t="s">
        <v>163</v>
      </c>
    </row>
    <row r="142" spans="1:2" x14ac:dyDescent="0.3">
      <c r="A142" t="s">
        <v>164</v>
      </c>
      <c r="B142">
        <v>0</v>
      </c>
    </row>
    <row r="143" spans="1:2" x14ac:dyDescent="0.3">
      <c r="A143" t="s">
        <v>165</v>
      </c>
      <c r="B143">
        <v>0</v>
      </c>
    </row>
    <row r="144" spans="1:2" x14ac:dyDescent="0.3">
      <c r="A144" t="s">
        <v>166</v>
      </c>
      <c r="B144" s="4">
        <v>43890.999988425923</v>
      </c>
    </row>
    <row r="145" spans="1:2" x14ac:dyDescent="0.3">
      <c r="A145" t="s">
        <v>167</v>
      </c>
      <c r="B145" s="4">
        <v>43862</v>
      </c>
    </row>
    <row r="146" spans="1:2" x14ac:dyDescent="0.3">
      <c r="A146" t="s">
        <v>168</v>
      </c>
      <c r="B146" t="s">
        <v>169</v>
      </c>
    </row>
    <row r="147" spans="1:2" x14ac:dyDescent="0.3">
      <c r="A147" t="s">
        <v>170</v>
      </c>
      <c r="B147" t="s">
        <v>171</v>
      </c>
    </row>
    <row r="148" spans="1:2" x14ac:dyDescent="0.3">
      <c r="A148" t="s">
        <v>172</v>
      </c>
      <c r="B148">
        <v>0</v>
      </c>
    </row>
    <row r="149" spans="1:2" x14ac:dyDescent="0.3">
      <c r="A149" t="s">
        <v>173</v>
      </c>
      <c r="B149">
        <v>0</v>
      </c>
    </row>
    <row r="150" spans="1:2" x14ac:dyDescent="0.3">
      <c r="A150" t="s">
        <v>174</v>
      </c>
      <c r="B150" t="s">
        <v>175</v>
      </c>
    </row>
    <row r="151" spans="1:2" x14ac:dyDescent="0.3">
      <c r="A151" t="s">
        <v>176</v>
      </c>
      <c r="B151" s="4">
        <v>43903.697557870371</v>
      </c>
    </row>
    <row r="152" spans="1:2" x14ac:dyDescent="0.3">
      <c r="A152" t="s">
        <v>177</v>
      </c>
    </row>
    <row r="153" spans="1:2" x14ac:dyDescent="0.3">
      <c r="A153" t="s">
        <v>178</v>
      </c>
    </row>
    <row r="154" spans="1:2" x14ac:dyDescent="0.3">
      <c r="A154" t="s">
        <v>179</v>
      </c>
      <c r="B154" s="4">
        <v>50041</v>
      </c>
    </row>
    <row r="155" spans="1:2" x14ac:dyDescent="0.3">
      <c r="A155" t="s">
        <v>180</v>
      </c>
      <c r="B155" t="s">
        <v>181</v>
      </c>
    </row>
    <row r="156" spans="1:2" x14ac:dyDescent="0.3">
      <c r="A156" t="s">
        <v>182</v>
      </c>
    </row>
    <row r="157" spans="1:2" x14ac:dyDescent="0.3">
      <c r="A157" t="s">
        <v>183</v>
      </c>
    </row>
    <row r="158" spans="1:2" x14ac:dyDescent="0.3">
      <c r="A158" t="s">
        <v>184</v>
      </c>
    </row>
    <row r="159" spans="1:2" x14ac:dyDescent="0.3">
      <c r="A159" t="s">
        <v>185</v>
      </c>
      <c r="B159">
        <v>0</v>
      </c>
    </row>
    <row r="160" spans="1:2" x14ac:dyDescent="0.3">
      <c r="A160" t="s">
        <v>186</v>
      </c>
      <c r="B160">
        <v>0</v>
      </c>
    </row>
    <row r="161" spans="1:2" x14ac:dyDescent="0.3">
      <c r="A161" t="s">
        <v>187</v>
      </c>
      <c r="B161">
        <v>0</v>
      </c>
    </row>
    <row r="162" spans="1:2" x14ac:dyDescent="0.3">
      <c r="A162" t="s">
        <v>188</v>
      </c>
      <c r="B162">
        <v>0</v>
      </c>
    </row>
    <row r="163" spans="1:2" x14ac:dyDescent="0.3">
      <c r="A163" t="s">
        <v>189</v>
      </c>
      <c r="B163" t="s">
        <v>190</v>
      </c>
    </row>
    <row r="164" spans="1:2" x14ac:dyDescent="0.3">
      <c r="A164" t="s">
        <v>191</v>
      </c>
    </row>
    <row r="165" spans="1:2" x14ac:dyDescent="0.3">
      <c r="A165" t="s">
        <v>192</v>
      </c>
    </row>
    <row r="166" spans="1:2" x14ac:dyDescent="0.3">
      <c r="A166" t="s">
        <v>193</v>
      </c>
    </row>
    <row r="167" spans="1:2" x14ac:dyDescent="0.3">
      <c r="A167" t="s">
        <v>194</v>
      </c>
      <c r="B167" t="s">
        <v>195</v>
      </c>
    </row>
    <row r="168" spans="1:2" x14ac:dyDescent="0.3">
      <c r="A168" t="s">
        <v>196</v>
      </c>
    </row>
    <row r="169" spans="1:2" x14ac:dyDescent="0.3">
      <c r="A169" t="s">
        <v>197</v>
      </c>
      <c r="B169" t="s">
        <v>198</v>
      </c>
    </row>
    <row r="170" spans="1:2" x14ac:dyDescent="0.3">
      <c r="A170" t="s">
        <v>199</v>
      </c>
      <c r="B170">
        <v>0</v>
      </c>
    </row>
    <row r="172" spans="1:2" x14ac:dyDescent="0.3">
      <c r="A172" t="s">
        <v>65</v>
      </c>
      <c r="B172" t="s">
        <v>66</v>
      </c>
    </row>
    <row r="173" spans="1:2" x14ac:dyDescent="0.3">
      <c r="A173" t="s">
        <v>200</v>
      </c>
      <c r="B173" t="s">
        <v>201</v>
      </c>
    </row>
    <row r="175" spans="1:2" x14ac:dyDescent="0.3">
      <c r="A175" t="s">
        <v>202</v>
      </c>
      <c r="B175" t="s">
        <v>203</v>
      </c>
    </row>
    <row r="176" spans="1:2" x14ac:dyDescent="0.3">
      <c r="A176">
        <v>22113</v>
      </c>
      <c r="B176" t="s">
        <v>204</v>
      </c>
    </row>
    <row r="177" spans="1:2" x14ac:dyDescent="0.3">
      <c r="A177">
        <v>22113</v>
      </c>
      <c r="B177" t="s">
        <v>205</v>
      </c>
    </row>
    <row r="178" spans="1:2" x14ac:dyDescent="0.3">
      <c r="A178">
        <v>22113</v>
      </c>
      <c r="B178" t="s">
        <v>206</v>
      </c>
    </row>
    <row r="179" spans="1:2" x14ac:dyDescent="0.3">
      <c r="A179">
        <v>22113</v>
      </c>
      <c r="B179" t="s">
        <v>207</v>
      </c>
    </row>
    <row r="180" spans="1:2" x14ac:dyDescent="0.3">
      <c r="A180">
        <v>22113</v>
      </c>
      <c r="B180" t="s">
        <v>208</v>
      </c>
    </row>
    <row r="181" spans="1:2" x14ac:dyDescent="0.3">
      <c r="A181">
        <v>22113</v>
      </c>
      <c r="B181" t="s">
        <v>209</v>
      </c>
    </row>
    <row r="182" spans="1:2" x14ac:dyDescent="0.3">
      <c r="A182">
        <v>22113</v>
      </c>
      <c r="B182" t="s">
        <v>210</v>
      </c>
    </row>
    <row r="183" spans="1:2" x14ac:dyDescent="0.3">
      <c r="A183">
        <v>22113</v>
      </c>
      <c r="B183" t="s">
        <v>211</v>
      </c>
    </row>
    <row r="184" spans="1:2" x14ac:dyDescent="0.3">
      <c r="A184">
        <v>22114</v>
      </c>
      <c r="B184" t="s">
        <v>212</v>
      </c>
    </row>
    <row r="185" spans="1:2" x14ac:dyDescent="0.3">
      <c r="A185">
        <v>22114</v>
      </c>
      <c r="B185" t="s">
        <v>213</v>
      </c>
    </row>
    <row r="186" spans="1:2" x14ac:dyDescent="0.3">
      <c r="A186">
        <v>22114</v>
      </c>
      <c r="B186" t="s">
        <v>214</v>
      </c>
    </row>
    <row r="187" spans="1:2" x14ac:dyDescent="0.3">
      <c r="A187">
        <v>22114</v>
      </c>
      <c r="B187" t="s">
        <v>215</v>
      </c>
    </row>
    <row r="188" spans="1:2" x14ac:dyDescent="0.3">
      <c r="A188">
        <v>22114</v>
      </c>
      <c r="B188" t="s">
        <v>216</v>
      </c>
    </row>
    <row r="189" spans="1:2" x14ac:dyDescent="0.3">
      <c r="A189">
        <v>22114</v>
      </c>
      <c r="B189" t="s">
        <v>217</v>
      </c>
    </row>
    <row r="190" spans="1:2" x14ac:dyDescent="0.3">
      <c r="A190">
        <v>22114</v>
      </c>
      <c r="B190" t="s">
        <v>218</v>
      </c>
    </row>
    <row r="191" spans="1:2" x14ac:dyDescent="0.3">
      <c r="A191">
        <v>22114</v>
      </c>
      <c r="B191" t="s">
        <v>219</v>
      </c>
    </row>
    <row r="192" spans="1:2" x14ac:dyDescent="0.3">
      <c r="A192">
        <v>22114</v>
      </c>
      <c r="B192" t="s">
        <v>220</v>
      </c>
    </row>
    <row r="193" spans="1:2" x14ac:dyDescent="0.3">
      <c r="A193">
        <v>22114</v>
      </c>
      <c r="B193" t="s">
        <v>221</v>
      </c>
    </row>
    <row r="194" spans="1:2" x14ac:dyDescent="0.3">
      <c r="A194">
        <v>22114</v>
      </c>
      <c r="B194" t="s">
        <v>222</v>
      </c>
    </row>
    <row r="195" spans="1:2" x14ac:dyDescent="0.3">
      <c r="A195">
        <v>22114</v>
      </c>
      <c r="B195" t="s">
        <v>223</v>
      </c>
    </row>
    <row r="196" spans="1:2" x14ac:dyDescent="0.3">
      <c r="A196">
        <v>22114</v>
      </c>
      <c r="B196" t="s">
        <v>224</v>
      </c>
    </row>
    <row r="197" spans="1:2" x14ac:dyDescent="0.3">
      <c r="A197">
        <v>22114</v>
      </c>
      <c r="B197" t="s">
        <v>225</v>
      </c>
    </row>
    <row r="198" spans="1:2" x14ac:dyDescent="0.3">
      <c r="A198">
        <v>22114</v>
      </c>
      <c r="B198" t="s">
        <v>226</v>
      </c>
    </row>
    <row r="199" spans="1:2" x14ac:dyDescent="0.3">
      <c r="A199">
        <v>22114</v>
      </c>
      <c r="B199" t="s">
        <v>227</v>
      </c>
    </row>
    <row r="200" spans="1:2" x14ac:dyDescent="0.3">
      <c r="A200">
        <v>22114</v>
      </c>
      <c r="B200" t="s">
        <v>228</v>
      </c>
    </row>
    <row r="201" spans="1:2" x14ac:dyDescent="0.3">
      <c r="A201">
        <v>22114</v>
      </c>
      <c r="B201" t="s">
        <v>229</v>
      </c>
    </row>
    <row r="202" spans="1:2" x14ac:dyDescent="0.3">
      <c r="A202">
        <v>22114</v>
      </c>
      <c r="B202" t="s">
        <v>230</v>
      </c>
    </row>
    <row r="203" spans="1:2" x14ac:dyDescent="0.3">
      <c r="A203">
        <v>22114</v>
      </c>
      <c r="B203" t="s">
        <v>231</v>
      </c>
    </row>
    <row r="204" spans="1:2" x14ac:dyDescent="0.3">
      <c r="A204">
        <v>22114</v>
      </c>
      <c r="B204" t="s">
        <v>232</v>
      </c>
    </row>
    <row r="205" spans="1:2" x14ac:dyDescent="0.3">
      <c r="A205">
        <v>22114</v>
      </c>
      <c r="B205" t="s">
        <v>233</v>
      </c>
    </row>
    <row r="206" spans="1:2" x14ac:dyDescent="0.3">
      <c r="A206">
        <v>22114</v>
      </c>
      <c r="B206" t="s">
        <v>234</v>
      </c>
    </row>
    <row r="207" spans="1:2" x14ac:dyDescent="0.3">
      <c r="A207">
        <v>22114</v>
      </c>
      <c r="B207" t="s">
        <v>235</v>
      </c>
    </row>
    <row r="208" spans="1:2" x14ac:dyDescent="0.3">
      <c r="A208">
        <v>22114</v>
      </c>
      <c r="B208" t="s">
        <v>236</v>
      </c>
    </row>
    <row r="209" spans="1:2" x14ac:dyDescent="0.3">
      <c r="A209">
        <v>22114</v>
      </c>
      <c r="B209" t="s">
        <v>237</v>
      </c>
    </row>
    <row r="210" spans="1:2" x14ac:dyDescent="0.3">
      <c r="A210">
        <v>22114</v>
      </c>
      <c r="B210" t="s">
        <v>238</v>
      </c>
    </row>
    <row r="211" spans="1:2" x14ac:dyDescent="0.3">
      <c r="A211">
        <v>22114</v>
      </c>
      <c r="B211" t="s">
        <v>239</v>
      </c>
    </row>
    <row r="212" spans="1:2" x14ac:dyDescent="0.3">
      <c r="A212">
        <v>22114</v>
      </c>
      <c r="B212" t="s">
        <v>240</v>
      </c>
    </row>
    <row r="213" spans="1:2" x14ac:dyDescent="0.3">
      <c r="A213">
        <v>22114</v>
      </c>
      <c r="B213" t="s">
        <v>241</v>
      </c>
    </row>
    <row r="214" spans="1:2" x14ac:dyDescent="0.3">
      <c r="A214">
        <v>22114</v>
      </c>
      <c r="B214" t="s">
        <v>242</v>
      </c>
    </row>
    <row r="215" spans="1:2" x14ac:dyDescent="0.3">
      <c r="A215">
        <v>22114</v>
      </c>
      <c r="B215" t="s">
        <v>243</v>
      </c>
    </row>
    <row r="216" spans="1:2" x14ac:dyDescent="0.3">
      <c r="A216">
        <v>22114</v>
      </c>
      <c r="B216" t="s">
        <v>244</v>
      </c>
    </row>
    <row r="217" spans="1:2" x14ac:dyDescent="0.3">
      <c r="A217">
        <v>22114</v>
      </c>
      <c r="B217" t="s">
        <v>245</v>
      </c>
    </row>
    <row r="218" spans="1:2" x14ac:dyDescent="0.3">
      <c r="A218">
        <v>22114</v>
      </c>
      <c r="B218" t="s">
        <v>246</v>
      </c>
    </row>
    <row r="219" spans="1:2" x14ac:dyDescent="0.3">
      <c r="A219">
        <v>22114</v>
      </c>
      <c r="B219" t="s">
        <v>247</v>
      </c>
    </row>
    <row r="220" spans="1:2" x14ac:dyDescent="0.3">
      <c r="A220">
        <v>22114</v>
      </c>
      <c r="B220" t="s">
        <v>248</v>
      </c>
    </row>
    <row r="221" spans="1:2" x14ac:dyDescent="0.3">
      <c r="A221">
        <v>22114</v>
      </c>
      <c r="B221" t="s">
        <v>249</v>
      </c>
    </row>
    <row r="222" spans="1:2" x14ac:dyDescent="0.3">
      <c r="A222">
        <v>22114</v>
      </c>
      <c r="B222" t="s">
        <v>250</v>
      </c>
    </row>
    <row r="223" spans="1:2" x14ac:dyDescent="0.3">
      <c r="A223">
        <v>22114</v>
      </c>
      <c r="B223" t="s">
        <v>251</v>
      </c>
    </row>
    <row r="224" spans="1:2" x14ac:dyDescent="0.3">
      <c r="A224">
        <v>22114</v>
      </c>
      <c r="B224" t="s">
        <v>252</v>
      </c>
    </row>
    <row r="225" spans="1:2" x14ac:dyDescent="0.3">
      <c r="A225">
        <v>22114</v>
      </c>
      <c r="B225" t="s">
        <v>253</v>
      </c>
    </row>
    <row r="226" spans="1:2" x14ac:dyDescent="0.3">
      <c r="A226">
        <v>22114</v>
      </c>
      <c r="B226" t="s">
        <v>254</v>
      </c>
    </row>
    <row r="227" spans="1:2" x14ac:dyDescent="0.3">
      <c r="A227">
        <v>22114</v>
      </c>
      <c r="B227" t="s">
        <v>255</v>
      </c>
    </row>
    <row r="228" spans="1:2" x14ac:dyDescent="0.3">
      <c r="A228">
        <v>22114</v>
      </c>
      <c r="B228" t="s">
        <v>256</v>
      </c>
    </row>
    <row r="229" spans="1:2" x14ac:dyDescent="0.3">
      <c r="A229">
        <v>22114</v>
      </c>
      <c r="B229" t="s">
        <v>257</v>
      </c>
    </row>
    <row r="230" spans="1:2" x14ac:dyDescent="0.3">
      <c r="A230">
        <v>22114</v>
      </c>
      <c r="B230" t="s">
        <v>258</v>
      </c>
    </row>
    <row r="231" spans="1:2" x14ac:dyDescent="0.3">
      <c r="A231">
        <v>22114</v>
      </c>
      <c r="B231" t="s">
        <v>259</v>
      </c>
    </row>
    <row r="232" spans="1:2" x14ac:dyDescent="0.3">
      <c r="A232">
        <v>22114</v>
      </c>
      <c r="B232" t="s">
        <v>260</v>
      </c>
    </row>
    <row r="233" spans="1:2" x14ac:dyDescent="0.3">
      <c r="A233">
        <v>22114</v>
      </c>
      <c r="B233" t="s">
        <v>261</v>
      </c>
    </row>
    <row r="234" spans="1:2" x14ac:dyDescent="0.3">
      <c r="A234">
        <v>22114</v>
      </c>
      <c r="B234" t="s">
        <v>262</v>
      </c>
    </row>
    <row r="235" spans="1:2" x14ac:dyDescent="0.3">
      <c r="A235">
        <v>22114</v>
      </c>
      <c r="B235" t="s">
        <v>263</v>
      </c>
    </row>
    <row r="236" spans="1:2" x14ac:dyDescent="0.3">
      <c r="A236">
        <v>22114</v>
      </c>
      <c r="B236" t="s">
        <v>264</v>
      </c>
    </row>
    <row r="237" spans="1:2" x14ac:dyDescent="0.3">
      <c r="A237">
        <v>22114</v>
      </c>
      <c r="B237" t="s">
        <v>265</v>
      </c>
    </row>
    <row r="238" spans="1:2" x14ac:dyDescent="0.3">
      <c r="A238">
        <v>22114</v>
      </c>
      <c r="B238" t="s">
        <v>266</v>
      </c>
    </row>
    <row r="239" spans="1:2" x14ac:dyDescent="0.3">
      <c r="A239">
        <v>22114</v>
      </c>
      <c r="B239" t="s">
        <v>267</v>
      </c>
    </row>
    <row r="240" spans="1:2" x14ac:dyDescent="0.3">
      <c r="A240">
        <v>22114</v>
      </c>
      <c r="B240" t="s">
        <v>268</v>
      </c>
    </row>
    <row r="241" spans="1:2" x14ac:dyDescent="0.3">
      <c r="A241">
        <v>22114</v>
      </c>
      <c r="B241" t="s">
        <v>269</v>
      </c>
    </row>
    <row r="242" spans="1:2" x14ac:dyDescent="0.3">
      <c r="A242">
        <v>22114</v>
      </c>
      <c r="B242" t="s">
        <v>270</v>
      </c>
    </row>
    <row r="243" spans="1:2" x14ac:dyDescent="0.3">
      <c r="A243">
        <v>22113</v>
      </c>
      <c r="B243" t="s">
        <v>271</v>
      </c>
    </row>
    <row r="244" spans="1:2" x14ac:dyDescent="0.3">
      <c r="A244">
        <v>22113</v>
      </c>
      <c r="B244" t="s">
        <v>272</v>
      </c>
    </row>
    <row r="245" spans="1:2" x14ac:dyDescent="0.3">
      <c r="A245">
        <v>22113</v>
      </c>
      <c r="B245" t="s">
        <v>273</v>
      </c>
    </row>
    <row r="246" spans="1:2" x14ac:dyDescent="0.3">
      <c r="A246">
        <v>22113</v>
      </c>
      <c r="B246" t="s">
        <v>274</v>
      </c>
    </row>
    <row r="247" spans="1:2" x14ac:dyDescent="0.3">
      <c r="A247">
        <v>22113</v>
      </c>
      <c r="B247" t="s">
        <v>275</v>
      </c>
    </row>
    <row r="248" spans="1:2" x14ac:dyDescent="0.3">
      <c r="A248">
        <v>22113</v>
      </c>
      <c r="B248" t="s">
        <v>276</v>
      </c>
    </row>
    <row r="249" spans="1:2" x14ac:dyDescent="0.3">
      <c r="A249">
        <v>22113</v>
      </c>
      <c r="B249" t="s">
        <v>277</v>
      </c>
    </row>
    <row r="250" spans="1:2" x14ac:dyDescent="0.3">
      <c r="A250">
        <v>22113</v>
      </c>
      <c r="B250" t="s">
        <v>278</v>
      </c>
    </row>
    <row r="251" spans="1:2" x14ac:dyDescent="0.3">
      <c r="A251">
        <v>22114</v>
      </c>
      <c r="B251" t="s">
        <v>279</v>
      </c>
    </row>
    <row r="252" spans="1:2" x14ac:dyDescent="0.3">
      <c r="A252">
        <v>22114</v>
      </c>
      <c r="B252" t="s">
        <v>280</v>
      </c>
    </row>
    <row r="253" spans="1:2" x14ac:dyDescent="0.3">
      <c r="A253">
        <v>22114</v>
      </c>
      <c r="B253" t="s">
        <v>281</v>
      </c>
    </row>
    <row r="254" spans="1:2" x14ac:dyDescent="0.3">
      <c r="A254">
        <v>22114</v>
      </c>
      <c r="B254" t="s">
        <v>282</v>
      </c>
    </row>
    <row r="255" spans="1:2" x14ac:dyDescent="0.3">
      <c r="A255">
        <v>22114</v>
      </c>
      <c r="B255" t="s">
        <v>283</v>
      </c>
    </row>
    <row r="256" spans="1:2" x14ac:dyDescent="0.3">
      <c r="A256">
        <v>22114</v>
      </c>
      <c r="B256" t="s">
        <v>284</v>
      </c>
    </row>
    <row r="257" spans="1:2" x14ac:dyDescent="0.3">
      <c r="A257">
        <v>22114</v>
      </c>
      <c r="B257" t="s">
        <v>285</v>
      </c>
    </row>
    <row r="258" spans="1:2" x14ac:dyDescent="0.3">
      <c r="A258">
        <v>22114</v>
      </c>
      <c r="B258" t="s">
        <v>286</v>
      </c>
    </row>
    <row r="259" spans="1:2" x14ac:dyDescent="0.3">
      <c r="A259">
        <v>22114</v>
      </c>
      <c r="B259" t="s">
        <v>287</v>
      </c>
    </row>
    <row r="260" spans="1:2" x14ac:dyDescent="0.3">
      <c r="A260">
        <v>22114</v>
      </c>
      <c r="B260" t="s">
        <v>288</v>
      </c>
    </row>
    <row r="261" spans="1:2" x14ac:dyDescent="0.3">
      <c r="A261">
        <v>22114</v>
      </c>
      <c r="B261" t="s">
        <v>289</v>
      </c>
    </row>
    <row r="262" spans="1:2" x14ac:dyDescent="0.3">
      <c r="A262">
        <v>22114</v>
      </c>
      <c r="B262" t="s">
        <v>290</v>
      </c>
    </row>
    <row r="263" spans="1:2" x14ac:dyDescent="0.3">
      <c r="A263">
        <v>22114</v>
      </c>
      <c r="B263" t="s">
        <v>291</v>
      </c>
    </row>
    <row r="264" spans="1:2" x14ac:dyDescent="0.3">
      <c r="A264">
        <v>22114</v>
      </c>
      <c r="B264" t="s">
        <v>292</v>
      </c>
    </row>
    <row r="265" spans="1:2" x14ac:dyDescent="0.3">
      <c r="A265">
        <v>22114</v>
      </c>
      <c r="B265" t="s">
        <v>293</v>
      </c>
    </row>
    <row r="266" spans="1:2" x14ac:dyDescent="0.3">
      <c r="A266">
        <v>22114</v>
      </c>
      <c r="B266" t="s">
        <v>294</v>
      </c>
    </row>
    <row r="267" spans="1:2" x14ac:dyDescent="0.3">
      <c r="A267">
        <v>22114</v>
      </c>
      <c r="B267" t="s">
        <v>295</v>
      </c>
    </row>
    <row r="268" spans="1:2" x14ac:dyDescent="0.3">
      <c r="A268">
        <v>22114</v>
      </c>
      <c r="B268" t="s">
        <v>296</v>
      </c>
    </row>
    <row r="269" spans="1:2" x14ac:dyDescent="0.3">
      <c r="A269">
        <v>22114</v>
      </c>
      <c r="B269" t="s">
        <v>297</v>
      </c>
    </row>
    <row r="270" spans="1:2" x14ac:dyDescent="0.3">
      <c r="A270">
        <v>22114</v>
      </c>
      <c r="B270" t="s">
        <v>298</v>
      </c>
    </row>
    <row r="271" spans="1:2" x14ac:dyDescent="0.3">
      <c r="A271">
        <v>22114</v>
      </c>
      <c r="B271" t="s">
        <v>299</v>
      </c>
    </row>
    <row r="272" spans="1:2" x14ac:dyDescent="0.3">
      <c r="A272">
        <v>22114</v>
      </c>
      <c r="B272" t="s">
        <v>300</v>
      </c>
    </row>
    <row r="273" spans="1:2" x14ac:dyDescent="0.3">
      <c r="A273">
        <v>22114</v>
      </c>
      <c r="B273" t="s">
        <v>301</v>
      </c>
    </row>
    <row r="274" spans="1:2" x14ac:dyDescent="0.3">
      <c r="A274">
        <v>22114</v>
      </c>
      <c r="B274" t="s">
        <v>302</v>
      </c>
    </row>
    <row r="275" spans="1:2" x14ac:dyDescent="0.3">
      <c r="A275">
        <v>22114</v>
      </c>
      <c r="B275" t="s">
        <v>303</v>
      </c>
    </row>
    <row r="276" spans="1:2" x14ac:dyDescent="0.3">
      <c r="A276">
        <v>22114</v>
      </c>
      <c r="B276" t="s">
        <v>304</v>
      </c>
    </row>
    <row r="277" spans="1:2" x14ac:dyDescent="0.3">
      <c r="A277">
        <v>22114</v>
      </c>
      <c r="B277" t="s">
        <v>305</v>
      </c>
    </row>
    <row r="278" spans="1:2" x14ac:dyDescent="0.3">
      <c r="A278">
        <v>22114</v>
      </c>
      <c r="B278" t="s">
        <v>306</v>
      </c>
    </row>
    <row r="279" spans="1:2" x14ac:dyDescent="0.3">
      <c r="A279">
        <v>22114</v>
      </c>
      <c r="B279" t="s">
        <v>307</v>
      </c>
    </row>
    <row r="280" spans="1:2" x14ac:dyDescent="0.3">
      <c r="A280">
        <v>22114</v>
      </c>
      <c r="B280" t="s">
        <v>308</v>
      </c>
    </row>
    <row r="281" spans="1:2" x14ac:dyDescent="0.3">
      <c r="A281">
        <v>22114</v>
      </c>
      <c r="B281" t="s">
        <v>309</v>
      </c>
    </row>
    <row r="282" spans="1:2" x14ac:dyDescent="0.3">
      <c r="A282">
        <v>22114</v>
      </c>
      <c r="B282" t="s">
        <v>310</v>
      </c>
    </row>
    <row r="283" spans="1:2" x14ac:dyDescent="0.3">
      <c r="A283">
        <v>22114</v>
      </c>
      <c r="B283" t="s">
        <v>311</v>
      </c>
    </row>
    <row r="284" spans="1:2" x14ac:dyDescent="0.3">
      <c r="A284">
        <v>22114</v>
      </c>
      <c r="B284" t="s">
        <v>312</v>
      </c>
    </row>
    <row r="285" spans="1:2" x14ac:dyDescent="0.3">
      <c r="A285">
        <v>22114</v>
      </c>
      <c r="B285" t="s">
        <v>313</v>
      </c>
    </row>
    <row r="286" spans="1:2" x14ac:dyDescent="0.3">
      <c r="A286">
        <v>22114</v>
      </c>
      <c r="B286" t="s">
        <v>314</v>
      </c>
    </row>
    <row r="287" spans="1:2" x14ac:dyDescent="0.3">
      <c r="A287">
        <v>22114</v>
      </c>
      <c r="B287" t="s">
        <v>315</v>
      </c>
    </row>
    <row r="288" spans="1:2" x14ac:dyDescent="0.3">
      <c r="A288">
        <v>22114</v>
      </c>
      <c r="B288" t="s">
        <v>316</v>
      </c>
    </row>
    <row r="289" spans="1:2" x14ac:dyDescent="0.3">
      <c r="A289">
        <v>22114</v>
      </c>
      <c r="B289" t="s">
        <v>317</v>
      </c>
    </row>
    <row r="290" spans="1:2" x14ac:dyDescent="0.3">
      <c r="A290">
        <v>22114</v>
      </c>
      <c r="B290" t="s">
        <v>318</v>
      </c>
    </row>
    <row r="291" spans="1:2" x14ac:dyDescent="0.3">
      <c r="A291">
        <v>22114</v>
      </c>
      <c r="B291" t="s">
        <v>319</v>
      </c>
    </row>
    <row r="292" spans="1:2" x14ac:dyDescent="0.3">
      <c r="A292">
        <v>22114</v>
      </c>
      <c r="B292" t="s">
        <v>320</v>
      </c>
    </row>
    <row r="293" spans="1:2" x14ac:dyDescent="0.3">
      <c r="A293">
        <v>22114</v>
      </c>
      <c r="B293" t="s">
        <v>321</v>
      </c>
    </row>
    <row r="294" spans="1:2" x14ac:dyDescent="0.3">
      <c r="A294">
        <v>22114</v>
      </c>
      <c r="B294" t="s">
        <v>322</v>
      </c>
    </row>
    <row r="295" spans="1:2" x14ac:dyDescent="0.3">
      <c r="A295">
        <v>22114</v>
      </c>
      <c r="B295" t="s">
        <v>323</v>
      </c>
    </row>
    <row r="296" spans="1:2" x14ac:dyDescent="0.3">
      <c r="A296">
        <v>22114</v>
      </c>
      <c r="B296" t="s">
        <v>324</v>
      </c>
    </row>
    <row r="297" spans="1:2" x14ac:dyDescent="0.3">
      <c r="A297">
        <v>22114</v>
      </c>
      <c r="B297" t="s">
        <v>325</v>
      </c>
    </row>
    <row r="298" spans="1:2" x14ac:dyDescent="0.3">
      <c r="A298">
        <v>22114</v>
      </c>
      <c r="B298" t="s">
        <v>326</v>
      </c>
    </row>
    <row r="299" spans="1:2" x14ac:dyDescent="0.3">
      <c r="A299">
        <v>22114</v>
      </c>
      <c r="B299" t="s">
        <v>327</v>
      </c>
    </row>
    <row r="300" spans="1:2" x14ac:dyDescent="0.3">
      <c r="A300">
        <v>22114</v>
      </c>
      <c r="B300" t="s">
        <v>328</v>
      </c>
    </row>
    <row r="301" spans="1:2" x14ac:dyDescent="0.3">
      <c r="A301">
        <v>22114</v>
      </c>
      <c r="B301" t="s">
        <v>329</v>
      </c>
    </row>
    <row r="302" spans="1:2" x14ac:dyDescent="0.3">
      <c r="A302">
        <v>22114</v>
      </c>
      <c r="B302" t="s">
        <v>330</v>
      </c>
    </row>
    <row r="303" spans="1:2" x14ac:dyDescent="0.3">
      <c r="A303">
        <v>22114</v>
      </c>
      <c r="B303" t="s">
        <v>331</v>
      </c>
    </row>
    <row r="304" spans="1:2" x14ac:dyDescent="0.3">
      <c r="A304">
        <v>22114</v>
      </c>
      <c r="B304" t="s">
        <v>332</v>
      </c>
    </row>
    <row r="305" spans="1:2" x14ac:dyDescent="0.3">
      <c r="A305">
        <v>22114</v>
      </c>
      <c r="B305" t="s">
        <v>333</v>
      </c>
    </row>
    <row r="306" spans="1:2" x14ac:dyDescent="0.3">
      <c r="A306">
        <v>22114</v>
      </c>
      <c r="B306" t="s">
        <v>334</v>
      </c>
    </row>
    <row r="307" spans="1:2" x14ac:dyDescent="0.3">
      <c r="A307">
        <v>22114</v>
      </c>
      <c r="B307" t="s">
        <v>335</v>
      </c>
    </row>
    <row r="308" spans="1:2" x14ac:dyDescent="0.3">
      <c r="A308">
        <v>22114</v>
      </c>
      <c r="B308" t="s">
        <v>336</v>
      </c>
    </row>
    <row r="309" spans="1:2" x14ac:dyDescent="0.3">
      <c r="A309">
        <v>22114</v>
      </c>
      <c r="B309" t="s">
        <v>337</v>
      </c>
    </row>
    <row r="310" spans="1:2" x14ac:dyDescent="0.3">
      <c r="A310">
        <v>22114</v>
      </c>
      <c r="B310" t="s">
        <v>338</v>
      </c>
    </row>
    <row r="311" spans="1:2" x14ac:dyDescent="0.3">
      <c r="A311">
        <v>22114</v>
      </c>
      <c r="B311" t="s">
        <v>339</v>
      </c>
    </row>
    <row r="312" spans="1:2" x14ac:dyDescent="0.3">
      <c r="A312">
        <v>22114</v>
      </c>
      <c r="B312" t="s">
        <v>340</v>
      </c>
    </row>
    <row r="313" spans="1:2" x14ac:dyDescent="0.3">
      <c r="A313">
        <v>22114</v>
      </c>
      <c r="B313" t="s">
        <v>341</v>
      </c>
    </row>
    <row r="314" spans="1:2" x14ac:dyDescent="0.3">
      <c r="A314">
        <v>22114</v>
      </c>
      <c r="B314" t="s">
        <v>342</v>
      </c>
    </row>
    <row r="315" spans="1:2" x14ac:dyDescent="0.3">
      <c r="A315">
        <v>22114</v>
      </c>
      <c r="B315" t="s">
        <v>343</v>
      </c>
    </row>
    <row r="316" spans="1:2" x14ac:dyDescent="0.3">
      <c r="A316">
        <v>22114</v>
      </c>
      <c r="B316" t="s">
        <v>344</v>
      </c>
    </row>
    <row r="317" spans="1:2" x14ac:dyDescent="0.3">
      <c r="A317">
        <v>22114</v>
      </c>
      <c r="B317" t="s">
        <v>345</v>
      </c>
    </row>
    <row r="318" spans="1:2" x14ac:dyDescent="0.3">
      <c r="A318">
        <v>22114</v>
      </c>
      <c r="B318" t="s">
        <v>346</v>
      </c>
    </row>
    <row r="319" spans="1:2" x14ac:dyDescent="0.3">
      <c r="A319">
        <v>22114</v>
      </c>
      <c r="B319" t="s">
        <v>347</v>
      </c>
    </row>
    <row r="320" spans="1:2" x14ac:dyDescent="0.3">
      <c r="A320">
        <v>22114</v>
      </c>
      <c r="B320" t="s">
        <v>348</v>
      </c>
    </row>
    <row r="321" spans="1:2" x14ac:dyDescent="0.3">
      <c r="A321">
        <v>22114</v>
      </c>
      <c r="B321" t="s">
        <v>349</v>
      </c>
    </row>
    <row r="322" spans="1:2" x14ac:dyDescent="0.3">
      <c r="A322">
        <v>22114</v>
      </c>
      <c r="B322" t="s">
        <v>350</v>
      </c>
    </row>
    <row r="323" spans="1:2" x14ac:dyDescent="0.3">
      <c r="A323">
        <v>22114</v>
      </c>
      <c r="B323" t="s">
        <v>351</v>
      </c>
    </row>
    <row r="324" spans="1:2" x14ac:dyDescent="0.3">
      <c r="A324">
        <v>22114</v>
      </c>
      <c r="B324" t="s">
        <v>352</v>
      </c>
    </row>
    <row r="325" spans="1:2" x14ac:dyDescent="0.3">
      <c r="A325">
        <v>22114</v>
      </c>
      <c r="B325" t="s">
        <v>353</v>
      </c>
    </row>
    <row r="326" spans="1:2" x14ac:dyDescent="0.3">
      <c r="A326">
        <v>22114</v>
      </c>
      <c r="B326" t="s">
        <v>354</v>
      </c>
    </row>
    <row r="327" spans="1:2" x14ac:dyDescent="0.3">
      <c r="A327">
        <v>22114</v>
      </c>
      <c r="B327" t="s">
        <v>355</v>
      </c>
    </row>
    <row r="328" spans="1:2" x14ac:dyDescent="0.3">
      <c r="A328">
        <v>22114</v>
      </c>
      <c r="B328" t="s">
        <v>356</v>
      </c>
    </row>
    <row r="329" spans="1:2" x14ac:dyDescent="0.3">
      <c r="A329">
        <v>22114</v>
      </c>
      <c r="B329" t="s">
        <v>357</v>
      </c>
    </row>
    <row r="330" spans="1:2" x14ac:dyDescent="0.3">
      <c r="A330">
        <v>22114</v>
      </c>
      <c r="B330" t="s">
        <v>358</v>
      </c>
    </row>
    <row r="331" spans="1:2" x14ac:dyDescent="0.3">
      <c r="A331">
        <v>22114</v>
      </c>
      <c r="B331" t="s">
        <v>359</v>
      </c>
    </row>
    <row r="332" spans="1:2" x14ac:dyDescent="0.3">
      <c r="A332">
        <v>22114</v>
      </c>
      <c r="B332" t="s">
        <v>360</v>
      </c>
    </row>
    <row r="333" spans="1:2" x14ac:dyDescent="0.3">
      <c r="A333">
        <v>22114</v>
      </c>
      <c r="B333" t="s">
        <v>361</v>
      </c>
    </row>
    <row r="334" spans="1:2" x14ac:dyDescent="0.3">
      <c r="A334">
        <v>22114</v>
      </c>
      <c r="B334" t="s">
        <v>362</v>
      </c>
    </row>
    <row r="335" spans="1:2" x14ac:dyDescent="0.3">
      <c r="A335">
        <v>22114</v>
      </c>
      <c r="B335" t="s">
        <v>363</v>
      </c>
    </row>
    <row r="336" spans="1:2" x14ac:dyDescent="0.3">
      <c r="A336">
        <v>22114</v>
      </c>
      <c r="B336" t="s">
        <v>364</v>
      </c>
    </row>
    <row r="337" spans="1:2" x14ac:dyDescent="0.3">
      <c r="A337">
        <v>22114</v>
      </c>
      <c r="B337" t="s">
        <v>365</v>
      </c>
    </row>
    <row r="338" spans="1:2" x14ac:dyDescent="0.3">
      <c r="A338">
        <v>22114</v>
      </c>
      <c r="B338" t="s">
        <v>366</v>
      </c>
    </row>
    <row r="339" spans="1:2" x14ac:dyDescent="0.3">
      <c r="A339">
        <v>22114</v>
      </c>
      <c r="B339" t="s">
        <v>367</v>
      </c>
    </row>
    <row r="340" spans="1:2" x14ac:dyDescent="0.3">
      <c r="A340">
        <v>22114</v>
      </c>
      <c r="B340" t="s">
        <v>368</v>
      </c>
    </row>
    <row r="341" spans="1:2" x14ac:dyDescent="0.3">
      <c r="A341">
        <v>22114</v>
      </c>
      <c r="B341" t="s">
        <v>369</v>
      </c>
    </row>
    <row r="342" spans="1:2" x14ac:dyDescent="0.3">
      <c r="A342">
        <v>22114</v>
      </c>
      <c r="B342" t="s">
        <v>370</v>
      </c>
    </row>
    <row r="343" spans="1:2" x14ac:dyDescent="0.3">
      <c r="A343">
        <v>22114</v>
      </c>
      <c r="B343" t="s">
        <v>371</v>
      </c>
    </row>
    <row r="344" spans="1:2" x14ac:dyDescent="0.3">
      <c r="A344">
        <v>22114</v>
      </c>
      <c r="B344" t="s">
        <v>372</v>
      </c>
    </row>
    <row r="345" spans="1:2" x14ac:dyDescent="0.3">
      <c r="A345">
        <v>22114</v>
      </c>
      <c r="B345" t="s">
        <v>373</v>
      </c>
    </row>
    <row r="346" spans="1:2" x14ac:dyDescent="0.3">
      <c r="A346">
        <v>22114</v>
      </c>
      <c r="B346" t="s">
        <v>374</v>
      </c>
    </row>
    <row r="347" spans="1:2" x14ac:dyDescent="0.3">
      <c r="A347">
        <v>22114</v>
      </c>
      <c r="B347" t="s">
        <v>375</v>
      </c>
    </row>
    <row r="348" spans="1:2" x14ac:dyDescent="0.3">
      <c r="A348">
        <v>22114</v>
      </c>
      <c r="B348" t="s">
        <v>376</v>
      </c>
    </row>
    <row r="349" spans="1:2" x14ac:dyDescent="0.3">
      <c r="A349">
        <v>22114</v>
      </c>
      <c r="B349" t="s">
        <v>377</v>
      </c>
    </row>
    <row r="350" spans="1:2" x14ac:dyDescent="0.3">
      <c r="A350">
        <v>22114</v>
      </c>
      <c r="B350" t="s">
        <v>378</v>
      </c>
    </row>
    <row r="351" spans="1:2" x14ac:dyDescent="0.3">
      <c r="A351">
        <v>22114</v>
      </c>
      <c r="B351" t="s">
        <v>379</v>
      </c>
    </row>
    <row r="352" spans="1:2" x14ac:dyDescent="0.3">
      <c r="A352">
        <v>22114</v>
      </c>
      <c r="B352" t="s">
        <v>380</v>
      </c>
    </row>
    <row r="353" spans="1:2" x14ac:dyDescent="0.3">
      <c r="A353">
        <v>22114</v>
      </c>
      <c r="B353" t="s">
        <v>381</v>
      </c>
    </row>
    <row r="354" spans="1:2" x14ac:dyDescent="0.3">
      <c r="A354">
        <v>22114</v>
      </c>
      <c r="B354" t="s">
        <v>382</v>
      </c>
    </row>
    <row r="355" spans="1:2" x14ac:dyDescent="0.3">
      <c r="A355">
        <v>22114</v>
      </c>
      <c r="B355" t="s">
        <v>383</v>
      </c>
    </row>
    <row r="356" spans="1:2" x14ac:dyDescent="0.3">
      <c r="A356">
        <v>22114</v>
      </c>
      <c r="B356" t="s">
        <v>384</v>
      </c>
    </row>
    <row r="357" spans="1:2" x14ac:dyDescent="0.3">
      <c r="A357">
        <v>22114</v>
      </c>
      <c r="B357" t="s">
        <v>385</v>
      </c>
    </row>
    <row r="358" spans="1:2" x14ac:dyDescent="0.3">
      <c r="A358">
        <v>22114</v>
      </c>
      <c r="B358" t="s">
        <v>386</v>
      </c>
    </row>
    <row r="359" spans="1:2" x14ac:dyDescent="0.3">
      <c r="A359">
        <v>22114</v>
      </c>
      <c r="B359" t="s">
        <v>387</v>
      </c>
    </row>
    <row r="360" spans="1:2" x14ac:dyDescent="0.3">
      <c r="A360">
        <v>22114</v>
      </c>
      <c r="B360" t="s">
        <v>388</v>
      </c>
    </row>
    <row r="361" spans="1:2" x14ac:dyDescent="0.3">
      <c r="A361">
        <v>22114</v>
      </c>
      <c r="B361" t="s">
        <v>389</v>
      </c>
    </row>
    <row r="362" spans="1:2" x14ac:dyDescent="0.3">
      <c r="A362">
        <v>22114</v>
      </c>
      <c r="B362" t="s">
        <v>390</v>
      </c>
    </row>
    <row r="363" spans="1:2" x14ac:dyDescent="0.3">
      <c r="A363">
        <v>22114</v>
      </c>
      <c r="B363" t="s">
        <v>391</v>
      </c>
    </row>
    <row r="364" spans="1:2" x14ac:dyDescent="0.3">
      <c r="A364">
        <v>22114</v>
      </c>
      <c r="B364" t="s">
        <v>392</v>
      </c>
    </row>
    <row r="365" spans="1:2" x14ac:dyDescent="0.3">
      <c r="A365">
        <v>22114</v>
      </c>
      <c r="B365" t="s">
        <v>393</v>
      </c>
    </row>
    <row r="366" spans="1:2" x14ac:dyDescent="0.3">
      <c r="A366">
        <v>22114</v>
      </c>
      <c r="B366" t="s">
        <v>394</v>
      </c>
    </row>
    <row r="367" spans="1:2" x14ac:dyDescent="0.3">
      <c r="A367">
        <v>22114</v>
      </c>
      <c r="B367" t="s">
        <v>395</v>
      </c>
    </row>
    <row r="368" spans="1:2" x14ac:dyDescent="0.3">
      <c r="A368">
        <v>22113</v>
      </c>
      <c r="B368" t="s">
        <v>396</v>
      </c>
    </row>
    <row r="369" spans="1:2" x14ac:dyDescent="0.3">
      <c r="A369">
        <v>22113</v>
      </c>
      <c r="B369" t="s">
        <v>397</v>
      </c>
    </row>
    <row r="370" spans="1:2" x14ac:dyDescent="0.3">
      <c r="A370">
        <v>22113</v>
      </c>
      <c r="B370" t="s">
        <v>398</v>
      </c>
    </row>
    <row r="371" spans="1:2" x14ac:dyDescent="0.3">
      <c r="A371">
        <v>22114</v>
      </c>
      <c r="B371" t="s">
        <v>399</v>
      </c>
    </row>
    <row r="372" spans="1:2" x14ac:dyDescent="0.3">
      <c r="A372">
        <v>22114</v>
      </c>
      <c r="B372" t="s">
        <v>400</v>
      </c>
    </row>
    <row r="373" spans="1:2" x14ac:dyDescent="0.3">
      <c r="A373">
        <v>22114</v>
      </c>
      <c r="B373" t="s">
        <v>401</v>
      </c>
    </row>
    <row r="374" spans="1:2" x14ac:dyDescent="0.3">
      <c r="A374">
        <v>22114</v>
      </c>
      <c r="B374" t="s">
        <v>402</v>
      </c>
    </row>
    <row r="375" spans="1:2" x14ac:dyDescent="0.3">
      <c r="A375">
        <v>22114</v>
      </c>
      <c r="B375" t="s">
        <v>403</v>
      </c>
    </row>
    <row r="376" spans="1:2" x14ac:dyDescent="0.3">
      <c r="A376">
        <v>22114</v>
      </c>
      <c r="B376" t="s">
        <v>404</v>
      </c>
    </row>
    <row r="377" spans="1:2" x14ac:dyDescent="0.3">
      <c r="A377">
        <v>22114</v>
      </c>
      <c r="B377" t="s">
        <v>405</v>
      </c>
    </row>
    <row r="378" spans="1:2" x14ac:dyDescent="0.3">
      <c r="A378">
        <v>22114</v>
      </c>
      <c r="B378" t="s">
        <v>406</v>
      </c>
    </row>
    <row r="379" spans="1:2" x14ac:dyDescent="0.3">
      <c r="A379">
        <v>22114</v>
      </c>
      <c r="B379" t="s">
        <v>407</v>
      </c>
    </row>
    <row r="380" spans="1:2" x14ac:dyDescent="0.3">
      <c r="A380">
        <v>22114</v>
      </c>
      <c r="B380" t="s">
        <v>408</v>
      </c>
    </row>
    <row r="381" spans="1:2" x14ac:dyDescent="0.3">
      <c r="A381">
        <v>22114</v>
      </c>
      <c r="B381" t="s">
        <v>409</v>
      </c>
    </row>
    <row r="382" spans="1:2" x14ac:dyDescent="0.3">
      <c r="A382">
        <v>22114</v>
      </c>
      <c r="B382" t="s">
        <v>410</v>
      </c>
    </row>
    <row r="383" spans="1:2" x14ac:dyDescent="0.3">
      <c r="A383">
        <v>22114</v>
      </c>
      <c r="B383" t="s">
        <v>411</v>
      </c>
    </row>
    <row r="384" spans="1:2" x14ac:dyDescent="0.3">
      <c r="A384">
        <v>22114</v>
      </c>
      <c r="B384" t="s">
        <v>412</v>
      </c>
    </row>
    <row r="385" spans="1:2" x14ac:dyDescent="0.3">
      <c r="A385">
        <v>22114</v>
      </c>
      <c r="B385" t="s">
        <v>413</v>
      </c>
    </row>
    <row r="386" spans="1:2" x14ac:dyDescent="0.3">
      <c r="A386">
        <v>22114</v>
      </c>
      <c r="B386" t="s">
        <v>414</v>
      </c>
    </row>
    <row r="387" spans="1:2" x14ac:dyDescent="0.3">
      <c r="A387">
        <v>22114</v>
      </c>
      <c r="B387" t="s">
        <v>415</v>
      </c>
    </row>
    <row r="388" spans="1:2" x14ac:dyDescent="0.3">
      <c r="A388">
        <v>22113</v>
      </c>
      <c r="B388" t="s">
        <v>416</v>
      </c>
    </row>
    <row r="389" spans="1:2" x14ac:dyDescent="0.3">
      <c r="A389">
        <v>22113</v>
      </c>
      <c r="B389" t="s">
        <v>417</v>
      </c>
    </row>
    <row r="390" spans="1:2" x14ac:dyDescent="0.3">
      <c r="A390">
        <v>22113</v>
      </c>
      <c r="B390" t="s">
        <v>418</v>
      </c>
    </row>
    <row r="391" spans="1:2" x14ac:dyDescent="0.3">
      <c r="A391">
        <v>22114</v>
      </c>
      <c r="B391" t="s">
        <v>419</v>
      </c>
    </row>
    <row r="392" spans="1:2" x14ac:dyDescent="0.3">
      <c r="A392">
        <v>22114</v>
      </c>
      <c r="B392" t="s">
        <v>420</v>
      </c>
    </row>
    <row r="393" spans="1:2" x14ac:dyDescent="0.3">
      <c r="A393">
        <v>22114</v>
      </c>
      <c r="B393" t="s">
        <v>421</v>
      </c>
    </row>
    <row r="394" spans="1:2" x14ac:dyDescent="0.3">
      <c r="A394">
        <v>22114</v>
      </c>
      <c r="B394" t="s">
        <v>422</v>
      </c>
    </row>
    <row r="395" spans="1:2" x14ac:dyDescent="0.3">
      <c r="A395">
        <v>22114</v>
      </c>
      <c r="B395" t="s">
        <v>423</v>
      </c>
    </row>
    <row r="396" spans="1:2" x14ac:dyDescent="0.3">
      <c r="A396">
        <v>22114</v>
      </c>
      <c r="B396" t="s">
        <v>424</v>
      </c>
    </row>
    <row r="397" spans="1:2" x14ac:dyDescent="0.3">
      <c r="A397">
        <v>22114</v>
      </c>
      <c r="B397" t="s">
        <v>425</v>
      </c>
    </row>
    <row r="398" spans="1:2" x14ac:dyDescent="0.3">
      <c r="A398">
        <v>22114</v>
      </c>
      <c r="B398" t="s">
        <v>426</v>
      </c>
    </row>
    <row r="399" spans="1:2" x14ac:dyDescent="0.3">
      <c r="A399">
        <v>22114</v>
      </c>
      <c r="B399" t="s">
        <v>427</v>
      </c>
    </row>
    <row r="400" spans="1:2" x14ac:dyDescent="0.3">
      <c r="A400">
        <v>22114</v>
      </c>
      <c r="B400" t="s">
        <v>428</v>
      </c>
    </row>
    <row r="401" spans="1:2" x14ac:dyDescent="0.3">
      <c r="A401">
        <v>22114</v>
      </c>
      <c r="B401" t="s">
        <v>429</v>
      </c>
    </row>
    <row r="402" spans="1:2" x14ac:dyDescent="0.3">
      <c r="A402">
        <v>22114</v>
      </c>
      <c r="B402" t="s">
        <v>430</v>
      </c>
    </row>
    <row r="403" spans="1:2" x14ac:dyDescent="0.3">
      <c r="A403">
        <v>22114</v>
      </c>
      <c r="B403" t="s">
        <v>431</v>
      </c>
    </row>
    <row r="404" spans="1:2" x14ac:dyDescent="0.3">
      <c r="A404">
        <v>22114</v>
      </c>
      <c r="B404" t="s">
        <v>432</v>
      </c>
    </row>
    <row r="405" spans="1:2" x14ac:dyDescent="0.3">
      <c r="A405">
        <v>22114</v>
      </c>
      <c r="B405" t="s">
        <v>433</v>
      </c>
    </row>
    <row r="406" spans="1:2" x14ac:dyDescent="0.3">
      <c r="A406">
        <v>22114</v>
      </c>
      <c r="B406" t="s">
        <v>434</v>
      </c>
    </row>
    <row r="407" spans="1:2" x14ac:dyDescent="0.3">
      <c r="A407">
        <v>22114</v>
      </c>
      <c r="B407" t="s">
        <v>435</v>
      </c>
    </row>
    <row r="408" spans="1:2" x14ac:dyDescent="0.3">
      <c r="A408">
        <v>22114</v>
      </c>
      <c r="B408" t="s">
        <v>436</v>
      </c>
    </row>
    <row r="409" spans="1:2" x14ac:dyDescent="0.3">
      <c r="A409">
        <v>22114</v>
      </c>
      <c r="B409" t="s">
        <v>437</v>
      </c>
    </row>
    <row r="410" spans="1:2" x14ac:dyDescent="0.3">
      <c r="A410">
        <v>22114</v>
      </c>
      <c r="B410" t="s">
        <v>438</v>
      </c>
    </row>
    <row r="411" spans="1:2" x14ac:dyDescent="0.3">
      <c r="A411">
        <v>22114</v>
      </c>
      <c r="B411" t="s">
        <v>439</v>
      </c>
    </row>
    <row r="412" spans="1:2" x14ac:dyDescent="0.3">
      <c r="A412">
        <v>22114</v>
      </c>
      <c r="B412" t="s">
        <v>440</v>
      </c>
    </row>
    <row r="413" spans="1:2" x14ac:dyDescent="0.3">
      <c r="A413">
        <v>22114</v>
      </c>
      <c r="B413" t="s">
        <v>441</v>
      </c>
    </row>
    <row r="414" spans="1:2" x14ac:dyDescent="0.3">
      <c r="A414">
        <v>22114</v>
      </c>
      <c r="B414" t="s">
        <v>442</v>
      </c>
    </row>
    <row r="415" spans="1:2" x14ac:dyDescent="0.3">
      <c r="A415">
        <v>22114</v>
      </c>
      <c r="B415" t="s">
        <v>443</v>
      </c>
    </row>
    <row r="416" spans="1:2" x14ac:dyDescent="0.3">
      <c r="A416">
        <v>22114</v>
      </c>
      <c r="B416" t="s">
        <v>444</v>
      </c>
    </row>
    <row r="417" spans="1:2" x14ac:dyDescent="0.3">
      <c r="A417">
        <v>22114</v>
      </c>
      <c r="B417" t="s">
        <v>445</v>
      </c>
    </row>
    <row r="418" spans="1:2" x14ac:dyDescent="0.3">
      <c r="A418">
        <v>22114</v>
      </c>
      <c r="B418" t="s">
        <v>446</v>
      </c>
    </row>
    <row r="419" spans="1:2" x14ac:dyDescent="0.3">
      <c r="A419">
        <v>22114</v>
      </c>
      <c r="B419" t="s">
        <v>447</v>
      </c>
    </row>
    <row r="420" spans="1:2" x14ac:dyDescent="0.3">
      <c r="A420">
        <v>22114</v>
      </c>
      <c r="B420" t="s">
        <v>448</v>
      </c>
    </row>
    <row r="421" spans="1:2" x14ac:dyDescent="0.3">
      <c r="A421">
        <v>22114</v>
      </c>
      <c r="B421" t="s">
        <v>449</v>
      </c>
    </row>
    <row r="422" spans="1:2" x14ac:dyDescent="0.3">
      <c r="A422">
        <v>22114</v>
      </c>
      <c r="B422" t="s">
        <v>450</v>
      </c>
    </row>
    <row r="423" spans="1:2" x14ac:dyDescent="0.3">
      <c r="A423">
        <v>22114</v>
      </c>
      <c r="B423" t="s">
        <v>451</v>
      </c>
    </row>
    <row r="424" spans="1:2" x14ac:dyDescent="0.3">
      <c r="A424">
        <v>22114</v>
      </c>
      <c r="B424" t="s">
        <v>452</v>
      </c>
    </row>
    <row r="425" spans="1:2" x14ac:dyDescent="0.3">
      <c r="A425">
        <v>22114</v>
      </c>
      <c r="B425" t="s">
        <v>453</v>
      </c>
    </row>
    <row r="426" spans="1:2" x14ac:dyDescent="0.3">
      <c r="A426">
        <v>22114</v>
      </c>
      <c r="B426" t="s">
        <v>454</v>
      </c>
    </row>
    <row r="427" spans="1:2" x14ac:dyDescent="0.3">
      <c r="A427">
        <v>22114</v>
      </c>
      <c r="B427" t="s">
        <v>455</v>
      </c>
    </row>
    <row r="428" spans="1:2" x14ac:dyDescent="0.3">
      <c r="A428">
        <v>22114</v>
      </c>
      <c r="B428" t="s">
        <v>456</v>
      </c>
    </row>
    <row r="429" spans="1:2" x14ac:dyDescent="0.3">
      <c r="A429">
        <v>22114</v>
      </c>
      <c r="B429" t="s">
        <v>457</v>
      </c>
    </row>
    <row r="430" spans="1:2" x14ac:dyDescent="0.3">
      <c r="A430">
        <v>22114</v>
      </c>
      <c r="B430" t="s">
        <v>458</v>
      </c>
    </row>
    <row r="431" spans="1:2" x14ac:dyDescent="0.3">
      <c r="A431">
        <v>22114</v>
      </c>
      <c r="B431" t="s">
        <v>459</v>
      </c>
    </row>
    <row r="432" spans="1:2" x14ac:dyDescent="0.3">
      <c r="A432">
        <v>22114</v>
      </c>
      <c r="B432" t="s">
        <v>460</v>
      </c>
    </row>
    <row r="433" spans="1:2" x14ac:dyDescent="0.3">
      <c r="A433">
        <v>22114</v>
      </c>
      <c r="B433" t="s">
        <v>461</v>
      </c>
    </row>
    <row r="434" spans="1:2" x14ac:dyDescent="0.3">
      <c r="A434">
        <v>22114</v>
      </c>
      <c r="B434" t="s">
        <v>462</v>
      </c>
    </row>
    <row r="435" spans="1:2" x14ac:dyDescent="0.3">
      <c r="A435">
        <v>22114</v>
      </c>
      <c r="B435" t="s">
        <v>463</v>
      </c>
    </row>
    <row r="436" spans="1:2" x14ac:dyDescent="0.3">
      <c r="A436">
        <v>22114</v>
      </c>
      <c r="B436" t="s">
        <v>464</v>
      </c>
    </row>
    <row r="437" spans="1:2" x14ac:dyDescent="0.3">
      <c r="A437">
        <v>22114</v>
      </c>
      <c r="B437" t="s">
        <v>465</v>
      </c>
    </row>
    <row r="438" spans="1:2" x14ac:dyDescent="0.3">
      <c r="A438">
        <v>22114</v>
      </c>
      <c r="B438" t="s">
        <v>466</v>
      </c>
    </row>
    <row r="439" spans="1:2" x14ac:dyDescent="0.3">
      <c r="A439">
        <v>22114</v>
      </c>
      <c r="B439" t="s">
        <v>467</v>
      </c>
    </row>
    <row r="440" spans="1:2" x14ac:dyDescent="0.3">
      <c r="A440">
        <v>22114</v>
      </c>
      <c r="B440" t="s">
        <v>468</v>
      </c>
    </row>
    <row r="441" spans="1:2" x14ac:dyDescent="0.3">
      <c r="A441">
        <v>22114</v>
      </c>
      <c r="B441" t="s">
        <v>469</v>
      </c>
    </row>
    <row r="442" spans="1:2" x14ac:dyDescent="0.3">
      <c r="A442">
        <v>22114</v>
      </c>
      <c r="B442" t="s">
        <v>470</v>
      </c>
    </row>
    <row r="443" spans="1:2" x14ac:dyDescent="0.3">
      <c r="A443">
        <v>22114</v>
      </c>
      <c r="B443" t="s">
        <v>471</v>
      </c>
    </row>
    <row r="444" spans="1:2" x14ac:dyDescent="0.3">
      <c r="A444">
        <v>22114</v>
      </c>
      <c r="B444" t="s">
        <v>472</v>
      </c>
    </row>
    <row r="445" spans="1:2" x14ac:dyDescent="0.3">
      <c r="A445">
        <v>22114</v>
      </c>
      <c r="B445" t="s">
        <v>473</v>
      </c>
    </row>
    <row r="446" spans="1:2" x14ac:dyDescent="0.3">
      <c r="A446">
        <v>22114</v>
      </c>
      <c r="B446" t="s">
        <v>474</v>
      </c>
    </row>
    <row r="447" spans="1:2" x14ac:dyDescent="0.3">
      <c r="A447">
        <v>22114</v>
      </c>
      <c r="B447" t="s">
        <v>475</v>
      </c>
    </row>
    <row r="448" spans="1:2" x14ac:dyDescent="0.3">
      <c r="A448">
        <v>22114</v>
      </c>
      <c r="B448" t="s">
        <v>476</v>
      </c>
    </row>
    <row r="449" spans="1:2" x14ac:dyDescent="0.3">
      <c r="A449">
        <v>22114</v>
      </c>
      <c r="B449" t="s">
        <v>477</v>
      </c>
    </row>
    <row r="450" spans="1:2" x14ac:dyDescent="0.3">
      <c r="A450">
        <v>22114</v>
      </c>
      <c r="B450" t="s">
        <v>478</v>
      </c>
    </row>
    <row r="451" spans="1:2" x14ac:dyDescent="0.3">
      <c r="A451">
        <v>22114</v>
      </c>
      <c r="B451" t="s">
        <v>479</v>
      </c>
    </row>
    <row r="452" spans="1:2" x14ac:dyDescent="0.3">
      <c r="A452">
        <v>22114</v>
      </c>
      <c r="B452" t="s">
        <v>480</v>
      </c>
    </row>
    <row r="453" spans="1:2" x14ac:dyDescent="0.3">
      <c r="A453">
        <v>22114</v>
      </c>
      <c r="B453" t="s">
        <v>481</v>
      </c>
    </row>
    <row r="454" spans="1:2" x14ac:dyDescent="0.3">
      <c r="A454">
        <v>22114</v>
      </c>
      <c r="B454" t="s">
        <v>482</v>
      </c>
    </row>
    <row r="455" spans="1:2" x14ac:dyDescent="0.3">
      <c r="A455">
        <v>22114</v>
      </c>
      <c r="B455" t="s">
        <v>483</v>
      </c>
    </row>
    <row r="456" spans="1:2" x14ac:dyDescent="0.3">
      <c r="A456">
        <v>22114</v>
      </c>
      <c r="B456" t="s">
        <v>484</v>
      </c>
    </row>
    <row r="457" spans="1:2" x14ac:dyDescent="0.3">
      <c r="A457">
        <v>22114</v>
      </c>
      <c r="B457" t="s">
        <v>485</v>
      </c>
    </row>
    <row r="458" spans="1:2" x14ac:dyDescent="0.3">
      <c r="A458">
        <v>19044</v>
      </c>
      <c r="B458" t="s">
        <v>486</v>
      </c>
    </row>
    <row r="459" spans="1:2" x14ac:dyDescent="0.3">
      <c r="A459">
        <v>19044</v>
      </c>
      <c r="B459" t="s">
        <v>487</v>
      </c>
    </row>
    <row r="460" spans="1:2" x14ac:dyDescent="0.3">
      <c r="A460">
        <v>22113</v>
      </c>
      <c r="B460" t="s">
        <v>488</v>
      </c>
    </row>
    <row r="461" spans="1:2" x14ac:dyDescent="0.3">
      <c r="A461">
        <v>22113</v>
      </c>
      <c r="B461" t="s">
        <v>489</v>
      </c>
    </row>
    <row r="462" spans="1:2" x14ac:dyDescent="0.3">
      <c r="A462">
        <v>22113</v>
      </c>
      <c r="B462" t="s">
        <v>490</v>
      </c>
    </row>
    <row r="463" spans="1:2" x14ac:dyDescent="0.3">
      <c r="A463">
        <v>22113</v>
      </c>
      <c r="B463" t="s">
        <v>491</v>
      </c>
    </row>
    <row r="464" spans="1:2" x14ac:dyDescent="0.3">
      <c r="A464">
        <v>22113</v>
      </c>
      <c r="B464" t="s">
        <v>492</v>
      </c>
    </row>
    <row r="465" spans="1:2" x14ac:dyDescent="0.3">
      <c r="A465">
        <v>22114</v>
      </c>
      <c r="B465" t="s">
        <v>493</v>
      </c>
    </row>
    <row r="466" spans="1:2" x14ac:dyDescent="0.3">
      <c r="A466">
        <v>22114</v>
      </c>
      <c r="B466" t="s">
        <v>494</v>
      </c>
    </row>
    <row r="467" spans="1:2" x14ac:dyDescent="0.3">
      <c r="A467">
        <v>22114</v>
      </c>
      <c r="B467" t="s">
        <v>495</v>
      </c>
    </row>
    <row r="468" spans="1:2" x14ac:dyDescent="0.3">
      <c r="A468">
        <v>22114</v>
      </c>
      <c r="B468" t="s">
        <v>496</v>
      </c>
    </row>
    <row r="469" spans="1:2" x14ac:dyDescent="0.3">
      <c r="A469">
        <v>22114</v>
      </c>
      <c r="B469" t="s">
        <v>497</v>
      </c>
    </row>
    <row r="470" spans="1:2" x14ac:dyDescent="0.3">
      <c r="A470">
        <v>22114</v>
      </c>
      <c r="B470" t="s">
        <v>498</v>
      </c>
    </row>
    <row r="471" spans="1:2" x14ac:dyDescent="0.3">
      <c r="A471">
        <v>22114</v>
      </c>
      <c r="B471" t="s">
        <v>499</v>
      </c>
    </row>
    <row r="472" spans="1:2" x14ac:dyDescent="0.3">
      <c r="A472">
        <v>22114</v>
      </c>
      <c r="B472" t="s">
        <v>500</v>
      </c>
    </row>
    <row r="473" spans="1:2" x14ac:dyDescent="0.3">
      <c r="A473">
        <v>22114</v>
      </c>
      <c r="B473" t="s">
        <v>501</v>
      </c>
    </row>
    <row r="474" spans="1:2" x14ac:dyDescent="0.3">
      <c r="A474">
        <v>22114</v>
      </c>
      <c r="B474" t="s">
        <v>502</v>
      </c>
    </row>
    <row r="475" spans="1:2" x14ac:dyDescent="0.3">
      <c r="A475">
        <v>22114</v>
      </c>
      <c r="B475" t="s">
        <v>503</v>
      </c>
    </row>
    <row r="476" spans="1:2" x14ac:dyDescent="0.3">
      <c r="A476">
        <v>22114</v>
      </c>
      <c r="B476" t="s">
        <v>504</v>
      </c>
    </row>
    <row r="477" spans="1:2" x14ac:dyDescent="0.3">
      <c r="A477">
        <v>22114</v>
      </c>
      <c r="B477" t="s">
        <v>505</v>
      </c>
    </row>
    <row r="478" spans="1:2" x14ac:dyDescent="0.3">
      <c r="A478">
        <v>22114</v>
      </c>
      <c r="B478" t="s">
        <v>506</v>
      </c>
    </row>
    <row r="479" spans="1:2" x14ac:dyDescent="0.3">
      <c r="A479">
        <v>22114</v>
      </c>
      <c r="B479" t="s">
        <v>507</v>
      </c>
    </row>
    <row r="480" spans="1:2" x14ac:dyDescent="0.3">
      <c r="A480">
        <v>22114</v>
      </c>
      <c r="B480" t="s">
        <v>508</v>
      </c>
    </row>
    <row r="481" spans="1:2" x14ac:dyDescent="0.3">
      <c r="A481">
        <v>22114</v>
      </c>
      <c r="B481" t="s">
        <v>509</v>
      </c>
    </row>
    <row r="482" spans="1:2" x14ac:dyDescent="0.3">
      <c r="A482">
        <v>22114</v>
      </c>
      <c r="B482" t="s">
        <v>510</v>
      </c>
    </row>
    <row r="483" spans="1:2" x14ac:dyDescent="0.3">
      <c r="A483">
        <v>22114</v>
      </c>
      <c r="B483" t="s">
        <v>511</v>
      </c>
    </row>
    <row r="484" spans="1:2" x14ac:dyDescent="0.3">
      <c r="A484">
        <v>22114</v>
      </c>
      <c r="B484" t="s">
        <v>512</v>
      </c>
    </row>
    <row r="485" spans="1:2" x14ac:dyDescent="0.3">
      <c r="A485">
        <v>22114</v>
      </c>
      <c r="B485" t="s">
        <v>513</v>
      </c>
    </row>
    <row r="486" spans="1:2" x14ac:dyDescent="0.3">
      <c r="A486">
        <v>22114</v>
      </c>
      <c r="B486" t="s">
        <v>514</v>
      </c>
    </row>
    <row r="487" spans="1:2" x14ac:dyDescent="0.3">
      <c r="A487">
        <v>22114</v>
      </c>
      <c r="B487" t="s">
        <v>515</v>
      </c>
    </row>
    <row r="488" spans="1:2" x14ac:dyDescent="0.3">
      <c r="A488">
        <v>22114</v>
      </c>
      <c r="B488" t="s">
        <v>516</v>
      </c>
    </row>
    <row r="489" spans="1:2" x14ac:dyDescent="0.3">
      <c r="A489">
        <v>22114</v>
      </c>
      <c r="B489" t="s">
        <v>517</v>
      </c>
    </row>
    <row r="490" spans="1:2" x14ac:dyDescent="0.3">
      <c r="A490">
        <v>22114</v>
      </c>
      <c r="B490" t="s">
        <v>518</v>
      </c>
    </row>
    <row r="491" spans="1:2" x14ac:dyDescent="0.3">
      <c r="A491">
        <v>22114</v>
      </c>
      <c r="B491" t="s">
        <v>519</v>
      </c>
    </row>
    <row r="492" spans="1:2" x14ac:dyDescent="0.3">
      <c r="A492">
        <v>22114</v>
      </c>
      <c r="B492" t="s">
        <v>520</v>
      </c>
    </row>
    <row r="493" spans="1:2" x14ac:dyDescent="0.3">
      <c r="A493">
        <v>22114</v>
      </c>
      <c r="B493" t="s">
        <v>521</v>
      </c>
    </row>
    <row r="494" spans="1:2" x14ac:dyDescent="0.3">
      <c r="A494">
        <v>22114</v>
      </c>
      <c r="B494" t="s">
        <v>522</v>
      </c>
    </row>
    <row r="495" spans="1:2" x14ac:dyDescent="0.3">
      <c r="A495">
        <v>22114</v>
      </c>
      <c r="B495" t="s">
        <v>523</v>
      </c>
    </row>
    <row r="496" spans="1:2" x14ac:dyDescent="0.3">
      <c r="A496">
        <v>22114</v>
      </c>
      <c r="B496" t="s">
        <v>524</v>
      </c>
    </row>
    <row r="497" spans="1:2" x14ac:dyDescent="0.3">
      <c r="A497">
        <v>22114</v>
      </c>
      <c r="B497" t="s">
        <v>525</v>
      </c>
    </row>
    <row r="498" spans="1:2" x14ac:dyDescent="0.3">
      <c r="A498">
        <v>22114</v>
      </c>
      <c r="B498" t="s">
        <v>526</v>
      </c>
    </row>
    <row r="499" spans="1:2" x14ac:dyDescent="0.3">
      <c r="A499">
        <v>22114</v>
      </c>
      <c r="B499" t="s">
        <v>527</v>
      </c>
    </row>
    <row r="500" spans="1:2" x14ac:dyDescent="0.3">
      <c r="A500">
        <v>22114</v>
      </c>
      <c r="B500" t="s">
        <v>528</v>
      </c>
    </row>
    <row r="501" spans="1:2" x14ac:dyDescent="0.3">
      <c r="A501">
        <v>22114</v>
      </c>
      <c r="B501" t="s">
        <v>529</v>
      </c>
    </row>
    <row r="502" spans="1:2" x14ac:dyDescent="0.3">
      <c r="A502">
        <v>22114</v>
      </c>
      <c r="B502" t="s">
        <v>530</v>
      </c>
    </row>
    <row r="503" spans="1:2" x14ac:dyDescent="0.3">
      <c r="A503">
        <v>19044</v>
      </c>
      <c r="B503" t="s">
        <v>486</v>
      </c>
    </row>
    <row r="504" spans="1:2" x14ac:dyDescent="0.3">
      <c r="A504">
        <v>19044</v>
      </c>
      <c r="B504" t="s">
        <v>487</v>
      </c>
    </row>
    <row r="505" spans="1:2" x14ac:dyDescent="0.3">
      <c r="A505">
        <v>22113</v>
      </c>
      <c r="B505" t="s">
        <v>531</v>
      </c>
    </row>
    <row r="506" spans="1:2" x14ac:dyDescent="0.3">
      <c r="A506">
        <v>22113</v>
      </c>
      <c r="B506" t="s">
        <v>532</v>
      </c>
    </row>
    <row r="507" spans="1:2" x14ac:dyDescent="0.3">
      <c r="A507">
        <v>22113</v>
      </c>
      <c r="B507" t="s">
        <v>533</v>
      </c>
    </row>
    <row r="508" spans="1:2" x14ac:dyDescent="0.3">
      <c r="A508">
        <v>22113</v>
      </c>
      <c r="B508" t="s">
        <v>534</v>
      </c>
    </row>
    <row r="509" spans="1:2" x14ac:dyDescent="0.3">
      <c r="A509">
        <v>22113</v>
      </c>
      <c r="B509" t="s">
        <v>535</v>
      </c>
    </row>
    <row r="510" spans="1:2" x14ac:dyDescent="0.3">
      <c r="A510">
        <v>22114</v>
      </c>
      <c r="B510" t="s">
        <v>536</v>
      </c>
    </row>
    <row r="511" spans="1:2" x14ac:dyDescent="0.3">
      <c r="A511">
        <v>22114</v>
      </c>
      <c r="B511" t="s">
        <v>537</v>
      </c>
    </row>
    <row r="512" spans="1:2" x14ac:dyDescent="0.3">
      <c r="A512">
        <v>22114</v>
      </c>
      <c r="B512" t="s">
        <v>538</v>
      </c>
    </row>
    <row r="513" spans="1:2" x14ac:dyDescent="0.3">
      <c r="A513">
        <v>22114</v>
      </c>
      <c r="B513" t="s">
        <v>539</v>
      </c>
    </row>
    <row r="514" spans="1:2" x14ac:dyDescent="0.3">
      <c r="A514">
        <v>22114</v>
      </c>
      <c r="B514" t="s">
        <v>540</v>
      </c>
    </row>
    <row r="515" spans="1:2" x14ac:dyDescent="0.3">
      <c r="A515">
        <v>22114</v>
      </c>
      <c r="B515" t="s">
        <v>541</v>
      </c>
    </row>
    <row r="516" spans="1:2" x14ac:dyDescent="0.3">
      <c r="A516">
        <v>22114</v>
      </c>
      <c r="B516" t="s">
        <v>542</v>
      </c>
    </row>
    <row r="517" spans="1:2" x14ac:dyDescent="0.3">
      <c r="A517">
        <v>22114</v>
      </c>
      <c r="B517" t="s">
        <v>543</v>
      </c>
    </row>
    <row r="518" spans="1:2" x14ac:dyDescent="0.3">
      <c r="A518">
        <v>22114</v>
      </c>
      <c r="B518" t="s">
        <v>544</v>
      </c>
    </row>
    <row r="519" spans="1:2" x14ac:dyDescent="0.3">
      <c r="A519">
        <v>22114</v>
      </c>
      <c r="B519" t="s">
        <v>545</v>
      </c>
    </row>
    <row r="520" spans="1:2" x14ac:dyDescent="0.3">
      <c r="A520">
        <v>22114</v>
      </c>
      <c r="B520" t="s">
        <v>546</v>
      </c>
    </row>
    <row r="521" spans="1:2" x14ac:dyDescent="0.3">
      <c r="A521">
        <v>22114</v>
      </c>
      <c r="B521" t="s">
        <v>547</v>
      </c>
    </row>
    <row r="522" spans="1:2" x14ac:dyDescent="0.3">
      <c r="A522">
        <v>22114</v>
      </c>
      <c r="B522" t="s">
        <v>548</v>
      </c>
    </row>
    <row r="523" spans="1:2" x14ac:dyDescent="0.3">
      <c r="A523">
        <v>22114</v>
      </c>
      <c r="B523" t="s">
        <v>549</v>
      </c>
    </row>
    <row r="524" spans="1:2" x14ac:dyDescent="0.3">
      <c r="A524">
        <v>22114</v>
      </c>
      <c r="B524" t="s">
        <v>550</v>
      </c>
    </row>
    <row r="525" spans="1:2" x14ac:dyDescent="0.3">
      <c r="A525">
        <v>22114</v>
      </c>
      <c r="B525" t="s">
        <v>551</v>
      </c>
    </row>
    <row r="526" spans="1:2" x14ac:dyDescent="0.3">
      <c r="A526">
        <v>22114</v>
      </c>
      <c r="B526" t="s">
        <v>552</v>
      </c>
    </row>
    <row r="527" spans="1:2" x14ac:dyDescent="0.3">
      <c r="A527">
        <v>22114</v>
      </c>
      <c r="B527" t="s">
        <v>553</v>
      </c>
    </row>
    <row r="528" spans="1:2" x14ac:dyDescent="0.3">
      <c r="A528">
        <v>22114</v>
      </c>
      <c r="B528" t="s">
        <v>554</v>
      </c>
    </row>
    <row r="529" spans="1:2" x14ac:dyDescent="0.3">
      <c r="A529">
        <v>22114</v>
      </c>
      <c r="B529" t="s">
        <v>555</v>
      </c>
    </row>
    <row r="530" spans="1:2" x14ac:dyDescent="0.3">
      <c r="A530">
        <v>22114</v>
      </c>
      <c r="B530" t="s">
        <v>556</v>
      </c>
    </row>
    <row r="531" spans="1:2" x14ac:dyDescent="0.3">
      <c r="A531">
        <v>22114</v>
      </c>
      <c r="B531" t="s">
        <v>557</v>
      </c>
    </row>
    <row r="532" spans="1:2" x14ac:dyDescent="0.3">
      <c r="A532">
        <v>22114</v>
      </c>
      <c r="B532" t="s">
        <v>558</v>
      </c>
    </row>
    <row r="533" spans="1:2" x14ac:dyDescent="0.3">
      <c r="A533">
        <v>22114</v>
      </c>
      <c r="B533" t="s">
        <v>559</v>
      </c>
    </row>
    <row r="534" spans="1:2" x14ac:dyDescent="0.3">
      <c r="A534">
        <v>22114</v>
      </c>
      <c r="B534" t="s">
        <v>560</v>
      </c>
    </row>
    <row r="535" spans="1:2" x14ac:dyDescent="0.3">
      <c r="A535">
        <v>22114</v>
      </c>
      <c r="B535" t="s">
        <v>561</v>
      </c>
    </row>
    <row r="536" spans="1:2" x14ac:dyDescent="0.3">
      <c r="A536">
        <v>22114</v>
      </c>
      <c r="B536" t="s">
        <v>562</v>
      </c>
    </row>
    <row r="537" spans="1:2" x14ac:dyDescent="0.3">
      <c r="A537">
        <v>22114</v>
      </c>
      <c r="B537" t="s">
        <v>563</v>
      </c>
    </row>
    <row r="538" spans="1:2" x14ac:dyDescent="0.3">
      <c r="A538">
        <v>22114</v>
      </c>
      <c r="B538" t="s">
        <v>564</v>
      </c>
    </row>
    <row r="539" spans="1:2" x14ac:dyDescent="0.3">
      <c r="A539">
        <v>22114</v>
      </c>
      <c r="B539" t="s">
        <v>565</v>
      </c>
    </row>
    <row r="540" spans="1:2" x14ac:dyDescent="0.3">
      <c r="A540">
        <v>22114</v>
      </c>
      <c r="B540" t="s">
        <v>566</v>
      </c>
    </row>
    <row r="541" spans="1:2" x14ac:dyDescent="0.3">
      <c r="A541">
        <v>22114</v>
      </c>
      <c r="B541" t="s">
        <v>567</v>
      </c>
    </row>
    <row r="542" spans="1:2" x14ac:dyDescent="0.3">
      <c r="A542">
        <v>22114</v>
      </c>
      <c r="B542" t="s">
        <v>568</v>
      </c>
    </row>
    <row r="543" spans="1:2" x14ac:dyDescent="0.3">
      <c r="A543">
        <v>22114</v>
      </c>
      <c r="B543" t="s">
        <v>569</v>
      </c>
    </row>
    <row r="544" spans="1:2" x14ac:dyDescent="0.3">
      <c r="A544">
        <v>22114</v>
      </c>
      <c r="B544" t="s">
        <v>570</v>
      </c>
    </row>
    <row r="545" spans="1:2" x14ac:dyDescent="0.3">
      <c r="A545">
        <v>22114</v>
      </c>
      <c r="B545" t="s">
        <v>571</v>
      </c>
    </row>
    <row r="546" spans="1:2" x14ac:dyDescent="0.3">
      <c r="A546">
        <v>22114</v>
      </c>
      <c r="B546" t="s">
        <v>572</v>
      </c>
    </row>
    <row r="547" spans="1:2" x14ac:dyDescent="0.3">
      <c r="A547">
        <v>22114</v>
      </c>
      <c r="B547" t="s">
        <v>573</v>
      </c>
    </row>
    <row r="548" spans="1:2" x14ac:dyDescent="0.3">
      <c r="A548">
        <v>22114</v>
      </c>
      <c r="B548" t="s">
        <v>574</v>
      </c>
    </row>
    <row r="549" spans="1:2" x14ac:dyDescent="0.3">
      <c r="A549">
        <v>22114</v>
      </c>
      <c r="B549" t="s">
        <v>575</v>
      </c>
    </row>
    <row r="550" spans="1:2" x14ac:dyDescent="0.3">
      <c r="A550">
        <v>22114</v>
      </c>
      <c r="B550" t="s">
        <v>576</v>
      </c>
    </row>
    <row r="551" spans="1:2" x14ac:dyDescent="0.3">
      <c r="A551">
        <v>22114</v>
      </c>
      <c r="B551" t="s">
        <v>577</v>
      </c>
    </row>
    <row r="552" spans="1:2" x14ac:dyDescent="0.3">
      <c r="A552">
        <v>22114</v>
      </c>
      <c r="B552" t="s">
        <v>578</v>
      </c>
    </row>
    <row r="553" spans="1:2" x14ac:dyDescent="0.3">
      <c r="A553">
        <v>22114</v>
      </c>
      <c r="B553" t="s">
        <v>579</v>
      </c>
    </row>
    <row r="554" spans="1:2" x14ac:dyDescent="0.3">
      <c r="A554">
        <v>22114</v>
      </c>
      <c r="B554" t="s">
        <v>580</v>
      </c>
    </row>
    <row r="555" spans="1:2" x14ac:dyDescent="0.3">
      <c r="A555">
        <v>22114</v>
      </c>
      <c r="B555" t="s">
        <v>581</v>
      </c>
    </row>
    <row r="556" spans="1:2" x14ac:dyDescent="0.3">
      <c r="A556">
        <v>22114</v>
      </c>
      <c r="B556" t="s">
        <v>582</v>
      </c>
    </row>
    <row r="557" spans="1:2" x14ac:dyDescent="0.3">
      <c r="A557">
        <v>22114</v>
      </c>
      <c r="B557" t="s">
        <v>583</v>
      </c>
    </row>
    <row r="558" spans="1:2" x14ac:dyDescent="0.3">
      <c r="A558">
        <v>22114</v>
      </c>
      <c r="B558" t="s">
        <v>584</v>
      </c>
    </row>
    <row r="559" spans="1:2" x14ac:dyDescent="0.3">
      <c r="A559">
        <v>22114</v>
      </c>
      <c r="B559" t="s">
        <v>585</v>
      </c>
    </row>
    <row r="560" spans="1:2" x14ac:dyDescent="0.3">
      <c r="A560">
        <v>22114</v>
      </c>
      <c r="B560" t="s">
        <v>586</v>
      </c>
    </row>
    <row r="561" spans="1:2" x14ac:dyDescent="0.3">
      <c r="A561">
        <v>22114</v>
      </c>
      <c r="B561" t="s">
        <v>587</v>
      </c>
    </row>
    <row r="562" spans="1:2" x14ac:dyDescent="0.3">
      <c r="A562">
        <v>22114</v>
      </c>
      <c r="B562" t="s">
        <v>588</v>
      </c>
    </row>
    <row r="563" spans="1:2" x14ac:dyDescent="0.3">
      <c r="A563">
        <v>22114</v>
      </c>
      <c r="B563" t="s">
        <v>589</v>
      </c>
    </row>
    <row r="564" spans="1:2" x14ac:dyDescent="0.3">
      <c r="A564">
        <v>22114</v>
      </c>
      <c r="B564" t="s">
        <v>590</v>
      </c>
    </row>
    <row r="565" spans="1:2" x14ac:dyDescent="0.3">
      <c r="A565">
        <v>22114</v>
      </c>
      <c r="B565" t="s">
        <v>591</v>
      </c>
    </row>
    <row r="566" spans="1:2" x14ac:dyDescent="0.3">
      <c r="A566">
        <v>22114</v>
      </c>
      <c r="B566" t="s">
        <v>592</v>
      </c>
    </row>
    <row r="567" spans="1:2" x14ac:dyDescent="0.3">
      <c r="A567">
        <v>22114</v>
      </c>
      <c r="B567" t="s">
        <v>593</v>
      </c>
    </row>
    <row r="568" spans="1:2" x14ac:dyDescent="0.3">
      <c r="A568">
        <v>22114</v>
      </c>
      <c r="B568" t="s">
        <v>594</v>
      </c>
    </row>
    <row r="569" spans="1:2" x14ac:dyDescent="0.3">
      <c r="A569">
        <v>22114</v>
      </c>
      <c r="B569" t="s">
        <v>595</v>
      </c>
    </row>
    <row r="570" spans="1:2" x14ac:dyDescent="0.3">
      <c r="A570">
        <v>22114</v>
      </c>
      <c r="B570" t="s">
        <v>596</v>
      </c>
    </row>
    <row r="571" spans="1:2" x14ac:dyDescent="0.3">
      <c r="A571">
        <v>22114</v>
      </c>
      <c r="B571" t="s">
        <v>597</v>
      </c>
    </row>
    <row r="572" spans="1:2" x14ac:dyDescent="0.3">
      <c r="A572">
        <v>22114</v>
      </c>
      <c r="B572" t="s">
        <v>598</v>
      </c>
    </row>
    <row r="573" spans="1:2" x14ac:dyDescent="0.3">
      <c r="A573">
        <v>22114</v>
      </c>
      <c r="B573" t="s">
        <v>599</v>
      </c>
    </row>
    <row r="574" spans="1:2" x14ac:dyDescent="0.3">
      <c r="A574">
        <v>22114</v>
      </c>
      <c r="B574" t="s">
        <v>600</v>
      </c>
    </row>
    <row r="575" spans="1:2" x14ac:dyDescent="0.3">
      <c r="A575">
        <v>22114</v>
      </c>
      <c r="B575" t="s">
        <v>601</v>
      </c>
    </row>
    <row r="576" spans="1:2" x14ac:dyDescent="0.3">
      <c r="A576">
        <v>22114</v>
      </c>
      <c r="B576" t="s">
        <v>602</v>
      </c>
    </row>
    <row r="577" spans="1:2" x14ac:dyDescent="0.3">
      <c r="A577">
        <v>22114</v>
      </c>
      <c r="B577" t="s">
        <v>603</v>
      </c>
    </row>
    <row r="578" spans="1:2" x14ac:dyDescent="0.3">
      <c r="A578">
        <v>22114</v>
      </c>
      <c r="B578" t="s">
        <v>604</v>
      </c>
    </row>
    <row r="579" spans="1:2" x14ac:dyDescent="0.3">
      <c r="A579">
        <v>22114</v>
      </c>
      <c r="B579" t="s">
        <v>605</v>
      </c>
    </row>
    <row r="580" spans="1:2" x14ac:dyDescent="0.3">
      <c r="A580">
        <v>22114</v>
      </c>
      <c r="B580" t="s">
        <v>606</v>
      </c>
    </row>
    <row r="581" spans="1:2" x14ac:dyDescent="0.3">
      <c r="A581">
        <v>22114</v>
      </c>
      <c r="B581" t="s">
        <v>607</v>
      </c>
    </row>
    <row r="582" spans="1:2" x14ac:dyDescent="0.3">
      <c r="A582">
        <v>22114</v>
      </c>
      <c r="B582" t="s">
        <v>608</v>
      </c>
    </row>
    <row r="583" spans="1:2" x14ac:dyDescent="0.3">
      <c r="A583">
        <v>22114</v>
      </c>
      <c r="B583" t="s">
        <v>609</v>
      </c>
    </row>
    <row r="584" spans="1:2" x14ac:dyDescent="0.3">
      <c r="A584">
        <v>22114</v>
      </c>
      <c r="B584" t="s">
        <v>610</v>
      </c>
    </row>
    <row r="585" spans="1:2" x14ac:dyDescent="0.3">
      <c r="A585">
        <v>22114</v>
      </c>
      <c r="B585" t="s">
        <v>611</v>
      </c>
    </row>
    <row r="586" spans="1:2" x14ac:dyDescent="0.3">
      <c r="A586">
        <v>22114</v>
      </c>
      <c r="B586" t="s">
        <v>612</v>
      </c>
    </row>
    <row r="587" spans="1:2" x14ac:dyDescent="0.3">
      <c r="A587">
        <v>22114</v>
      </c>
      <c r="B587" t="s">
        <v>613</v>
      </c>
    </row>
    <row r="588" spans="1:2" x14ac:dyDescent="0.3">
      <c r="A588">
        <v>22114</v>
      </c>
      <c r="B588" t="s">
        <v>614</v>
      </c>
    </row>
    <row r="589" spans="1:2" x14ac:dyDescent="0.3">
      <c r="A589">
        <v>22114</v>
      </c>
      <c r="B589" t="s">
        <v>615</v>
      </c>
    </row>
    <row r="590" spans="1:2" x14ac:dyDescent="0.3">
      <c r="A590">
        <v>22114</v>
      </c>
      <c r="B590" t="s">
        <v>616</v>
      </c>
    </row>
    <row r="591" spans="1:2" x14ac:dyDescent="0.3">
      <c r="A591">
        <v>22114</v>
      </c>
      <c r="B591" t="s">
        <v>617</v>
      </c>
    </row>
    <row r="592" spans="1:2" x14ac:dyDescent="0.3">
      <c r="A592">
        <v>22114</v>
      </c>
      <c r="B592" t="s">
        <v>618</v>
      </c>
    </row>
    <row r="593" spans="1:2" x14ac:dyDescent="0.3">
      <c r="A593">
        <v>22114</v>
      </c>
      <c r="B593" t="s">
        <v>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CE8E-4337-4142-864A-B7C9BA82151E}">
  <dimension ref="A1:U132"/>
  <sheetViews>
    <sheetView tabSelected="1" topLeftCell="B112" workbookViewId="0">
      <selection activeCell="M132" sqref="M132"/>
    </sheetView>
  </sheetViews>
  <sheetFormatPr defaultRowHeight="14.4" x14ac:dyDescent="0.3"/>
  <cols>
    <col min="7" max="7" width="9.5546875" bestFit="1" customWidth="1"/>
    <col min="8" max="8" width="12.5546875" bestFit="1" customWidth="1"/>
    <col min="9" max="9" width="9.5546875" bestFit="1" customWidth="1"/>
    <col min="10" max="10" width="12" bestFit="1" customWidth="1"/>
    <col min="13" max="13" width="12.5546875" bestFit="1" customWidth="1"/>
    <col min="17" max="17" width="15.6640625" bestFit="1" customWidth="1"/>
    <col min="21" max="21" width="11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648</v>
      </c>
      <c r="S1" t="s">
        <v>649</v>
      </c>
      <c r="T1" t="s">
        <v>650</v>
      </c>
      <c r="U1" t="s">
        <v>649</v>
      </c>
    </row>
    <row r="2" spans="1:21" x14ac:dyDescent="0.3">
      <c r="A2" t="s">
        <v>24</v>
      </c>
      <c r="B2" s="1">
        <v>3335.34</v>
      </c>
      <c r="C2" s="1">
        <v>3730.69</v>
      </c>
      <c r="D2" t="s">
        <v>25</v>
      </c>
      <c r="E2" s="1">
        <v>3335.34</v>
      </c>
      <c r="F2" s="1">
        <v>3730.69</v>
      </c>
      <c r="G2" s="2">
        <v>43864</v>
      </c>
      <c r="H2" s="2">
        <v>43864</v>
      </c>
      <c r="I2" s="2">
        <v>43864</v>
      </c>
      <c r="J2">
        <v>1112085</v>
      </c>
      <c r="K2" t="s">
        <v>26</v>
      </c>
      <c r="L2" t="s">
        <v>27</v>
      </c>
      <c r="M2">
        <v>0</v>
      </c>
      <c r="N2">
        <v>0</v>
      </c>
      <c r="O2">
        <v>0.05</v>
      </c>
      <c r="P2" s="1">
        <v>3335.39</v>
      </c>
      <c r="Q2">
        <v>0.06</v>
      </c>
    </row>
    <row r="3" spans="1:21" x14ac:dyDescent="0.3">
      <c r="A3" t="s">
        <v>24</v>
      </c>
      <c r="B3" s="1">
        <v>3335.34</v>
      </c>
      <c r="C3" s="1">
        <v>3730.69</v>
      </c>
      <c r="D3" t="s">
        <v>25</v>
      </c>
      <c r="E3" s="1">
        <v>3335.34</v>
      </c>
      <c r="F3" s="1">
        <v>3730.69</v>
      </c>
      <c r="G3" s="2">
        <v>43864</v>
      </c>
      <c r="H3" s="2">
        <v>43864</v>
      </c>
      <c r="I3" s="2">
        <v>43864</v>
      </c>
      <c r="J3">
        <v>1112086</v>
      </c>
      <c r="K3" t="s">
        <v>26</v>
      </c>
      <c r="L3" t="s">
        <v>27</v>
      </c>
      <c r="M3">
        <v>0</v>
      </c>
      <c r="N3">
        <v>0</v>
      </c>
      <c r="O3">
        <v>0.66</v>
      </c>
      <c r="P3" s="1">
        <v>3336.05</v>
      </c>
      <c r="Q3">
        <v>0.73</v>
      </c>
    </row>
    <row r="4" spans="1:21" x14ac:dyDescent="0.3">
      <c r="A4" t="s">
        <v>30</v>
      </c>
      <c r="B4" s="1">
        <v>49694162.539999999</v>
      </c>
      <c r="C4" s="1">
        <v>49694162.539999999</v>
      </c>
      <c r="D4" t="s">
        <v>25</v>
      </c>
      <c r="E4" s="1">
        <v>49694162.539999999</v>
      </c>
      <c r="F4" s="1">
        <v>49694162.539999999</v>
      </c>
      <c r="G4" s="2">
        <v>43864</v>
      </c>
      <c r="H4" s="2">
        <v>43864</v>
      </c>
      <c r="I4" s="2">
        <v>43864</v>
      </c>
      <c r="J4">
        <v>1112078</v>
      </c>
      <c r="K4" t="s">
        <v>26</v>
      </c>
      <c r="L4" t="s">
        <v>31</v>
      </c>
      <c r="M4">
        <v>0</v>
      </c>
      <c r="N4">
        <v>0</v>
      </c>
      <c r="O4">
        <v>25.84</v>
      </c>
      <c r="P4" s="1">
        <v>49694188.380000003</v>
      </c>
      <c r="Q4">
        <v>25.84</v>
      </c>
    </row>
    <row r="5" spans="1:21" x14ac:dyDescent="0.3">
      <c r="A5" t="s">
        <v>30</v>
      </c>
      <c r="B5" s="1">
        <v>49694162.539999999</v>
      </c>
      <c r="C5" s="1">
        <v>49694162.539999999</v>
      </c>
      <c r="D5" t="s">
        <v>25</v>
      </c>
      <c r="E5" s="1">
        <v>49694162.539999999</v>
      </c>
      <c r="F5" s="1">
        <v>49694162.539999999</v>
      </c>
      <c r="G5" s="2">
        <v>43865</v>
      </c>
      <c r="H5" s="2">
        <v>43864</v>
      </c>
      <c r="I5" s="2">
        <v>43865</v>
      </c>
      <c r="J5">
        <v>1111825</v>
      </c>
      <c r="K5" t="s">
        <v>33</v>
      </c>
      <c r="L5" t="s">
        <v>34</v>
      </c>
      <c r="M5" s="1">
        <v>45000000</v>
      </c>
      <c r="N5">
        <v>99.578000000000003</v>
      </c>
      <c r="O5" s="1">
        <v>-44810078.850000001</v>
      </c>
      <c r="P5" s="1">
        <v>4884109.53</v>
      </c>
      <c r="Q5" s="1">
        <v>-44810078.850000001</v>
      </c>
    </row>
    <row r="6" spans="1:21" x14ac:dyDescent="0.3">
      <c r="A6" t="s">
        <v>30</v>
      </c>
      <c r="B6" s="1">
        <v>49694162.539999999</v>
      </c>
      <c r="C6" s="1">
        <v>49694162.539999999</v>
      </c>
      <c r="D6" t="s">
        <v>25</v>
      </c>
      <c r="E6" s="1">
        <v>49694162.539999999</v>
      </c>
      <c r="F6" s="1">
        <v>49694162.539999999</v>
      </c>
      <c r="G6" s="2">
        <v>43866</v>
      </c>
      <c r="H6" s="2">
        <v>43866</v>
      </c>
      <c r="I6" s="2">
        <v>43866</v>
      </c>
      <c r="J6">
        <v>1108730</v>
      </c>
      <c r="K6" t="s">
        <v>35</v>
      </c>
      <c r="L6" t="s">
        <v>36</v>
      </c>
      <c r="N6">
        <v>0</v>
      </c>
      <c r="O6" s="1">
        <v>236719.78</v>
      </c>
      <c r="P6" s="1">
        <v>5120829.3099999996</v>
      </c>
      <c r="Q6" s="1">
        <v>236719.78</v>
      </c>
      <c r="R6">
        <f>$G$129-G6</f>
        <v>24</v>
      </c>
      <c r="S6">
        <f>Q6*R6/365</f>
        <v>15565.136219178081</v>
      </c>
    </row>
    <row r="7" spans="1:21" x14ac:dyDescent="0.3">
      <c r="A7" t="s">
        <v>30</v>
      </c>
      <c r="B7" s="1">
        <v>49694162.539999999</v>
      </c>
      <c r="C7" s="1">
        <v>49694162.539999999</v>
      </c>
      <c r="D7" t="s">
        <v>25</v>
      </c>
      <c r="E7" s="1">
        <v>49694162.539999999</v>
      </c>
      <c r="F7" s="1">
        <v>49694162.539999999</v>
      </c>
      <c r="G7" s="2">
        <v>43866</v>
      </c>
      <c r="H7" s="2">
        <v>43866</v>
      </c>
      <c r="I7" s="2">
        <v>43866</v>
      </c>
      <c r="J7">
        <v>1108731</v>
      </c>
      <c r="K7" t="s">
        <v>37</v>
      </c>
      <c r="L7" t="s">
        <v>36</v>
      </c>
      <c r="N7">
        <v>100</v>
      </c>
      <c r="O7" s="1">
        <v>44300000</v>
      </c>
      <c r="P7" s="1">
        <v>49420829.310000002</v>
      </c>
      <c r="Q7" s="1">
        <v>44300000</v>
      </c>
      <c r="R7">
        <f>$G$129-G7</f>
        <v>24</v>
      </c>
      <c r="S7">
        <f>Q7*R7/365</f>
        <v>2912876.7123287669</v>
      </c>
    </row>
    <row r="8" spans="1:21" x14ac:dyDescent="0.3">
      <c r="A8" t="s">
        <v>30</v>
      </c>
      <c r="B8" s="1">
        <v>49694162.539999999</v>
      </c>
      <c r="C8" s="1">
        <v>49694162.539999999</v>
      </c>
      <c r="D8" t="s">
        <v>25</v>
      </c>
      <c r="E8" s="1">
        <v>49694162.539999999</v>
      </c>
      <c r="F8" s="1">
        <v>49694162.539999999</v>
      </c>
      <c r="G8" s="2">
        <v>43871</v>
      </c>
      <c r="H8" s="2">
        <v>43868</v>
      </c>
      <c r="I8" s="2">
        <v>43871</v>
      </c>
      <c r="J8">
        <v>1113152</v>
      </c>
      <c r="K8" t="s">
        <v>33</v>
      </c>
      <c r="L8" t="s">
        <v>38</v>
      </c>
      <c r="M8" s="1">
        <v>5000000</v>
      </c>
      <c r="N8">
        <v>99.650599999999997</v>
      </c>
      <c r="O8" s="1">
        <v>-4982529.75</v>
      </c>
      <c r="P8" s="1">
        <v>44438299.560000002</v>
      </c>
      <c r="Q8" s="1">
        <v>-4982529.75</v>
      </c>
    </row>
    <row r="9" spans="1:21" x14ac:dyDescent="0.3">
      <c r="A9" t="s">
        <v>30</v>
      </c>
      <c r="B9" s="1">
        <v>49694162.539999999</v>
      </c>
      <c r="C9" s="1">
        <v>49694162.539999999</v>
      </c>
      <c r="D9" t="s">
        <v>25</v>
      </c>
      <c r="E9" s="1">
        <v>49694162.539999999</v>
      </c>
      <c r="F9" s="1">
        <v>49694162.539999999</v>
      </c>
      <c r="G9" s="2">
        <v>43871</v>
      </c>
      <c r="H9" s="2">
        <v>43868</v>
      </c>
      <c r="I9" s="2">
        <v>43871</v>
      </c>
      <c r="J9">
        <v>1113151</v>
      </c>
      <c r="K9" t="s">
        <v>33</v>
      </c>
      <c r="L9" t="s">
        <v>38</v>
      </c>
      <c r="M9" s="1">
        <v>4000000</v>
      </c>
      <c r="N9">
        <v>99.650599999999997</v>
      </c>
      <c r="O9" s="1">
        <v>-3986023.8</v>
      </c>
      <c r="P9" s="1">
        <v>40452275.759999998</v>
      </c>
      <c r="Q9" s="1">
        <v>-3986023.8</v>
      </c>
    </row>
    <row r="10" spans="1:21" x14ac:dyDescent="0.3">
      <c r="A10" t="s">
        <v>30</v>
      </c>
      <c r="B10" s="1">
        <v>49694162.539999999</v>
      </c>
      <c r="C10" s="1">
        <v>49694162.539999999</v>
      </c>
      <c r="D10" t="s">
        <v>25</v>
      </c>
      <c r="E10" s="1">
        <v>49694162.539999999</v>
      </c>
      <c r="F10" s="1">
        <v>49694162.539999999</v>
      </c>
      <c r="G10" s="2">
        <v>43871</v>
      </c>
      <c r="H10" s="2">
        <v>43868</v>
      </c>
      <c r="I10" s="2">
        <v>43871</v>
      </c>
      <c r="J10">
        <v>1113153</v>
      </c>
      <c r="K10" t="s">
        <v>33</v>
      </c>
      <c r="L10" t="s">
        <v>38</v>
      </c>
      <c r="M10" s="1">
        <v>40000000</v>
      </c>
      <c r="N10">
        <v>99.650599999999997</v>
      </c>
      <c r="O10" s="1">
        <v>-39860238</v>
      </c>
      <c r="P10" s="1">
        <v>592037.76</v>
      </c>
      <c r="Q10" s="1">
        <v>-39860238</v>
      </c>
    </row>
    <row r="11" spans="1:21" x14ac:dyDescent="0.3">
      <c r="A11" t="s">
        <v>30</v>
      </c>
      <c r="B11" s="1">
        <v>49694162.539999999</v>
      </c>
      <c r="C11" s="1">
        <v>49694162.539999999</v>
      </c>
      <c r="D11" t="s">
        <v>25</v>
      </c>
      <c r="E11" s="1">
        <v>49694162.539999999</v>
      </c>
      <c r="F11" s="1">
        <v>49694162.539999999</v>
      </c>
      <c r="G11" s="2">
        <v>43872</v>
      </c>
      <c r="H11" s="2">
        <v>43872</v>
      </c>
      <c r="I11" s="2">
        <v>43900</v>
      </c>
      <c r="J11">
        <v>1113304</v>
      </c>
      <c r="K11" t="s">
        <v>26</v>
      </c>
      <c r="L11" t="s">
        <v>31</v>
      </c>
      <c r="M11">
        <v>0</v>
      </c>
      <c r="N11">
        <v>0</v>
      </c>
      <c r="O11" s="1">
        <v>5983561.5999999996</v>
      </c>
      <c r="P11" s="1">
        <v>6575599.3600000003</v>
      </c>
      <c r="Q11" s="1">
        <v>5983561.5999999996</v>
      </c>
    </row>
    <row r="12" spans="1:21" x14ac:dyDescent="0.3">
      <c r="A12" t="s">
        <v>30</v>
      </c>
      <c r="B12" s="1">
        <v>49694162.539999999</v>
      </c>
      <c r="C12" s="1">
        <v>49694162.539999999</v>
      </c>
      <c r="D12" t="s">
        <v>25</v>
      </c>
      <c r="E12" s="1">
        <v>49694162.539999999</v>
      </c>
      <c r="F12" s="1">
        <v>49694162.539999999</v>
      </c>
      <c r="G12" s="2">
        <v>43872</v>
      </c>
      <c r="H12" s="2">
        <v>43872</v>
      </c>
      <c r="I12" s="2">
        <v>43900</v>
      </c>
      <c r="J12">
        <v>1113305</v>
      </c>
      <c r="K12" t="s">
        <v>26</v>
      </c>
      <c r="L12" t="s">
        <v>31</v>
      </c>
      <c r="M12">
        <v>0</v>
      </c>
      <c r="N12">
        <v>0</v>
      </c>
      <c r="O12" s="1">
        <v>53852054.399999999</v>
      </c>
      <c r="P12" s="1">
        <v>60427653.759999998</v>
      </c>
      <c r="Q12" s="1">
        <v>53852054.399999999</v>
      </c>
    </row>
    <row r="13" spans="1:21" x14ac:dyDescent="0.3">
      <c r="A13" t="s">
        <v>30</v>
      </c>
      <c r="B13" s="1">
        <v>49694162.539999999</v>
      </c>
      <c r="C13" s="1">
        <v>49694162.539999999</v>
      </c>
      <c r="D13" t="s">
        <v>25</v>
      </c>
      <c r="E13" s="1">
        <v>49694162.539999999</v>
      </c>
      <c r="F13" s="1">
        <v>49694162.539999999</v>
      </c>
      <c r="G13" s="2">
        <v>43890</v>
      </c>
      <c r="H13" s="2">
        <v>43890</v>
      </c>
      <c r="I13" s="2">
        <v>43890</v>
      </c>
      <c r="J13">
        <v>1115583</v>
      </c>
      <c r="K13" t="s">
        <v>35</v>
      </c>
      <c r="L13" t="s">
        <v>39</v>
      </c>
      <c r="N13">
        <v>0</v>
      </c>
      <c r="O13" s="1">
        <v>35363282</v>
      </c>
      <c r="P13" s="1">
        <v>95790935.760000005</v>
      </c>
      <c r="Q13" s="1">
        <v>35363282</v>
      </c>
      <c r="R13">
        <f t="shared" ref="R13:R14" si="0">$G$129-G13</f>
        <v>0</v>
      </c>
      <c r="S13">
        <f t="shared" ref="S13:S14" si="1">Q13*R13/365</f>
        <v>0</v>
      </c>
    </row>
    <row r="14" spans="1:21" x14ac:dyDescent="0.3">
      <c r="A14" t="s">
        <v>40</v>
      </c>
      <c r="B14" s="1">
        <v>163448479.53</v>
      </c>
      <c r="C14" s="1">
        <v>1269697451.3800001</v>
      </c>
      <c r="D14" t="s">
        <v>25</v>
      </c>
      <c r="E14" s="1">
        <v>163448479.53</v>
      </c>
      <c r="F14" s="1">
        <v>1269697451.3800001</v>
      </c>
      <c r="G14" s="2">
        <v>43862</v>
      </c>
      <c r="H14" s="2">
        <v>43862</v>
      </c>
      <c r="I14" s="2">
        <v>43864</v>
      </c>
      <c r="J14">
        <v>1065667</v>
      </c>
      <c r="K14" t="s">
        <v>35</v>
      </c>
      <c r="L14" t="s">
        <v>41</v>
      </c>
      <c r="N14">
        <v>0</v>
      </c>
      <c r="O14" s="1">
        <v>187500</v>
      </c>
      <c r="P14" s="1">
        <v>163635979.53</v>
      </c>
      <c r="Q14" s="1">
        <v>1456312.5</v>
      </c>
      <c r="R14">
        <f t="shared" si="0"/>
        <v>28</v>
      </c>
      <c r="S14">
        <f t="shared" si="1"/>
        <v>111717.12328767123</v>
      </c>
    </row>
    <row r="15" spans="1:21" x14ac:dyDescent="0.3">
      <c r="A15" t="s">
        <v>40</v>
      </c>
      <c r="B15" s="1">
        <v>163448479.53</v>
      </c>
      <c r="C15" s="1">
        <v>1269697451.3800001</v>
      </c>
      <c r="D15" t="s">
        <v>25</v>
      </c>
      <c r="E15" s="1">
        <v>163448479.53</v>
      </c>
      <c r="F15" s="1">
        <v>1269697451.3800001</v>
      </c>
      <c r="G15" s="2">
        <v>43864</v>
      </c>
      <c r="H15" s="2">
        <v>43864</v>
      </c>
      <c r="I15" s="2">
        <v>43864</v>
      </c>
      <c r="J15">
        <v>1112083</v>
      </c>
      <c r="K15" t="s">
        <v>26</v>
      </c>
      <c r="L15" t="s">
        <v>43</v>
      </c>
      <c r="M15">
        <v>0</v>
      </c>
      <c r="N15">
        <v>0</v>
      </c>
      <c r="O15">
        <v>2.37</v>
      </c>
      <c r="P15" s="1">
        <v>163635981.90000001</v>
      </c>
      <c r="Q15">
        <v>18.41</v>
      </c>
    </row>
    <row r="16" spans="1:21" x14ac:dyDescent="0.3">
      <c r="A16" t="s">
        <v>40</v>
      </c>
      <c r="B16" s="1">
        <v>163448479.53</v>
      </c>
      <c r="C16" s="1">
        <v>1269697451.3800001</v>
      </c>
      <c r="D16" t="s">
        <v>25</v>
      </c>
      <c r="E16" s="1">
        <v>163448479.53</v>
      </c>
      <c r="F16" s="1">
        <v>1269697451.3800001</v>
      </c>
      <c r="G16" s="2">
        <v>43864</v>
      </c>
      <c r="H16" s="2">
        <v>43864</v>
      </c>
      <c r="I16" s="2">
        <v>43864</v>
      </c>
      <c r="J16">
        <v>1112084</v>
      </c>
      <c r="K16" t="s">
        <v>26</v>
      </c>
      <c r="L16" t="s">
        <v>43</v>
      </c>
      <c r="M16">
        <v>0</v>
      </c>
      <c r="N16">
        <v>0</v>
      </c>
      <c r="O16">
        <v>13.75</v>
      </c>
      <c r="P16" s="1">
        <v>163635995.65000001</v>
      </c>
      <c r="Q16">
        <v>106.8</v>
      </c>
    </row>
    <row r="17" spans="1:19" x14ac:dyDescent="0.3">
      <c r="A17" t="s">
        <v>40</v>
      </c>
      <c r="B17" s="1">
        <v>163448479.53</v>
      </c>
      <c r="C17" s="1">
        <v>1269697451.3800001</v>
      </c>
      <c r="D17" t="s">
        <v>25</v>
      </c>
      <c r="E17" s="1">
        <v>163448479.53</v>
      </c>
      <c r="F17" s="1">
        <v>1269697451.3800001</v>
      </c>
      <c r="G17" s="2">
        <v>43864</v>
      </c>
      <c r="H17" s="2">
        <v>43864</v>
      </c>
      <c r="I17" s="2">
        <v>43864</v>
      </c>
      <c r="J17">
        <v>1112080</v>
      </c>
      <c r="K17" t="s">
        <v>26</v>
      </c>
      <c r="L17" t="s">
        <v>43</v>
      </c>
      <c r="M17">
        <v>0</v>
      </c>
      <c r="N17">
        <v>0</v>
      </c>
      <c r="O17">
        <v>27.69</v>
      </c>
      <c r="P17" s="1">
        <v>163636023.34</v>
      </c>
      <c r="Q17">
        <v>215.07</v>
      </c>
    </row>
    <row r="18" spans="1:19" x14ac:dyDescent="0.3">
      <c r="A18" t="s">
        <v>40</v>
      </c>
      <c r="B18" s="1">
        <v>163448479.53</v>
      </c>
      <c r="C18" s="1">
        <v>1269697451.3800001</v>
      </c>
      <c r="D18" t="s">
        <v>25</v>
      </c>
      <c r="E18" s="1">
        <v>163448479.53</v>
      </c>
      <c r="F18" s="1">
        <v>1269697451.3800001</v>
      </c>
      <c r="G18" s="2">
        <v>43864</v>
      </c>
      <c r="H18" s="2">
        <v>43864</v>
      </c>
      <c r="I18" s="2">
        <v>43864</v>
      </c>
      <c r="J18">
        <v>1112081</v>
      </c>
      <c r="K18" t="s">
        <v>26</v>
      </c>
      <c r="L18" t="s">
        <v>43</v>
      </c>
      <c r="M18">
        <v>0</v>
      </c>
      <c r="N18">
        <v>0</v>
      </c>
      <c r="O18">
        <v>18.760000000000002</v>
      </c>
      <c r="P18" s="1">
        <v>163636042.09999999</v>
      </c>
      <c r="Q18">
        <v>145.71</v>
      </c>
    </row>
    <row r="19" spans="1:19" x14ac:dyDescent="0.3">
      <c r="A19" t="s">
        <v>40</v>
      </c>
      <c r="B19" s="1">
        <v>163448479.53</v>
      </c>
      <c r="C19" s="1">
        <v>1269697451.3800001</v>
      </c>
      <c r="D19" t="s">
        <v>25</v>
      </c>
      <c r="E19" s="1">
        <v>163448479.53</v>
      </c>
      <c r="F19" s="1">
        <v>1269697451.3800001</v>
      </c>
      <c r="G19" s="2">
        <v>43864</v>
      </c>
      <c r="H19" s="2">
        <v>43864</v>
      </c>
      <c r="I19" s="2">
        <v>43864</v>
      </c>
      <c r="J19">
        <v>1112082</v>
      </c>
      <c r="K19" t="s">
        <v>26</v>
      </c>
      <c r="L19" t="s">
        <v>43</v>
      </c>
      <c r="M19">
        <v>0</v>
      </c>
      <c r="N19">
        <v>0</v>
      </c>
      <c r="O19">
        <v>28.51</v>
      </c>
      <c r="P19" s="1">
        <v>163636070.61000001</v>
      </c>
      <c r="Q19">
        <v>221.44</v>
      </c>
    </row>
    <row r="20" spans="1:19" x14ac:dyDescent="0.3">
      <c r="A20" t="s">
        <v>40</v>
      </c>
      <c r="B20" s="1">
        <v>163448479.53</v>
      </c>
      <c r="C20" s="1">
        <v>1269697451.3800001</v>
      </c>
      <c r="D20" t="s">
        <v>25</v>
      </c>
      <c r="E20" s="1">
        <v>163448479.53</v>
      </c>
      <c r="F20" s="1">
        <v>1269697451.3800001</v>
      </c>
      <c r="G20" s="2">
        <v>43865</v>
      </c>
      <c r="H20" s="2">
        <v>43865</v>
      </c>
      <c r="I20" s="2">
        <v>43865</v>
      </c>
      <c r="J20">
        <v>1065975</v>
      </c>
      <c r="K20" t="s">
        <v>35</v>
      </c>
      <c r="L20" t="s">
        <v>44</v>
      </c>
      <c r="N20">
        <v>0</v>
      </c>
      <c r="O20" s="1">
        <v>11900000</v>
      </c>
      <c r="P20" s="1">
        <v>175536070.61000001</v>
      </c>
      <c r="Q20" s="1">
        <v>92401120</v>
      </c>
      <c r="R20">
        <f>$G$129-G20</f>
        <v>25</v>
      </c>
      <c r="S20">
        <f>Q20*R20/365</f>
        <v>6328843.8356164386</v>
      </c>
    </row>
    <row r="21" spans="1:19" x14ac:dyDescent="0.3">
      <c r="A21" t="s">
        <v>40</v>
      </c>
      <c r="B21" s="1">
        <v>163448479.53</v>
      </c>
      <c r="C21" s="1">
        <v>1269697451.3800001</v>
      </c>
      <c r="D21" t="s">
        <v>25</v>
      </c>
      <c r="E21" s="1">
        <v>163448479.53</v>
      </c>
      <c r="F21" s="1">
        <v>1269697451.3800001</v>
      </c>
      <c r="G21" s="2">
        <v>43865</v>
      </c>
      <c r="H21" s="2">
        <v>43864</v>
      </c>
      <c r="I21" s="2">
        <v>43865</v>
      </c>
      <c r="J21">
        <v>1111901</v>
      </c>
      <c r="K21" t="s">
        <v>33</v>
      </c>
      <c r="L21" t="s">
        <v>45</v>
      </c>
      <c r="M21" s="1">
        <v>32980000</v>
      </c>
      <c r="N21">
        <v>99.882199999999997</v>
      </c>
      <c r="O21" s="1">
        <v>-32941138.57</v>
      </c>
      <c r="P21" s="1">
        <v>142594932.03999999</v>
      </c>
      <c r="Q21" s="1">
        <v>-255928136.05000001</v>
      </c>
    </row>
    <row r="22" spans="1:19" x14ac:dyDescent="0.3">
      <c r="A22" t="s">
        <v>40</v>
      </c>
      <c r="B22" s="1">
        <v>163448479.53</v>
      </c>
      <c r="C22" s="1">
        <v>1269697451.3800001</v>
      </c>
      <c r="D22" t="s">
        <v>25</v>
      </c>
      <c r="E22" s="1">
        <v>163448479.53</v>
      </c>
      <c r="F22" s="1">
        <v>1269697451.3800001</v>
      </c>
      <c r="G22" s="2">
        <v>43865</v>
      </c>
      <c r="H22" s="2">
        <v>43864</v>
      </c>
      <c r="I22" s="2">
        <v>43865</v>
      </c>
      <c r="J22">
        <v>1111904</v>
      </c>
      <c r="K22" t="s">
        <v>33</v>
      </c>
      <c r="L22" t="s">
        <v>45</v>
      </c>
      <c r="M22" s="1">
        <v>6720000</v>
      </c>
      <c r="N22">
        <v>99.882199999999997</v>
      </c>
      <c r="O22" s="1">
        <v>-6712081.5999999996</v>
      </c>
      <c r="P22" s="1">
        <v>135882850.44</v>
      </c>
      <c r="Q22" s="1">
        <v>-52136242</v>
      </c>
    </row>
    <row r="23" spans="1:19" x14ac:dyDescent="0.3">
      <c r="A23" t="s">
        <v>40</v>
      </c>
      <c r="B23" s="1">
        <v>163448479.53</v>
      </c>
      <c r="C23" s="1">
        <v>1269697451.3800001</v>
      </c>
      <c r="D23" t="s">
        <v>25</v>
      </c>
      <c r="E23" s="1">
        <v>163448479.53</v>
      </c>
      <c r="F23" s="1">
        <v>1269697451.3800001</v>
      </c>
      <c r="G23" s="2">
        <v>43865</v>
      </c>
      <c r="H23" s="2">
        <v>43864</v>
      </c>
      <c r="I23" s="2">
        <v>43865</v>
      </c>
      <c r="J23">
        <v>1111902</v>
      </c>
      <c r="K23" t="s">
        <v>33</v>
      </c>
      <c r="L23" t="s">
        <v>45</v>
      </c>
      <c r="M23" s="1">
        <v>27300000</v>
      </c>
      <c r="N23">
        <v>99.882199999999997</v>
      </c>
      <c r="O23" s="1">
        <v>-27267831.5</v>
      </c>
      <c r="P23" s="1">
        <v>108615018.94</v>
      </c>
      <c r="Q23" s="1">
        <v>-211874415.55000001</v>
      </c>
    </row>
    <row r="24" spans="1:19" x14ac:dyDescent="0.3">
      <c r="A24" t="s">
        <v>40</v>
      </c>
      <c r="B24" s="1">
        <v>163448479.53</v>
      </c>
      <c r="C24" s="1">
        <v>1269697451.3800001</v>
      </c>
      <c r="D24" t="s">
        <v>25</v>
      </c>
      <c r="E24" s="1">
        <v>163448479.53</v>
      </c>
      <c r="F24" s="1">
        <v>1269697451.3800001</v>
      </c>
      <c r="G24" s="2">
        <v>43865</v>
      </c>
      <c r="H24" s="2">
        <v>43864</v>
      </c>
      <c r="I24" s="2">
        <v>43865</v>
      </c>
      <c r="J24">
        <v>1111903</v>
      </c>
      <c r="K24" t="s">
        <v>33</v>
      </c>
      <c r="L24" t="s">
        <v>45</v>
      </c>
      <c r="M24" s="1">
        <v>93000000</v>
      </c>
      <c r="N24">
        <v>99.882199999999997</v>
      </c>
      <c r="O24" s="1">
        <v>-92890415</v>
      </c>
      <c r="P24" s="1">
        <v>15724603.939999999</v>
      </c>
      <c r="Q24" s="1">
        <v>-721443855.75999999</v>
      </c>
    </row>
    <row r="25" spans="1:19" x14ac:dyDescent="0.3">
      <c r="A25" t="s">
        <v>40</v>
      </c>
      <c r="B25" s="1">
        <v>163448479.53</v>
      </c>
      <c r="C25" s="1">
        <v>1269697451.3800001</v>
      </c>
      <c r="D25" t="s">
        <v>25</v>
      </c>
      <c r="E25" s="1">
        <v>163448479.53</v>
      </c>
      <c r="F25" s="1">
        <v>1269697451.3800001</v>
      </c>
      <c r="G25" s="2">
        <v>43867</v>
      </c>
      <c r="H25" s="2">
        <v>43867</v>
      </c>
      <c r="I25" s="2">
        <v>43867</v>
      </c>
      <c r="J25">
        <v>1066362</v>
      </c>
      <c r="K25" t="s">
        <v>35</v>
      </c>
      <c r="L25" t="s">
        <v>46</v>
      </c>
      <c r="N25">
        <v>0</v>
      </c>
      <c r="O25" s="1">
        <v>2075000</v>
      </c>
      <c r="P25" s="1">
        <v>17799603.940000001</v>
      </c>
      <c r="Q25" s="1">
        <v>16111545</v>
      </c>
      <c r="R25">
        <f>$G$129-G25</f>
        <v>23</v>
      </c>
      <c r="S25">
        <f>Q25*R25/365</f>
        <v>1015248.0410958905</v>
      </c>
    </row>
    <row r="26" spans="1:19" x14ac:dyDescent="0.3">
      <c r="A26" t="s">
        <v>40</v>
      </c>
      <c r="B26" s="1">
        <v>163448479.53</v>
      </c>
      <c r="C26" s="1">
        <v>1269697451.3800001</v>
      </c>
      <c r="D26" t="s">
        <v>25</v>
      </c>
      <c r="E26" s="1">
        <v>163448479.53</v>
      </c>
      <c r="F26" s="1">
        <v>1269697451.3800001</v>
      </c>
      <c r="G26" s="2">
        <v>43868</v>
      </c>
      <c r="H26" s="2">
        <v>43867</v>
      </c>
      <c r="I26" s="2">
        <v>43868</v>
      </c>
      <c r="J26">
        <v>1112608</v>
      </c>
      <c r="K26" t="s">
        <v>33</v>
      </c>
      <c r="L26" t="s">
        <v>45</v>
      </c>
      <c r="M26" s="1">
        <v>20900000</v>
      </c>
      <c r="N26">
        <v>99.895799999999994</v>
      </c>
      <c r="O26" s="1">
        <v>-20878229.170000002</v>
      </c>
      <c r="P26" s="1">
        <v>-3078625.23</v>
      </c>
      <c r="Q26" s="1">
        <v>-162190899.44999999</v>
      </c>
    </row>
    <row r="27" spans="1:19" x14ac:dyDescent="0.3">
      <c r="A27" t="s">
        <v>40</v>
      </c>
      <c r="B27" s="1">
        <v>163448479.53</v>
      </c>
      <c r="C27" s="1">
        <v>1269697451.3800001</v>
      </c>
      <c r="D27" t="s">
        <v>25</v>
      </c>
      <c r="E27" s="1">
        <v>163448479.53</v>
      </c>
      <c r="F27" s="1">
        <v>1269697451.3800001</v>
      </c>
      <c r="G27" s="2">
        <v>43868</v>
      </c>
      <c r="H27" s="2">
        <v>43867</v>
      </c>
      <c r="I27" s="2">
        <v>43868</v>
      </c>
      <c r="J27">
        <v>1112609</v>
      </c>
      <c r="K27" t="s">
        <v>33</v>
      </c>
      <c r="L27" t="s">
        <v>45</v>
      </c>
      <c r="M27" s="1">
        <v>100000</v>
      </c>
      <c r="N27">
        <v>99.895799999999994</v>
      </c>
      <c r="O27" s="1">
        <v>-99895.83</v>
      </c>
      <c r="P27" s="1">
        <v>-3178521.06</v>
      </c>
      <c r="Q27" s="1">
        <v>-775852.2</v>
      </c>
    </row>
    <row r="28" spans="1:19" x14ac:dyDescent="0.3">
      <c r="A28" t="s">
        <v>40</v>
      </c>
      <c r="B28" s="1">
        <v>163448479.53</v>
      </c>
      <c r="C28" s="1">
        <v>1269697451.3800001</v>
      </c>
      <c r="D28" t="s">
        <v>25</v>
      </c>
      <c r="E28" s="1">
        <v>163448479.53</v>
      </c>
      <c r="F28" s="1">
        <v>1269697451.3800001</v>
      </c>
      <c r="G28" s="2">
        <v>43868</v>
      </c>
      <c r="H28" s="2">
        <v>43867</v>
      </c>
      <c r="I28" s="2">
        <v>43868</v>
      </c>
      <c r="J28">
        <v>1112610</v>
      </c>
      <c r="K28" t="s">
        <v>33</v>
      </c>
      <c r="L28" t="s">
        <v>45</v>
      </c>
      <c r="M28" s="1">
        <v>3000000</v>
      </c>
      <c r="N28">
        <v>99.895799999999994</v>
      </c>
      <c r="O28" s="1">
        <v>-2996875</v>
      </c>
      <c r="P28" s="1">
        <v>-6175396.0599999996</v>
      </c>
      <c r="Q28" s="1">
        <v>-23278292.719999999</v>
      </c>
    </row>
    <row r="29" spans="1:19" x14ac:dyDescent="0.3">
      <c r="A29" t="s">
        <v>40</v>
      </c>
      <c r="B29" s="1">
        <v>163448479.53</v>
      </c>
      <c r="C29" s="1">
        <v>1269697451.3800001</v>
      </c>
      <c r="D29" t="s">
        <v>25</v>
      </c>
      <c r="E29" s="1">
        <v>163448479.53</v>
      </c>
      <c r="F29" s="1">
        <v>1269697451.3800001</v>
      </c>
      <c r="G29" s="2">
        <v>43869</v>
      </c>
      <c r="H29" s="2">
        <v>43869</v>
      </c>
      <c r="I29" s="2">
        <v>43871</v>
      </c>
      <c r="J29">
        <v>1066377</v>
      </c>
      <c r="K29" t="s">
        <v>35</v>
      </c>
      <c r="L29" t="s">
        <v>47</v>
      </c>
      <c r="N29">
        <v>0</v>
      </c>
      <c r="O29" s="1">
        <v>2624375</v>
      </c>
      <c r="P29" s="1">
        <v>-3551021.06</v>
      </c>
      <c r="Q29" s="1">
        <v>20382114.629999999</v>
      </c>
      <c r="R29">
        <f t="shared" ref="R29:R33" si="2">$G$129-G29</f>
        <v>21</v>
      </c>
      <c r="S29">
        <f t="shared" ref="S29:S33" si="3">Q29*R29/365</f>
        <v>1172669.608849315</v>
      </c>
    </row>
    <row r="30" spans="1:19" x14ac:dyDescent="0.3">
      <c r="A30" t="s">
        <v>40</v>
      </c>
      <c r="B30" s="1">
        <v>163448479.53</v>
      </c>
      <c r="C30" s="1">
        <v>1269697451.3800001</v>
      </c>
      <c r="D30" t="s">
        <v>25</v>
      </c>
      <c r="E30" s="1">
        <v>163448479.53</v>
      </c>
      <c r="F30" s="1">
        <v>1269697451.3800001</v>
      </c>
      <c r="G30" s="2">
        <v>43871</v>
      </c>
      <c r="H30" s="2">
        <v>43871</v>
      </c>
      <c r="I30" s="2">
        <v>43871</v>
      </c>
      <c r="J30">
        <v>1066641</v>
      </c>
      <c r="K30" t="s">
        <v>35</v>
      </c>
      <c r="L30" t="s">
        <v>48</v>
      </c>
      <c r="N30">
        <v>0</v>
      </c>
      <c r="O30" s="1">
        <v>802500</v>
      </c>
      <c r="P30" s="1">
        <v>-2748521.06</v>
      </c>
      <c r="Q30" s="1">
        <v>6232215</v>
      </c>
      <c r="R30">
        <f t="shared" si="2"/>
        <v>19</v>
      </c>
      <c r="S30">
        <f t="shared" si="3"/>
        <v>324416.67123287672</v>
      </c>
    </row>
    <row r="31" spans="1:19" x14ac:dyDescent="0.3">
      <c r="A31" t="s">
        <v>40</v>
      </c>
      <c r="B31" s="1">
        <v>163448479.53</v>
      </c>
      <c r="C31" s="1">
        <v>1269697451.3800001</v>
      </c>
      <c r="D31" t="s">
        <v>25</v>
      </c>
      <c r="E31" s="1">
        <v>163448479.53</v>
      </c>
      <c r="F31" s="1">
        <v>1269697451.3800001</v>
      </c>
      <c r="G31" s="2">
        <v>43871</v>
      </c>
      <c r="H31" s="2">
        <v>43871</v>
      </c>
      <c r="I31" s="2">
        <v>43871</v>
      </c>
      <c r="J31">
        <v>1066641</v>
      </c>
      <c r="K31" t="s">
        <v>35</v>
      </c>
      <c r="L31" t="s">
        <v>48</v>
      </c>
      <c r="N31">
        <v>0</v>
      </c>
      <c r="O31" s="1">
        <v>12572500</v>
      </c>
      <c r="P31" s="1">
        <v>9823978.9399999995</v>
      </c>
      <c r="Q31" s="1">
        <v>97640913.209999993</v>
      </c>
      <c r="R31">
        <f t="shared" si="2"/>
        <v>19</v>
      </c>
      <c r="S31">
        <f t="shared" si="3"/>
        <v>5082677.6739452053</v>
      </c>
    </row>
    <row r="32" spans="1:19" x14ac:dyDescent="0.3">
      <c r="A32" t="s">
        <v>40</v>
      </c>
      <c r="B32" s="1">
        <v>163448479.53</v>
      </c>
      <c r="C32" s="1">
        <v>1269697451.3800001</v>
      </c>
      <c r="D32" t="s">
        <v>25</v>
      </c>
      <c r="E32" s="1">
        <v>163448479.53</v>
      </c>
      <c r="F32" s="1">
        <v>1269697451.3800001</v>
      </c>
      <c r="G32" s="2">
        <v>43873</v>
      </c>
      <c r="H32" s="2">
        <v>43873</v>
      </c>
      <c r="I32" s="2">
        <v>43873</v>
      </c>
      <c r="J32">
        <v>1066788</v>
      </c>
      <c r="K32" t="s">
        <v>35</v>
      </c>
      <c r="L32" t="s">
        <v>49</v>
      </c>
      <c r="N32">
        <v>0</v>
      </c>
      <c r="O32" s="1">
        <v>8925000</v>
      </c>
      <c r="P32" s="1">
        <v>18748978.940000001</v>
      </c>
      <c r="Q32" s="1">
        <v>69350820</v>
      </c>
      <c r="R32">
        <f t="shared" si="2"/>
        <v>17</v>
      </c>
      <c r="S32">
        <f t="shared" si="3"/>
        <v>3230038.1917808219</v>
      </c>
    </row>
    <row r="33" spans="1:19" x14ac:dyDescent="0.3">
      <c r="A33" t="s">
        <v>40</v>
      </c>
      <c r="B33" s="1">
        <v>163448479.53</v>
      </c>
      <c r="C33" s="1">
        <v>1269697451.3800001</v>
      </c>
      <c r="D33" t="s">
        <v>25</v>
      </c>
      <c r="E33" s="1">
        <v>163448479.53</v>
      </c>
      <c r="F33" s="1">
        <v>1269697451.3800001</v>
      </c>
      <c r="G33" s="2">
        <v>43875</v>
      </c>
      <c r="H33" s="2">
        <v>43875</v>
      </c>
      <c r="I33" s="2">
        <v>43875</v>
      </c>
      <c r="J33">
        <v>1096523</v>
      </c>
      <c r="K33" t="s">
        <v>35</v>
      </c>
      <c r="L33" t="s">
        <v>50</v>
      </c>
      <c r="N33">
        <v>0</v>
      </c>
      <c r="O33" s="1">
        <v>490000</v>
      </c>
      <c r="P33" s="1">
        <v>19238978.940000001</v>
      </c>
      <c r="Q33" s="1">
        <v>3806614</v>
      </c>
      <c r="R33">
        <f t="shared" si="2"/>
        <v>15</v>
      </c>
      <c r="S33">
        <f t="shared" si="3"/>
        <v>156436.19178082192</v>
      </c>
    </row>
    <row r="34" spans="1:19" x14ac:dyDescent="0.3">
      <c r="A34" t="s">
        <v>40</v>
      </c>
      <c r="B34" s="1">
        <v>163448479.53</v>
      </c>
      <c r="C34" s="1">
        <v>1269697451.3800001</v>
      </c>
      <c r="D34" t="s">
        <v>25</v>
      </c>
      <c r="E34" s="1">
        <v>163448479.53</v>
      </c>
      <c r="F34" s="1">
        <v>1269697451.3800001</v>
      </c>
      <c r="G34" s="2">
        <v>43875</v>
      </c>
      <c r="H34" s="2">
        <v>43873</v>
      </c>
      <c r="I34" s="2">
        <v>43875</v>
      </c>
      <c r="J34">
        <v>1113374</v>
      </c>
      <c r="K34" t="s">
        <v>33</v>
      </c>
      <c r="L34" t="s">
        <v>51</v>
      </c>
      <c r="M34" s="1">
        <v>5500000</v>
      </c>
      <c r="N34">
        <v>133.49600000000001</v>
      </c>
      <c r="O34" s="1">
        <v>-7480505.6900000004</v>
      </c>
      <c r="P34" s="1">
        <v>11758473.25</v>
      </c>
      <c r="Q34" s="1">
        <v>-58093622.020000003</v>
      </c>
    </row>
    <row r="35" spans="1:19" x14ac:dyDescent="0.3">
      <c r="A35" t="s">
        <v>40</v>
      </c>
      <c r="B35" s="1">
        <v>163448479.53</v>
      </c>
      <c r="C35" s="1">
        <v>1269697451.3800001</v>
      </c>
      <c r="D35" t="s">
        <v>25</v>
      </c>
      <c r="E35" s="1">
        <v>163448479.53</v>
      </c>
      <c r="F35" s="1">
        <v>1269697451.3800001</v>
      </c>
      <c r="G35" s="2">
        <v>43875</v>
      </c>
      <c r="H35" s="2">
        <v>43873</v>
      </c>
      <c r="I35" s="2">
        <v>43875</v>
      </c>
      <c r="J35">
        <v>1113375</v>
      </c>
      <c r="K35" t="s">
        <v>33</v>
      </c>
      <c r="L35" t="s">
        <v>51</v>
      </c>
      <c r="M35" s="1">
        <v>4500000</v>
      </c>
      <c r="N35">
        <v>133.49600000000001</v>
      </c>
      <c r="O35" s="1">
        <v>-6120413.75</v>
      </c>
      <c r="P35" s="1">
        <v>5638059.5</v>
      </c>
      <c r="Q35" s="1">
        <v>-47556027.479999997</v>
      </c>
    </row>
    <row r="36" spans="1:19" x14ac:dyDescent="0.3">
      <c r="A36" t="s">
        <v>40</v>
      </c>
      <c r="B36" s="1">
        <v>163448479.53</v>
      </c>
      <c r="C36" s="1">
        <v>1269697451.3800001</v>
      </c>
      <c r="D36" t="s">
        <v>25</v>
      </c>
      <c r="E36" s="1">
        <v>163448479.53</v>
      </c>
      <c r="F36" s="1">
        <v>1269697451.3800001</v>
      </c>
      <c r="G36" s="2">
        <v>43876</v>
      </c>
      <c r="H36" s="2">
        <v>43876</v>
      </c>
      <c r="I36" s="2">
        <v>43876</v>
      </c>
      <c r="J36">
        <v>1067572</v>
      </c>
      <c r="K36" t="s">
        <v>35</v>
      </c>
      <c r="L36" t="s">
        <v>52</v>
      </c>
      <c r="N36">
        <v>0</v>
      </c>
      <c r="O36" s="1">
        <v>140503.04999999999</v>
      </c>
      <c r="P36" s="1">
        <v>5778562.5499999998</v>
      </c>
      <c r="Q36" s="1">
        <v>1091512</v>
      </c>
      <c r="R36">
        <f t="shared" ref="R36:R46" si="4">$G$129-G36</f>
        <v>14</v>
      </c>
      <c r="S36">
        <f t="shared" ref="S36:S46" si="5">Q36*R36/365</f>
        <v>41866.213698630134</v>
      </c>
    </row>
    <row r="37" spans="1:19" x14ac:dyDescent="0.3">
      <c r="A37" t="s">
        <v>40</v>
      </c>
      <c r="B37" s="1">
        <v>163448479.53</v>
      </c>
      <c r="C37" s="1">
        <v>1269697451.3800001</v>
      </c>
      <c r="D37" t="s">
        <v>25</v>
      </c>
      <c r="E37" s="1">
        <v>163448479.53</v>
      </c>
      <c r="F37" s="1">
        <v>1269697451.3800001</v>
      </c>
      <c r="G37" s="2">
        <v>43876</v>
      </c>
      <c r="H37" s="2">
        <v>43876</v>
      </c>
      <c r="I37" s="2">
        <v>43876</v>
      </c>
      <c r="J37">
        <v>1004932</v>
      </c>
      <c r="K37" t="s">
        <v>37</v>
      </c>
      <c r="L37" t="s">
        <v>53</v>
      </c>
      <c r="N37">
        <v>100</v>
      </c>
      <c r="O37" s="1">
        <v>1800000</v>
      </c>
      <c r="P37" s="1">
        <v>7578562.5499999998</v>
      </c>
      <c r="Q37" s="1">
        <v>13983480</v>
      </c>
      <c r="R37">
        <f t="shared" si="4"/>
        <v>14</v>
      </c>
      <c r="S37">
        <f t="shared" si="5"/>
        <v>536352.65753424657</v>
      </c>
    </row>
    <row r="38" spans="1:19" x14ac:dyDescent="0.3">
      <c r="A38" t="s">
        <v>40</v>
      </c>
      <c r="B38" s="1">
        <v>163448479.53</v>
      </c>
      <c r="C38" s="1">
        <v>1269697451.3800001</v>
      </c>
      <c r="D38" t="s">
        <v>25</v>
      </c>
      <c r="E38" s="1">
        <v>163448479.53</v>
      </c>
      <c r="F38" s="1">
        <v>1269697451.3800001</v>
      </c>
      <c r="G38" s="2">
        <v>43876</v>
      </c>
      <c r="H38" s="2">
        <v>43876</v>
      </c>
      <c r="I38" s="2">
        <v>43876</v>
      </c>
      <c r="J38">
        <v>1067572</v>
      </c>
      <c r="K38" t="s">
        <v>35</v>
      </c>
      <c r="L38" t="s">
        <v>52</v>
      </c>
      <c r="N38">
        <v>0</v>
      </c>
      <c r="O38" s="1">
        <v>15611.45</v>
      </c>
      <c r="P38" s="1">
        <v>7594174</v>
      </c>
      <c r="Q38" s="1">
        <v>121279.12</v>
      </c>
      <c r="R38">
        <f t="shared" si="4"/>
        <v>14</v>
      </c>
      <c r="S38">
        <f t="shared" si="5"/>
        <v>4651.8018630136985</v>
      </c>
    </row>
    <row r="39" spans="1:19" x14ac:dyDescent="0.3">
      <c r="A39" t="s">
        <v>40</v>
      </c>
      <c r="B39" s="1">
        <v>163448479.53</v>
      </c>
      <c r="C39" s="1">
        <v>1269697451.3800001</v>
      </c>
      <c r="D39" t="s">
        <v>25</v>
      </c>
      <c r="E39" s="1">
        <v>163448479.53</v>
      </c>
      <c r="F39" s="1">
        <v>1269697451.3800001</v>
      </c>
      <c r="G39" s="2">
        <v>43876</v>
      </c>
      <c r="H39" s="2">
        <v>43876</v>
      </c>
      <c r="I39" s="2">
        <v>43876</v>
      </c>
      <c r="J39">
        <v>1004932</v>
      </c>
      <c r="K39" t="s">
        <v>37</v>
      </c>
      <c r="L39" t="s">
        <v>53</v>
      </c>
      <c r="N39">
        <v>100</v>
      </c>
      <c r="O39" s="1">
        <v>200000</v>
      </c>
      <c r="P39" s="1">
        <v>7794174</v>
      </c>
      <c r="Q39" s="1">
        <v>1553720</v>
      </c>
      <c r="R39">
        <f t="shared" si="4"/>
        <v>14</v>
      </c>
      <c r="S39">
        <f t="shared" si="5"/>
        <v>59594.739726027394</v>
      </c>
    </row>
    <row r="40" spans="1:19" x14ac:dyDescent="0.3">
      <c r="A40" t="s">
        <v>40</v>
      </c>
      <c r="B40" s="1">
        <v>163448479.53</v>
      </c>
      <c r="C40" s="1">
        <v>1269697451.3800001</v>
      </c>
      <c r="D40" t="s">
        <v>25</v>
      </c>
      <c r="E40" s="1">
        <v>163448479.53</v>
      </c>
      <c r="F40" s="1">
        <v>1269697451.3800001</v>
      </c>
      <c r="G40" s="2">
        <v>43876</v>
      </c>
      <c r="H40" s="2">
        <v>43876</v>
      </c>
      <c r="I40" s="2">
        <v>43878</v>
      </c>
      <c r="J40">
        <v>1067570</v>
      </c>
      <c r="K40" t="s">
        <v>35</v>
      </c>
      <c r="L40" t="s">
        <v>54</v>
      </c>
      <c r="N40">
        <v>0</v>
      </c>
      <c r="O40" s="1">
        <v>22397100</v>
      </c>
      <c r="P40" s="1">
        <v>30191274</v>
      </c>
      <c r="Q40" s="1">
        <v>173978433.09</v>
      </c>
      <c r="R40">
        <f t="shared" si="4"/>
        <v>14</v>
      </c>
      <c r="S40">
        <f t="shared" si="5"/>
        <v>6673145.3787945211</v>
      </c>
    </row>
    <row r="41" spans="1:19" x14ac:dyDescent="0.3">
      <c r="A41" t="s">
        <v>40</v>
      </c>
      <c r="B41" s="1">
        <v>163448479.53</v>
      </c>
      <c r="C41" s="1">
        <v>1269697451.3800001</v>
      </c>
      <c r="D41" t="s">
        <v>25</v>
      </c>
      <c r="E41" s="1">
        <v>163448479.53</v>
      </c>
      <c r="F41" s="1">
        <v>1269697451.3800001</v>
      </c>
      <c r="G41" s="2">
        <v>43876</v>
      </c>
      <c r="H41" s="2">
        <v>43876</v>
      </c>
      <c r="I41" s="2">
        <v>43878</v>
      </c>
      <c r="J41">
        <v>1067571</v>
      </c>
      <c r="K41" t="s">
        <v>35</v>
      </c>
      <c r="L41" t="s">
        <v>55</v>
      </c>
      <c r="N41">
        <v>0</v>
      </c>
      <c r="O41" s="1">
        <v>4968750</v>
      </c>
      <c r="P41" s="1">
        <v>35160024</v>
      </c>
      <c r="Q41" s="1">
        <v>38596753.130000003</v>
      </c>
      <c r="R41">
        <f t="shared" si="4"/>
        <v>14</v>
      </c>
      <c r="S41">
        <f t="shared" si="5"/>
        <v>1480423.4077260275</v>
      </c>
    </row>
    <row r="42" spans="1:19" x14ac:dyDescent="0.3">
      <c r="A42" t="s">
        <v>40</v>
      </c>
      <c r="B42" s="1">
        <v>163448479.53</v>
      </c>
      <c r="C42" s="1">
        <v>1269697451.3800001</v>
      </c>
      <c r="D42" t="s">
        <v>25</v>
      </c>
      <c r="E42" s="1">
        <v>163448479.53</v>
      </c>
      <c r="F42" s="1">
        <v>1269697451.3800001</v>
      </c>
      <c r="G42" s="2">
        <v>43877</v>
      </c>
      <c r="H42" s="2">
        <v>43877</v>
      </c>
      <c r="I42" s="2">
        <v>43878</v>
      </c>
      <c r="J42">
        <v>1067793</v>
      </c>
      <c r="K42" t="s">
        <v>35</v>
      </c>
      <c r="L42" t="s">
        <v>56</v>
      </c>
      <c r="N42">
        <v>0</v>
      </c>
      <c r="O42" s="1">
        <v>4686825</v>
      </c>
      <c r="P42" s="1">
        <v>39846849</v>
      </c>
      <c r="Q42" s="1">
        <v>36406787.920000002</v>
      </c>
      <c r="R42">
        <f t="shared" si="4"/>
        <v>13</v>
      </c>
      <c r="S42">
        <f t="shared" si="5"/>
        <v>1296680.1176986303</v>
      </c>
    </row>
    <row r="43" spans="1:19" x14ac:dyDescent="0.3">
      <c r="A43" t="s">
        <v>40</v>
      </c>
      <c r="B43" s="1">
        <v>163448479.53</v>
      </c>
      <c r="C43" s="1">
        <v>1269697451.3800001</v>
      </c>
      <c r="D43" t="s">
        <v>25</v>
      </c>
      <c r="E43" s="1">
        <v>163448479.53</v>
      </c>
      <c r="F43" s="1">
        <v>1269697451.3800001</v>
      </c>
      <c r="G43" s="2">
        <v>43877</v>
      </c>
      <c r="H43" s="2">
        <v>43877</v>
      </c>
      <c r="I43" s="2">
        <v>43878</v>
      </c>
      <c r="J43">
        <v>1067793</v>
      </c>
      <c r="K43" t="s">
        <v>35</v>
      </c>
      <c r="L43" t="s">
        <v>56</v>
      </c>
      <c r="N43">
        <v>0</v>
      </c>
      <c r="O43" s="1">
        <v>488175</v>
      </c>
      <c r="P43" s="1">
        <v>40335024</v>
      </c>
      <c r="Q43" s="1">
        <v>3792094.58</v>
      </c>
      <c r="R43">
        <f t="shared" si="4"/>
        <v>13</v>
      </c>
      <c r="S43">
        <f t="shared" si="5"/>
        <v>135060.90284931505</v>
      </c>
    </row>
    <row r="44" spans="1:19" x14ac:dyDescent="0.3">
      <c r="A44" t="s">
        <v>40</v>
      </c>
      <c r="B44" s="1">
        <v>163448479.53</v>
      </c>
      <c r="C44" s="1">
        <v>1269697451.3800001</v>
      </c>
      <c r="D44" t="s">
        <v>25</v>
      </c>
      <c r="E44" s="1">
        <v>163448479.53</v>
      </c>
      <c r="F44" s="1">
        <v>1269697451.3800001</v>
      </c>
      <c r="G44" s="2">
        <v>43876</v>
      </c>
      <c r="H44" s="2">
        <v>43876</v>
      </c>
      <c r="I44" s="2">
        <v>43879</v>
      </c>
      <c r="J44">
        <v>1097289</v>
      </c>
      <c r="K44" t="s">
        <v>35</v>
      </c>
      <c r="L44" t="s">
        <v>57</v>
      </c>
      <c r="N44">
        <v>0</v>
      </c>
      <c r="O44" s="1">
        <v>163750</v>
      </c>
      <c r="P44" s="1">
        <v>40498774</v>
      </c>
      <c r="Q44" s="1">
        <v>1271944.5</v>
      </c>
      <c r="R44">
        <f t="shared" si="4"/>
        <v>14</v>
      </c>
      <c r="S44">
        <f t="shared" si="5"/>
        <v>48786.912328767125</v>
      </c>
    </row>
    <row r="45" spans="1:19" x14ac:dyDescent="0.3">
      <c r="A45" t="s">
        <v>40</v>
      </c>
      <c r="B45" s="1">
        <v>163448479.53</v>
      </c>
      <c r="C45" s="1">
        <v>1269697451.3800001</v>
      </c>
      <c r="D45" t="s">
        <v>25</v>
      </c>
      <c r="E45" s="1">
        <v>163448479.53</v>
      </c>
      <c r="F45" s="1">
        <v>1269697451.3800001</v>
      </c>
      <c r="G45" s="2">
        <v>43879</v>
      </c>
      <c r="H45" s="2">
        <v>43879</v>
      </c>
      <c r="I45" s="2">
        <v>43879</v>
      </c>
      <c r="J45">
        <v>1108625</v>
      </c>
      <c r="K45" t="s">
        <v>37</v>
      </c>
      <c r="L45" t="s">
        <v>58</v>
      </c>
      <c r="N45">
        <v>100</v>
      </c>
      <c r="O45" s="1">
        <v>52854000</v>
      </c>
      <c r="P45" s="1">
        <v>93352774</v>
      </c>
      <c r="Q45" s="1">
        <v>410548730.39999998</v>
      </c>
      <c r="R45">
        <f t="shared" si="4"/>
        <v>11</v>
      </c>
      <c r="S45">
        <f t="shared" si="5"/>
        <v>12372701.464109588</v>
      </c>
    </row>
    <row r="46" spans="1:19" x14ac:dyDescent="0.3">
      <c r="A46" t="s">
        <v>40</v>
      </c>
      <c r="B46" s="1">
        <v>163448479.53</v>
      </c>
      <c r="C46" s="1">
        <v>1269697451.3800001</v>
      </c>
      <c r="D46" t="s">
        <v>25</v>
      </c>
      <c r="E46" s="1">
        <v>163448479.53</v>
      </c>
      <c r="F46" s="1">
        <v>1269697451.3800001</v>
      </c>
      <c r="G46" s="2">
        <v>43879</v>
      </c>
      <c r="H46" s="2">
        <v>43879</v>
      </c>
      <c r="I46" s="2">
        <v>43879</v>
      </c>
      <c r="J46">
        <v>1108625</v>
      </c>
      <c r="K46" t="s">
        <v>37</v>
      </c>
      <c r="L46" t="s">
        <v>58</v>
      </c>
      <c r="N46">
        <v>100</v>
      </c>
      <c r="O46" s="1">
        <v>52546000</v>
      </c>
      <c r="P46" s="1">
        <v>145898774</v>
      </c>
      <c r="Q46" s="1">
        <v>408156309.60000002</v>
      </c>
      <c r="R46">
        <f t="shared" si="4"/>
        <v>11</v>
      </c>
      <c r="S46">
        <f t="shared" si="5"/>
        <v>12300601.111232879</v>
      </c>
    </row>
    <row r="47" spans="1:19" x14ac:dyDescent="0.3">
      <c r="A47" t="s">
        <v>40</v>
      </c>
      <c r="B47" s="1">
        <v>163448479.53</v>
      </c>
      <c r="C47" s="1">
        <v>1269697451.3800001</v>
      </c>
      <c r="D47" t="s">
        <v>25</v>
      </c>
      <c r="E47" s="1">
        <v>163448479.53</v>
      </c>
      <c r="F47" s="1">
        <v>1269697451.3800001</v>
      </c>
      <c r="G47" s="2">
        <v>43881</v>
      </c>
      <c r="H47" s="2">
        <v>43880</v>
      </c>
      <c r="I47" s="2">
        <v>43881</v>
      </c>
      <c r="J47">
        <v>1114103</v>
      </c>
      <c r="K47" t="s">
        <v>33</v>
      </c>
      <c r="L47" t="s">
        <v>45</v>
      </c>
      <c r="M47" s="1">
        <v>32000000</v>
      </c>
      <c r="N47">
        <v>99.949299999999994</v>
      </c>
      <c r="O47" s="1">
        <v>-31983786.670000002</v>
      </c>
      <c r="P47" s="1">
        <v>113914987.33</v>
      </c>
      <c r="Q47" s="1">
        <v>-248437797.59999999</v>
      </c>
    </row>
    <row r="48" spans="1:19" x14ac:dyDescent="0.3">
      <c r="A48" t="s">
        <v>40</v>
      </c>
      <c r="B48" s="1">
        <v>163448479.53</v>
      </c>
      <c r="C48" s="1">
        <v>1269697451.3800001</v>
      </c>
      <c r="D48" t="s">
        <v>25</v>
      </c>
      <c r="E48" s="1">
        <v>163448479.53</v>
      </c>
      <c r="F48" s="1">
        <v>1269697451.3800001</v>
      </c>
      <c r="G48" s="2">
        <v>43881</v>
      </c>
      <c r="H48" s="2">
        <v>43880</v>
      </c>
      <c r="I48" s="2">
        <v>43881</v>
      </c>
      <c r="J48">
        <v>1114104</v>
      </c>
      <c r="K48" t="s">
        <v>33</v>
      </c>
      <c r="L48" t="s">
        <v>45</v>
      </c>
      <c r="M48" s="1">
        <v>73000000</v>
      </c>
      <c r="N48">
        <v>99.949299999999994</v>
      </c>
      <c r="O48" s="1">
        <v>-72963013.329999998</v>
      </c>
      <c r="P48" s="1">
        <v>40951974</v>
      </c>
      <c r="Q48" s="1">
        <v>-566762484.76999998</v>
      </c>
    </row>
    <row r="49" spans="1:19" x14ac:dyDescent="0.3">
      <c r="A49" t="s">
        <v>40</v>
      </c>
      <c r="B49" s="1">
        <v>163448479.53</v>
      </c>
      <c r="C49" s="1">
        <v>1269697451.3800001</v>
      </c>
      <c r="D49" t="s">
        <v>25</v>
      </c>
      <c r="E49" s="1">
        <v>163448479.53</v>
      </c>
      <c r="F49" s="1">
        <v>1269697451.3800001</v>
      </c>
      <c r="G49" s="2">
        <v>43881</v>
      </c>
      <c r="H49" s="2">
        <v>43880</v>
      </c>
      <c r="I49" s="2">
        <v>43881</v>
      </c>
      <c r="J49">
        <v>1114105</v>
      </c>
      <c r="K49" t="s">
        <v>33</v>
      </c>
      <c r="L49" t="s">
        <v>45</v>
      </c>
      <c r="M49" s="1">
        <v>25000000</v>
      </c>
      <c r="N49">
        <v>99.949299999999994</v>
      </c>
      <c r="O49" s="1">
        <v>-24987333.329999998</v>
      </c>
      <c r="P49" s="1">
        <v>15964640.67</v>
      </c>
      <c r="Q49" s="1">
        <v>-194094268.38999999</v>
      </c>
    </row>
    <row r="50" spans="1:19" x14ac:dyDescent="0.3">
      <c r="A50" t="s">
        <v>40</v>
      </c>
      <c r="B50" s="1">
        <v>163448479.53</v>
      </c>
      <c r="C50" s="1">
        <v>1269697451.3800001</v>
      </c>
      <c r="D50" t="s">
        <v>25</v>
      </c>
      <c r="E50" s="1">
        <v>163448479.53</v>
      </c>
      <c r="F50" s="1">
        <v>1269697451.3800001</v>
      </c>
      <c r="G50" s="2">
        <v>43881</v>
      </c>
      <c r="H50" s="2">
        <v>43880</v>
      </c>
      <c r="I50" s="2">
        <v>43881</v>
      </c>
      <c r="J50">
        <v>1114106</v>
      </c>
      <c r="K50" t="s">
        <v>33</v>
      </c>
      <c r="L50" t="s">
        <v>45</v>
      </c>
      <c r="M50" s="1">
        <v>667000</v>
      </c>
      <c r="N50">
        <v>99.949299999999994</v>
      </c>
      <c r="O50" s="1">
        <v>-666662.05000000005</v>
      </c>
      <c r="P50" s="1">
        <v>15297978.619999999</v>
      </c>
      <c r="Q50" s="1">
        <v>-5177899.08</v>
      </c>
    </row>
    <row r="51" spans="1:19" x14ac:dyDescent="0.3">
      <c r="A51" t="s">
        <v>40</v>
      </c>
      <c r="B51" s="1">
        <v>163448479.53</v>
      </c>
      <c r="C51" s="1">
        <v>1269697451.3800001</v>
      </c>
      <c r="D51" t="s">
        <v>25</v>
      </c>
      <c r="E51" s="1">
        <v>163448479.53</v>
      </c>
      <c r="F51" s="1">
        <v>1269697451.3800001</v>
      </c>
      <c r="G51" s="2">
        <v>43881</v>
      </c>
      <c r="H51" s="2">
        <v>43880</v>
      </c>
      <c r="I51" s="2">
        <v>43881</v>
      </c>
      <c r="J51">
        <v>1114160</v>
      </c>
      <c r="K51" t="s">
        <v>33</v>
      </c>
      <c r="L51" t="s">
        <v>45</v>
      </c>
      <c r="M51" s="1">
        <v>112000</v>
      </c>
      <c r="N51">
        <v>99.949299999999994</v>
      </c>
      <c r="O51" s="1">
        <v>-111943.25</v>
      </c>
      <c r="P51" s="1">
        <v>15186035.369999999</v>
      </c>
      <c r="Q51" s="1">
        <v>-870509.47</v>
      </c>
    </row>
    <row r="52" spans="1:19" x14ac:dyDescent="0.3">
      <c r="A52" t="s">
        <v>40</v>
      </c>
      <c r="B52" s="1">
        <v>163448479.53</v>
      </c>
      <c r="C52" s="1">
        <v>1269697451.3800001</v>
      </c>
      <c r="D52" t="s">
        <v>25</v>
      </c>
      <c r="E52" s="1">
        <v>163448479.53</v>
      </c>
      <c r="F52" s="1">
        <v>1269697451.3800001</v>
      </c>
      <c r="G52" s="2">
        <v>43882</v>
      </c>
      <c r="H52" s="2">
        <v>43882</v>
      </c>
      <c r="I52" s="2">
        <v>43882</v>
      </c>
      <c r="J52">
        <v>1068229</v>
      </c>
      <c r="K52" t="s">
        <v>35</v>
      </c>
      <c r="L52" t="s">
        <v>59</v>
      </c>
      <c r="N52">
        <v>0</v>
      </c>
      <c r="O52" s="1">
        <v>3087500</v>
      </c>
      <c r="P52" s="1">
        <v>18273535.370000001</v>
      </c>
      <c r="Q52" s="1">
        <v>24044215</v>
      </c>
      <c r="R52">
        <f t="shared" ref="R52:R60" si="6">$G$129-G52</f>
        <v>8</v>
      </c>
      <c r="S52">
        <f t="shared" ref="S52:S60" si="7">Q52*R52/365</f>
        <v>526996.49315068498</v>
      </c>
    </row>
    <row r="53" spans="1:19" x14ac:dyDescent="0.3">
      <c r="A53" t="s">
        <v>40</v>
      </c>
      <c r="B53" s="1">
        <v>163448479.53</v>
      </c>
      <c r="C53" s="1">
        <v>1269697451.3800001</v>
      </c>
      <c r="D53" t="s">
        <v>25</v>
      </c>
      <c r="E53" s="1">
        <v>163448479.53</v>
      </c>
      <c r="F53" s="1">
        <v>1269697451.3800001</v>
      </c>
      <c r="G53" s="2">
        <v>43888</v>
      </c>
      <c r="H53" s="2">
        <v>43888</v>
      </c>
      <c r="I53" s="2">
        <v>43888</v>
      </c>
      <c r="J53">
        <v>1068754</v>
      </c>
      <c r="K53" t="s">
        <v>35</v>
      </c>
      <c r="L53" t="s">
        <v>60</v>
      </c>
      <c r="N53">
        <v>0</v>
      </c>
      <c r="O53" s="1">
        <v>15000000</v>
      </c>
      <c r="P53" s="1">
        <v>33273535.370000001</v>
      </c>
      <c r="Q53" s="1">
        <v>116904000</v>
      </c>
      <c r="R53">
        <f t="shared" si="6"/>
        <v>2</v>
      </c>
      <c r="S53">
        <f t="shared" si="7"/>
        <v>640569.8630136986</v>
      </c>
    </row>
    <row r="54" spans="1:19" x14ac:dyDescent="0.3">
      <c r="A54" t="s">
        <v>40</v>
      </c>
      <c r="B54" s="1">
        <v>163448479.53</v>
      </c>
      <c r="C54" s="1">
        <v>1269697451.3800001</v>
      </c>
      <c r="D54" t="s">
        <v>25</v>
      </c>
      <c r="E54" s="1">
        <v>163448479.53</v>
      </c>
      <c r="F54" s="1">
        <v>1269697451.3800001</v>
      </c>
      <c r="G54" s="2">
        <v>43888</v>
      </c>
      <c r="H54" s="2">
        <v>43888</v>
      </c>
      <c r="I54" s="2">
        <v>43888</v>
      </c>
      <c r="J54">
        <v>1068758</v>
      </c>
      <c r="K54" t="s">
        <v>35</v>
      </c>
      <c r="L54" t="s">
        <v>61</v>
      </c>
      <c r="N54">
        <v>0</v>
      </c>
      <c r="O54" s="1">
        <v>6375000</v>
      </c>
      <c r="P54" s="1">
        <v>39648535.369999997</v>
      </c>
      <c r="Q54" s="1">
        <v>49684200</v>
      </c>
      <c r="R54">
        <f t="shared" si="6"/>
        <v>2</v>
      </c>
      <c r="S54">
        <f t="shared" si="7"/>
        <v>272242.19178082194</v>
      </c>
    </row>
    <row r="55" spans="1:19" x14ac:dyDescent="0.3">
      <c r="A55" t="s">
        <v>40</v>
      </c>
      <c r="B55" s="1">
        <v>163448479.53</v>
      </c>
      <c r="C55" s="1">
        <v>1269697451.3800001</v>
      </c>
      <c r="D55" t="s">
        <v>25</v>
      </c>
      <c r="E55" s="1">
        <v>163448479.53</v>
      </c>
      <c r="F55" s="1">
        <v>1269697451.3800001</v>
      </c>
      <c r="G55" s="2">
        <v>43888</v>
      </c>
      <c r="H55" s="2">
        <v>43888</v>
      </c>
      <c r="I55" s="2">
        <v>43888</v>
      </c>
      <c r="J55">
        <v>1091918</v>
      </c>
      <c r="K55" t="s">
        <v>35</v>
      </c>
      <c r="L55" t="s">
        <v>62</v>
      </c>
      <c r="N55">
        <v>0</v>
      </c>
      <c r="O55" s="1">
        <v>1691250</v>
      </c>
      <c r="P55" s="1">
        <v>41339785.369999997</v>
      </c>
      <c r="Q55" s="1">
        <v>13180926</v>
      </c>
      <c r="R55">
        <f t="shared" si="6"/>
        <v>2</v>
      </c>
      <c r="S55">
        <f t="shared" si="7"/>
        <v>72224.252054794517</v>
      </c>
    </row>
    <row r="56" spans="1:19" x14ac:dyDescent="0.3">
      <c r="A56" t="s">
        <v>40</v>
      </c>
      <c r="B56" s="1">
        <v>163448479.53</v>
      </c>
      <c r="C56" s="1">
        <v>1269697451.3800001</v>
      </c>
      <c r="D56" t="s">
        <v>25</v>
      </c>
      <c r="E56" s="1">
        <v>163448479.53</v>
      </c>
      <c r="F56" s="1">
        <v>1269697451.3800001</v>
      </c>
      <c r="G56" s="2">
        <v>43888</v>
      </c>
      <c r="H56" s="2">
        <v>43888</v>
      </c>
      <c r="I56" s="2">
        <v>43888</v>
      </c>
      <c r="J56">
        <v>1091918</v>
      </c>
      <c r="K56" t="s">
        <v>35</v>
      </c>
      <c r="L56" t="s">
        <v>62</v>
      </c>
      <c r="N56">
        <v>0</v>
      </c>
      <c r="O56" s="1">
        <v>307500</v>
      </c>
      <c r="P56" s="1">
        <v>41647285.369999997</v>
      </c>
      <c r="Q56" s="1">
        <v>2396532</v>
      </c>
      <c r="R56">
        <f t="shared" si="6"/>
        <v>2</v>
      </c>
      <c r="S56">
        <f t="shared" si="7"/>
        <v>13131.682191780821</v>
      </c>
    </row>
    <row r="57" spans="1:19" x14ac:dyDescent="0.3">
      <c r="A57" t="s">
        <v>40</v>
      </c>
      <c r="B57" s="1">
        <v>163448479.53</v>
      </c>
      <c r="C57" s="1">
        <v>1269697451.3800001</v>
      </c>
      <c r="D57" t="s">
        <v>25</v>
      </c>
      <c r="E57" s="1">
        <v>163448479.53</v>
      </c>
      <c r="F57" s="1">
        <v>1269697451.3800001</v>
      </c>
      <c r="G57" s="2">
        <v>43889</v>
      </c>
      <c r="H57" s="2">
        <v>43889</v>
      </c>
      <c r="I57" s="2">
        <v>43889</v>
      </c>
      <c r="J57">
        <v>1068878</v>
      </c>
      <c r="K57" t="s">
        <v>35</v>
      </c>
      <c r="L57" t="s">
        <v>63</v>
      </c>
      <c r="N57">
        <v>0</v>
      </c>
      <c r="O57" s="1">
        <v>4625000</v>
      </c>
      <c r="P57" s="1">
        <v>46272285.369999997</v>
      </c>
      <c r="Q57" s="1">
        <v>36044937.5</v>
      </c>
      <c r="R57">
        <f t="shared" si="6"/>
        <v>1</v>
      </c>
      <c r="S57">
        <f t="shared" si="7"/>
        <v>98753.253424657538</v>
      </c>
    </row>
    <row r="58" spans="1:19" x14ac:dyDescent="0.3">
      <c r="A58" t="s">
        <v>40</v>
      </c>
      <c r="B58" s="1">
        <v>163448479.53</v>
      </c>
      <c r="C58" s="1">
        <v>1269697451.3800001</v>
      </c>
      <c r="D58" t="s">
        <v>25</v>
      </c>
      <c r="E58" s="1">
        <v>163448479.53</v>
      </c>
      <c r="F58" s="1">
        <v>1269697451.3800001</v>
      </c>
      <c r="G58" s="2">
        <v>43890</v>
      </c>
      <c r="H58" s="2">
        <v>43890</v>
      </c>
      <c r="I58" s="2">
        <v>43890</v>
      </c>
      <c r="J58">
        <v>1116105</v>
      </c>
      <c r="K58" t="s">
        <v>35</v>
      </c>
      <c r="L58" t="s">
        <v>64</v>
      </c>
      <c r="N58">
        <v>0</v>
      </c>
      <c r="O58" s="1">
        <v>347100</v>
      </c>
      <c r="P58" s="1">
        <v>46619385.369999997</v>
      </c>
      <c r="Q58" s="1">
        <v>2706651.08</v>
      </c>
      <c r="R58">
        <f t="shared" si="6"/>
        <v>0</v>
      </c>
      <c r="S58">
        <f t="shared" si="7"/>
        <v>0</v>
      </c>
    </row>
    <row r="59" spans="1:19" x14ac:dyDescent="0.3">
      <c r="A59" t="s">
        <v>40</v>
      </c>
      <c r="B59" s="1">
        <v>163448479.53</v>
      </c>
      <c r="C59" s="1">
        <v>1269697451.3800001</v>
      </c>
      <c r="D59" t="s">
        <v>25</v>
      </c>
      <c r="E59" s="1">
        <v>163448479.53</v>
      </c>
      <c r="F59" s="1">
        <v>1269697451.3800001</v>
      </c>
      <c r="G59" s="2">
        <v>43890</v>
      </c>
      <c r="H59" s="2">
        <v>43890</v>
      </c>
      <c r="I59" s="2">
        <v>43890</v>
      </c>
      <c r="J59">
        <v>1116106</v>
      </c>
      <c r="K59" t="s">
        <v>35</v>
      </c>
      <c r="L59" t="s">
        <v>64</v>
      </c>
      <c r="N59">
        <v>0</v>
      </c>
      <c r="O59" s="1">
        <v>2818333.36</v>
      </c>
      <c r="P59" s="1">
        <v>49437718.729999997</v>
      </c>
      <c r="Q59" s="1">
        <v>21977081.670000002</v>
      </c>
      <c r="R59">
        <f t="shared" si="6"/>
        <v>0</v>
      </c>
      <c r="S59">
        <f t="shared" si="7"/>
        <v>0</v>
      </c>
    </row>
    <row r="60" spans="1:19" x14ac:dyDescent="0.3">
      <c r="A60" t="s">
        <v>40</v>
      </c>
      <c r="B60" s="1">
        <v>163448479.53</v>
      </c>
      <c r="C60" s="1">
        <v>1269697451.3800001</v>
      </c>
      <c r="D60" t="s">
        <v>25</v>
      </c>
      <c r="E60" s="1">
        <v>163448479.53</v>
      </c>
      <c r="F60" s="1">
        <v>1269697451.3800001</v>
      </c>
      <c r="G60" s="2">
        <v>43890</v>
      </c>
      <c r="H60" s="2">
        <v>43890</v>
      </c>
      <c r="I60" s="2">
        <v>43890</v>
      </c>
      <c r="J60">
        <v>1116104</v>
      </c>
      <c r="K60" t="s">
        <v>35</v>
      </c>
      <c r="L60" t="s">
        <v>64</v>
      </c>
      <c r="N60">
        <v>0</v>
      </c>
      <c r="O60" s="1">
        <v>38566.660000000003</v>
      </c>
      <c r="P60" s="1">
        <v>49476285.390000001</v>
      </c>
      <c r="Q60" s="1">
        <v>300738.96000000002</v>
      </c>
      <c r="R60">
        <f t="shared" si="6"/>
        <v>0</v>
      </c>
      <c r="S60">
        <f t="shared" si="7"/>
        <v>0</v>
      </c>
    </row>
    <row r="61" spans="1:19" x14ac:dyDescent="0.3">
      <c r="A61" t="s">
        <v>24</v>
      </c>
      <c r="B61">
        <v>0</v>
      </c>
      <c r="C61">
        <v>0</v>
      </c>
      <c r="D61" t="s">
        <v>25</v>
      </c>
      <c r="E61">
        <v>0</v>
      </c>
      <c r="F61">
        <v>0</v>
      </c>
      <c r="G61" s="2">
        <v>43832</v>
      </c>
      <c r="H61" s="2">
        <v>43832</v>
      </c>
      <c r="I61" s="2">
        <v>43832</v>
      </c>
      <c r="J61">
        <v>1109290</v>
      </c>
      <c r="K61" t="s">
        <v>26</v>
      </c>
      <c r="L61" t="s">
        <v>27</v>
      </c>
      <c r="M61">
        <v>0</v>
      </c>
      <c r="N61">
        <v>0</v>
      </c>
      <c r="O61">
        <v>0.83</v>
      </c>
      <c r="P61">
        <v>0.83</v>
      </c>
      <c r="Q61">
        <v>0.93</v>
      </c>
    </row>
    <row r="62" spans="1:19" x14ac:dyDescent="0.3">
      <c r="A62" t="s">
        <v>24</v>
      </c>
      <c r="B62">
        <v>0</v>
      </c>
      <c r="C62">
        <v>0</v>
      </c>
      <c r="D62" t="s">
        <v>25</v>
      </c>
      <c r="E62">
        <v>0</v>
      </c>
      <c r="F62">
        <v>0</v>
      </c>
      <c r="G62" s="2">
        <v>43832</v>
      </c>
      <c r="H62" s="2">
        <v>43832</v>
      </c>
      <c r="I62" s="2">
        <v>43832</v>
      </c>
      <c r="J62">
        <v>1109288</v>
      </c>
      <c r="K62" t="s">
        <v>26</v>
      </c>
      <c r="L62" t="s">
        <v>27</v>
      </c>
      <c r="M62">
        <v>0</v>
      </c>
      <c r="N62">
        <v>0</v>
      </c>
      <c r="O62">
        <v>256.5</v>
      </c>
      <c r="P62">
        <v>257.33</v>
      </c>
      <c r="Q62">
        <v>286.89999999999998</v>
      </c>
    </row>
    <row r="63" spans="1:19" x14ac:dyDescent="0.3">
      <c r="A63" t="s">
        <v>24</v>
      </c>
      <c r="B63">
        <v>0</v>
      </c>
      <c r="C63">
        <v>0</v>
      </c>
      <c r="D63" t="s">
        <v>25</v>
      </c>
      <c r="E63">
        <v>0</v>
      </c>
      <c r="F63">
        <v>0</v>
      </c>
      <c r="G63" s="2">
        <v>43832</v>
      </c>
      <c r="H63" s="2">
        <v>43832</v>
      </c>
      <c r="I63" s="2">
        <v>43832</v>
      </c>
      <c r="J63">
        <v>1109289</v>
      </c>
      <c r="K63" t="s">
        <v>26</v>
      </c>
      <c r="L63" t="s">
        <v>27</v>
      </c>
      <c r="M63">
        <v>0</v>
      </c>
      <c r="N63">
        <v>0</v>
      </c>
      <c r="O63" s="1">
        <v>3078.01</v>
      </c>
      <c r="P63" s="1">
        <v>3335.34</v>
      </c>
      <c r="Q63" s="1">
        <v>3442.86</v>
      </c>
    </row>
    <row r="64" spans="1:19" x14ac:dyDescent="0.3">
      <c r="A64" t="s">
        <v>30</v>
      </c>
      <c r="B64" s="1">
        <v>67904.12</v>
      </c>
      <c r="C64" s="1">
        <v>67904.12</v>
      </c>
      <c r="D64" t="s">
        <v>25</v>
      </c>
      <c r="E64" s="1">
        <v>67904.12</v>
      </c>
      <c r="F64" s="1">
        <v>67904.12</v>
      </c>
      <c r="G64" s="2">
        <v>43832</v>
      </c>
      <c r="H64" s="2">
        <v>43832</v>
      </c>
      <c r="I64" s="2">
        <v>43832</v>
      </c>
      <c r="J64">
        <v>1109278</v>
      </c>
      <c r="K64" t="s">
        <v>26</v>
      </c>
      <c r="L64" t="s">
        <v>31</v>
      </c>
      <c r="M64">
        <v>0</v>
      </c>
      <c r="N64">
        <v>0</v>
      </c>
      <c r="O64">
        <v>13.62</v>
      </c>
      <c r="P64" s="1">
        <v>67917.740000000005</v>
      </c>
      <c r="Q64">
        <v>13.62</v>
      </c>
    </row>
    <row r="65" spans="1:21" x14ac:dyDescent="0.3">
      <c r="A65" t="s">
        <v>30</v>
      </c>
      <c r="B65" s="1">
        <v>67904.12</v>
      </c>
      <c r="C65" s="1">
        <v>67904.12</v>
      </c>
      <c r="D65" t="s">
        <v>25</v>
      </c>
      <c r="E65" s="1">
        <v>67904.12</v>
      </c>
      <c r="F65" s="1">
        <v>67904.12</v>
      </c>
      <c r="G65" s="2">
        <v>43832</v>
      </c>
      <c r="H65" s="2">
        <v>43832</v>
      </c>
      <c r="I65" s="2">
        <v>43832</v>
      </c>
      <c r="J65">
        <v>1109280</v>
      </c>
      <c r="K65" t="s">
        <v>26</v>
      </c>
      <c r="L65" t="s">
        <v>31</v>
      </c>
      <c r="M65">
        <v>0</v>
      </c>
      <c r="N65">
        <v>0</v>
      </c>
      <c r="O65">
        <v>25.85</v>
      </c>
      <c r="P65" s="1">
        <v>67943.59</v>
      </c>
      <c r="Q65">
        <v>25.85</v>
      </c>
    </row>
    <row r="66" spans="1:21" x14ac:dyDescent="0.3">
      <c r="A66" t="s">
        <v>30</v>
      </c>
      <c r="B66" s="1">
        <v>67904.12</v>
      </c>
      <c r="C66" s="1">
        <v>67904.12</v>
      </c>
      <c r="D66" t="s">
        <v>25</v>
      </c>
      <c r="E66" s="1">
        <v>67904.12</v>
      </c>
      <c r="F66" s="1">
        <v>67904.12</v>
      </c>
      <c r="G66" s="2">
        <v>43832</v>
      </c>
      <c r="H66" s="2">
        <v>43832</v>
      </c>
      <c r="I66" s="2">
        <v>43832</v>
      </c>
      <c r="J66">
        <v>1109279</v>
      </c>
      <c r="K66" t="s">
        <v>26</v>
      </c>
      <c r="L66" t="s">
        <v>31</v>
      </c>
      <c r="M66">
        <v>0</v>
      </c>
      <c r="N66">
        <v>0</v>
      </c>
      <c r="O66">
        <v>20.46</v>
      </c>
      <c r="P66" s="1">
        <v>67964.05</v>
      </c>
      <c r="Q66">
        <v>20.46</v>
      </c>
    </row>
    <row r="67" spans="1:21" x14ac:dyDescent="0.3">
      <c r="A67" t="s">
        <v>30</v>
      </c>
      <c r="B67" s="1">
        <v>67904.12</v>
      </c>
      <c r="C67" s="1">
        <v>67904.12</v>
      </c>
      <c r="D67" t="s">
        <v>25</v>
      </c>
      <c r="E67" s="1">
        <v>67904.12</v>
      </c>
      <c r="F67" s="1">
        <v>67904.12</v>
      </c>
      <c r="G67" s="2">
        <v>43843</v>
      </c>
      <c r="H67" s="2">
        <v>43843</v>
      </c>
      <c r="I67" s="2">
        <v>43843</v>
      </c>
      <c r="J67">
        <v>1108338</v>
      </c>
      <c r="K67" t="s">
        <v>35</v>
      </c>
      <c r="L67" t="s">
        <v>620</v>
      </c>
      <c r="N67">
        <v>0</v>
      </c>
      <c r="O67" s="1">
        <v>726198.49</v>
      </c>
      <c r="P67" s="1">
        <v>794162.54</v>
      </c>
      <c r="Q67" s="1">
        <v>726198.49</v>
      </c>
      <c r="R67">
        <f t="shared" ref="R67:R68" si="8">$G$129-G67</f>
        <v>47</v>
      </c>
      <c r="S67">
        <f t="shared" ref="S67:S68" si="9">Q67*R67/365</f>
        <v>93510.49049315069</v>
      </c>
    </row>
    <row r="68" spans="1:21" x14ac:dyDescent="0.3">
      <c r="A68" t="s">
        <v>30</v>
      </c>
      <c r="B68" s="1">
        <v>67904.12</v>
      </c>
      <c r="C68" s="1">
        <v>67904.12</v>
      </c>
      <c r="D68" t="s">
        <v>25</v>
      </c>
      <c r="E68" s="1">
        <v>67904.12</v>
      </c>
      <c r="F68" s="1">
        <v>67904.12</v>
      </c>
      <c r="G68" s="2">
        <v>43843</v>
      </c>
      <c r="H68" s="2">
        <v>43843</v>
      </c>
      <c r="I68" s="2">
        <v>43843</v>
      </c>
      <c r="J68">
        <v>1108339</v>
      </c>
      <c r="K68" t="s">
        <v>37</v>
      </c>
      <c r="L68" t="s">
        <v>620</v>
      </c>
      <c r="N68">
        <v>100</v>
      </c>
      <c r="O68" s="1">
        <v>48900000</v>
      </c>
      <c r="P68" s="1">
        <v>49694162.539999999</v>
      </c>
      <c r="Q68" s="1">
        <v>48900000</v>
      </c>
      <c r="R68">
        <f t="shared" si="8"/>
        <v>47</v>
      </c>
      <c r="S68">
        <f t="shared" si="9"/>
        <v>6296712.3287671236</v>
      </c>
    </row>
    <row r="69" spans="1:21" x14ac:dyDescent="0.3">
      <c r="A69" t="s">
        <v>40</v>
      </c>
      <c r="B69" s="1">
        <v>86256.16</v>
      </c>
      <c r="C69" s="1">
        <v>672044.23</v>
      </c>
      <c r="D69" t="s">
        <v>25</v>
      </c>
      <c r="E69" s="1">
        <v>86256.16</v>
      </c>
      <c r="F69" s="1">
        <v>672044.23</v>
      </c>
      <c r="G69" s="2">
        <v>43832</v>
      </c>
      <c r="H69" s="2">
        <v>43832</v>
      </c>
      <c r="I69" s="2">
        <v>43832</v>
      </c>
      <c r="J69">
        <v>1109286</v>
      </c>
      <c r="K69" t="s">
        <v>26</v>
      </c>
      <c r="L69" t="s">
        <v>43</v>
      </c>
      <c r="M69">
        <v>0</v>
      </c>
      <c r="N69">
        <v>0</v>
      </c>
      <c r="O69">
        <v>4.5599999999999996</v>
      </c>
      <c r="P69" s="1">
        <v>86260.72</v>
      </c>
      <c r="Q69">
        <v>35.520000000000003</v>
      </c>
    </row>
    <row r="70" spans="1:21" x14ac:dyDescent="0.3">
      <c r="A70" t="s">
        <v>40</v>
      </c>
      <c r="B70" s="1">
        <v>86256.16</v>
      </c>
      <c r="C70" s="1">
        <v>672044.23</v>
      </c>
      <c r="D70" t="s">
        <v>25</v>
      </c>
      <c r="E70" s="1">
        <v>86256.16</v>
      </c>
      <c r="F70" s="1">
        <v>672044.23</v>
      </c>
      <c r="G70" s="2">
        <v>43832</v>
      </c>
      <c r="H70" s="2">
        <v>43832</v>
      </c>
      <c r="I70" s="2">
        <v>43832</v>
      </c>
      <c r="J70">
        <v>1109287</v>
      </c>
      <c r="K70" t="s">
        <v>26</v>
      </c>
      <c r="L70" t="s">
        <v>43</v>
      </c>
      <c r="M70">
        <v>0</v>
      </c>
      <c r="N70">
        <v>0</v>
      </c>
      <c r="O70">
        <v>17.170000000000002</v>
      </c>
      <c r="P70" s="1">
        <v>86277.89</v>
      </c>
      <c r="Q70">
        <v>133.75</v>
      </c>
    </row>
    <row r="71" spans="1:21" x14ac:dyDescent="0.3">
      <c r="A71" t="s">
        <v>40</v>
      </c>
      <c r="B71" s="1">
        <v>86256.16</v>
      </c>
      <c r="C71" s="1">
        <v>672044.23</v>
      </c>
      <c r="D71" t="s">
        <v>25</v>
      </c>
      <c r="E71" s="1">
        <v>86256.16</v>
      </c>
      <c r="F71" s="1">
        <v>672044.23</v>
      </c>
      <c r="G71" s="2">
        <v>43832</v>
      </c>
      <c r="H71" s="2">
        <v>43832</v>
      </c>
      <c r="I71" s="2">
        <v>43832</v>
      </c>
      <c r="J71">
        <v>1109282</v>
      </c>
      <c r="K71" t="s">
        <v>26</v>
      </c>
      <c r="L71" t="s">
        <v>43</v>
      </c>
      <c r="M71">
        <v>0</v>
      </c>
      <c r="N71">
        <v>0</v>
      </c>
      <c r="O71">
        <v>23.8</v>
      </c>
      <c r="P71" s="1">
        <v>86301.69</v>
      </c>
      <c r="Q71">
        <v>185.4</v>
      </c>
    </row>
    <row r="72" spans="1:21" x14ac:dyDescent="0.3">
      <c r="A72" t="s">
        <v>40</v>
      </c>
      <c r="B72" s="1">
        <v>86256.16</v>
      </c>
      <c r="C72" s="1">
        <v>672044.23</v>
      </c>
      <c r="D72" t="s">
        <v>25</v>
      </c>
      <c r="E72" s="1">
        <v>86256.16</v>
      </c>
      <c r="F72" s="1">
        <v>672044.23</v>
      </c>
      <c r="G72" s="2">
        <v>43832</v>
      </c>
      <c r="H72" s="2">
        <v>43832</v>
      </c>
      <c r="I72" s="2">
        <v>43832</v>
      </c>
      <c r="J72">
        <v>1109285</v>
      </c>
      <c r="K72" t="s">
        <v>26</v>
      </c>
      <c r="L72" t="s">
        <v>43</v>
      </c>
      <c r="M72">
        <v>0</v>
      </c>
      <c r="N72">
        <v>0</v>
      </c>
      <c r="O72">
        <v>49.25</v>
      </c>
      <c r="P72" s="1">
        <v>86350.94</v>
      </c>
      <c r="Q72">
        <v>383.65</v>
      </c>
    </row>
    <row r="73" spans="1:21" x14ac:dyDescent="0.3">
      <c r="A73" t="s">
        <v>40</v>
      </c>
      <c r="B73" s="1">
        <v>86256.16</v>
      </c>
      <c r="C73" s="1">
        <v>672044.23</v>
      </c>
      <c r="D73" t="s">
        <v>25</v>
      </c>
      <c r="E73" s="1">
        <v>86256.16</v>
      </c>
      <c r="F73" s="1">
        <v>672044.23</v>
      </c>
      <c r="G73" s="2">
        <v>43832</v>
      </c>
      <c r="H73" s="2">
        <v>43832</v>
      </c>
      <c r="I73" s="2">
        <v>43832</v>
      </c>
      <c r="J73">
        <v>1109283</v>
      </c>
      <c r="K73" t="s">
        <v>26</v>
      </c>
      <c r="L73" t="s">
        <v>43</v>
      </c>
      <c r="M73">
        <v>0</v>
      </c>
      <c r="N73">
        <v>0</v>
      </c>
      <c r="O73">
        <v>16.22</v>
      </c>
      <c r="P73" s="1">
        <v>86367.16</v>
      </c>
      <c r="Q73">
        <v>126.35</v>
      </c>
    </row>
    <row r="74" spans="1:21" x14ac:dyDescent="0.3">
      <c r="A74" t="s">
        <v>40</v>
      </c>
      <c r="B74" s="1">
        <v>86256.16</v>
      </c>
      <c r="C74" s="1">
        <v>672044.23</v>
      </c>
      <c r="D74" t="s">
        <v>25</v>
      </c>
      <c r="E74" s="1">
        <v>86256.16</v>
      </c>
      <c r="F74" s="1">
        <v>672044.23</v>
      </c>
      <c r="G74" s="2">
        <v>43834</v>
      </c>
      <c r="H74" s="2">
        <v>43834</v>
      </c>
      <c r="I74" s="2">
        <v>43834</v>
      </c>
      <c r="J74">
        <v>1109408</v>
      </c>
      <c r="K74" t="s">
        <v>621</v>
      </c>
      <c r="L74" t="s">
        <v>43</v>
      </c>
      <c r="M74" s="1">
        <v>18074206</v>
      </c>
      <c r="N74">
        <v>0</v>
      </c>
      <c r="O74" s="1">
        <v>18074206</v>
      </c>
      <c r="P74" s="1">
        <v>18160573.16</v>
      </c>
      <c r="Q74" s="1">
        <v>140597441.05000001</v>
      </c>
      <c r="T74">
        <f>$G$129-G74+1</f>
        <v>57</v>
      </c>
      <c r="U74">
        <f>Q74*T74/365</f>
        <v>21956312.71191781</v>
      </c>
    </row>
    <row r="75" spans="1:21" x14ac:dyDescent="0.3">
      <c r="A75" t="s">
        <v>40</v>
      </c>
      <c r="B75" s="1">
        <v>86256.16</v>
      </c>
      <c r="C75" s="1">
        <v>672044.23</v>
      </c>
      <c r="D75" t="s">
        <v>25</v>
      </c>
      <c r="E75" s="1">
        <v>86256.16</v>
      </c>
      <c r="F75" s="1">
        <v>672044.23</v>
      </c>
      <c r="G75" s="2">
        <v>43836</v>
      </c>
      <c r="H75" s="2">
        <v>43836</v>
      </c>
      <c r="I75" s="2">
        <v>43836</v>
      </c>
      <c r="J75">
        <v>1059973</v>
      </c>
      <c r="K75" t="s">
        <v>35</v>
      </c>
      <c r="L75" t="s">
        <v>622</v>
      </c>
      <c r="N75">
        <v>0</v>
      </c>
      <c r="O75" s="1">
        <v>11500000</v>
      </c>
      <c r="P75" s="1">
        <v>29660573.16</v>
      </c>
      <c r="Q75" s="1">
        <v>89351550</v>
      </c>
      <c r="R75">
        <f>$G$129-G75</f>
        <v>54</v>
      </c>
      <c r="S75">
        <f>Q75*R75/365</f>
        <v>13219133.424657535</v>
      </c>
    </row>
    <row r="76" spans="1:21" x14ac:dyDescent="0.3">
      <c r="A76" t="s">
        <v>40</v>
      </c>
      <c r="B76" s="1">
        <v>86256.16</v>
      </c>
      <c r="C76" s="1">
        <v>672044.23</v>
      </c>
      <c r="D76" t="s">
        <v>25</v>
      </c>
      <c r="E76" s="1">
        <v>86256.16</v>
      </c>
      <c r="F76" s="1">
        <v>672044.23</v>
      </c>
      <c r="G76" s="2">
        <v>43836</v>
      </c>
      <c r="H76" s="2">
        <v>43832</v>
      </c>
      <c r="I76" s="2">
        <v>43836</v>
      </c>
      <c r="J76">
        <v>1109265</v>
      </c>
      <c r="K76" t="s">
        <v>33</v>
      </c>
      <c r="L76" t="s">
        <v>623</v>
      </c>
      <c r="M76" s="1">
        <v>5000000</v>
      </c>
      <c r="N76">
        <v>137.97800000000001</v>
      </c>
      <c r="O76" s="1">
        <v>-6944233.3300000001</v>
      </c>
      <c r="P76" s="1">
        <v>22716339.829999998</v>
      </c>
      <c r="Q76" s="1">
        <v>-53995388.969999999</v>
      </c>
    </row>
    <row r="77" spans="1:21" x14ac:dyDescent="0.3">
      <c r="A77" t="s">
        <v>40</v>
      </c>
      <c r="B77" s="1">
        <v>86256.16</v>
      </c>
      <c r="C77" s="1">
        <v>672044.23</v>
      </c>
      <c r="D77" t="s">
        <v>25</v>
      </c>
      <c r="E77" s="1">
        <v>86256.16</v>
      </c>
      <c r="F77" s="1">
        <v>672044.23</v>
      </c>
      <c r="G77" s="2">
        <v>43836</v>
      </c>
      <c r="H77" s="2">
        <v>43832</v>
      </c>
      <c r="I77" s="2">
        <v>43836</v>
      </c>
      <c r="J77">
        <v>1109264</v>
      </c>
      <c r="K77" t="s">
        <v>33</v>
      </c>
      <c r="L77" t="s">
        <v>623</v>
      </c>
      <c r="M77" s="1">
        <v>8000000</v>
      </c>
      <c r="N77">
        <v>138.21799999999999</v>
      </c>
      <c r="O77" s="1">
        <v>-11129973.33</v>
      </c>
      <c r="P77" s="1">
        <v>11586366.5</v>
      </c>
      <c r="Q77" s="1">
        <v>-86541913.349999994</v>
      </c>
    </row>
    <row r="78" spans="1:21" x14ac:dyDescent="0.3">
      <c r="A78" t="s">
        <v>40</v>
      </c>
      <c r="B78" s="1">
        <v>86256.16</v>
      </c>
      <c r="C78" s="1">
        <v>672044.23</v>
      </c>
      <c r="D78" t="s">
        <v>25</v>
      </c>
      <c r="E78" s="1">
        <v>86256.16</v>
      </c>
      <c r="F78" s="1">
        <v>672044.23</v>
      </c>
      <c r="G78" s="2">
        <v>43839</v>
      </c>
      <c r="H78" s="2">
        <v>43839</v>
      </c>
      <c r="I78" s="2">
        <v>43839</v>
      </c>
      <c r="J78">
        <v>1109951</v>
      </c>
      <c r="K78" t="s">
        <v>621</v>
      </c>
      <c r="L78" t="s">
        <v>43</v>
      </c>
      <c r="M78" s="1">
        <v>2080010</v>
      </c>
      <c r="N78">
        <v>0</v>
      </c>
      <c r="O78" s="1">
        <v>2080010</v>
      </c>
      <c r="P78" s="1">
        <v>13666376.5</v>
      </c>
      <c r="Q78" s="1">
        <v>16155853.67</v>
      </c>
      <c r="T78">
        <f>$G$129-G78+1</f>
        <v>52</v>
      </c>
      <c r="U78">
        <f>Q78*T78/365</f>
        <v>2301655.8653150685</v>
      </c>
    </row>
    <row r="79" spans="1:21" x14ac:dyDescent="0.3">
      <c r="A79" t="s">
        <v>40</v>
      </c>
      <c r="B79" s="1">
        <v>86256.16</v>
      </c>
      <c r="C79" s="1">
        <v>672044.23</v>
      </c>
      <c r="D79" t="s">
        <v>25</v>
      </c>
      <c r="E79" s="1">
        <v>86256.16</v>
      </c>
      <c r="F79" s="1">
        <v>672044.23</v>
      </c>
      <c r="G79" s="2">
        <v>43839</v>
      </c>
      <c r="H79" s="2">
        <v>43837</v>
      </c>
      <c r="I79" s="2">
        <v>43839</v>
      </c>
      <c r="J79">
        <v>1109516</v>
      </c>
      <c r="K79" t="s">
        <v>33</v>
      </c>
      <c r="L79" t="s">
        <v>624</v>
      </c>
      <c r="M79" s="1">
        <v>1500000</v>
      </c>
      <c r="N79">
        <v>136.60900000000001</v>
      </c>
      <c r="O79" s="1">
        <v>-2080010</v>
      </c>
      <c r="P79" s="1">
        <v>11586366.5</v>
      </c>
      <c r="Q79" s="1">
        <v>-16170364.91</v>
      </c>
    </row>
    <row r="80" spans="1:21" x14ac:dyDescent="0.3">
      <c r="A80" t="s">
        <v>40</v>
      </c>
      <c r="B80" s="1">
        <v>86256.16</v>
      </c>
      <c r="C80" s="1">
        <v>672044.23</v>
      </c>
      <c r="D80" t="s">
        <v>25</v>
      </c>
      <c r="E80" s="1">
        <v>86256.16</v>
      </c>
      <c r="F80" s="1">
        <v>672044.23</v>
      </c>
      <c r="G80" s="2">
        <v>43839</v>
      </c>
      <c r="H80" s="2">
        <v>43837</v>
      </c>
      <c r="I80" s="2">
        <v>43839</v>
      </c>
      <c r="J80">
        <v>1109674</v>
      </c>
      <c r="K80" t="s">
        <v>33</v>
      </c>
      <c r="L80" t="s">
        <v>624</v>
      </c>
      <c r="M80" s="1">
        <v>5000000</v>
      </c>
      <c r="N80">
        <v>136.60900000000001</v>
      </c>
      <c r="O80" s="1">
        <v>-6933366.6699999999</v>
      </c>
      <c r="P80" s="1">
        <v>4652999.83</v>
      </c>
      <c r="Q80" s="1">
        <v>-53901216.399999999</v>
      </c>
    </row>
    <row r="81" spans="1:21" x14ac:dyDescent="0.3">
      <c r="A81" t="s">
        <v>40</v>
      </c>
      <c r="B81" s="1">
        <v>86256.16</v>
      </c>
      <c r="C81" s="1">
        <v>672044.23</v>
      </c>
      <c r="D81" t="s">
        <v>25</v>
      </c>
      <c r="E81" s="1">
        <v>86256.16</v>
      </c>
      <c r="F81" s="1">
        <v>672044.23</v>
      </c>
      <c r="G81" s="2">
        <v>43840</v>
      </c>
      <c r="H81" s="2">
        <v>43840</v>
      </c>
      <c r="I81" s="2">
        <v>43840</v>
      </c>
      <c r="J81">
        <v>1074539</v>
      </c>
      <c r="K81" t="s">
        <v>35</v>
      </c>
      <c r="L81" t="s">
        <v>625</v>
      </c>
      <c r="N81">
        <v>0</v>
      </c>
      <c r="O81" s="1">
        <v>987620</v>
      </c>
      <c r="P81" s="1">
        <v>5640619.8300000001</v>
      </c>
      <c r="Q81" s="1">
        <v>7670449.4900000002</v>
      </c>
      <c r="R81">
        <f t="shared" ref="R81:R83" si="10">$G$129-G81</f>
        <v>50</v>
      </c>
      <c r="S81">
        <f t="shared" ref="S81:S83" si="11">Q81*R81/365</f>
        <v>1050746.505479452</v>
      </c>
    </row>
    <row r="82" spans="1:21" x14ac:dyDescent="0.3">
      <c r="A82" t="s">
        <v>40</v>
      </c>
      <c r="B82" s="1">
        <v>86256.16</v>
      </c>
      <c r="C82" s="1">
        <v>672044.23</v>
      </c>
      <c r="D82" t="s">
        <v>25</v>
      </c>
      <c r="E82" s="1">
        <v>86256.16</v>
      </c>
      <c r="F82" s="1">
        <v>672044.23</v>
      </c>
      <c r="G82" s="2">
        <v>43840</v>
      </c>
      <c r="H82" s="2">
        <v>43840</v>
      </c>
      <c r="I82" s="2">
        <v>43840</v>
      </c>
      <c r="J82">
        <v>1104381</v>
      </c>
      <c r="K82" t="s">
        <v>35</v>
      </c>
      <c r="L82" t="s">
        <v>626</v>
      </c>
      <c r="N82">
        <v>0</v>
      </c>
      <c r="O82" s="1">
        <v>80000</v>
      </c>
      <c r="P82" s="1">
        <v>5720619.8300000001</v>
      </c>
      <c r="Q82" s="1">
        <v>621328</v>
      </c>
      <c r="R82">
        <f t="shared" si="10"/>
        <v>50</v>
      </c>
      <c r="S82">
        <f t="shared" si="11"/>
        <v>85113.42465753424</v>
      </c>
    </row>
    <row r="83" spans="1:21" x14ac:dyDescent="0.3">
      <c r="A83" t="s">
        <v>40</v>
      </c>
      <c r="B83" s="1">
        <v>86256.16</v>
      </c>
      <c r="C83" s="1">
        <v>672044.23</v>
      </c>
      <c r="D83" t="s">
        <v>25</v>
      </c>
      <c r="E83" s="1">
        <v>86256.16</v>
      </c>
      <c r="F83" s="1">
        <v>672044.23</v>
      </c>
      <c r="G83" s="2">
        <v>43840</v>
      </c>
      <c r="H83" s="2">
        <v>43840</v>
      </c>
      <c r="I83" s="2">
        <v>43840</v>
      </c>
      <c r="J83">
        <v>1104381</v>
      </c>
      <c r="K83" t="s">
        <v>35</v>
      </c>
      <c r="L83" t="s">
        <v>626</v>
      </c>
      <c r="N83">
        <v>0</v>
      </c>
      <c r="O83" s="1">
        <v>220000</v>
      </c>
      <c r="P83" s="1">
        <v>5940619.8300000001</v>
      </c>
      <c r="Q83" s="1">
        <v>1708652</v>
      </c>
      <c r="R83">
        <f t="shared" si="10"/>
        <v>50</v>
      </c>
      <c r="S83">
        <f t="shared" si="11"/>
        <v>234061.91780821918</v>
      </c>
    </row>
    <row r="84" spans="1:21" x14ac:dyDescent="0.3">
      <c r="A84" t="s">
        <v>40</v>
      </c>
      <c r="B84" s="1">
        <v>86256.16</v>
      </c>
      <c r="C84" s="1">
        <v>672044.23</v>
      </c>
      <c r="D84" t="s">
        <v>25</v>
      </c>
      <c r="E84" s="1">
        <v>86256.16</v>
      </c>
      <c r="F84" s="1">
        <v>672044.23</v>
      </c>
      <c r="G84" s="2">
        <v>43840</v>
      </c>
      <c r="H84" s="2">
        <v>43840</v>
      </c>
      <c r="I84" s="2">
        <v>43840</v>
      </c>
      <c r="J84">
        <v>1110048</v>
      </c>
      <c r="K84" t="s">
        <v>621</v>
      </c>
      <c r="L84" t="s">
        <v>43</v>
      </c>
      <c r="M84" s="1">
        <v>43183460</v>
      </c>
      <c r="N84">
        <v>0</v>
      </c>
      <c r="O84" s="1">
        <v>43183460</v>
      </c>
      <c r="P84" s="1">
        <v>49124079.829999998</v>
      </c>
      <c r="Q84" s="1">
        <v>335388660.44</v>
      </c>
      <c r="T84">
        <f>$G$129-G84+1</f>
        <v>51</v>
      </c>
      <c r="U84">
        <f>Q84*T84/365</f>
        <v>46862525.157369867</v>
      </c>
    </row>
    <row r="85" spans="1:21" x14ac:dyDescent="0.3">
      <c r="A85" t="s">
        <v>40</v>
      </c>
      <c r="B85" s="1">
        <v>86256.16</v>
      </c>
      <c r="C85" s="1">
        <v>672044.23</v>
      </c>
      <c r="D85" t="s">
        <v>25</v>
      </c>
      <c r="E85" s="1">
        <v>86256.16</v>
      </c>
      <c r="F85" s="1">
        <v>672044.23</v>
      </c>
      <c r="G85" s="2">
        <v>43842</v>
      </c>
      <c r="H85" s="2">
        <v>43842</v>
      </c>
      <c r="I85" s="2">
        <v>43843</v>
      </c>
      <c r="J85">
        <v>1061501</v>
      </c>
      <c r="K85" t="s">
        <v>35</v>
      </c>
      <c r="L85" t="s">
        <v>627</v>
      </c>
      <c r="N85">
        <v>0</v>
      </c>
      <c r="O85" s="1">
        <v>12000000</v>
      </c>
      <c r="P85" s="1">
        <v>61124079.829999998</v>
      </c>
      <c r="Q85" s="1">
        <v>93258000</v>
      </c>
      <c r="R85">
        <f>$G$129-G85</f>
        <v>48</v>
      </c>
      <c r="S85">
        <f>Q85*R85/365</f>
        <v>12264065.753424658</v>
      </c>
    </row>
    <row r="86" spans="1:21" x14ac:dyDescent="0.3">
      <c r="A86" t="s">
        <v>40</v>
      </c>
      <c r="B86" s="1">
        <v>86256.16</v>
      </c>
      <c r="C86" s="1">
        <v>672044.23</v>
      </c>
      <c r="D86" t="s">
        <v>25</v>
      </c>
      <c r="E86" s="1">
        <v>86256.16</v>
      </c>
      <c r="F86" s="1">
        <v>672044.23</v>
      </c>
      <c r="G86" s="2">
        <v>43843</v>
      </c>
      <c r="H86" s="2">
        <v>43839</v>
      </c>
      <c r="I86" s="2">
        <v>43843</v>
      </c>
      <c r="J86">
        <v>1109837</v>
      </c>
      <c r="K86" t="s">
        <v>33</v>
      </c>
      <c r="L86" t="s">
        <v>624</v>
      </c>
      <c r="M86" s="1">
        <v>10500000</v>
      </c>
      <c r="N86">
        <v>136.73599999999999</v>
      </c>
      <c r="O86" s="1">
        <v>-14580988.33</v>
      </c>
      <c r="P86" s="1">
        <v>46543091.5</v>
      </c>
      <c r="Q86" s="1">
        <v>-113252741</v>
      </c>
    </row>
    <row r="87" spans="1:21" x14ac:dyDescent="0.3">
      <c r="A87" t="s">
        <v>40</v>
      </c>
      <c r="B87" s="1">
        <v>86256.16</v>
      </c>
      <c r="C87" s="1">
        <v>672044.23</v>
      </c>
      <c r="D87" t="s">
        <v>25</v>
      </c>
      <c r="E87" s="1">
        <v>86256.16</v>
      </c>
      <c r="F87" s="1">
        <v>672044.23</v>
      </c>
      <c r="G87" s="2">
        <v>43843</v>
      </c>
      <c r="H87" s="2">
        <v>43839</v>
      </c>
      <c r="I87" s="2">
        <v>43843</v>
      </c>
      <c r="J87">
        <v>1109832</v>
      </c>
      <c r="K87" t="s">
        <v>33</v>
      </c>
      <c r="L87" t="s">
        <v>623</v>
      </c>
      <c r="M87" s="1">
        <v>5000000</v>
      </c>
      <c r="N87">
        <v>138.988</v>
      </c>
      <c r="O87" s="1">
        <v>-7000955.5599999996</v>
      </c>
      <c r="P87" s="1">
        <v>39542135.939999998</v>
      </c>
      <c r="Q87" s="1">
        <v>-54377480.380000003</v>
      </c>
    </row>
    <row r="88" spans="1:21" x14ac:dyDescent="0.3">
      <c r="A88" t="s">
        <v>40</v>
      </c>
      <c r="B88" s="1">
        <v>86256.16</v>
      </c>
      <c r="C88" s="1">
        <v>672044.23</v>
      </c>
      <c r="D88" t="s">
        <v>25</v>
      </c>
      <c r="E88" s="1">
        <v>86256.16</v>
      </c>
      <c r="F88" s="1">
        <v>672044.23</v>
      </c>
      <c r="G88" s="2">
        <v>43843</v>
      </c>
      <c r="H88" s="2">
        <v>43839</v>
      </c>
      <c r="I88" s="2">
        <v>43843</v>
      </c>
      <c r="J88">
        <v>1109831</v>
      </c>
      <c r="K88" t="s">
        <v>33</v>
      </c>
      <c r="L88" t="s">
        <v>628</v>
      </c>
      <c r="M88" s="1">
        <v>5000000</v>
      </c>
      <c r="N88">
        <v>158.108</v>
      </c>
      <c r="O88" s="1">
        <v>-8075191.6699999999</v>
      </c>
      <c r="P88" s="1">
        <v>31466944.27</v>
      </c>
      <c r="Q88" s="1">
        <v>-62721234.670000002</v>
      </c>
    </row>
    <row r="89" spans="1:21" x14ac:dyDescent="0.3">
      <c r="A89" t="s">
        <v>40</v>
      </c>
      <c r="B89" s="1">
        <v>86256.16</v>
      </c>
      <c r="C89" s="1">
        <v>672044.23</v>
      </c>
      <c r="D89" t="s">
        <v>25</v>
      </c>
      <c r="E89" s="1">
        <v>86256.16</v>
      </c>
      <c r="F89" s="1">
        <v>672044.23</v>
      </c>
      <c r="G89" s="2">
        <v>43844</v>
      </c>
      <c r="H89" s="2">
        <v>43844</v>
      </c>
      <c r="I89" s="2">
        <v>43844</v>
      </c>
      <c r="J89">
        <v>1061506</v>
      </c>
      <c r="K89" t="s">
        <v>35</v>
      </c>
      <c r="L89" t="s">
        <v>629</v>
      </c>
      <c r="N89">
        <v>0</v>
      </c>
      <c r="O89" s="1">
        <v>2040000</v>
      </c>
      <c r="P89" s="1">
        <v>33506944.27</v>
      </c>
      <c r="Q89" s="1">
        <v>15865080</v>
      </c>
      <c r="R89">
        <f t="shared" ref="R89:R95" si="12">$G$129-G89</f>
        <v>46</v>
      </c>
      <c r="S89">
        <f t="shared" ref="S89:S95" si="13">Q89*R89/365</f>
        <v>1999434.7397260275</v>
      </c>
    </row>
    <row r="90" spans="1:21" x14ac:dyDescent="0.3">
      <c r="A90" t="s">
        <v>40</v>
      </c>
      <c r="B90" s="1">
        <v>86256.16</v>
      </c>
      <c r="C90" s="1">
        <v>672044.23</v>
      </c>
      <c r="D90" t="s">
        <v>25</v>
      </c>
      <c r="E90" s="1">
        <v>86256.16</v>
      </c>
      <c r="F90" s="1">
        <v>672044.23</v>
      </c>
      <c r="G90" s="2">
        <v>43844</v>
      </c>
      <c r="H90" s="2">
        <v>43844</v>
      </c>
      <c r="I90" s="2">
        <v>43844</v>
      </c>
      <c r="J90">
        <v>1061507</v>
      </c>
      <c r="K90" t="s">
        <v>35</v>
      </c>
      <c r="L90" t="s">
        <v>630</v>
      </c>
      <c r="N90">
        <v>0</v>
      </c>
      <c r="O90" s="1">
        <v>10812.5</v>
      </c>
      <c r="P90" s="1">
        <v>33517756.77</v>
      </c>
      <c r="Q90" s="1">
        <v>84088.81</v>
      </c>
      <c r="R90">
        <f t="shared" si="12"/>
        <v>46</v>
      </c>
      <c r="S90">
        <f t="shared" si="13"/>
        <v>10597.493863013699</v>
      </c>
    </row>
    <row r="91" spans="1:21" x14ac:dyDescent="0.3">
      <c r="A91" t="s">
        <v>40</v>
      </c>
      <c r="B91" s="1">
        <v>86256.16</v>
      </c>
      <c r="C91" s="1">
        <v>672044.23</v>
      </c>
      <c r="D91" t="s">
        <v>25</v>
      </c>
      <c r="E91" s="1">
        <v>86256.16</v>
      </c>
      <c r="F91" s="1">
        <v>672044.23</v>
      </c>
      <c r="G91" s="2">
        <v>43844</v>
      </c>
      <c r="H91" s="2">
        <v>43844</v>
      </c>
      <c r="I91" s="2">
        <v>43844</v>
      </c>
      <c r="J91">
        <v>1108452</v>
      </c>
      <c r="K91" t="s">
        <v>37</v>
      </c>
      <c r="L91" t="s">
        <v>631</v>
      </c>
      <c r="N91">
        <v>100</v>
      </c>
      <c r="O91" s="1">
        <v>8771000</v>
      </c>
      <c r="P91" s="1">
        <v>42288756.770000003</v>
      </c>
      <c r="Q91" s="1">
        <v>68212067</v>
      </c>
      <c r="R91">
        <f t="shared" si="12"/>
        <v>46</v>
      </c>
      <c r="S91">
        <f t="shared" si="13"/>
        <v>8596589.2657534238</v>
      </c>
    </row>
    <row r="92" spans="1:21" x14ac:dyDescent="0.3">
      <c r="A92" t="s">
        <v>40</v>
      </c>
      <c r="B92" s="1">
        <v>86256.16</v>
      </c>
      <c r="C92" s="1">
        <v>672044.23</v>
      </c>
      <c r="D92" t="s">
        <v>25</v>
      </c>
      <c r="E92" s="1">
        <v>86256.16</v>
      </c>
      <c r="F92" s="1">
        <v>672044.23</v>
      </c>
      <c r="G92" s="2">
        <v>43844</v>
      </c>
      <c r="H92" s="2">
        <v>43844</v>
      </c>
      <c r="I92" s="2">
        <v>43844</v>
      </c>
      <c r="J92">
        <v>1061507</v>
      </c>
      <c r="K92" t="s">
        <v>35</v>
      </c>
      <c r="L92" t="s">
        <v>630</v>
      </c>
      <c r="N92">
        <v>0</v>
      </c>
      <c r="O92" s="1">
        <v>484375</v>
      </c>
      <c r="P92" s="1">
        <v>42773131.770000003</v>
      </c>
      <c r="Q92" s="1">
        <v>3766984.39</v>
      </c>
      <c r="R92">
        <f t="shared" si="12"/>
        <v>46</v>
      </c>
      <c r="S92">
        <f t="shared" si="13"/>
        <v>474743.23819178081</v>
      </c>
    </row>
    <row r="93" spans="1:21" x14ac:dyDescent="0.3">
      <c r="A93" t="s">
        <v>40</v>
      </c>
      <c r="B93" s="1">
        <v>86256.16</v>
      </c>
      <c r="C93" s="1">
        <v>672044.23</v>
      </c>
      <c r="D93" t="s">
        <v>25</v>
      </c>
      <c r="E93" s="1">
        <v>86256.16</v>
      </c>
      <c r="F93" s="1">
        <v>672044.23</v>
      </c>
      <c r="G93" s="2">
        <v>43844</v>
      </c>
      <c r="H93" s="2">
        <v>43844</v>
      </c>
      <c r="I93" s="2">
        <v>43844</v>
      </c>
      <c r="J93">
        <v>1108452</v>
      </c>
      <c r="K93" t="s">
        <v>37</v>
      </c>
      <c r="L93" t="s">
        <v>631</v>
      </c>
      <c r="N93">
        <v>100</v>
      </c>
      <c r="O93" s="1">
        <v>93312000</v>
      </c>
      <c r="P93" s="1">
        <v>136085131.77000001</v>
      </c>
      <c r="Q93" s="1">
        <v>725687424</v>
      </c>
      <c r="R93">
        <f t="shared" si="12"/>
        <v>46</v>
      </c>
      <c r="S93">
        <f t="shared" si="13"/>
        <v>91456497.271232873</v>
      </c>
    </row>
    <row r="94" spans="1:21" x14ac:dyDescent="0.3">
      <c r="A94" t="s">
        <v>40</v>
      </c>
      <c r="B94" s="1">
        <v>86256.16</v>
      </c>
      <c r="C94" s="1">
        <v>672044.23</v>
      </c>
      <c r="D94" t="s">
        <v>25</v>
      </c>
      <c r="E94" s="1">
        <v>86256.16</v>
      </c>
      <c r="F94" s="1">
        <v>672044.23</v>
      </c>
      <c r="G94" s="2">
        <v>43844</v>
      </c>
      <c r="H94" s="2">
        <v>43844</v>
      </c>
      <c r="I94" s="2">
        <v>43844</v>
      </c>
      <c r="J94">
        <v>1004165</v>
      </c>
      <c r="K94" t="s">
        <v>37</v>
      </c>
      <c r="L94" t="s">
        <v>629</v>
      </c>
      <c r="N94">
        <v>100</v>
      </c>
      <c r="O94" s="1">
        <v>68000000</v>
      </c>
      <c r="P94" s="1">
        <v>204085131.77000001</v>
      </c>
      <c r="Q94" s="1">
        <v>528836000</v>
      </c>
      <c r="R94">
        <f t="shared" si="12"/>
        <v>46</v>
      </c>
      <c r="S94">
        <f t="shared" si="13"/>
        <v>66647824.657534249</v>
      </c>
    </row>
    <row r="95" spans="1:21" x14ac:dyDescent="0.3">
      <c r="A95" t="s">
        <v>40</v>
      </c>
      <c r="B95" s="1">
        <v>86256.16</v>
      </c>
      <c r="C95" s="1">
        <v>672044.23</v>
      </c>
      <c r="D95" t="s">
        <v>25</v>
      </c>
      <c r="E95" s="1">
        <v>86256.16</v>
      </c>
      <c r="F95" s="1">
        <v>672044.23</v>
      </c>
      <c r="G95" s="2">
        <v>43844</v>
      </c>
      <c r="H95" s="2">
        <v>43844</v>
      </c>
      <c r="I95" s="2">
        <v>43844</v>
      </c>
      <c r="J95">
        <v>1108452</v>
      </c>
      <c r="K95" t="s">
        <v>37</v>
      </c>
      <c r="L95" t="s">
        <v>631</v>
      </c>
      <c r="N95">
        <v>100</v>
      </c>
      <c r="O95" s="1">
        <v>92910000</v>
      </c>
      <c r="P95" s="1">
        <v>296995131.76999998</v>
      </c>
      <c r="Q95" s="1">
        <v>722561070</v>
      </c>
      <c r="R95">
        <f t="shared" si="12"/>
        <v>46</v>
      </c>
      <c r="S95">
        <f t="shared" si="13"/>
        <v>91062491.013698637</v>
      </c>
    </row>
    <row r="96" spans="1:21" x14ac:dyDescent="0.3">
      <c r="A96" t="s">
        <v>40</v>
      </c>
      <c r="B96" s="1">
        <v>86256.16</v>
      </c>
      <c r="C96" s="1">
        <v>672044.23</v>
      </c>
      <c r="D96" t="s">
        <v>25</v>
      </c>
      <c r="E96" s="1">
        <v>86256.16</v>
      </c>
      <c r="F96" s="1">
        <v>672044.23</v>
      </c>
      <c r="G96" s="2">
        <v>43844</v>
      </c>
      <c r="H96" s="2">
        <v>43838</v>
      </c>
      <c r="I96" s="2">
        <v>43844</v>
      </c>
      <c r="J96">
        <v>1109959</v>
      </c>
      <c r="K96" t="s">
        <v>33</v>
      </c>
      <c r="L96" t="s">
        <v>632</v>
      </c>
      <c r="M96" s="1">
        <v>15000000</v>
      </c>
      <c r="N96">
        <v>99.391999999999996</v>
      </c>
      <c r="O96" s="1">
        <v>-14908800</v>
      </c>
      <c r="P96" s="1">
        <v>282086331.76999998</v>
      </c>
      <c r="Q96" s="1">
        <v>-115905293.61</v>
      </c>
    </row>
    <row r="97" spans="1:21" x14ac:dyDescent="0.3">
      <c r="A97" t="s">
        <v>40</v>
      </c>
      <c r="B97" s="1">
        <v>86256.16</v>
      </c>
      <c r="C97" s="1">
        <v>672044.23</v>
      </c>
      <c r="D97" t="s">
        <v>25</v>
      </c>
      <c r="E97" s="1">
        <v>86256.16</v>
      </c>
      <c r="F97" s="1">
        <v>672044.23</v>
      </c>
      <c r="G97" s="2">
        <v>43845</v>
      </c>
      <c r="H97" s="2">
        <v>43845</v>
      </c>
      <c r="I97" s="2">
        <v>43845</v>
      </c>
      <c r="J97">
        <v>1061623</v>
      </c>
      <c r="K97" t="s">
        <v>35</v>
      </c>
      <c r="L97" t="s">
        <v>52</v>
      </c>
      <c r="N97">
        <v>0</v>
      </c>
      <c r="O97" s="1">
        <v>156114.5</v>
      </c>
      <c r="P97" s="1">
        <v>282242446.26999998</v>
      </c>
      <c r="Q97" s="1">
        <v>1213212.6200000001</v>
      </c>
      <c r="R97">
        <f t="shared" ref="R97:R100" si="14">$G$129-G97</f>
        <v>45</v>
      </c>
      <c r="S97">
        <f t="shared" ref="S97:S100" si="15">Q97*R97/365</f>
        <v>149574.15863013701</v>
      </c>
    </row>
    <row r="98" spans="1:21" x14ac:dyDescent="0.3">
      <c r="A98" t="s">
        <v>40</v>
      </c>
      <c r="B98" s="1">
        <v>86256.16</v>
      </c>
      <c r="C98" s="1">
        <v>672044.23</v>
      </c>
      <c r="D98" t="s">
        <v>25</v>
      </c>
      <c r="E98" s="1">
        <v>86256.16</v>
      </c>
      <c r="F98" s="1">
        <v>672044.23</v>
      </c>
      <c r="G98" s="2">
        <v>43845</v>
      </c>
      <c r="H98" s="2">
        <v>43845</v>
      </c>
      <c r="I98" s="2">
        <v>43845</v>
      </c>
      <c r="J98">
        <v>1104630</v>
      </c>
      <c r="K98" t="s">
        <v>35</v>
      </c>
      <c r="L98" t="s">
        <v>633</v>
      </c>
      <c r="N98">
        <v>0</v>
      </c>
      <c r="O98" s="1">
        <v>190625</v>
      </c>
      <c r="P98" s="1">
        <v>282433071.26999998</v>
      </c>
      <c r="Q98" s="1">
        <v>1481404.06</v>
      </c>
      <c r="R98">
        <f t="shared" si="14"/>
        <v>45</v>
      </c>
      <c r="S98">
        <f t="shared" si="15"/>
        <v>182638.85671232876</v>
      </c>
    </row>
    <row r="99" spans="1:21" x14ac:dyDescent="0.3">
      <c r="A99" t="s">
        <v>40</v>
      </c>
      <c r="B99" s="1">
        <v>86256.16</v>
      </c>
      <c r="C99" s="1">
        <v>672044.23</v>
      </c>
      <c r="D99" t="s">
        <v>25</v>
      </c>
      <c r="E99" s="1">
        <v>86256.16</v>
      </c>
      <c r="F99" s="1">
        <v>672044.23</v>
      </c>
      <c r="G99" s="2">
        <v>43845</v>
      </c>
      <c r="H99" s="2">
        <v>43845</v>
      </c>
      <c r="I99" s="2">
        <v>43845</v>
      </c>
      <c r="J99">
        <v>1061624</v>
      </c>
      <c r="K99" t="s">
        <v>35</v>
      </c>
      <c r="L99" t="s">
        <v>634</v>
      </c>
      <c r="N99">
        <v>0</v>
      </c>
      <c r="O99" s="1">
        <v>90000</v>
      </c>
      <c r="P99" s="1">
        <v>282523071.26999998</v>
      </c>
      <c r="Q99" s="1">
        <v>699417</v>
      </c>
      <c r="R99">
        <f t="shared" si="14"/>
        <v>45</v>
      </c>
      <c r="S99">
        <f t="shared" si="15"/>
        <v>86229.493150684924</v>
      </c>
    </row>
    <row r="100" spans="1:21" x14ac:dyDescent="0.3">
      <c r="A100" t="s">
        <v>40</v>
      </c>
      <c r="B100" s="1">
        <v>86256.16</v>
      </c>
      <c r="C100" s="1">
        <v>672044.23</v>
      </c>
      <c r="D100" t="s">
        <v>25</v>
      </c>
      <c r="E100" s="1">
        <v>86256.16</v>
      </c>
      <c r="F100" s="1">
        <v>672044.23</v>
      </c>
      <c r="G100" s="2">
        <v>43845</v>
      </c>
      <c r="H100" s="2">
        <v>43845</v>
      </c>
      <c r="I100" s="2">
        <v>43845</v>
      </c>
      <c r="J100">
        <v>1104630</v>
      </c>
      <c r="K100" t="s">
        <v>35</v>
      </c>
      <c r="L100" t="s">
        <v>633</v>
      </c>
      <c r="N100">
        <v>0</v>
      </c>
      <c r="O100" s="1">
        <v>1715625</v>
      </c>
      <c r="P100" s="1">
        <v>284238696.26999998</v>
      </c>
      <c r="Q100" s="1">
        <v>13332636.560000001</v>
      </c>
      <c r="R100">
        <f t="shared" si="14"/>
        <v>45</v>
      </c>
      <c r="S100">
        <f t="shared" si="15"/>
        <v>1643749.7128767124</v>
      </c>
    </row>
    <row r="101" spans="1:21" x14ac:dyDescent="0.3">
      <c r="A101" t="s">
        <v>40</v>
      </c>
      <c r="B101" s="1">
        <v>86256.16</v>
      </c>
      <c r="C101" s="1">
        <v>672044.23</v>
      </c>
      <c r="D101" t="s">
        <v>25</v>
      </c>
      <c r="E101" s="1">
        <v>86256.16</v>
      </c>
      <c r="F101" s="1">
        <v>672044.23</v>
      </c>
      <c r="G101" s="2">
        <v>43846</v>
      </c>
      <c r="H101" s="2">
        <v>43843</v>
      </c>
      <c r="I101" s="2">
        <v>43846</v>
      </c>
      <c r="J101">
        <v>1110133</v>
      </c>
      <c r="K101" t="s">
        <v>33</v>
      </c>
      <c r="L101" t="s">
        <v>635</v>
      </c>
      <c r="M101" s="1">
        <v>6000000</v>
      </c>
      <c r="N101">
        <v>142.83000000000001</v>
      </c>
      <c r="O101" s="1">
        <v>-8620800</v>
      </c>
      <c r="P101" s="1">
        <v>275617896.26999998</v>
      </c>
      <c r="Q101" s="1">
        <v>-67019614.539999999</v>
      </c>
    </row>
    <row r="102" spans="1:21" x14ac:dyDescent="0.3">
      <c r="A102" t="s">
        <v>40</v>
      </c>
      <c r="B102" s="1">
        <v>86256.16</v>
      </c>
      <c r="C102" s="1">
        <v>672044.23</v>
      </c>
      <c r="D102" t="s">
        <v>25</v>
      </c>
      <c r="E102" s="1">
        <v>86256.16</v>
      </c>
      <c r="F102" s="1">
        <v>672044.23</v>
      </c>
      <c r="G102" s="2">
        <v>43846</v>
      </c>
      <c r="H102" s="2">
        <v>43844</v>
      </c>
      <c r="I102" s="2">
        <v>43846</v>
      </c>
      <c r="J102">
        <v>1110347</v>
      </c>
      <c r="K102" t="s">
        <v>33</v>
      </c>
      <c r="L102" t="s">
        <v>624</v>
      </c>
      <c r="M102" s="1">
        <v>10000000</v>
      </c>
      <c r="N102">
        <v>137.43299999999999</v>
      </c>
      <c r="O102" s="1">
        <v>-13961772.220000001</v>
      </c>
      <c r="P102" s="1">
        <v>261656124.05000001</v>
      </c>
      <c r="Q102" s="1">
        <v>-108541271.39</v>
      </c>
    </row>
    <row r="103" spans="1:21" x14ac:dyDescent="0.3">
      <c r="A103" t="s">
        <v>40</v>
      </c>
      <c r="B103" s="1">
        <v>86256.16</v>
      </c>
      <c r="C103" s="1">
        <v>672044.23</v>
      </c>
      <c r="D103" t="s">
        <v>25</v>
      </c>
      <c r="E103" s="1">
        <v>86256.16</v>
      </c>
      <c r="F103" s="1">
        <v>672044.23</v>
      </c>
      <c r="G103" s="2">
        <v>43846</v>
      </c>
      <c r="H103" s="2">
        <v>43844</v>
      </c>
      <c r="I103" s="2">
        <v>43846</v>
      </c>
      <c r="J103">
        <v>1110346</v>
      </c>
      <c r="K103" t="s">
        <v>33</v>
      </c>
      <c r="L103" t="s">
        <v>628</v>
      </c>
      <c r="M103" s="1">
        <v>10000000</v>
      </c>
      <c r="N103">
        <v>159.661</v>
      </c>
      <c r="O103" s="1">
        <v>-16311933.33</v>
      </c>
      <c r="P103" s="1">
        <v>245344190.72</v>
      </c>
      <c r="Q103" s="1">
        <v>-126811836.97</v>
      </c>
    </row>
    <row r="104" spans="1:21" x14ac:dyDescent="0.3">
      <c r="A104" t="s">
        <v>40</v>
      </c>
      <c r="B104" s="1">
        <v>86256.16</v>
      </c>
      <c r="C104" s="1">
        <v>672044.23</v>
      </c>
      <c r="D104" t="s">
        <v>25</v>
      </c>
      <c r="E104" s="1">
        <v>86256.16</v>
      </c>
      <c r="F104" s="1">
        <v>672044.23</v>
      </c>
      <c r="G104" s="2">
        <v>43847</v>
      </c>
      <c r="H104" s="2">
        <v>43847</v>
      </c>
      <c r="I104" s="2">
        <v>43847</v>
      </c>
      <c r="J104">
        <v>1062027</v>
      </c>
      <c r="K104" t="s">
        <v>35</v>
      </c>
      <c r="L104" t="s">
        <v>636</v>
      </c>
      <c r="N104">
        <v>0</v>
      </c>
      <c r="O104" s="1">
        <v>12428125</v>
      </c>
      <c r="P104" s="1">
        <v>257772315.72</v>
      </c>
      <c r="Q104" s="1">
        <v>96526761.260000005</v>
      </c>
      <c r="R104">
        <f t="shared" ref="R104:R106" si="16">$G$129-G104</f>
        <v>43</v>
      </c>
      <c r="S104">
        <f t="shared" ref="S104:S106" si="17">Q104*R104/365</f>
        <v>11371645.847068494</v>
      </c>
    </row>
    <row r="105" spans="1:21" x14ac:dyDescent="0.3">
      <c r="A105" t="s">
        <v>40</v>
      </c>
      <c r="B105" s="1">
        <v>86256.16</v>
      </c>
      <c r="C105" s="1">
        <v>672044.23</v>
      </c>
      <c r="D105" t="s">
        <v>25</v>
      </c>
      <c r="E105" s="1">
        <v>86256.16</v>
      </c>
      <c r="F105" s="1">
        <v>672044.23</v>
      </c>
      <c r="G105" s="2">
        <v>43847</v>
      </c>
      <c r="H105" s="2">
        <v>43847</v>
      </c>
      <c r="I105" s="2">
        <v>43847</v>
      </c>
      <c r="J105">
        <v>1062030</v>
      </c>
      <c r="K105" t="s">
        <v>35</v>
      </c>
      <c r="L105" t="s">
        <v>637</v>
      </c>
      <c r="N105">
        <v>0</v>
      </c>
      <c r="O105" s="1">
        <v>495000</v>
      </c>
      <c r="P105" s="1">
        <v>258267315.72</v>
      </c>
      <c r="Q105" s="1">
        <v>3844566</v>
      </c>
      <c r="R105">
        <f t="shared" si="16"/>
        <v>43</v>
      </c>
      <c r="S105">
        <f t="shared" si="17"/>
        <v>452921.47397260275</v>
      </c>
    </row>
    <row r="106" spans="1:21" x14ac:dyDescent="0.3">
      <c r="A106" t="s">
        <v>40</v>
      </c>
      <c r="B106" s="1">
        <v>86256.16</v>
      </c>
      <c r="C106" s="1">
        <v>672044.23</v>
      </c>
      <c r="D106" t="s">
        <v>25</v>
      </c>
      <c r="E106" s="1">
        <v>86256.16</v>
      </c>
      <c r="F106" s="1">
        <v>672044.23</v>
      </c>
      <c r="G106" s="2">
        <v>43852</v>
      </c>
      <c r="H106" s="2">
        <v>43852</v>
      </c>
      <c r="I106" s="2">
        <v>43852</v>
      </c>
      <c r="J106">
        <v>1062738</v>
      </c>
      <c r="K106" t="s">
        <v>35</v>
      </c>
      <c r="L106" t="s">
        <v>638</v>
      </c>
      <c r="N106">
        <v>0</v>
      </c>
      <c r="O106" s="1">
        <v>14910000</v>
      </c>
      <c r="P106" s="1">
        <v>273177315.72000003</v>
      </c>
      <c r="Q106" s="1">
        <v>115874556</v>
      </c>
      <c r="R106">
        <f t="shared" si="16"/>
        <v>38</v>
      </c>
      <c r="S106">
        <f t="shared" si="17"/>
        <v>12063652.405479452</v>
      </c>
    </row>
    <row r="107" spans="1:21" x14ac:dyDescent="0.3">
      <c r="A107" t="s">
        <v>40</v>
      </c>
      <c r="B107" s="1">
        <v>86256.16</v>
      </c>
      <c r="C107" s="1">
        <v>672044.23</v>
      </c>
      <c r="D107" t="s">
        <v>25</v>
      </c>
      <c r="E107" s="1">
        <v>86256.16</v>
      </c>
      <c r="F107" s="1">
        <v>672044.23</v>
      </c>
      <c r="G107" s="2">
        <v>43852</v>
      </c>
      <c r="H107" s="2">
        <v>43852</v>
      </c>
      <c r="I107" s="2">
        <v>43852</v>
      </c>
      <c r="J107">
        <v>1111074</v>
      </c>
      <c r="K107" t="s">
        <v>621</v>
      </c>
      <c r="L107" t="s">
        <v>43</v>
      </c>
      <c r="M107" s="1">
        <v>150000000</v>
      </c>
      <c r="N107">
        <v>0</v>
      </c>
      <c r="O107" s="1">
        <v>150000000</v>
      </c>
      <c r="P107" s="1">
        <v>423177315.72000003</v>
      </c>
      <c r="Q107" s="1">
        <v>1165740000</v>
      </c>
      <c r="T107">
        <f>$G$129-G107+1</f>
        <v>39</v>
      </c>
      <c r="U107">
        <f>Q107*T107/365</f>
        <v>124558520.5479452</v>
      </c>
    </row>
    <row r="108" spans="1:21" x14ac:dyDescent="0.3">
      <c r="A108" t="s">
        <v>40</v>
      </c>
      <c r="B108" s="1">
        <v>86256.16</v>
      </c>
      <c r="C108" s="1">
        <v>672044.23</v>
      </c>
      <c r="D108" t="s">
        <v>25</v>
      </c>
      <c r="E108" s="1">
        <v>86256.16</v>
      </c>
      <c r="F108" s="1">
        <v>672044.23</v>
      </c>
      <c r="G108" s="2">
        <v>43853</v>
      </c>
      <c r="H108" s="2">
        <v>43853</v>
      </c>
      <c r="I108" s="2">
        <v>43853</v>
      </c>
      <c r="J108">
        <v>1069572</v>
      </c>
      <c r="K108" t="s">
        <v>35</v>
      </c>
      <c r="L108" t="s">
        <v>639</v>
      </c>
      <c r="N108">
        <v>0</v>
      </c>
      <c r="O108" s="1">
        <v>588000</v>
      </c>
      <c r="P108" s="1">
        <v>423765315.72000003</v>
      </c>
      <c r="Q108" s="1">
        <v>4570112.4000000004</v>
      </c>
      <c r="R108">
        <f t="shared" ref="R108:R109" si="18">$G$129-G108</f>
        <v>37</v>
      </c>
      <c r="S108">
        <f t="shared" ref="S108:S109" si="19">Q108*R108/365</f>
        <v>463271.66794520553</v>
      </c>
    </row>
    <row r="109" spans="1:21" x14ac:dyDescent="0.3">
      <c r="A109" t="s">
        <v>40</v>
      </c>
      <c r="B109" s="1">
        <v>86256.16</v>
      </c>
      <c r="C109" s="1">
        <v>672044.23</v>
      </c>
      <c r="D109" t="s">
        <v>25</v>
      </c>
      <c r="E109" s="1">
        <v>86256.16</v>
      </c>
      <c r="F109" s="1">
        <v>672044.23</v>
      </c>
      <c r="G109" s="2">
        <v>43853</v>
      </c>
      <c r="H109" s="2">
        <v>43853</v>
      </c>
      <c r="I109" s="2">
        <v>43853</v>
      </c>
      <c r="J109">
        <v>1091800</v>
      </c>
      <c r="K109" t="s">
        <v>35</v>
      </c>
      <c r="L109" t="s">
        <v>640</v>
      </c>
      <c r="N109">
        <v>0</v>
      </c>
      <c r="O109" s="1">
        <v>1335250</v>
      </c>
      <c r="P109" s="1">
        <v>425100565.72000003</v>
      </c>
      <c r="Q109" s="1">
        <v>10377963.58</v>
      </c>
      <c r="R109">
        <f t="shared" si="18"/>
        <v>37</v>
      </c>
      <c r="S109">
        <f t="shared" si="19"/>
        <v>1052012.7464657533</v>
      </c>
    </row>
    <row r="110" spans="1:21" x14ac:dyDescent="0.3">
      <c r="A110" t="s">
        <v>40</v>
      </c>
      <c r="B110" s="1">
        <v>86256.16</v>
      </c>
      <c r="C110" s="1">
        <v>672044.23</v>
      </c>
      <c r="D110" t="s">
        <v>25</v>
      </c>
      <c r="E110" s="1">
        <v>86256.16</v>
      </c>
      <c r="F110" s="1">
        <v>672044.23</v>
      </c>
      <c r="G110" s="2">
        <v>43853</v>
      </c>
      <c r="H110" s="2">
        <v>43852</v>
      </c>
      <c r="I110" s="2">
        <v>43853</v>
      </c>
      <c r="J110">
        <v>1111045</v>
      </c>
      <c r="K110" t="s">
        <v>33</v>
      </c>
      <c r="L110" t="s">
        <v>641</v>
      </c>
      <c r="M110" s="1">
        <v>93300000</v>
      </c>
      <c r="N110">
        <v>99.971900000000005</v>
      </c>
      <c r="O110" s="1">
        <v>-93273785.290000007</v>
      </c>
      <c r="P110" s="1">
        <v>331826780.43000001</v>
      </c>
      <c r="Q110" s="1">
        <v>-725390233.26999998</v>
      </c>
    </row>
    <row r="111" spans="1:21" x14ac:dyDescent="0.3">
      <c r="A111" t="s">
        <v>40</v>
      </c>
      <c r="B111" s="1">
        <v>86256.16</v>
      </c>
      <c r="C111" s="1">
        <v>672044.23</v>
      </c>
      <c r="D111" t="s">
        <v>25</v>
      </c>
      <c r="E111" s="1">
        <v>86256.16</v>
      </c>
      <c r="F111" s="1">
        <v>672044.23</v>
      </c>
      <c r="G111" s="2">
        <v>43853</v>
      </c>
      <c r="H111" s="2">
        <v>43853</v>
      </c>
      <c r="I111" s="2">
        <v>43853</v>
      </c>
      <c r="J111">
        <v>1091800</v>
      </c>
      <c r="K111" t="s">
        <v>35</v>
      </c>
      <c r="L111" t="s">
        <v>640</v>
      </c>
      <c r="N111">
        <v>0</v>
      </c>
      <c r="O111" s="1">
        <v>1417000</v>
      </c>
      <c r="P111" s="1">
        <v>333243780.43000001</v>
      </c>
      <c r="Q111" s="1">
        <v>11013349.1</v>
      </c>
      <c r="R111">
        <f>$G$129-G111</f>
        <v>37</v>
      </c>
      <c r="S111">
        <f>Q111*R111/365</f>
        <v>1116421.6895890411</v>
      </c>
    </row>
    <row r="112" spans="1:21" x14ac:dyDescent="0.3">
      <c r="A112" t="s">
        <v>40</v>
      </c>
      <c r="B112" s="1">
        <v>86256.16</v>
      </c>
      <c r="C112" s="1">
        <v>672044.23</v>
      </c>
      <c r="D112" t="s">
        <v>25</v>
      </c>
      <c r="E112" s="1">
        <v>86256.16</v>
      </c>
      <c r="F112" s="1">
        <v>672044.23</v>
      </c>
      <c r="G112" s="2">
        <v>43853</v>
      </c>
      <c r="H112" s="2">
        <v>43845</v>
      </c>
      <c r="I112" s="2">
        <v>43853</v>
      </c>
      <c r="J112">
        <v>1111046</v>
      </c>
      <c r="K112" t="s">
        <v>33</v>
      </c>
      <c r="L112" t="s">
        <v>642</v>
      </c>
      <c r="M112" s="1">
        <v>9200000</v>
      </c>
      <c r="N112">
        <v>100</v>
      </c>
      <c r="O112" s="1">
        <v>-9200000</v>
      </c>
      <c r="P112" s="1">
        <v>324043780.43000001</v>
      </c>
      <c r="Q112" s="1">
        <v>-71544582.920000002</v>
      </c>
    </row>
    <row r="113" spans="1:19" x14ac:dyDescent="0.3">
      <c r="A113" t="s">
        <v>40</v>
      </c>
      <c r="B113" s="1">
        <v>86256.16</v>
      </c>
      <c r="C113" s="1">
        <v>672044.23</v>
      </c>
      <c r="D113" t="s">
        <v>25</v>
      </c>
      <c r="E113" s="1">
        <v>86256.16</v>
      </c>
      <c r="F113" s="1">
        <v>672044.23</v>
      </c>
      <c r="G113" s="2">
        <v>43853</v>
      </c>
      <c r="H113" s="2">
        <v>43845</v>
      </c>
      <c r="I113" s="2">
        <v>43853</v>
      </c>
      <c r="J113">
        <v>1111123</v>
      </c>
      <c r="K113" t="s">
        <v>33</v>
      </c>
      <c r="L113" t="s">
        <v>642</v>
      </c>
      <c r="M113" s="1">
        <v>174500000</v>
      </c>
      <c r="N113">
        <v>100</v>
      </c>
      <c r="O113" s="1">
        <v>-174500000</v>
      </c>
      <c r="P113" s="1">
        <v>149543780.43000001</v>
      </c>
      <c r="Q113" s="1">
        <v>-1356125211.1900001</v>
      </c>
    </row>
    <row r="114" spans="1:19" x14ac:dyDescent="0.3">
      <c r="A114" t="s">
        <v>40</v>
      </c>
      <c r="B114" s="1">
        <v>86256.16</v>
      </c>
      <c r="C114" s="1">
        <v>672044.23</v>
      </c>
      <c r="D114" t="s">
        <v>25</v>
      </c>
      <c r="E114" s="1">
        <v>86256.16</v>
      </c>
      <c r="F114" s="1">
        <v>672044.23</v>
      </c>
      <c r="G114" s="2">
        <v>43853</v>
      </c>
      <c r="H114" s="2">
        <v>43845</v>
      </c>
      <c r="I114" s="2">
        <v>43853</v>
      </c>
      <c r="J114">
        <v>1111124</v>
      </c>
      <c r="K114" t="s">
        <v>33</v>
      </c>
      <c r="L114" t="s">
        <v>642</v>
      </c>
      <c r="M114" s="1">
        <v>83800000</v>
      </c>
      <c r="N114">
        <v>100</v>
      </c>
      <c r="O114" s="1">
        <v>-83800000</v>
      </c>
      <c r="P114" s="1">
        <v>65743780.43</v>
      </c>
      <c r="Q114" s="1">
        <v>-651634870.17999995</v>
      </c>
    </row>
    <row r="115" spans="1:19" x14ac:dyDescent="0.3">
      <c r="A115" t="s">
        <v>40</v>
      </c>
      <c r="B115" s="1">
        <v>86256.16</v>
      </c>
      <c r="C115" s="1">
        <v>672044.23</v>
      </c>
      <c r="D115" t="s">
        <v>25</v>
      </c>
      <c r="E115" s="1">
        <v>86256.16</v>
      </c>
      <c r="F115" s="1">
        <v>672044.23</v>
      </c>
      <c r="G115" s="2">
        <v>43853</v>
      </c>
      <c r="H115" s="2">
        <v>43845</v>
      </c>
      <c r="I115" s="2">
        <v>43853</v>
      </c>
      <c r="J115">
        <v>1111042</v>
      </c>
      <c r="K115" t="s">
        <v>33</v>
      </c>
      <c r="L115" t="s">
        <v>642</v>
      </c>
      <c r="M115" s="1">
        <v>32500000</v>
      </c>
      <c r="N115">
        <v>100</v>
      </c>
      <c r="O115" s="1">
        <v>-32500000</v>
      </c>
      <c r="P115" s="1">
        <v>33243780.43</v>
      </c>
      <c r="Q115" s="1">
        <v>-252693044.12</v>
      </c>
    </row>
    <row r="116" spans="1:19" x14ac:dyDescent="0.3">
      <c r="A116" t="s">
        <v>40</v>
      </c>
      <c r="B116" s="1">
        <v>86256.16</v>
      </c>
      <c r="C116" s="1">
        <v>672044.23</v>
      </c>
      <c r="D116" t="s">
        <v>25</v>
      </c>
      <c r="E116" s="1">
        <v>86256.16</v>
      </c>
      <c r="F116" s="1">
        <v>672044.23</v>
      </c>
      <c r="G116" s="2">
        <v>43853</v>
      </c>
      <c r="H116" s="2">
        <v>43852</v>
      </c>
      <c r="I116" s="2">
        <v>43853</v>
      </c>
      <c r="J116">
        <v>1111044</v>
      </c>
      <c r="K116" t="s">
        <v>33</v>
      </c>
      <c r="L116" t="s">
        <v>641</v>
      </c>
      <c r="M116" s="1">
        <v>14500000</v>
      </c>
      <c r="N116">
        <v>99.971900000000005</v>
      </c>
      <c r="O116" s="1">
        <v>-14495925.9</v>
      </c>
      <c r="P116" s="1">
        <v>18747854.530000001</v>
      </c>
      <c r="Q116" s="1">
        <v>-112721369.83</v>
      </c>
    </row>
    <row r="117" spans="1:19" x14ac:dyDescent="0.3">
      <c r="A117" t="s">
        <v>40</v>
      </c>
      <c r="B117" s="1">
        <v>86256.16</v>
      </c>
      <c r="C117" s="1">
        <v>672044.23</v>
      </c>
      <c r="D117" t="s">
        <v>25</v>
      </c>
      <c r="E117" s="1">
        <v>86256.16</v>
      </c>
      <c r="F117" s="1">
        <v>672044.23</v>
      </c>
      <c r="G117" s="2">
        <v>43854</v>
      </c>
      <c r="H117" s="2">
        <v>43854</v>
      </c>
      <c r="I117" s="2">
        <v>43854</v>
      </c>
      <c r="J117">
        <v>1064385</v>
      </c>
      <c r="K117" t="s">
        <v>35</v>
      </c>
      <c r="L117" t="s">
        <v>643</v>
      </c>
      <c r="N117">
        <v>0</v>
      </c>
      <c r="O117" s="1">
        <v>450000</v>
      </c>
      <c r="P117" s="1">
        <v>19197854.530000001</v>
      </c>
      <c r="Q117" s="1">
        <v>3497580</v>
      </c>
      <c r="R117">
        <f t="shared" ref="R117:R126" si="20">$G$129-G117</f>
        <v>36</v>
      </c>
      <c r="S117">
        <f t="shared" ref="S117:S126" si="21">Q117*R117/365</f>
        <v>344966.79452054796</v>
      </c>
    </row>
    <row r="118" spans="1:19" x14ac:dyDescent="0.3">
      <c r="A118" t="s">
        <v>40</v>
      </c>
      <c r="B118" s="1">
        <v>86256.16</v>
      </c>
      <c r="C118" s="1">
        <v>672044.23</v>
      </c>
      <c r="D118" t="s">
        <v>25</v>
      </c>
      <c r="E118" s="1">
        <v>86256.16</v>
      </c>
      <c r="F118" s="1">
        <v>672044.23</v>
      </c>
      <c r="G118" s="2">
        <v>43854</v>
      </c>
      <c r="H118" s="2">
        <v>43854</v>
      </c>
      <c r="I118" s="2">
        <v>43854</v>
      </c>
      <c r="J118">
        <v>1092570</v>
      </c>
      <c r="K118" t="s">
        <v>35</v>
      </c>
      <c r="L118" t="s">
        <v>644</v>
      </c>
      <c r="N118">
        <v>0</v>
      </c>
      <c r="O118" s="1">
        <v>2586285</v>
      </c>
      <c r="P118" s="1">
        <v>21784139.530000001</v>
      </c>
      <c r="Q118" s="1">
        <v>20101641.530000001</v>
      </c>
      <c r="R118">
        <f t="shared" si="20"/>
        <v>36</v>
      </c>
      <c r="S118">
        <f t="shared" si="21"/>
        <v>1982627.6577534247</v>
      </c>
    </row>
    <row r="119" spans="1:19" x14ac:dyDescent="0.3">
      <c r="A119" t="s">
        <v>40</v>
      </c>
      <c r="B119" s="1">
        <v>86256.16</v>
      </c>
      <c r="C119" s="1">
        <v>672044.23</v>
      </c>
      <c r="D119" t="s">
        <v>25</v>
      </c>
      <c r="E119" s="1">
        <v>86256.16</v>
      </c>
      <c r="F119" s="1">
        <v>672044.23</v>
      </c>
      <c r="G119" s="2">
        <v>43854</v>
      </c>
      <c r="H119" s="2">
        <v>43854</v>
      </c>
      <c r="I119" s="2">
        <v>43854</v>
      </c>
      <c r="J119">
        <v>1092570</v>
      </c>
      <c r="K119" t="s">
        <v>35</v>
      </c>
      <c r="L119" t="s">
        <v>644</v>
      </c>
      <c r="N119">
        <v>0</v>
      </c>
      <c r="O119" s="1">
        <v>176840</v>
      </c>
      <c r="P119" s="1">
        <v>21960979.530000001</v>
      </c>
      <c r="Q119" s="1">
        <v>1374471.22</v>
      </c>
      <c r="R119">
        <f t="shared" si="20"/>
        <v>36</v>
      </c>
      <c r="S119">
        <f t="shared" si="21"/>
        <v>135564.28471232878</v>
      </c>
    </row>
    <row r="120" spans="1:19" x14ac:dyDescent="0.3">
      <c r="A120" t="s">
        <v>40</v>
      </c>
      <c r="B120" s="1">
        <v>86256.16</v>
      </c>
      <c r="C120" s="1">
        <v>672044.23</v>
      </c>
      <c r="D120" t="s">
        <v>25</v>
      </c>
      <c r="E120" s="1">
        <v>86256.16</v>
      </c>
      <c r="F120" s="1">
        <v>672044.23</v>
      </c>
      <c r="G120" s="2">
        <v>43856</v>
      </c>
      <c r="H120" s="2">
        <v>43856</v>
      </c>
      <c r="I120" s="2">
        <v>43857</v>
      </c>
      <c r="J120">
        <v>1064736</v>
      </c>
      <c r="K120" t="s">
        <v>35</v>
      </c>
      <c r="L120" t="s">
        <v>645</v>
      </c>
      <c r="N120">
        <v>0</v>
      </c>
      <c r="O120" s="1">
        <v>8225000</v>
      </c>
      <c r="P120" s="1">
        <v>30185979.530000001</v>
      </c>
      <c r="Q120" s="1">
        <v>63963357.5</v>
      </c>
      <c r="R120">
        <f t="shared" si="20"/>
        <v>34</v>
      </c>
      <c r="S120">
        <f t="shared" si="21"/>
        <v>5958230.5616438352</v>
      </c>
    </row>
    <row r="121" spans="1:19" x14ac:dyDescent="0.3">
      <c r="A121" t="s">
        <v>40</v>
      </c>
      <c r="B121" s="1">
        <v>86256.16</v>
      </c>
      <c r="C121" s="1">
        <v>672044.23</v>
      </c>
      <c r="D121" t="s">
        <v>25</v>
      </c>
      <c r="E121" s="1">
        <v>86256.16</v>
      </c>
      <c r="F121" s="1">
        <v>672044.23</v>
      </c>
      <c r="G121" s="2">
        <v>43860</v>
      </c>
      <c r="H121" s="2">
        <v>43860</v>
      </c>
      <c r="I121" s="2">
        <v>43860</v>
      </c>
      <c r="J121">
        <v>1065196</v>
      </c>
      <c r="K121" t="s">
        <v>35</v>
      </c>
      <c r="L121" t="s">
        <v>646</v>
      </c>
      <c r="N121">
        <v>0</v>
      </c>
      <c r="O121" s="1">
        <v>9000000</v>
      </c>
      <c r="P121" s="1">
        <v>39185979.530000001</v>
      </c>
      <c r="Q121" s="1">
        <v>69899400</v>
      </c>
      <c r="R121">
        <f t="shared" si="20"/>
        <v>30</v>
      </c>
      <c r="S121">
        <f t="shared" si="21"/>
        <v>5745156.1643835614</v>
      </c>
    </row>
    <row r="122" spans="1:19" x14ac:dyDescent="0.3">
      <c r="A122" t="s">
        <v>40</v>
      </c>
      <c r="B122" s="1">
        <v>86256.16</v>
      </c>
      <c r="C122" s="1">
        <v>672044.23</v>
      </c>
      <c r="D122" t="s">
        <v>25</v>
      </c>
      <c r="E122" s="1">
        <v>86256.16</v>
      </c>
      <c r="F122" s="1">
        <v>672044.23</v>
      </c>
      <c r="G122" s="2">
        <v>43860</v>
      </c>
      <c r="H122" s="2">
        <v>43860</v>
      </c>
      <c r="I122" s="2">
        <v>43860</v>
      </c>
      <c r="J122">
        <v>1065197</v>
      </c>
      <c r="K122" t="s">
        <v>35</v>
      </c>
      <c r="L122" t="s">
        <v>647</v>
      </c>
      <c r="N122">
        <v>0</v>
      </c>
      <c r="O122" s="1">
        <v>14535000</v>
      </c>
      <c r="P122" s="1">
        <v>53720979.530000001</v>
      </c>
      <c r="Q122" s="1">
        <v>112887531</v>
      </c>
      <c r="R122">
        <f t="shared" si="20"/>
        <v>30</v>
      </c>
      <c r="S122">
        <f t="shared" si="21"/>
        <v>9278427.2054794524</v>
      </c>
    </row>
    <row r="123" spans="1:19" x14ac:dyDescent="0.3">
      <c r="A123" t="s">
        <v>40</v>
      </c>
      <c r="B123" s="1">
        <v>86256.16</v>
      </c>
      <c r="C123" s="1">
        <v>672044.23</v>
      </c>
      <c r="D123" t="s">
        <v>25</v>
      </c>
      <c r="E123" s="1">
        <v>86256.16</v>
      </c>
      <c r="F123" s="1">
        <v>672044.23</v>
      </c>
      <c r="G123" s="2">
        <v>43860</v>
      </c>
      <c r="H123" s="2">
        <v>43860</v>
      </c>
      <c r="I123" s="2">
        <v>43860</v>
      </c>
      <c r="J123">
        <v>1111037</v>
      </c>
      <c r="K123" t="s">
        <v>37</v>
      </c>
      <c r="L123" t="s">
        <v>641</v>
      </c>
      <c r="N123">
        <v>100</v>
      </c>
      <c r="O123" s="1">
        <v>93300000</v>
      </c>
      <c r="P123" s="1">
        <v>147020979.53</v>
      </c>
      <c r="Q123" s="1">
        <v>724623780</v>
      </c>
      <c r="R123">
        <f t="shared" si="20"/>
        <v>30</v>
      </c>
      <c r="S123">
        <f t="shared" si="21"/>
        <v>59558118.90410959</v>
      </c>
    </row>
    <row r="124" spans="1:19" x14ac:dyDescent="0.3">
      <c r="A124" t="s">
        <v>40</v>
      </c>
      <c r="B124" s="1">
        <v>86256.16</v>
      </c>
      <c r="C124" s="1">
        <v>672044.23</v>
      </c>
      <c r="D124" t="s">
        <v>25</v>
      </c>
      <c r="E124" s="1">
        <v>86256.16</v>
      </c>
      <c r="F124" s="1">
        <v>672044.23</v>
      </c>
      <c r="G124" s="2">
        <v>43860</v>
      </c>
      <c r="H124" s="2">
        <v>43860</v>
      </c>
      <c r="I124" s="2">
        <v>43860</v>
      </c>
      <c r="J124">
        <v>1065197</v>
      </c>
      <c r="K124" t="s">
        <v>35</v>
      </c>
      <c r="L124" t="s">
        <v>647</v>
      </c>
      <c r="N124">
        <v>0</v>
      </c>
      <c r="O124" s="1">
        <v>765000</v>
      </c>
      <c r="P124" s="1">
        <v>147785979.53</v>
      </c>
      <c r="Q124" s="1">
        <v>5941449</v>
      </c>
      <c r="R124">
        <f t="shared" si="20"/>
        <v>30</v>
      </c>
      <c r="S124">
        <f t="shared" si="21"/>
        <v>488338.27397260274</v>
      </c>
    </row>
    <row r="125" spans="1:19" x14ac:dyDescent="0.3">
      <c r="A125" t="s">
        <v>40</v>
      </c>
      <c r="B125" s="1">
        <v>86256.16</v>
      </c>
      <c r="C125" s="1">
        <v>672044.23</v>
      </c>
      <c r="D125" t="s">
        <v>25</v>
      </c>
      <c r="E125" s="1">
        <v>86256.16</v>
      </c>
      <c r="F125" s="1">
        <v>672044.23</v>
      </c>
      <c r="G125" s="2">
        <v>43860</v>
      </c>
      <c r="H125" s="2">
        <v>43860</v>
      </c>
      <c r="I125" s="2">
        <v>43860</v>
      </c>
      <c r="J125">
        <v>1104211</v>
      </c>
      <c r="K125" t="s">
        <v>35</v>
      </c>
      <c r="L125" t="s">
        <v>628</v>
      </c>
      <c r="N125">
        <v>0</v>
      </c>
      <c r="O125" s="1">
        <v>1162500</v>
      </c>
      <c r="P125" s="1">
        <v>148948479.53</v>
      </c>
      <c r="Q125" s="1">
        <v>9028672.5</v>
      </c>
      <c r="R125">
        <f t="shared" si="20"/>
        <v>30</v>
      </c>
      <c r="S125">
        <f t="shared" si="21"/>
        <v>742082.67123287672</v>
      </c>
    </row>
    <row r="126" spans="1:19" x14ac:dyDescent="0.3">
      <c r="A126" t="s">
        <v>40</v>
      </c>
      <c r="B126" s="1">
        <v>86256.16</v>
      </c>
      <c r="C126" s="1">
        <v>672044.23</v>
      </c>
      <c r="D126" t="s">
        <v>25</v>
      </c>
      <c r="E126" s="1">
        <v>86256.16</v>
      </c>
      <c r="F126" s="1">
        <v>672044.23</v>
      </c>
      <c r="G126" s="2">
        <v>43860</v>
      </c>
      <c r="H126" s="2">
        <v>43860</v>
      </c>
      <c r="I126" s="2">
        <v>43860</v>
      </c>
      <c r="J126">
        <v>1111037</v>
      </c>
      <c r="K126" t="s">
        <v>37</v>
      </c>
      <c r="L126" t="s">
        <v>641</v>
      </c>
      <c r="N126">
        <v>100</v>
      </c>
      <c r="O126" s="1">
        <v>14500000</v>
      </c>
      <c r="P126" s="1">
        <v>163448479.53</v>
      </c>
      <c r="Q126" s="1">
        <v>112615700</v>
      </c>
      <c r="R126">
        <f t="shared" si="20"/>
        <v>30</v>
      </c>
      <c r="S126">
        <f t="shared" si="21"/>
        <v>9256084.9315068498</v>
      </c>
    </row>
    <row r="128" spans="1:19" x14ac:dyDescent="0.3">
      <c r="H128" t="s">
        <v>652</v>
      </c>
      <c r="J128" t="s">
        <v>653</v>
      </c>
      <c r="M128" t="s">
        <v>654</v>
      </c>
    </row>
    <row r="129" spans="6:13" x14ac:dyDescent="0.3">
      <c r="F129" t="s">
        <v>651</v>
      </c>
      <c r="G129" s="2">
        <v>43890</v>
      </c>
      <c r="H129">
        <f>SUM(S6:S126)</f>
        <v>472487508.65580833</v>
      </c>
      <c r="J129">
        <f>SUM(U74:U107)</f>
        <v>195679014.28254795</v>
      </c>
      <c r="M129" s="5">
        <f>H129+J129</f>
        <v>668166522.93835628</v>
      </c>
    </row>
    <row r="131" spans="6:13" x14ac:dyDescent="0.3">
      <c r="H131" s="5" t="s">
        <v>655</v>
      </c>
    </row>
    <row r="132" spans="6:13" x14ac:dyDescent="0.3">
      <c r="H132">
        <f>S7+S37+S39+S45+S46+S68+S91+S93+S94+S95+S123+S126</f>
        <v>361056445.05753428</v>
      </c>
      <c r="M132" s="5">
        <f>H132+J129</f>
        <v>556735459.34008217</v>
      </c>
    </row>
  </sheetData>
  <autoFilter ref="A1:U126" xr:uid="{9B9B2614-8715-40A2-AD7F-C901C863CE5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ledger 2020-02</vt:lpstr>
      <vt:lpstr>combined Jan 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Zhang</dc:creator>
  <cp:lastModifiedBy>zhangst</cp:lastModifiedBy>
  <dcterms:created xsi:type="dcterms:W3CDTF">2020-12-02T04:12:56Z</dcterms:created>
  <dcterms:modified xsi:type="dcterms:W3CDTF">2020-12-03T15:16:27Z</dcterms:modified>
</cp:coreProperties>
</file>