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 activeTab="3"/>
  </bookViews>
  <sheets>
    <sheet name="Sheet1" sheetId="1" r:id="rId1"/>
    <sheet name="钢筋检查记录表" sheetId="2" r:id="rId2"/>
    <sheet name="钻孔桩成孔交验单" sheetId="4" r:id="rId3"/>
    <sheet name="Sheet3" sheetId="3" r:id="rId4"/>
    <sheet name="Sheet5" sheetId="5" r:id="rId5"/>
    <sheet name="Sheet6" sheetId="6" r:id="rId6"/>
  </sheets>
  <externalReferences>
    <externalReference r:id="rId7"/>
    <externalReference r:id="rId8"/>
  </externalReferences>
  <definedNames>
    <definedName name="_xlnm.Print_Area" localSheetId="1">钢筋检查记录表!$A$1:$AA$37</definedName>
    <definedName name="_xlnm.Print_Area" localSheetId="2">钻孔桩成孔交验单!$A$1:L17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管理员权限，允许添加项目类型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误差±10</t>
        </r>
      </text>
    </comment>
    <comment ref="E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误差±10</t>
        </r>
      </text>
    </comment>
    <comment ref="E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误差±10</t>
        </r>
      </text>
    </comment>
    <comment ref="E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误差±10</t>
        </r>
      </text>
    </comment>
    <comment ref="E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±10		
尺量：按骨架总数抽检30%	
</t>
        </r>
      </text>
    </comment>
    <comment ref="E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±5		
</t>
        </r>
      </text>
    </comment>
    <comment ref="E2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±5		
</t>
        </r>
      </text>
    </comment>
    <comment ref="E2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±5</t>
        </r>
      </text>
    </comment>
  </commentList>
</comments>
</file>

<file path=xl/sharedStrings.xml><?xml version="1.0" encoding="utf-8"?>
<sst xmlns="http://schemas.openxmlformats.org/spreadsheetml/2006/main" count="103">
  <si>
    <t>分项工程名称</t>
  </si>
  <si>
    <t>（用户输入文本）</t>
  </si>
  <si>
    <t>通用部分</t>
  </si>
  <si>
    <t>部位</t>
  </si>
  <si>
    <t>施工时间</t>
  </si>
  <si>
    <t>检测时间</t>
  </si>
  <si>
    <t>当前时间</t>
  </si>
  <si>
    <t>检测项目</t>
  </si>
  <si>
    <t>“钢筋保护层厚度”</t>
  </si>
  <si>
    <t>一项或多项</t>
  </si>
  <si>
    <t>“混凝土强度”</t>
  </si>
  <si>
    <t>“主筋间距“</t>
  </si>
  <si>
    <t>“压实度”</t>
  </si>
  <si>
    <t>“孔底标高”</t>
  </si>
  <si>
    <t>“钻孔直径”</t>
  </si>
  <si>
    <t>容许范围</t>
  </si>
  <si>
    <t>与前项对应，用户自行输入</t>
  </si>
  <si>
    <t>钢 筋 检 查 记 录 表</t>
  </si>
  <si>
    <t>施工单位：中建三局基础设施工程有限公司               合同号：</t>
  </si>
  <si>
    <t>监理单位：陕西兵器建设监理咨询有限公司               编  号：ZJ-077-</t>
  </si>
  <si>
    <t>解放互通立交C匝道11号承台</t>
  </si>
  <si>
    <t>2017.10.3</t>
  </si>
  <si>
    <t>桩号及部位</t>
  </si>
  <si>
    <t>CK0+731.50/11号承台</t>
  </si>
  <si>
    <t>检验时间</t>
  </si>
  <si>
    <t>2017.10.2</t>
  </si>
  <si>
    <t>检验项目</t>
  </si>
  <si>
    <t>钢筋编号</t>
  </si>
  <si>
    <t>型号</t>
  </si>
  <si>
    <t>根数</t>
  </si>
  <si>
    <t>设计值</t>
  </si>
  <si>
    <t>实测数据</t>
  </si>
  <si>
    <t>受力钢筋同排间距（mm）</t>
  </si>
  <si>
    <t>N3</t>
  </si>
  <si>
    <r>
      <rPr>
        <sz val="10"/>
        <color rgb="FF000000"/>
        <rFont val="SJQY"/>
        <charset val="134"/>
      </rPr>
      <t>C</t>
    </r>
    <r>
      <rPr>
        <sz val="10"/>
        <color rgb="FF000000"/>
        <rFont val="宋体"/>
        <charset val="134"/>
      </rPr>
      <t>25</t>
    </r>
  </si>
  <si>
    <t>N4</t>
  </si>
  <si>
    <t>箍筋、横向水平钢筋、螺旋筋间距（mm）</t>
  </si>
  <si>
    <t>N1</t>
  </si>
  <si>
    <t>N2</t>
  </si>
  <si>
    <t>N5</t>
  </si>
  <si>
    <r>
      <rPr>
        <sz val="10"/>
        <color rgb="FF000000"/>
        <rFont val="SJQY"/>
        <charset val="134"/>
      </rPr>
      <t>C</t>
    </r>
    <r>
      <rPr>
        <sz val="10"/>
        <color rgb="FF000000"/>
        <rFont val="宋体"/>
        <charset val="134"/>
      </rPr>
      <t>12</t>
    </r>
  </si>
  <si>
    <t>N6</t>
  </si>
  <si>
    <r>
      <rPr>
        <sz val="10"/>
        <color rgb="FF000000"/>
        <rFont val="SJQY"/>
        <charset val="134"/>
      </rPr>
      <t>C</t>
    </r>
    <r>
      <rPr>
        <sz val="10"/>
        <color rgb="FF000000"/>
        <rFont val="宋体"/>
        <charset val="134"/>
      </rPr>
      <t>16</t>
    </r>
  </si>
  <si>
    <t>实测值</t>
  </si>
  <si>
    <t>钢筋骨架尺寸（mm）</t>
  </si>
  <si>
    <t>长</t>
  </si>
  <si>
    <t>宽</t>
  </si>
  <si>
    <t>高</t>
  </si>
  <si>
    <t>弯起钢筋位置（mm）</t>
  </si>
  <si>
    <t>/</t>
  </si>
  <si>
    <t>受力钢筋排距（mm）</t>
  </si>
  <si>
    <t>保护层厚度（mm）</t>
  </si>
  <si>
    <t>预埋件尺寸</t>
  </si>
  <si>
    <t>符合设计  □            不符合设计  □</t>
  </si>
  <si>
    <t>受力筋接头</t>
  </si>
  <si>
    <t>形式</t>
  </si>
  <si>
    <t>规定长度</t>
  </si>
  <si>
    <t>实测最小长</t>
  </si>
  <si>
    <t>质量</t>
  </si>
  <si>
    <t>受拉区</t>
  </si>
  <si>
    <t>受压区</t>
  </si>
  <si>
    <t>最大比例（%）</t>
  </si>
  <si>
    <t>外观检查</t>
  </si>
  <si>
    <t>钢筋表面无铁锈及焊渣</t>
  </si>
  <si>
    <t>检验：                                                    日期：</t>
  </si>
  <si>
    <t>记录：                                                    日期：</t>
  </si>
  <si>
    <t>钻孔桩成孔交验单</t>
  </si>
  <si>
    <t xml:space="preserve">施工单位：                                        </t>
  </si>
  <si>
    <t>中建三局基础设施工程有限公司</t>
  </si>
  <si>
    <t>合同号：</t>
  </si>
  <si>
    <t xml:space="preserve">监理单位：             　                        </t>
  </si>
  <si>
    <t>陕西兵器建设监理咨询有限公司</t>
  </si>
  <si>
    <t>编  号：</t>
  </si>
  <si>
    <t>ZJ-097-</t>
  </si>
  <si>
    <t>所属分部工程</t>
  </si>
  <si>
    <t>解放互通立交C匝道桥</t>
  </si>
  <si>
    <t>检测人</t>
  </si>
  <si>
    <t>记录人</t>
  </si>
  <si>
    <t>项次</t>
  </si>
  <si>
    <t>检  验  项  目</t>
  </si>
  <si>
    <t>设计值（规定值）</t>
  </si>
  <si>
    <t>允许偏差</t>
  </si>
  <si>
    <t>检验结果</t>
  </si>
  <si>
    <t>检验频率和方法</t>
  </si>
  <si>
    <t>倾 斜 度</t>
  </si>
  <si>
    <t>1%桩长，且不大于500</t>
  </si>
  <si>
    <t>用测壁（斜）仪或钻杆垂线法：每桩检查</t>
  </si>
  <si>
    <t>钻孔底标高（m）</t>
  </si>
  <si>
    <t>不小于设计</t>
  </si>
  <si>
    <t>根据钻杆长度反算</t>
  </si>
  <si>
    <t>钻孔深度（m）</t>
  </si>
  <si>
    <t>测绳量：每桩测量</t>
  </si>
  <si>
    <t>钻孔直径（cm）</t>
  </si>
  <si>
    <t>探孔器：每桩测量</t>
  </si>
  <si>
    <t>护筒顶标高（m）</t>
  </si>
  <si>
    <t>附水准测量</t>
  </si>
  <si>
    <t>地 质 情 况</t>
  </si>
  <si>
    <t>BSQZK06</t>
  </si>
  <si>
    <t>见附表柱状图ZJ-096'</t>
  </si>
  <si>
    <t>自检结论：</t>
  </si>
  <si>
    <t>监理意见：</t>
  </si>
  <si>
    <r>
      <rPr>
        <sz val="10"/>
        <color indexed="8"/>
        <rFont val="Times New Roman"/>
        <charset val="134"/>
      </rPr>
      <t xml:space="preserve">              </t>
    </r>
    <r>
      <rPr>
        <sz val="10"/>
        <color indexed="8"/>
        <rFont val="宋体"/>
        <charset val="134"/>
      </rPr>
      <t>质检工程师：　　　　　　日期：</t>
    </r>
  </si>
  <si>
    <r>
      <rPr>
        <sz val="10"/>
        <color indexed="8"/>
        <rFont val="Times New Roman"/>
        <charset val="134"/>
      </rPr>
      <t xml:space="preserve">                </t>
    </r>
    <r>
      <rPr>
        <sz val="10"/>
        <color indexed="8"/>
        <rFont val="宋体"/>
        <charset val="134"/>
      </rPr>
      <t>监理工程师：</t>
    </r>
    <r>
      <rPr>
        <sz val="10"/>
        <color indexed="8"/>
        <rFont val="Times New Roman"/>
        <charset val="134"/>
      </rPr>
      <t xml:space="preserve">   </t>
    </r>
    <r>
      <rPr>
        <sz val="10"/>
        <color indexed="8"/>
        <rFont val="宋体"/>
        <charset val="134"/>
      </rPr>
      <t>　　　  　日期：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</si>
</sst>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6"/>
      <color indexed="8"/>
      <name val="黑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b/>
      <sz val="16"/>
      <color indexed="8"/>
      <name val="宋体"/>
      <charset val="134"/>
    </font>
    <font>
      <b/>
      <sz val="11"/>
      <color indexed="8"/>
      <name val="宋体"/>
      <charset val="134"/>
    </font>
    <font>
      <b/>
      <sz val="16"/>
      <color indexed="8"/>
      <name val="等线"/>
      <charset val="134"/>
      <scheme val="minor"/>
    </font>
    <font>
      <sz val="10"/>
      <color indexed="8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SJQY"/>
      <charset val="134"/>
    </font>
    <font>
      <sz val="10"/>
      <color rgb="FF000000"/>
      <name val="等线"/>
      <charset val="134"/>
      <scheme val="minor"/>
    </font>
    <font>
      <sz val="10.5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9A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23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26" fillId="20" borderId="21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1" fillId="0" borderId="0" xfId="49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vertical="center"/>
    </xf>
    <xf numFmtId="0" fontId="3" fillId="0" borderId="1" xfId="49" applyFont="1" applyBorder="1" applyAlignment="1">
      <alignment horizontal="center" vertical="center" wrapText="1"/>
    </xf>
    <xf numFmtId="0" fontId="3" fillId="0" borderId="2" xfId="49" applyFont="1" applyBorder="1" applyAlignment="1">
      <alignment horizontal="center" vertical="center" wrapText="1"/>
    </xf>
    <xf numFmtId="0" fontId="3" fillId="0" borderId="3" xfId="49" applyFont="1" applyBorder="1" applyAlignment="1">
      <alignment horizontal="center" vertical="center" wrapText="1"/>
    </xf>
    <xf numFmtId="0" fontId="3" fillId="0" borderId="2" xfId="49" applyFont="1" applyFill="1" applyBorder="1" applyAlignment="1">
      <alignment horizontal="center" vertical="center" wrapText="1"/>
    </xf>
    <xf numFmtId="0" fontId="3" fillId="0" borderId="4" xfId="49" applyFont="1" applyFill="1" applyBorder="1" applyAlignment="1">
      <alignment horizontal="center" vertical="center" wrapText="1"/>
    </xf>
    <xf numFmtId="0" fontId="3" fillId="0" borderId="5" xfId="49" applyFont="1" applyBorder="1" applyAlignment="1">
      <alignment horizontal="left" vertical="top" wrapText="1"/>
    </xf>
    <xf numFmtId="0" fontId="3" fillId="0" borderId="6" xfId="49" applyFont="1" applyBorder="1" applyAlignment="1">
      <alignment horizontal="left" vertical="top" wrapText="1"/>
    </xf>
    <xf numFmtId="0" fontId="3" fillId="0" borderId="7" xfId="49" applyFont="1" applyBorder="1" applyAlignment="1">
      <alignment horizontal="left" vertical="top" wrapText="1"/>
    </xf>
    <xf numFmtId="0" fontId="3" fillId="0" borderId="0" xfId="49" applyFont="1" applyAlignment="1">
      <alignment horizontal="left" vertical="top" wrapText="1"/>
    </xf>
    <xf numFmtId="0" fontId="3" fillId="0" borderId="0" xfId="49" applyFont="1" applyBorder="1" applyAlignment="1">
      <alignment horizontal="left" vertical="top" wrapText="1"/>
    </xf>
    <xf numFmtId="0" fontId="4" fillId="0" borderId="8" xfId="49" applyFont="1" applyBorder="1" applyAlignment="1">
      <alignment horizontal="justify" vertical="top" wrapText="1"/>
    </xf>
    <xf numFmtId="0" fontId="4" fillId="0" borderId="9" xfId="49" applyFont="1" applyBorder="1" applyAlignment="1">
      <alignment horizontal="justify" vertical="top" wrapText="1"/>
    </xf>
    <xf numFmtId="0" fontId="3" fillId="0" borderId="0" xfId="49" applyFont="1" applyAlignment="1">
      <alignment horizontal="center" vertical="center"/>
    </xf>
    <xf numFmtId="0" fontId="1" fillId="0" borderId="0" xfId="49" applyAlignment="1">
      <alignment vertical="center"/>
    </xf>
    <xf numFmtId="177" fontId="3" fillId="0" borderId="1" xfId="49" applyNumberFormat="1" applyFont="1" applyBorder="1" applyAlignment="1">
      <alignment horizontal="center" vertical="center" wrapText="1"/>
    </xf>
    <xf numFmtId="0" fontId="3" fillId="0" borderId="10" xfId="49" applyFont="1" applyBorder="1" applyAlignment="1">
      <alignment horizontal="center" vertical="center" wrapText="1"/>
    </xf>
    <xf numFmtId="0" fontId="3" fillId="0" borderId="11" xfId="49" applyFont="1" applyBorder="1" applyAlignment="1">
      <alignment horizontal="center" vertical="center" wrapText="1"/>
    </xf>
    <xf numFmtId="0" fontId="3" fillId="0" borderId="12" xfId="49" applyFont="1" applyBorder="1" applyAlignment="1">
      <alignment horizontal="left" vertical="top" wrapText="1"/>
    </xf>
    <xf numFmtId="0" fontId="3" fillId="0" borderId="13" xfId="49" applyFont="1" applyBorder="1" applyAlignment="1">
      <alignment horizontal="left" vertical="top" wrapText="1"/>
    </xf>
    <xf numFmtId="0" fontId="4" fillId="0" borderId="14" xfId="49" applyFont="1" applyBorder="1" applyAlignment="1">
      <alignment horizontal="justify" vertical="top" wrapText="1"/>
    </xf>
    <xf numFmtId="0" fontId="5" fillId="0" borderId="0" xfId="49" applyFont="1">
      <alignment vertical="center"/>
    </xf>
    <xf numFmtId="0" fontId="6" fillId="0" borderId="0" xfId="49" applyFont="1">
      <alignment vertical="center"/>
    </xf>
    <xf numFmtId="0" fontId="1" fillId="0" borderId="0" xfId="49" applyFill="1">
      <alignment vertical="center"/>
    </xf>
    <xf numFmtId="0" fontId="7" fillId="0" borderId="0" xfId="49" applyFont="1" applyBorder="1" applyAlignment="1">
      <alignment horizontal="center" vertical="center"/>
    </xf>
    <xf numFmtId="0" fontId="8" fillId="0" borderId="0" xfId="49" applyFont="1" applyBorder="1" applyAlignment="1">
      <alignment horizontal="left" vertical="center"/>
    </xf>
    <xf numFmtId="0" fontId="8" fillId="2" borderId="1" xfId="49" applyFont="1" applyFill="1" applyBorder="1" applyAlignment="1">
      <alignment horizontal="center" vertical="center" wrapText="1"/>
    </xf>
    <xf numFmtId="0" fontId="9" fillId="3" borderId="1" xfId="49" applyFont="1" applyFill="1" applyBorder="1" applyAlignment="1">
      <alignment horizontal="center" vertical="center" wrapText="1"/>
    </xf>
    <xf numFmtId="0" fontId="8" fillId="2" borderId="15" xfId="49" applyFont="1" applyFill="1" applyBorder="1" applyAlignment="1">
      <alignment horizontal="center" vertical="center" wrapText="1"/>
    </xf>
    <xf numFmtId="0" fontId="9" fillId="3" borderId="15" xfId="49" applyFont="1" applyFill="1" applyBorder="1" applyAlignment="1">
      <alignment horizontal="center" vertical="center" wrapText="1"/>
    </xf>
    <xf numFmtId="0" fontId="8" fillId="0" borderId="1" xfId="49" applyFont="1" applyBorder="1" applyAlignment="1">
      <alignment horizontal="center" vertical="center" wrapText="1"/>
    </xf>
    <xf numFmtId="0" fontId="8" fillId="4" borderId="1" xfId="49" applyFont="1" applyFill="1" applyBorder="1" applyAlignment="1">
      <alignment horizontal="center" vertical="center" wrapText="1"/>
    </xf>
    <xf numFmtId="0" fontId="8" fillId="0" borderId="1" xfId="49" applyFont="1" applyFill="1" applyBorder="1" applyAlignment="1">
      <alignment horizontal="center" vertical="center" wrapText="1"/>
    </xf>
    <xf numFmtId="0" fontId="10" fillId="0" borderId="1" xfId="49" applyFont="1" applyFill="1" applyBorder="1" applyAlignment="1">
      <alignment horizontal="center" vertical="center" wrapText="1"/>
    </xf>
    <xf numFmtId="0" fontId="11" fillId="0" borderId="1" xfId="49" applyFont="1" applyFill="1" applyBorder="1" applyAlignment="1">
      <alignment horizontal="center" vertical="center" wrapText="1"/>
    </xf>
    <xf numFmtId="176" fontId="8" fillId="0" borderId="1" xfId="49" applyNumberFormat="1" applyFont="1" applyBorder="1" applyAlignment="1">
      <alignment horizontal="center" vertical="center" wrapText="1"/>
    </xf>
    <xf numFmtId="0" fontId="10" fillId="0" borderId="0" xfId="49" applyFont="1" applyFill="1" applyAlignment="1">
      <alignment horizontal="center" vertical="center"/>
    </xf>
    <xf numFmtId="0" fontId="12" fillId="0" borderId="0" xfId="49" applyFont="1" applyAlignment="1">
      <alignment horizontal="left" vertical="center"/>
    </xf>
    <xf numFmtId="9" fontId="8" fillId="0" borderId="1" xfId="49" applyNumberFormat="1" applyFont="1" applyBorder="1" applyAlignment="1">
      <alignment horizontal="center" vertical="center" wrapText="1"/>
    </xf>
    <xf numFmtId="0" fontId="0" fillId="0" borderId="0" xfId="49" applyFont="1" applyFill="1" applyAlignment="1">
      <alignment vertical="center"/>
    </xf>
    <xf numFmtId="0" fontId="0" fillId="0" borderId="0" xfId="49" applyFont="1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EA9AB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290401</xdr:colOff>
      <xdr:row>56</xdr:row>
      <xdr:rowOff>77492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33995" cy="10212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165746</xdr:colOff>
      <xdr:row>56</xdr:row>
      <xdr:rowOff>77492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09535" cy="102120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0644;&#38466;&#20013;&#29615;&#32447;&#39033;&#30446;&#25991;&#20214;\&#26032;&#24314;&#25991;&#20214;&#22841;%20(3)\&#24037;&#31243;&#36164;&#26009;\&#20114;&#36890;&#36164;&#26009;\&#25215;&#21488;\C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40644;&#38466;&#20013;&#29615;&#32447;&#39033;&#30446;&#25991;&#20214;\&#24037;&#31243;&#36164;&#26009;\&#24037;&#31243;&#37096;&#26729;&#22522;\Done\C&#21277;&#36947;0-5&#26729;&#22522;&#36164;&#26009;\C&#21277;&#36947;0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钢筋检查记录表"/>
      <sheetName val="钢筋安装质量交验单"/>
      <sheetName val="混凝土浇筑申请批复单"/>
      <sheetName val="混凝土施工原始记录表"/>
      <sheetName val="Sheet4"/>
      <sheetName val="Sheet3"/>
      <sheetName val="承台（系梁）质量检验表"/>
      <sheetName val="大体积混凝土结构质量检验表"/>
      <sheetName val="子分项工程质量检验评定表（混凝土）"/>
      <sheetName val="Sheet2"/>
      <sheetName val="子分项工程质量检验评定表(钢筋)"/>
      <sheetName val="分项工程质量检验评定汇总表"/>
      <sheetName val="施 工 放 线 测 量 记 录 表"/>
      <sheetName val="水  准  测  量  记  录  表"/>
      <sheetName val="施工测量放样报验单"/>
      <sheetName val="Sheet1"/>
    </sheetNames>
    <sheetDataSet>
      <sheetData sheetId="0"/>
      <sheetData sheetId="1"/>
      <sheetData sheetId="2"/>
      <sheetData sheetId="3"/>
      <sheetData sheetId="4">
        <row r="18">
          <cell r="A18">
            <v>150</v>
          </cell>
          <cell r="B18">
            <v>146</v>
          </cell>
          <cell r="C18">
            <v>160</v>
          </cell>
          <cell r="D18">
            <v>151</v>
          </cell>
          <cell r="E18">
            <v>153</v>
          </cell>
          <cell r="F18">
            <v>153</v>
          </cell>
          <cell r="G18">
            <v>155</v>
          </cell>
          <cell r="H18">
            <v>157</v>
          </cell>
          <cell r="I18">
            <v>144</v>
          </cell>
          <cell r="J18">
            <v>156</v>
          </cell>
        </row>
        <row r="19">
          <cell r="A19">
            <v>147</v>
          </cell>
          <cell r="B19">
            <v>140</v>
          </cell>
          <cell r="C19">
            <v>146</v>
          </cell>
          <cell r="D19">
            <v>157</v>
          </cell>
          <cell r="E19">
            <v>158</v>
          </cell>
          <cell r="F19">
            <v>147</v>
          </cell>
          <cell r="G19">
            <v>158</v>
          </cell>
          <cell r="H19">
            <v>154</v>
          </cell>
          <cell r="I19">
            <v>142</v>
          </cell>
          <cell r="J19">
            <v>149</v>
          </cell>
        </row>
        <row r="20">
          <cell r="A20">
            <v>146</v>
          </cell>
          <cell r="B20">
            <v>148</v>
          </cell>
          <cell r="C20">
            <v>153</v>
          </cell>
          <cell r="D20">
            <v>159</v>
          </cell>
          <cell r="E20">
            <v>147</v>
          </cell>
          <cell r="F20">
            <v>146</v>
          </cell>
          <cell r="G20">
            <v>143</v>
          </cell>
          <cell r="H20">
            <v>154</v>
          </cell>
        </row>
        <row r="22">
          <cell r="A22">
            <v>153</v>
          </cell>
          <cell r="B22">
            <v>147</v>
          </cell>
          <cell r="C22">
            <v>156</v>
          </cell>
          <cell r="D22">
            <v>149</v>
          </cell>
          <cell r="E22">
            <v>142</v>
          </cell>
          <cell r="F22">
            <v>153</v>
          </cell>
          <cell r="G22">
            <v>142</v>
          </cell>
          <cell r="H22">
            <v>159</v>
          </cell>
          <cell r="I22">
            <v>160</v>
          </cell>
          <cell r="J22">
            <v>149</v>
          </cell>
        </row>
        <row r="23">
          <cell r="A23">
            <v>160</v>
          </cell>
          <cell r="B23">
            <v>142</v>
          </cell>
          <cell r="C23">
            <v>147</v>
          </cell>
          <cell r="D23">
            <v>157</v>
          </cell>
          <cell r="E23">
            <v>149</v>
          </cell>
          <cell r="F23">
            <v>158</v>
          </cell>
          <cell r="G23">
            <v>155</v>
          </cell>
          <cell r="H23">
            <v>155</v>
          </cell>
          <cell r="I23">
            <v>151</v>
          </cell>
          <cell r="J23">
            <v>151</v>
          </cell>
        </row>
        <row r="24">
          <cell r="A24">
            <v>159</v>
          </cell>
          <cell r="B24">
            <v>146</v>
          </cell>
          <cell r="C24">
            <v>154</v>
          </cell>
          <cell r="D24">
            <v>153</v>
          </cell>
          <cell r="E24">
            <v>150</v>
          </cell>
          <cell r="F24">
            <v>142</v>
          </cell>
          <cell r="G24">
            <v>142</v>
          </cell>
          <cell r="H24">
            <v>154</v>
          </cell>
        </row>
        <row r="27">
          <cell r="A27">
            <v>158</v>
          </cell>
          <cell r="B27">
            <v>154</v>
          </cell>
          <cell r="C27">
            <v>156</v>
          </cell>
          <cell r="D27">
            <v>156</v>
          </cell>
          <cell r="E27">
            <v>160</v>
          </cell>
          <cell r="F27">
            <v>155</v>
          </cell>
          <cell r="G27">
            <v>151</v>
          </cell>
          <cell r="H27">
            <v>151</v>
          </cell>
          <cell r="I27">
            <v>160</v>
          </cell>
          <cell r="J27">
            <v>148</v>
          </cell>
        </row>
        <row r="28">
          <cell r="A28">
            <v>144</v>
          </cell>
          <cell r="B28">
            <v>158</v>
          </cell>
          <cell r="C28">
            <v>148</v>
          </cell>
          <cell r="D28">
            <v>141</v>
          </cell>
          <cell r="E28">
            <v>159</v>
          </cell>
          <cell r="F28">
            <v>153</v>
          </cell>
          <cell r="G28">
            <v>151</v>
          </cell>
          <cell r="H28">
            <v>151</v>
          </cell>
          <cell r="I28">
            <v>144</v>
          </cell>
          <cell r="J28">
            <v>151</v>
          </cell>
        </row>
        <row r="29">
          <cell r="A29">
            <v>141</v>
          </cell>
          <cell r="B29">
            <v>157</v>
          </cell>
          <cell r="C29">
            <v>145</v>
          </cell>
          <cell r="D29">
            <v>145</v>
          </cell>
          <cell r="E29">
            <v>149</v>
          </cell>
          <cell r="F29">
            <v>155</v>
          </cell>
          <cell r="G29">
            <v>156</v>
          </cell>
          <cell r="H29">
            <v>153</v>
          </cell>
          <cell r="I29">
            <v>148</v>
          </cell>
          <cell r="J29">
            <v>160</v>
          </cell>
        </row>
        <row r="31">
          <cell r="A31">
            <v>618</v>
          </cell>
          <cell r="B31">
            <v>586</v>
          </cell>
          <cell r="C31">
            <v>582</v>
          </cell>
          <cell r="D31">
            <v>594</v>
          </cell>
          <cell r="E31">
            <v>608</v>
          </cell>
          <cell r="F31">
            <v>596</v>
          </cell>
          <cell r="G31">
            <v>590</v>
          </cell>
          <cell r="H31">
            <v>620</v>
          </cell>
          <cell r="I31">
            <v>607</v>
          </cell>
          <cell r="J31">
            <v>612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分项工程质量检验评定总表"/>
      <sheetName val="子分项工程质量检验评定表（钢筋）"/>
      <sheetName val="子分项工程质量检验评定书（混凝土浇筑）"/>
      <sheetName val="施工测量放样报验单"/>
      <sheetName val="施工放线测量记录表"/>
      <sheetName val="水准测量记录表"/>
      <sheetName val="钻孔记录表"/>
      <sheetName val="钻（挖）孔桩成孔地质情况记录表 "/>
      <sheetName val="钻孔桩成孔交验单"/>
      <sheetName val="钢筋检查记录表"/>
      <sheetName val="钢筋安装质量交验单 "/>
      <sheetName val="钻孔桩终孔后灌注混凝土前检查记录表"/>
      <sheetName val="混凝土浇筑申请批复单"/>
      <sheetName val="水下混凝土灌注记录表"/>
      <sheetName val="钻孔灌注桩质量检验表"/>
      <sheetName val="中间交工证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解放互通立交C匝道桥0-2桩基</v>
          </cell>
        </row>
        <row r="4">
          <cell r="M4">
            <v>42834</v>
          </cell>
        </row>
        <row r="5">
          <cell r="E5" t="str">
            <v>CK0+443.500/0-2桩基</v>
          </cell>
        </row>
        <row r="5">
          <cell r="O5">
            <v>120</v>
          </cell>
        </row>
        <row r="6">
          <cell r="H6">
            <v>22.37</v>
          </cell>
        </row>
        <row r="32">
          <cell r="K32">
            <v>-2.03</v>
          </cell>
        </row>
      </sheetData>
      <sheetData sheetId="7">
        <row r="4">
          <cell r="K4">
            <v>42835</v>
          </cell>
        </row>
        <row r="5">
          <cell r="G5">
            <v>-2.016</v>
          </cell>
        </row>
        <row r="5">
          <cell r="K5">
            <v>23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C41" sqref="C41"/>
    </sheetView>
  </sheetViews>
  <sheetFormatPr defaultColWidth="9" defaultRowHeight="14.25" outlineLevelCol="3"/>
  <cols>
    <col min="2" max="2" width="19.775" customWidth="1"/>
    <col min="3" max="3" width="19.1083333333333" customWidth="1"/>
    <col min="4" max="4" width="12.8833333333333" customWidth="1"/>
  </cols>
  <sheetData>
    <row r="1" ht="14.05" customHeight="1" spans="1:4">
      <c r="A1" s="45">
        <v>1</v>
      </c>
      <c r="B1" s="45" t="s">
        <v>0</v>
      </c>
      <c r="C1" t="s">
        <v>1</v>
      </c>
      <c r="D1" s="46" t="s">
        <v>2</v>
      </c>
    </row>
    <row r="2" spans="1:4">
      <c r="A2" s="45">
        <v>2</v>
      </c>
      <c r="B2" s="45" t="s">
        <v>3</v>
      </c>
      <c r="C2" t="s">
        <v>1</v>
      </c>
      <c r="D2" s="46"/>
    </row>
    <row r="3" ht="14.05" customHeight="1" spans="1:4">
      <c r="A3" s="45">
        <v>3</v>
      </c>
      <c r="B3" s="45" t="s">
        <v>4</v>
      </c>
      <c r="C3" t="s">
        <v>1</v>
      </c>
      <c r="D3" s="46"/>
    </row>
    <row r="4" spans="1:4">
      <c r="A4" s="47">
        <v>4</v>
      </c>
      <c r="B4" s="47" t="s">
        <v>5</v>
      </c>
      <c r="C4" t="s">
        <v>6</v>
      </c>
      <c r="D4" s="46"/>
    </row>
    <row r="5" spans="1:4">
      <c r="A5" s="47">
        <v>5</v>
      </c>
      <c r="B5" s="47" t="s">
        <v>7</v>
      </c>
      <c r="C5" t="s">
        <v>8</v>
      </c>
      <c r="D5" s="48" t="s">
        <v>9</v>
      </c>
    </row>
    <row r="6" spans="3:4">
      <c r="C6" t="s">
        <v>10</v>
      </c>
      <c r="D6" s="48"/>
    </row>
    <row r="7" spans="3:4">
      <c r="C7" t="s">
        <v>11</v>
      </c>
      <c r="D7" s="48"/>
    </row>
    <row r="8" spans="3:4">
      <c r="C8" t="s">
        <v>12</v>
      </c>
      <c r="D8" s="48"/>
    </row>
    <row r="9" spans="3:4">
      <c r="C9" t="s">
        <v>13</v>
      </c>
      <c r="D9" s="48"/>
    </row>
    <row r="10" spans="3:4">
      <c r="C10" t="s">
        <v>14</v>
      </c>
      <c r="D10" s="48"/>
    </row>
    <row r="11" ht="28.5" spans="1:3">
      <c r="A11">
        <v>6</v>
      </c>
      <c r="B11" t="s">
        <v>15</v>
      </c>
      <c r="C11" s="49" t="s">
        <v>16</v>
      </c>
    </row>
    <row r="13" ht="14.05" customHeight="1"/>
    <row r="17" ht="14.05" customHeight="1"/>
    <row r="18" ht="14.05" customHeight="1"/>
    <row r="21" ht="14.05" customHeight="1"/>
    <row r="23" ht="14.05" customHeight="1"/>
    <row r="25" ht="14.05" customHeight="1"/>
    <row r="27" ht="14.05" customHeight="1"/>
    <row r="28" ht="14.05" customHeight="1"/>
    <row r="30" ht="14.05" customHeight="1"/>
    <row r="31" ht="14.05" customHeight="1"/>
  </sheetData>
  <mergeCells count="2">
    <mergeCell ref="D1:D4"/>
    <mergeCell ref="D5:D10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37"/>
  <sheetViews>
    <sheetView view="pageBreakPreview" zoomScaleNormal="100" zoomScaleSheetLayoutView="100" workbookViewId="0">
      <selection activeCell="AD26" sqref="AD26"/>
    </sheetView>
  </sheetViews>
  <sheetFormatPr defaultColWidth="9" defaultRowHeight="13.5"/>
  <cols>
    <col min="1" max="1" width="7.44166666666667" style="1" customWidth="1"/>
    <col min="2" max="2" width="5.10833333333333" style="1" customWidth="1"/>
    <col min="3" max="4" width="4.66666666666667" style="1" customWidth="1"/>
    <col min="5" max="5" width="5.10833333333333" style="1" customWidth="1"/>
    <col min="6" max="6" width="2" style="1" customWidth="1"/>
    <col min="7" max="7" width="1.21666666666667" style="1" customWidth="1"/>
    <col min="8" max="8" width="2.775" style="1" customWidth="1"/>
    <col min="9" max="9" width="4.33333333333333" style="1" customWidth="1"/>
    <col min="10" max="10" width="2" style="1" customWidth="1"/>
    <col min="11" max="11" width="6" style="1" customWidth="1"/>
    <col min="12" max="12" width="0.883333333333333" style="1" customWidth="1"/>
    <col min="13" max="13" width="3" style="1" customWidth="1"/>
    <col min="14" max="14" width="2.44166666666667" style="1" customWidth="1"/>
    <col min="15" max="15" width="2.88333333333333" style="1" customWidth="1"/>
    <col min="16" max="16" width="0.775" style="1" customWidth="1"/>
    <col min="17" max="17" width="3.10833333333333" style="1" customWidth="1"/>
    <col min="18" max="18" width="6" style="1" customWidth="1"/>
    <col min="19" max="19" width="0.216666666666667" style="1" customWidth="1"/>
    <col min="20" max="20" width="4.66666666666667" style="1" customWidth="1"/>
    <col min="21" max="21" width="1.66666666666667" style="1" customWidth="1"/>
    <col min="22" max="22" width="2.10833333333333" style="1" customWidth="1"/>
    <col min="23" max="23" width="5.66666666666667" style="1" customWidth="1"/>
    <col min="24" max="24" width="3.44166666666667" style="1" customWidth="1"/>
    <col min="25" max="25" width="0.108333333333333" style="1" customWidth="1"/>
    <col min="26" max="26" width="4.21666666666667" style="1" customWidth="1"/>
    <col min="27" max="27" width="8" style="1" customWidth="1"/>
    <col min="28" max="16384" width="9" style="1"/>
  </cols>
  <sheetData>
    <row r="1" s="25" customFormat="1" ht="25.05" customHeight="1" spans="1:27">
      <c r="A1" s="28" t="s">
        <v>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="26" customFormat="1" ht="17.1" customHeight="1" spans="1:27">
      <c r="A2" s="29" t="s">
        <v>18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s="26" customFormat="1" ht="18" customHeight="1" spans="1:27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9.85" customHeight="1" spans="1:27">
      <c r="A4" s="30" t="s">
        <v>0</v>
      </c>
      <c r="B4" s="30"/>
      <c r="C4" s="30"/>
      <c r="D4" s="31" t="s">
        <v>20</v>
      </c>
      <c r="E4" s="31"/>
      <c r="F4" s="31"/>
      <c r="G4" s="31"/>
      <c r="H4" s="31"/>
      <c r="I4" s="31"/>
      <c r="J4" s="31"/>
      <c r="K4" s="31"/>
      <c r="L4" s="31"/>
      <c r="M4" s="31"/>
      <c r="N4" s="30" t="s">
        <v>4</v>
      </c>
      <c r="O4" s="30"/>
      <c r="P4" s="30"/>
      <c r="Q4" s="30"/>
      <c r="R4" s="30"/>
      <c r="S4" s="30"/>
      <c r="T4" s="30"/>
      <c r="U4" s="31" t="s">
        <v>21</v>
      </c>
      <c r="V4" s="31"/>
      <c r="W4" s="31"/>
      <c r="X4" s="31"/>
      <c r="Y4" s="31"/>
      <c r="Z4" s="31"/>
      <c r="AA4" s="31"/>
    </row>
    <row r="5" ht="19.85" customHeight="1" spans="1:27">
      <c r="A5" s="32" t="s">
        <v>22</v>
      </c>
      <c r="B5" s="32"/>
      <c r="C5" s="32"/>
      <c r="D5" s="33" t="s">
        <v>23</v>
      </c>
      <c r="E5" s="33"/>
      <c r="F5" s="33"/>
      <c r="G5" s="33"/>
      <c r="H5" s="33"/>
      <c r="I5" s="33"/>
      <c r="J5" s="33"/>
      <c r="K5" s="33"/>
      <c r="L5" s="33"/>
      <c r="M5" s="33"/>
      <c r="N5" s="32" t="s">
        <v>24</v>
      </c>
      <c r="O5" s="32"/>
      <c r="P5" s="32"/>
      <c r="Q5" s="32"/>
      <c r="R5" s="32"/>
      <c r="S5" s="32"/>
      <c r="T5" s="32"/>
      <c r="U5" s="33" t="s">
        <v>25</v>
      </c>
      <c r="V5" s="33"/>
      <c r="W5" s="33"/>
      <c r="X5" s="33"/>
      <c r="Y5" s="33"/>
      <c r="Z5" s="33"/>
      <c r="AA5" s="33"/>
    </row>
    <row r="6" ht="29" customHeight="1" spans="1:27">
      <c r="A6" s="30" t="s">
        <v>26</v>
      </c>
      <c r="B6" s="34" t="s">
        <v>27</v>
      </c>
      <c r="C6" s="34" t="s">
        <v>28</v>
      </c>
      <c r="D6" s="34" t="s">
        <v>29</v>
      </c>
      <c r="E6" s="30" t="s">
        <v>30</v>
      </c>
      <c r="F6" s="30" t="s">
        <v>31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="27" customFormat="1" ht="18.95" customHeight="1" spans="1:27">
      <c r="A7" s="35" t="s">
        <v>32</v>
      </c>
      <c r="B7" s="36" t="s">
        <v>33</v>
      </c>
      <c r="C7" s="37" t="s">
        <v>34</v>
      </c>
      <c r="D7" s="38">
        <v>17</v>
      </c>
      <c r="E7" s="36">
        <v>150</v>
      </c>
      <c r="F7" s="39">
        <f>[1]Sheet4!A18</f>
        <v>150</v>
      </c>
      <c r="G7" s="39"/>
      <c r="H7" s="39"/>
      <c r="I7" s="39">
        <f>[1]Sheet4!B18</f>
        <v>146</v>
      </c>
      <c r="J7" s="39"/>
      <c r="K7" s="39">
        <f>[1]Sheet4!C18</f>
        <v>160</v>
      </c>
      <c r="L7" s="39">
        <f>[1]Sheet4!D18</f>
        <v>151</v>
      </c>
      <c r="M7" s="39"/>
      <c r="N7" s="39"/>
      <c r="O7" s="39">
        <f>[1]Sheet4!E18</f>
        <v>153</v>
      </c>
      <c r="P7" s="39"/>
      <c r="Q7" s="39"/>
      <c r="R7" s="39">
        <f>[1]Sheet4!F18</f>
        <v>153</v>
      </c>
      <c r="S7" s="39"/>
      <c r="T7" s="39">
        <f>[1]Sheet4!G18</f>
        <v>155</v>
      </c>
      <c r="U7" s="39"/>
      <c r="V7" s="39">
        <f>[1]Sheet4!H18</f>
        <v>157</v>
      </c>
      <c r="W7" s="39"/>
      <c r="X7" s="39">
        <f>[1]Sheet4!I18</f>
        <v>144</v>
      </c>
      <c r="Y7" s="39"/>
      <c r="Z7" s="39"/>
      <c r="AA7" s="39">
        <f>[1]Sheet4!J18</f>
        <v>156</v>
      </c>
    </row>
    <row r="8" s="27" customFormat="1" ht="18.95" customHeight="1" spans="1:27">
      <c r="A8" s="35"/>
      <c r="B8" s="36"/>
      <c r="C8" s="36"/>
      <c r="D8" s="36"/>
      <c r="E8" s="36"/>
      <c r="F8" s="39">
        <f>[1]Sheet4!A19</f>
        <v>147</v>
      </c>
      <c r="G8" s="39"/>
      <c r="H8" s="39"/>
      <c r="I8" s="39">
        <f>[1]Sheet4!B19</f>
        <v>140</v>
      </c>
      <c r="J8" s="39"/>
      <c r="K8" s="39">
        <f>[1]Sheet4!C19</f>
        <v>146</v>
      </c>
      <c r="L8" s="39">
        <f>[1]Sheet4!D19</f>
        <v>157</v>
      </c>
      <c r="M8" s="39"/>
      <c r="N8" s="39"/>
      <c r="O8" s="39">
        <f>[1]Sheet4!E19</f>
        <v>158</v>
      </c>
      <c r="P8" s="39"/>
      <c r="Q8" s="39"/>
      <c r="R8" s="39">
        <f>[1]Sheet4!F19</f>
        <v>147</v>
      </c>
      <c r="S8" s="39"/>
      <c r="T8" s="39">
        <f>[1]Sheet4!G19</f>
        <v>158</v>
      </c>
      <c r="U8" s="39"/>
      <c r="V8" s="39">
        <f>[1]Sheet4!H19</f>
        <v>154</v>
      </c>
      <c r="W8" s="39"/>
      <c r="X8" s="39">
        <f>[1]Sheet4!I19</f>
        <v>142</v>
      </c>
      <c r="Y8" s="39"/>
      <c r="Z8" s="39"/>
      <c r="AA8" s="39">
        <f>[1]Sheet4!J19</f>
        <v>149</v>
      </c>
    </row>
    <row r="9" s="27" customFormat="1" ht="18.95" customHeight="1" spans="1:27">
      <c r="A9" s="35"/>
      <c r="B9" s="36"/>
      <c r="C9" s="36"/>
      <c r="D9" s="36"/>
      <c r="E9" s="36"/>
      <c r="F9" s="39">
        <f>[1]Sheet4!A20</f>
        <v>146</v>
      </c>
      <c r="G9" s="39"/>
      <c r="H9" s="39"/>
      <c r="I9" s="39">
        <f>[1]Sheet4!B20</f>
        <v>148</v>
      </c>
      <c r="J9" s="39"/>
      <c r="K9" s="39">
        <f>[1]Sheet4!C20</f>
        <v>153</v>
      </c>
      <c r="L9" s="39">
        <f>[1]Sheet4!D20</f>
        <v>159</v>
      </c>
      <c r="M9" s="39"/>
      <c r="N9" s="39"/>
      <c r="O9" s="39">
        <f>[1]Sheet4!E20</f>
        <v>147</v>
      </c>
      <c r="P9" s="39"/>
      <c r="Q9" s="39"/>
      <c r="R9" s="39">
        <f>[1]Sheet4!F20</f>
        <v>146</v>
      </c>
      <c r="S9" s="39"/>
      <c r="T9" s="39">
        <f>[1]Sheet4!G20</f>
        <v>143</v>
      </c>
      <c r="U9" s="39"/>
      <c r="V9" s="39">
        <f>[1]Sheet4!H20</f>
        <v>154</v>
      </c>
      <c r="W9" s="39"/>
      <c r="X9" s="39"/>
      <c r="Y9" s="39"/>
      <c r="Z9" s="39"/>
      <c r="AA9" s="39"/>
    </row>
    <row r="10" s="27" customFormat="1" ht="18.95" customHeight="1" spans="1:27">
      <c r="A10" s="35"/>
      <c r="B10" s="36" t="s">
        <v>35</v>
      </c>
      <c r="C10" s="37" t="s">
        <v>34</v>
      </c>
      <c r="D10" s="38">
        <v>17</v>
      </c>
      <c r="E10" s="36">
        <v>150</v>
      </c>
      <c r="F10" s="39">
        <f>[1]Sheet4!A22</f>
        <v>153</v>
      </c>
      <c r="G10" s="39"/>
      <c r="H10" s="39"/>
      <c r="I10" s="39">
        <f>[1]Sheet4!B22</f>
        <v>147</v>
      </c>
      <c r="J10" s="39"/>
      <c r="K10" s="39">
        <f>[1]Sheet4!C22</f>
        <v>156</v>
      </c>
      <c r="L10" s="39">
        <f>[1]Sheet4!D22</f>
        <v>149</v>
      </c>
      <c r="M10" s="39"/>
      <c r="N10" s="39"/>
      <c r="O10" s="39">
        <f>[1]Sheet4!E22</f>
        <v>142</v>
      </c>
      <c r="P10" s="39"/>
      <c r="Q10" s="39"/>
      <c r="R10" s="39">
        <f>[1]Sheet4!F22</f>
        <v>153</v>
      </c>
      <c r="S10" s="39"/>
      <c r="T10" s="39">
        <f>[1]Sheet4!G22</f>
        <v>142</v>
      </c>
      <c r="U10" s="39"/>
      <c r="V10" s="39">
        <f>[1]Sheet4!H22</f>
        <v>159</v>
      </c>
      <c r="W10" s="39"/>
      <c r="X10" s="39">
        <f>[1]Sheet4!I22</f>
        <v>160</v>
      </c>
      <c r="Y10" s="39"/>
      <c r="Z10" s="39"/>
      <c r="AA10" s="39">
        <f>[1]Sheet4!J22</f>
        <v>149</v>
      </c>
    </row>
    <row r="11" s="27" customFormat="1" ht="18.95" customHeight="1" spans="1:27">
      <c r="A11" s="35"/>
      <c r="B11" s="36"/>
      <c r="C11" s="36"/>
      <c r="D11" s="36"/>
      <c r="E11" s="36"/>
      <c r="F11" s="39">
        <f>[1]Sheet4!A23</f>
        <v>160</v>
      </c>
      <c r="G11" s="39"/>
      <c r="H11" s="39"/>
      <c r="I11" s="39">
        <f>[1]Sheet4!B23</f>
        <v>142</v>
      </c>
      <c r="J11" s="39"/>
      <c r="K11" s="39">
        <f>[1]Sheet4!C23</f>
        <v>147</v>
      </c>
      <c r="L11" s="39">
        <f>[1]Sheet4!D23</f>
        <v>157</v>
      </c>
      <c r="M11" s="39"/>
      <c r="N11" s="39"/>
      <c r="O11" s="39">
        <f>[1]Sheet4!E23</f>
        <v>149</v>
      </c>
      <c r="P11" s="39"/>
      <c r="Q11" s="39"/>
      <c r="R11" s="39">
        <f>[1]Sheet4!F23</f>
        <v>158</v>
      </c>
      <c r="S11" s="39"/>
      <c r="T11" s="39">
        <f>[1]Sheet4!G23</f>
        <v>155</v>
      </c>
      <c r="U11" s="39"/>
      <c r="V11" s="39">
        <f>[1]Sheet4!H23</f>
        <v>155</v>
      </c>
      <c r="W11" s="39"/>
      <c r="X11" s="39">
        <f>[1]Sheet4!I23</f>
        <v>151</v>
      </c>
      <c r="Y11" s="39"/>
      <c r="Z11" s="39"/>
      <c r="AA11" s="39">
        <f>[1]Sheet4!J23</f>
        <v>151</v>
      </c>
    </row>
    <row r="12" s="27" customFormat="1" ht="18.95" customHeight="1" spans="1:27">
      <c r="A12" s="35"/>
      <c r="B12" s="36"/>
      <c r="C12" s="36"/>
      <c r="D12" s="36"/>
      <c r="E12" s="36"/>
      <c r="F12" s="39">
        <f>[1]Sheet4!A24</f>
        <v>159</v>
      </c>
      <c r="G12" s="39"/>
      <c r="H12" s="39"/>
      <c r="I12" s="39">
        <f>[1]Sheet4!B24</f>
        <v>146</v>
      </c>
      <c r="J12" s="39"/>
      <c r="K12" s="39">
        <f>[1]Sheet4!C24</f>
        <v>154</v>
      </c>
      <c r="L12" s="39">
        <f>[1]Sheet4!D24</f>
        <v>153</v>
      </c>
      <c r="M12" s="39"/>
      <c r="N12" s="39"/>
      <c r="O12" s="39">
        <f>[1]Sheet4!E24</f>
        <v>150</v>
      </c>
      <c r="P12" s="39"/>
      <c r="Q12" s="39"/>
      <c r="R12" s="39">
        <f>[1]Sheet4!F24</f>
        <v>142</v>
      </c>
      <c r="S12" s="39"/>
      <c r="T12" s="39">
        <f>[1]Sheet4!G24</f>
        <v>142</v>
      </c>
      <c r="U12" s="39"/>
      <c r="V12" s="39">
        <f>[1]Sheet4!H24</f>
        <v>154</v>
      </c>
      <c r="W12" s="39"/>
      <c r="X12" s="39"/>
      <c r="Y12" s="39"/>
      <c r="Z12" s="39"/>
      <c r="AA12" s="39"/>
    </row>
    <row r="13" s="27" customFormat="1" ht="18.95" customHeight="1" spans="1:27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="27" customFormat="1" ht="18.95" customHeight="1" spans="1:27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="27" customFormat="1" ht="18.95" customHeight="1" spans="1:27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="27" customFormat="1" ht="18.95" customHeight="1" spans="1:27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="27" customFormat="1" ht="22" customHeight="1" spans="1:27">
      <c r="A17" s="35" t="s">
        <v>36</v>
      </c>
      <c r="B17" s="36" t="s">
        <v>37</v>
      </c>
      <c r="C17" s="37" t="s">
        <v>34</v>
      </c>
      <c r="D17" s="36">
        <v>42</v>
      </c>
      <c r="E17" s="36">
        <v>150</v>
      </c>
      <c r="F17" s="34">
        <f>[1]Sheet4!A27</f>
        <v>158</v>
      </c>
      <c r="G17" s="34"/>
      <c r="H17" s="34"/>
      <c r="I17" s="34">
        <f>[1]Sheet4!B27</f>
        <v>154</v>
      </c>
      <c r="J17" s="34"/>
      <c r="K17" s="34">
        <f>[1]Sheet4!C27</f>
        <v>156</v>
      </c>
      <c r="L17" s="34">
        <f>[1]Sheet4!D27</f>
        <v>156</v>
      </c>
      <c r="M17" s="34"/>
      <c r="N17" s="34"/>
      <c r="O17" s="34">
        <f>[1]Sheet4!E27</f>
        <v>160</v>
      </c>
      <c r="P17" s="34"/>
      <c r="Q17" s="34"/>
      <c r="R17" s="34">
        <f>[1]Sheet4!F27</f>
        <v>155</v>
      </c>
      <c r="S17" s="34"/>
      <c r="T17" s="34">
        <f>[1]Sheet4!G27</f>
        <v>151</v>
      </c>
      <c r="U17" s="34"/>
      <c r="V17" s="34">
        <f>[1]Sheet4!H27</f>
        <v>151</v>
      </c>
      <c r="W17" s="34"/>
      <c r="X17" s="34">
        <f>[1]Sheet4!I27</f>
        <v>160</v>
      </c>
      <c r="Y17" s="34"/>
      <c r="Z17" s="34"/>
      <c r="AA17" s="34">
        <f>[1]Sheet4!J27</f>
        <v>148</v>
      </c>
    </row>
    <row r="18" s="27" customFormat="1" ht="21.05" customHeight="1" spans="1:27">
      <c r="A18" s="35"/>
      <c r="B18" s="36" t="s">
        <v>38</v>
      </c>
      <c r="C18" s="40" t="s">
        <v>34</v>
      </c>
      <c r="D18" s="36">
        <v>42</v>
      </c>
      <c r="E18" s="36">
        <v>150</v>
      </c>
      <c r="F18" s="34">
        <f>[1]Sheet4!A28</f>
        <v>144</v>
      </c>
      <c r="G18" s="34"/>
      <c r="H18" s="34"/>
      <c r="I18" s="34">
        <f>[1]Sheet4!B28</f>
        <v>158</v>
      </c>
      <c r="J18" s="34"/>
      <c r="K18" s="34">
        <f>[1]Sheet4!C28</f>
        <v>148</v>
      </c>
      <c r="L18" s="34">
        <f>[1]Sheet4!D28</f>
        <v>141</v>
      </c>
      <c r="M18" s="34"/>
      <c r="N18" s="34"/>
      <c r="O18" s="34">
        <f>[1]Sheet4!E28</f>
        <v>159</v>
      </c>
      <c r="P18" s="34"/>
      <c r="Q18" s="34"/>
      <c r="R18" s="34">
        <f>[1]Sheet4!F28</f>
        <v>153</v>
      </c>
      <c r="S18" s="34"/>
      <c r="T18" s="34">
        <f>[1]Sheet4!G28</f>
        <v>151</v>
      </c>
      <c r="U18" s="34"/>
      <c r="V18" s="34">
        <f>[1]Sheet4!H28</f>
        <v>151</v>
      </c>
      <c r="W18" s="34"/>
      <c r="X18" s="34">
        <f>[1]Sheet4!I28</f>
        <v>144</v>
      </c>
      <c r="Y18" s="34"/>
      <c r="Z18" s="34"/>
      <c r="AA18" s="34">
        <f>[1]Sheet4!J28</f>
        <v>151</v>
      </c>
    </row>
    <row r="19" s="27" customFormat="1" ht="20.15" customHeight="1" spans="1:27">
      <c r="A19" s="35"/>
      <c r="B19" s="36" t="s">
        <v>39</v>
      </c>
      <c r="C19" s="40" t="s">
        <v>40</v>
      </c>
      <c r="D19" s="36">
        <v>14</v>
      </c>
      <c r="E19" s="36">
        <v>150</v>
      </c>
      <c r="F19" s="34">
        <f>[1]Sheet4!A29</f>
        <v>141</v>
      </c>
      <c r="G19" s="34"/>
      <c r="H19" s="34"/>
      <c r="I19" s="34">
        <f>[1]Sheet4!B29</f>
        <v>157</v>
      </c>
      <c r="J19" s="34"/>
      <c r="K19" s="34">
        <f>[1]Sheet4!C29</f>
        <v>145</v>
      </c>
      <c r="L19" s="34">
        <f>[1]Sheet4!D29</f>
        <v>145</v>
      </c>
      <c r="M19" s="34"/>
      <c r="N19" s="34"/>
      <c r="O19" s="34">
        <f>[1]Sheet4!E29</f>
        <v>149</v>
      </c>
      <c r="P19" s="34"/>
      <c r="Q19" s="34"/>
      <c r="R19" s="34">
        <f>[1]Sheet4!F29</f>
        <v>155</v>
      </c>
      <c r="S19" s="34"/>
      <c r="T19" s="34">
        <f>[1]Sheet4!G29</f>
        <v>156</v>
      </c>
      <c r="U19" s="34"/>
      <c r="V19" s="34">
        <f>[1]Sheet4!H29</f>
        <v>153</v>
      </c>
      <c r="W19" s="34"/>
      <c r="X19" s="34">
        <f>[1]Sheet4!I29</f>
        <v>148</v>
      </c>
      <c r="Y19" s="34"/>
      <c r="Z19" s="34"/>
      <c r="AA19" s="34">
        <f>[1]Sheet4!J29</f>
        <v>160</v>
      </c>
    </row>
    <row r="20" s="27" customFormat="1" ht="18.95" customHeight="1" spans="1:27">
      <c r="A20" s="35"/>
      <c r="B20" s="36" t="s">
        <v>41</v>
      </c>
      <c r="C20" s="40" t="s">
        <v>42</v>
      </c>
      <c r="D20" s="36">
        <v>30</v>
      </c>
      <c r="E20" s="36">
        <v>600</v>
      </c>
      <c r="F20" s="36">
        <f>[1]Sheet4!A31</f>
        <v>618</v>
      </c>
      <c r="G20" s="36"/>
      <c r="H20" s="36"/>
      <c r="I20" s="36">
        <f>[1]Sheet4!B31</f>
        <v>586</v>
      </c>
      <c r="J20" s="36"/>
      <c r="K20" s="36">
        <f>[1]Sheet4!C31</f>
        <v>582</v>
      </c>
      <c r="L20" s="36">
        <f>[1]Sheet4!D31</f>
        <v>594</v>
      </c>
      <c r="M20" s="36"/>
      <c r="N20" s="36"/>
      <c r="O20" s="36">
        <f>[1]Sheet4!E31</f>
        <v>608</v>
      </c>
      <c r="P20" s="36"/>
      <c r="Q20" s="36"/>
      <c r="R20" s="36">
        <f>[1]Sheet4!F31</f>
        <v>596</v>
      </c>
      <c r="S20" s="36"/>
      <c r="T20" s="36">
        <f>[1]Sheet4!G31</f>
        <v>590</v>
      </c>
      <c r="U20" s="36"/>
      <c r="V20" s="36">
        <f>[1]Sheet4!H31</f>
        <v>620</v>
      </c>
      <c r="W20" s="36"/>
      <c r="X20" s="36">
        <f>[1]Sheet4!I31</f>
        <v>607</v>
      </c>
      <c r="Y20" s="36"/>
      <c r="Z20" s="36"/>
      <c r="AA20" s="36">
        <f>[1]Sheet4!J31</f>
        <v>612</v>
      </c>
    </row>
    <row r="21" s="27" customFormat="1" ht="23.95" customHeight="1" spans="1:27">
      <c r="A21" s="36" t="s">
        <v>26</v>
      </c>
      <c r="B21" s="36"/>
      <c r="C21" s="36"/>
      <c r="D21" s="36"/>
      <c r="E21" s="36" t="s">
        <v>30</v>
      </c>
      <c r="F21" s="36"/>
      <c r="G21" s="36" t="s">
        <v>43</v>
      </c>
      <c r="H21" s="36"/>
      <c r="I21" s="36"/>
      <c r="J21" s="36" t="s">
        <v>30</v>
      </c>
      <c r="K21" s="36"/>
      <c r="L21" s="36"/>
      <c r="M21" s="36" t="s">
        <v>43</v>
      </c>
      <c r="N21" s="36"/>
      <c r="O21" s="36"/>
      <c r="P21" s="36"/>
      <c r="Q21" s="36" t="s">
        <v>30</v>
      </c>
      <c r="R21" s="36"/>
      <c r="S21" s="36" t="s">
        <v>43</v>
      </c>
      <c r="T21" s="36"/>
      <c r="U21" s="36"/>
      <c r="V21" s="36"/>
      <c r="W21" s="36" t="s">
        <v>30</v>
      </c>
      <c r="X21" s="36"/>
      <c r="Y21" s="36"/>
      <c r="Z21" s="36" t="s">
        <v>43</v>
      </c>
      <c r="AA21" s="36"/>
    </row>
    <row r="22" s="27" customFormat="1" ht="34.05" customHeight="1" spans="1:31">
      <c r="A22" s="35" t="s">
        <v>44</v>
      </c>
      <c r="B22" s="36" t="s">
        <v>45</v>
      </c>
      <c r="C22" s="36"/>
      <c r="D22" s="36"/>
      <c r="E22" s="34">
        <v>6300</v>
      </c>
      <c r="F22" s="34"/>
      <c r="G22" s="36">
        <f>AC22</f>
        <v>6302</v>
      </c>
      <c r="H22" s="36"/>
      <c r="I22" s="36"/>
      <c r="J22" s="34">
        <f>E22</f>
        <v>6300</v>
      </c>
      <c r="K22" s="34"/>
      <c r="L22" s="34"/>
      <c r="M22" s="34">
        <f>AD22</f>
        <v>6301</v>
      </c>
      <c r="N22" s="34"/>
      <c r="O22" s="34"/>
      <c r="P22" s="34"/>
      <c r="Q22" s="34">
        <f>E22</f>
        <v>6300</v>
      </c>
      <c r="R22" s="34"/>
      <c r="S22" s="34">
        <f>AE22</f>
        <v>6302</v>
      </c>
      <c r="T22" s="34"/>
      <c r="U22" s="34"/>
      <c r="V22" s="34"/>
      <c r="W22" s="34">
        <f>E22</f>
        <v>6300</v>
      </c>
      <c r="X22" s="34"/>
      <c r="Y22" s="34"/>
      <c r="Z22" s="34">
        <v>6702</v>
      </c>
      <c r="AA22" s="34"/>
      <c r="AB22" s="43">
        <v>6300</v>
      </c>
      <c r="AC22" s="43">
        <v>6302</v>
      </c>
      <c r="AD22" s="43">
        <v>6301</v>
      </c>
      <c r="AE22" s="44">
        <v>6302</v>
      </c>
    </row>
    <row r="23" s="27" customFormat="1" ht="34.05" customHeight="1" spans="1:31">
      <c r="A23" s="35"/>
      <c r="B23" s="36" t="s">
        <v>46</v>
      </c>
      <c r="C23" s="36"/>
      <c r="D23" s="36"/>
      <c r="E23" s="34">
        <v>2500</v>
      </c>
      <c r="F23" s="34"/>
      <c r="G23" s="36">
        <f>AC23</f>
        <v>2503</v>
      </c>
      <c r="H23" s="36"/>
      <c r="I23" s="36"/>
      <c r="J23" s="34">
        <f>E23</f>
        <v>2500</v>
      </c>
      <c r="K23" s="34"/>
      <c r="L23" s="34"/>
      <c r="M23" s="34">
        <f>AD23</f>
        <v>2501</v>
      </c>
      <c r="N23" s="34"/>
      <c r="O23" s="34"/>
      <c r="P23" s="34"/>
      <c r="Q23" s="34">
        <f>E23</f>
        <v>2500</v>
      </c>
      <c r="R23" s="34"/>
      <c r="S23" s="34">
        <f>AE23</f>
        <v>2500</v>
      </c>
      <c r="T23" s="34"/>
      <c r="U23" s="34"/>
      <c r="V23" s="34"/>
      <c r="W23" s="34">
        <f>E23</f>
        <v>2500</v>
      </c>
      <c r="X23" s="34"/>
      <c r="Y23" s="34"/>
      <c r="Z23" s="34">
        <v>2501</v>
      </c>
      <c r="AA23" s="34"/>
      <c r="AB23" s="43">
        <v>2500</v>
      </c>
      <c r="AC23" s="43">
        <v>2503</v>
      </c>
      <c r="AD23" s="43">
        <v>2501</v>
      </c>
      <c r="AE23" s="44">
        <v>2500</v>
      </c>
    </row>
    <row r="24" s="27" customFormat="1" ht="34.05" customHeight="1" spans="1:31">
      <c r="A24" s="35"/>
      <c r="B24" s="36" t="s">
        <v>47</v>
      </c>
      <c r="C24" s="36"/>
      <c r="D24" s="36"/>
      <c r="E24" s="34">
        <v>2500</v>
      </c>
      <c r="F24" s="34"/>
      <c r="G24" s="36">
        <f>AC24</f>
        <v>2504</v>
      </c>
      <c r="H24" s="36"/>
      <c r="I24" s="36"/>
      <c r="J24" s="34">
        <f>E24</f>
        <v>2500</v>
      </c>
      <c r="K24" s="34"/>
      <c r="L24" s="34"/>
      <c r="M24" s="34">
        <f>AD24</f>
        <v>2501</v>
      </c>
      <c r="N24" s="34"/>
      <c r="O24" s="34"/>
      <c r="P24" s="34"/>
      <c r="Q24" s="34">
        <f>E24</f>
        <v>2500</v>
      </c>
      <c r="R24" s="34"/>
      <c r="S24" s="34">
        <f>AE24</f>
        <v>2502</v>
      </c>
      <c r="T24" s="34"/>
      <c r="U24" s="34"/>
      <c r="V24" s="34"/>
      <c r="W24" s="34">
        <f>E24</f>
        <v>2500</v>
      </c>
      <c r="X24" s="34"/>
      <c r="Y24" s="34"/>
      <c r="Z24" s="34">
        <v>2503</v>
      </c>
      <c r="AA24" s="34"/>
      <c r="AB24" s="43">
        <v>2500</v>
      </c>
      <c r="AC24" s="43">
        <v>2504</v>
      </c>
      <c r="AD24" s="43">
        <v>2501</v>
      </c>
      <c r="AE24" s="44">
        <v>2502</v>
      </c>
    </row>
    <row r="25" ht="21.05" customHeight="1" spans="1:27">
      <c r="A25" s="34" t="s">
        <v>48</v>
      </c>
      <c r="B25" s="34"/>
      <c r="C25" s="34"/>
      <c r="D25" s="34"/>
      <c r="E25" s="34" t="s">
        <v>49</v>
      </c>
      <c r="F25" s="34"/>
      <c r="G25" s="34" t="s">
        <v>49</v>
      </c>
      <c r="H25" s="34"/>
      <c r="I25" s="34"/>
      <c r="J25" s="34" t="s">
        <v>49</v>
      </c>
      <c r="K25" s="34"/>
      <c r="L25" s="34"/>
      <c r="M25" s="34" t="s">
        <v>49</v>
      </c>
      <c r="N25" s="34"/>
      <c r="O25" s="34"/>
      <c r="P25" s="34"/>
      <c r="Q25" s="34" t="s">
        <v>49</v>
      </c>
      <c r="R25" s="34"/>
      <c r="S25" s="34" t="s">
        <v>49</v>
      </c>
      <c r="T25" s="34"/>
      <c r="U25" s="34"/>
      <c r="V25" s="34"/>
      <c r="W25" s="34" t="s">
        <v>49</v>
      </c>
      <c r="X25" s="34"/>
      <c r="Y25" s="34"/>
      <c r="Z25" s="34" t="s">
        <v>49</v>
      </c>
      <c r="AA25" s="34"/>
    </row>
    <row r="26" ht="20.15" customHeight="1" spans="1:27">
      <c r="A26" s="34"/>
      <c r="B26" s="34"/>
      <c r="C26" s="34"/>
      <c r="D26" s="34"/>
      <c r="E26" s="34" t="s">
        <v>49</v>
      </c>
      <c r="F26" s="34"/>
      <c r="G26" s="34" t="s">
        <v>49</v>
      </c>
      <c r="H26" s="34"/>
      <c r="I26" s="34"/>
      <c r="J26" s="34" t="s">
        <v>49</v>
      </c>
      <c r="K26" s="34"/>
      <c r="L26" s="34"/>
      <c r="M26" s="34" t="s">
        <v>49</v>
      </c>
      <c r="N26" s="34"/>
      <c r="O26" s="34"/>
      <c r="P26" s="34"/>
      <c r="Q26" s="34" t="s">
        <v>49</v>
      </c>
      <c r="R26" s="34"/>
      <c r="S26" s="34" t="s">
        <v>49</v>
      </c>
      <c r="T26" s="34"/>
      <c r="U26" s="34"/>
      <c r="V26" s="34"/>
      <c r="W26" s="34" t="s">
        <v>49</v>
      </c>
      <c r="X26" s="34"/>
      <c r="Y26" s="34"/>
      <c r="Z26" s="34" t="s">
        <v>49</v>
      </c>
      <c r="AA26" s="34"/>
    </row>
    <row r="27" ht="22" customHeight="1" spans="1:27">
      <c r="A27" s="5" t="s">
        <v>50</v>
      </c>
      <c r="B27" s="34"/>
      <c r="C27" s="34"/>
      <c r="D27" s="34"/>
      <c r="E27" s="34" t="s">
        <v>49</v>
      </c>
      <c r="F27" s="34"/>
      <c r="G27" s="34" t="s">
        <v>49</v>
      </c>
      <c r="H27" s="34"/>
      <c r="I27" s="34"/>
      <c r="J27" s="34" t="s">
        <v>49</v>
      </c>
      <c r="K27" s="34"/>
      <c r="L27" s="34"/>
      <c r="M27" s="34" t="s">
        <v>49</v>
      </c>
      <c r="N27" s="34"/>
      <c r="O27" s="34"/>
      <c r="P27" s="34"/>
      <c r="Q27" s="34" t="s">
        <v>49</v>
      </c>
      <c r="R27" s="34"/>
      <c r="S27" s="34" t="s">
        <v>49</v>
      </c>
      <c r="T27" s="34"/>
      <c r="U27" s="34"/>
      <c r="V27" s="34"/>
      <c r="W27" s="34" t="s">
        <v>49</v>
      </c>
      <c r="X27" s="34"/>
      <c r="Y27" s="34"/>
      <c r="Z27" s="34" t="s">
        <v>49</v>
      </c>
      <c r="AA27" s="34"/>
    </row>
    <row r="28" ht="20.15" customHeight="1" spans="1:27">
      <c r="A28" s="34"/>
      <c r="B28" s="34"/>
      <c r="C28" s="34"/>
      <c r="D28" s="34"/>
      <c r="E28" s="34" t="s">
        <v>49</v>
      </c>
      <c r="F28" s="34"/>
      <c r="G28" s="34" t="s">
        <v>49</v>
      </c>
      <c r="H28" s="34"/>
      <c r="I28" s="34"/>
      <c r="J28" s="34" t="s">
        <v>49</v>
      </c>
      <c r="K28" s="34"/>
      <c r="L28" s="34"/>
      <c r="M28" s="34" t="s">
        <v>49</v>
      </c>
      <c r="N28" s="34"/>
      <c r="O28" s="34"/>
      <c r="P28" s="34"/>
      <c r="Q28" s="34" t="s">
        <v>49</v>
      </c>
      <c r="R28" s="34"/>
      <c r="S28" s="34" t="s">
        <v>49</v>
      </c>
      <c r="T28" s="34"/>
      <c r="U28" s="34"/>
      <c r="V28" s="34"/>
      <c r="W28" s="34" t="s">
        <v>49</v>
      </c>
      <c r="X28" s="34"/>
      <c r="Y28" s="34"/>
      <c r="Z28" s="34" t="s">
        <v>49</v>
      </c>
      <c r="AA28" s="34"/>
    </row>
    <row r="29" ht="21.05" customHeight="1" spans="1:27">
      <c r="A29" s="35" t="s">
        <v>51</v>
      </c>
      <c r="B29" s="35"/>
      <c r="C29" s="35"/>
      <c r="D29" s="35"/>
      <c r="E29" s="34">
        <v>60</v>
      </c>
      <c r="F29" s="34"/>
      <c r="G29" s="36">
        <v>60</v>
      </c>
      <c r="H29" s="36"/>
      <c r="I29" s="36"/>
      <c r="J29" s="34">
        <f>E29</f>
        <v>60</v>
      </c>
      <c r="K29" s="34"/>
      <c r="L29" s="34"/>
      <c r="M29" s="34">
        <v>58</v>
      </c>
      <c r="N29" s="34"/>
      <c r="O29" s="34"/>
      <c r="P29" s="34"/>
      <c r="Q29" s="34">
        <f>J29</f>
        <v>60</v>
      </c>
      <c r="R29" s="34"/>
      <c r="S29" s="34">
        <v>62</v>
      </c>
      <c r="T29" s="34"/>
      <c r="U29" s="34"/>
      <c r="V29" s="34"/>
      <c r="W29" s="34">
        <f>Q29</f>
        <v>60</v>
      </c>
      <c r="X29" s="34"/>
      <c r="Y29" s="34"/>
      <c r="Z29" s="34">
        <v>61</v>
      </c>
      <c r="AA29" s="34"/>
    </row>
    <row r="30" ht="21.05" customHeight="1" spans="1:27">
      <c r="A30" s="35"/>
      <c r="B30" s="35"/>
      <c r="C30" s="35"/>
      <c r="D30" s="35"/>
      <c r="E30" s="34">
        <f>E29</f>
        <v>60</v>
      </c>
      <c r="F30" s="34"/>
      <c r="G30" s="36">
        <v>59</v>
      </c>
      <c r="H30" s="36"/>
      <c r="I30" s="36"/>
      <c r="J30" s="34">
        <f>E30</f>
        <v>60</v>
      </c>
      <c r="K30" s="34"/>
      <c r="L30" s="34"/>
      <c r="M30" s="34">
        <v>59</v>
      </c>
      <c r="N30" s="34"/>
      <c r="O30" s="34"/>
      <c r="P30" s="34"/>
      <c r="Q30" s="34">
        <f>Q29</f>
        <v>60</v>
      </c>
      <c r="R30" s="34"/>
      <c r="S30" s="34">
        <v>55</v>
      </c>
      <c r="T30" s="34"/>
      <c r="U30" s="34"/>
      <c r="V30" s="34"/>
      <c r="W30" s="34">
        <f>W29</f>
        <v>60</v>
      </c>
      <c r="X30" s="34"/>
      <c r="Y30" s="34"/>
      <c r="Z30" s="34">
        <v>58</v>
      </c>
      <c r="AA30" s="34"/>
    </row>
    <row r="31" ht="25.05" customHeight="1" spans="1:27">
      <c r="A31" s="34" t="s">
        <v>52</v>
      </c>
      <c r="B31" s="34"/>
      <c r="C31" s="34" t="s">
        <v>53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ht="32.05" customHeight="1" spans="1:27">
      <c r="A32" s="34" t="s">
        <v>54</v>
      </c>
      <c r="B32" s="34"/>
      <c r="C32" s="34" t="s">
        <v>55</v>
      </c>
      <c r="D32" s="34"/>
      <c r="E32" s="34"/>
      <c r="F32" s="34"/>
      <c r="G32" s="34"/>
      <c r="H32" s="34" t="s">
        <v>49</v>
      </c>
      <c r="I32" s="34"/>
      <c r="J32" s="34"/>
      <c r="K32" s="34" t="s">
        <v>56</v>
      </c>
      <c r="L32" s="34"/>
      <c r="M32" s="34"/>
      <c r="N32" s="34"/>
      <c r="O32" s="34"/>
      <c r="P32" s="34" t="s">
        <v>49</v>
      </c>
      <c r="Q32" s="34"/>
      <c r="R32" s="34"/>
      <c r="S32" s="34"/>
      <c r="T32" s="34"/>
      <c r="U32" s="34" t="s">
        <v>57</v>
      </c>
      <c r="V32" s="34"/>
      <c r="W32" s="34"/>
      <c r="X32" s="34"/>
      <c r="Y32" s="34" t="s">
        <v>49</v>
      </c>
      <c r="Z32" s="34"/>
      <c r="AA32" s="34"/>
    </row>
    <row r="33" ht="14.95" customHeight="1" spans="1:27">
      <c r="A33" s="34"/>
      <c r="B33" s="34"/>
      <c r="C33" s="34" t="s">
        <v>58</v>
      </c>
      <c r="D33" s="34"/>
      <c r="E33" s="34"/>
      <c r="F33" s="34"/>
      <c r="G33" s="34"/>
      <c r="H33" s="34" t="s">
        <v>49</v>
      </c>
      <c r="I33" s="34"/>
      <c r="J33" s="34"/>
      <c r="K33" s="34" t="s">
        <v>59</v>
      </c>
      <c r="L33" s="34"/>
      <c r="M33" s="34"/>
      <c r="N33" s="34"/>
      <c r="O33" s="34"/>
      <c r="P33" s="42" t="s">
        <v>49</v>
      </c>
      <c r="Q33" s="34"/>
      <c r="R33" s="34"/>
      <c r="S33" s="34"/>
      <c r="T33" s="34"/>
      <c r="U33" s="34" t="s">
        <v>60</v>
      </c>
      <c r="V33" s="34"/>
      <c r="W33" s="34"/>
      <c r="X33" s="34"/>
      <c r="Y33" s="42" t="s">
        <v>49</v>
      </c>
      <c r="Z33" s="34"/>
      <c r="AA33" s="34"/>
    </row>
    <row r="34" spans="1:27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5" t="s">
        <v>61</v>
      </c>
      <c r="L34" s="34"/>
      <c r="M34" s="34"/>
      <c r="N34" s="34"/>
      <c r="O34" s="34"/>
      <c r="P34" s="34"/>
      <c r="Q34" s="34"/>
      <c r="R34" s="34"/>
      <c r="S34" s="34"/>
      <c r="T34" s="34"/>
      <c r="U34" s="5" t="s">
        <v>61</v>
      </c>
      <c r="V34" s="34"/>
      <c r="W34" s="34"/>
      <c r="X34" s="34"/>
      <c r="Y34" s="34"/>
      <c r="Z34" s="34"/>
      <c r="AA34" s="34"/>
    </row>
    <row r="35" ht="36" customHeight="1" spans="1:27">
      <c r="A35" s="34" t="s">
        <v>62</v>
      </c>
      <c r="B35" s="34"/>
      <c r="C35" s="34" t="s">
        <v>63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>
      <c r="A36" s="41" t="s">
        <v>64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>
      <c r="A37" s="41" t="s">
        <v>65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</sheetData>
  <mergeCells count="235">
    <mergeCell ref="A1:AA1"/>
    <mergeCell ref="A2:AA2"/>
    <mergeCell ref="A3:AA3"/>
    <mergeCell ref="A4:C4"/>
    <mergeCell ref="D4:M4"/>
    <mergeCell ref="N4:T4"/>
    <mergeCell ref="U4:AA4"/>
    <mergeCell ref="A5:C5"/>
    <mergeCell ref="D5:M5"/>
    <mergeCell ref="N5:T5"/>
    <mergeCell ref="U5:AA5"/>
    <mergeCell ref="F6:AA6"/>
    <mergeCell ref="F7:H7"/>
    <mergeCell ref="I7:J7"/>
    <mergeCell ref="L7:N7"/>
    <mergeCell ref="O7:Q7"/>
    <mergeCell ref="R7:S7"/>
    <mergeCell ref="T7:U7"/>
    <mergeCell ref="V7:W7"/>
    <mergeCell ref="X7:Z7"/>
    <mergeCell ref="F8:H8"/>
    <mergeCell ref="I8:J8"/>
    <mergeCell ref="L8:N8"/>
    <mergeCell ref="O8:Q8"/>
    <mergeCell ref="R8:S8"/>
    <mergeCell ref="T8:U8"/>
    <mergeCell ref="V8:W8"/>
    <mergeCell ref="X8:Z8"/>
    <mergeCell ref="F9:H9"/>
    <mergeCell ref="I9:J9"/>
    <mergeCell ref="L9:N9"/>
    <mergeCell ref="O9:Q9"/>
    <mergeCell ref="R9:S9"/>
    <mergeCell ref="T9:U9"/>
    <mergeCell ref="V9:W9"/>
    <mergeCell ref="X9:Z9"/>
    <mergeCell ref="F10:H10"/>
    <mergeCell ref="I10:J10"/>
    <mergeCell ref="L10:N10"/>
    <mergeCell ref="O10:Q10"/>
    <mergeCell ref="R10:S10"/>
    <mergeCell ref="T10:U10"/>
    <mergeCell ref="V10:W10"/>
    <mergeCell ref="X10:Z10"/>
    <mergeCell ref="F11:H11"/>
    <mergeCell ref="I11:J11"/>
    <mergeCell ref="L11:N11"/>
    <mergeCell ref="O11:Q11"/>
    <mergeCell ref="R11:S11"/>
    <mergeCell ref="T11:U11"/>
    <mergeCell ref="V11:W11"/>
    <mergeCell ref="X11:Z11"/>
    <mergeCell ref="F12:H12"/>
    <mergeCell ref="I12:J12"/>
    <mergeCell ref="L12:N12"/>
    <mergeCell ref="O12:Q12"/>
    <mergeCell ref="R12:S12"/>
    <mergeCell ref="T12:U12"/>
    <mergeCell ref="V12:W12"/>
    <mergeCell ref="X12:Z12"/>
    <mergeCell ref="F13:H13"/>
    <mergeCell ref="I13:J13"/>
    <mergeCell ref="L13:N13"/>
    <mergeCell ref="O13:Q13"/>
    <mergeCell ref="R13:S13"/>
    <mergeCell ref="T13:U13"/>
    <mergeCell ref="V13:W13"/>
    <mergeCell ref="X13:Z13"/>
    <mergeCell ref="F14:H14"/>
    <mergeCell ref="I14:J14"/>
    <mergeCell ref="L14:N14"/>
    <mergeCell ref="O14:Q14"/>
    <mergeCell ref="R14:S14"/>
    <mergeCell ref="T14:U14"/>
    <mergeCell ref="V14:W14"/>
    <mergeCell ref="X14:Z14"/>
    <mergeCell ref="F15:H15"/>
    <mergeCell ref="I15:J15"/>
    <mergeCell ref="L15:N15"/>
    <mergeCell ref="O15:Q15"/>
    <mergeCell ref="R15:S15"/>
    <mergeCell ref="T15:U15"/>
    <mergeCell ref="V15:W15"/>
    <mergeCell ref="X15:Z15"/>
    <mergeCell ref="F16:H16"/>
    <mergeCell ref="I16:J16"/>
    <mergeCell ref="L16:N16"/>
    <mergeCell ref="O16:Q16"/>
    <mergeCell ref="R16:S16"/>
    <mergeCell ref="T16:U16"/>
    <mergeCell ref="V16:W16"/>
    <mergeCell ref="X16:Z16"/>
    <mergeCell ref="F17:H17"/>
    <mergeCell ref="I17:J17"/>
    <mergeCell ref="L17:N17"/>
    <mergeCell ref="O17:Q17"/>
    <mergeCell ref="R17:S17"/>
    <mergeCell ref="T17:U17"/>
    <mergeCell ref="V17:W17"/>
    <mergeCell ref="X17:Z17"/>
    <mergeCell ref="F18:H18"/>
    <mergeCell ref="I18:J18"/>
    <mergeCell ref="L18:N18"/>
    <mergeCell ref="O18:Q18"/>
    <mergeCell ref="R18:S18"/>
    <mergeCell ref="T18:U18"/>
    <mergeCell ref="V18:W18"/>
    <mergeCell ref="X18:Z18"/>
    <mergeCell ref="F19:H19"/>
    <mergeCell ref="I19:J19"/>
    <mergeCell ref="L19:N19"/>
    <mergeCell ref="O19:Q19"/>
    <mergeCell ref="R19:S19"/>
    <mergeCell ref="T19:U19"/>
    <mergeCell ref="V19:W19"/>
    <mergeCell ref="X19:Z19"/>
    <mergeCell ref="F20:H20"/>
    <mergeCell ref="I20:J20"/>
    <mergeCell ref="L20:N20"/>
    <mergeCell ref="O20:Q20"/>
    <mergeCell ref="R20:S20"/>
    <mergeCell ref="T20:U20"/>
    <mergeCell ref="V20:W20"/>
    <mergeCell ref="X20:Z20"/>
    <mergeCell ref="A21:D21"/>
    <mergeCell ref="E21:F21"/>
    <mergeCell ref="G21:I21"/>
    <mergeCell ref="J21:L21"/>
    <mergeCell ref="M21:P21"/>
    <mergeCell ref="Q21:R21"/>
    <mergeCell ref="S21:V21"/>
    <mergeCell ref="W21:Y21"/>
    <mergeCell ref="Z21:AA21"/>
    <mergeCell ref="B22:D22"/>
    <mergeCell ref="E22:F22"/>
    <mergeCell ref="G22:I22"/>
    <mergeCell ref="J22:L22"/>
    <mergeCell ref="M22:P22"/>
    <mergeCell ref="Q22:R22"/>
    <mergeCell ref="S22:V22"/>
    <mergeCell ref="W22:Y22"/>
    <mergeCell ref="Z22:AA22"/>
    <mergeCell ref="B23:D23"/>
    <mergeCell ref="E23:F23"/>
    <mergeCell ref="G23:I23"/>
    <mergeCell ref="J23:L23"/>
    <mergeCell ref="M23:P23"/>
    <mergeCell ref="Q23:R23"/>
    <mergeCell ref="S23:V23"/>
    <mergeCell ref="W23:Y23"/>
    <mergeCell ref="Z23:AA23"/>
    <mergeCell ref="B24:D24"/>
    <mergeCell ref="E24:F24"/>
    <mergeCell ref="G24:I24"/>
    <mergeCell ref="J24:L24"/>
    <mergeCell ref="M24:P24"/>
    <mergeCell ref="Q24:R24"/>
    <mergeCell ref="S24:V24"/>
    <mergeCell ref="W24:Y24"/>
    <mergeCell ref="Z24:AA24"/>
    <mergeCell ref="E25:F25"/>
    <mergeCell ref="G25:I25"/>
    <mergeCell ref="J25:L25"/>
    <mergeCell ref="M25:P25"/>
    <mergeCell ref="Q25:R25"/>
    <mergeCell ref="S25:V25"/>
    <mergeCell ref="W25:Y25"/>
    <mergeCell ref="Z25:AA25"/>
    <mergeCell ref="E26:F26"/>
    <mergeCell ref="G26:I26"/>
    <mergeCell ref="J26:L26"/>
    <mergeCell ref="M26:P26"/>
    <mergeCell ref="Q26:R26"/>
    <mergeCell ref="S26:V26"/>
    <mergeCell ref="W26:Y26"/>
    <mergeCell ref="Z26:AA26"/>
    <mergeCell ref="E27:F27"/>
    <mergeCell ref="G27:I27"/>
    <mergeCell ref="J27:L27"/>
    <mergeCell ref="M27:P27"/>
    <mergeCell ref="Q27:R27"/>
    <mergeCell ref="S27:V27"/>
    <mergeCell ref="W27:Y27"/>
    <mergeCell ref="Z27:AA27"/>
    <mergeCell ref="E28:F28"/>
    <mergeCell ref="G28:I28"/>
    <mergeCell ref="J28:L28"/>
    <mergeCell ref="M28:P28"/>
    <mergeCell ref="Q28:R28"/>
    <mergeCell ref="S28:V28"/>
    <mergeCell ref="W28:Y28"/>
    <mergeCell ref="Z28:AA28"/>
    <mergeCell ref="E29:F29"/>
    <mergeCell ref="G29:I29"/>
    <mergeCell ref="J29:L29"/>
    <mergeCell ref="M29:P29"/>
    <mergeCell ref="Q29:R29"/>
    <mergeCell ref="S29:V29"/>
    <mergeCell ref="W29:Y29"/>
    <mergeCell ref="Z29:AA29"/>
    <mergeCell ref="E30:F30"/>
    <mergeCell ref="G30:I30"/>
    <mergeCell ref="J30:L30"/>
    <mergeCell ref="M30:P30"/>
    <mergeCell ref="Q30:R30"/>
    <mergeCell ref="S30:V30"/>
    <mergeCell ref="W30:Y30"/>
    <mergeCell ref="Z30:AA30"/>
    <mergeCell ref="A31:B31"/>
    <mergeCell ref="C31:AA31"/>
    <mergeCell ref="C32:G32"/>
    <mergeCell ref="H32:J32"/>
    <mergeCell ref="K32:O32"/>
    <mergeCell ref="P32:T32"/>
    <mergeCell ref="U32:X32"/>
    <mergeCell ref="Y32:AA32"/>
    <mergeCell ref="K33:O33"/>
    <mergeCell ref="U33:X33"/>
    <mergeCell ref="K34:O34"/>
    <mergeCell ref="U34:X34"/>
    <mergeCell ref="A35:B35"/>
    <mergeCell ref="C35:AA35"/>
    <mergeCell ref="A36:AA36"/>
    <mergeCell ref="A37:AA37"/>
    <mergeCell ref="A7:A16"/>
    <mergeCell ref="A17:A20"/>
    <mergeCell ref="A22:A24"/>
    <mergeCell ref="C33:G34"/>
    <mergeCell ref="H33:J34"/>
    <mergeCell ref="P33:T34"/>
    <mergeCell ref="Y33:AA34"/>
    <mergeCell ref="A32:B34"/>
    <mergeCell ref="A29:D30"/>
    <mergeCell ref="A27:D28"/>
    <mergeCell ref="A25:D26"/>
  </mergeCells>
  <pageMargins left="1.02291666666667" right="0.751388888888889" top="0.984027777777778" bottom="1" header="0.511805555555556" footer="0.511805555555556"/>
  <pageSetup paperSize="9" scale="85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1"/>
  </sheetPr>
  <dimension ref="A1:O17"/>
  <sheetViews>
    <sheetView view="pageBreakPreview" zoomScaleNormal="100" zoomScaleSheetLayoutView="100" workbookViewId="0">
      <selection activeCell="A1" sqref="A1:L1"/>
    </sheetView>
  </sheetViews>
  <sheetFormatPr defaultColWidth="9" defaultRowHeight="13.5"/>
  <cols>
    <col min="1" max="1" width="10.6666666666667" style="1" customWidth="1"/>
    <col min="2" max="2" width="9" style="1"/>
    <col min="3" max="4" width="10.6666666666667" style="1" customWidth="1"/>
    <col min="5" max="5" width="12.4416666666667" style="1" customWidth="1"/>
    <col min="6" max="9" width="9" style="1"/>
    <col min="10" max="10" width="11.6666666666667" style="1" customWidth="1"/>
    <col min="11" max="11" width="9" style="1"/>
    <col min="12" max="12" width="17" style="1" customWidth="1"/>
    <col min="13" max="16384" width="9" style="1"/>
  </cols>
  <sheetData>
    <row r="1" ht="25.05" customHeight="1" spans="1:12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" customHeight="1" spans="1:15">
      <c r="A2" s="3" t="s">
        <v>67</v>
      </c>
      <c r="B2" s="3" t="s">
        <v>68</v>
      </c>
      <c r="C2" s="3"/>
      <c r="D2" s="3"/>
      <c r="E2" s="3"/>
      <c r="F2" s="3"/>
      <c r="G2" s="3"/>
      <c r="H2" s="4" t="s">
        <v>69</v>
      </c>
      <c r="I2" s="17"/>
      <c r="J2" s="17"/>
      <c r="K2" s="17"/>
      <c r="L2" s="17"/>
      <c r="M2" s="18"/>
      <c r="N2" s="18"/>
      <c r="O2" s="18"/>
    </row>
    <row r="3" ht="20" customHeight="1" spans="1:15">
      <c r="A3" s="3" t="s">
        <v>70</v>
      </c>
      <c r="B3" s="3" t="s">
        <v>71</v>
      </c>
      <c r="C3" s="3"/>
      <c r="D3" s="3"/>
      <c r="E3" s="3"/>
      <c r="F3" s="3"/>
      <c r="G3" s="3"/>
      <c r="H3" s="4" t="s">
        <v>72</v>
      </c>
      <c r="I3" s="3" t="s">
        <v>73</v>
      </c>
      <c r="J3" s="3"/>
      <c r="K3" s="3"/>
      <c r="L3" s="3"/>
      <c r="M3" s="18"/>
      <c r="N3" s="18"/>
      <c r="O3" s="18"/>
    </row>
    <row r="4" ht="30.05" customHeight="1" spans="1:12">
      <c r="A4" s="5" t="s">
        <v>0</v>
      </c>
      <c r="B4" s="5"/>
      <c r="C4" s="5" t="str">
        <f>[2]钻孔记录表!E4</f>
        <v>解放互通立交C匝道桥0-2桩基</v>
      </c>
      <c r="D4" s="5"/>
      <c r="E4" s="5" t="s">
        <v>74</v>
      </c>
      <c r="F4" s="5"/>
      <c r="G4" s="5"/>
      <c r="H4" s="5" t="s">
        <v>75</v>
      </c>
      <c r="I4" s="5"/>
      <c r="J4" s="5"/>
      <c r="K4" s="5" t="s">
        <v>4</v>
      </c>
      <c r="L4" s="19">
        <f>[2]钻孔记录表!M4</f>
        <v>42834</v>
      </c>
    </row>
    <row r="5" ht="30.05" customHeight="1" spans="1:12">
      <c r="A5" s="5" t="s">
        <v>22</v>
      </c>
      <c r="B5" s="5"/>
      <c r="C5" s="5" t="str">
        <f>[2]钻孔记录表!E5</f>
        <v>CK0+443.500/0-2桩基</v>
      </c>
      <c r="D5" s="5"/>
      <c r="E5" s="5" t="s">
        <v>76</v>
      </c>
      <c r="F5" s="5"/>
      <c r="G5" s="5"/>
      <c r="H5" s="5"/>
      <c r="I5" s="5" t="s">
        <v>77</v>
      </c>
      <c r="J5" s="5"/>
      <c r="K5" s="5" t="s">
        <v>24</v>
      </c>
      <c r="L5" s="19">
        <f>'[2]钻（挖）孔桩成孔地质情况记录表 '!K4</f>
        <v>42835</v>
      </c>
    </row>
    <row r="6" ht="29" customHeight="1" spans="1:12">
      <c r="A6" s="5" t="s">
        <v>78</v>
      </c>
      <c r="B6" s="5" t="s">
        <v>79</v>
      </c>
      <c r="C6" s="5"/>
      <c r="D6" s="5" t="s">
        <v>80</v>
      </c>
      <c r="E6" s="5"/>
      <c r="F6" s="5" t="s">
        <v>81</v>
      </c>
      <c r="G6" s="5"/>
      <c r="H6" s="5" t="s">
        <v>82</v>
      </c>
      <c r="I6" s="5"/>
      <c r="J6" s="5"/>
      <c r="K6" s="5" t="s">
        <v>83</v>
      </c>
      <c r="L6" s="5"/>
    </row>
    <row r="7" ht="29" customHeight="1" spans="1:12">
      <c r="A7" s="5">
        <v>1</v>
      </c>
      <c r="B7" s="5" t="s">
        <v>84</v>
      </c>
      <c r="C7" s="5"/>
      <c r="D7" s="5">
        <f>'[2]钻（挖）孔桩成孔地质情况记录表 '!K5*10</f>
        <v>230</v>
      </c>
      <c r="E7" s="5"/>
      <c r="F7" s="5" t="s">
        <v>85</v>
      </c>
      <c r="G7" s="5"/>
      <c r="H7" s="5">
        <v>100</v>
      </c>
      <c r="I7" s="5"/>
      <c r="J7" s="5"/>
      <c r="K7" s="5" t="s">
        <v>86</v>
      </c>
      <c r="L7" s="5"/>
    </row>
    <row r="8" ht="29" customHeight="1" spans="1:12">
      <c r="A8" s="5">
        <v>2</v>
      </c>
      <c r="B8" s="5" t="s">
        <v>87</v>
      </c>
      <c r="C8" s="5"/>
      <c r="D8" s="5">
        <f>'[2]钻（挖）孔桩成孔地质情况记录表 '!G5</f>
        <v>-2.016</v>
      </c>
      <c r="E8" s="5"/>
      <c r="F8" s="5" t="s">
        <v>88</v>
      </c>
      <c r="G8" s="5"/>
      <c r="H8" s="5">
        <f>[2]钻孔记录表!K32</f>
        <v>-2.03</v>
      </c>
      <c r="I8" s="5"/>
      <c r="J8" s="5"/>
      <c r="K8" s="5" t="s">
        <v>89</v>
      </c>
      <c r="L8" s="5"/>
    </row>
    <row r="9" ht="29" customHeight="1" spans="1:12">
      <c r="A9" s="5">
        <v>3</v>
      </c>
      <c r="B9" s="5" t="s">
        <v>90</v>
      </c>
      <c r="C9" s="5"/>
      <c r="D9" s="5">
        <f>[2]钻孔记录表!H6-D8</f>
        <v>24.386</v>
      </c>
      <c r="E9" s="5"/>
      <c r="F9" s="5" t="s">
        <v>88</v>
      </c>
      <c r="G9" s="5"/>
      <c r="H9" s="5">
        <f>[2]钻孔记录表!H6-H8</f>
        <v>24.4</v>
      </c>
      <c r="I9" s="5"/>
      <c r="J9" s="5"/>
      <c r="K9" s="5" t="s">
        <v>91</v>
      </c>
      <c r="L9" s="5"/>
    </row>
    <row r="10" ht="29" customHeight="1" spans="1:12">
      <c r="A10" s="5">
        <v>4</v>
      </c>
      <c r="B10" s="5" t="s">
        <v>92</v>
      </c>
      <c r="C10" s="5"/>
      <c r="D10" s="5">
        <f>[2]钻孔记录表!O5</f>
        <v>120</v>
      </c>
      <c r="E10" s="5"/>
      <c r="F10" s="5" t="s">
        <v>88</v>
      </c>
      <c r="G10" s="5"/>
      <c r="H10" s="6">
        <v>138</v>
      </c>
      <c r="I10" s="5"/>
      <c r="J10" s="5"/>
      <c r="K10" s="5" t="s">
        <v>93</v>
      </c>
      <c r="L10" s="5"/>
    </row>
    <row r="11" ht="29" customHeight="1" spans="1:12">
      <c r="A11" s="5">
        <v>5</v>
      </c>
      <c r="B11" s="5" t="s">
        <v>94</v>
      </c>
      <c r="C11" s="5"/>
      <c r="D11" s="5"/>
      <c r="E11" s="5"/>
      <c r="F11" s="5"/>
      <c r="G11" s="7"/>
      <c r="H11" s="7">
        <f>[2]钻孔记录表!H6</f>
        <v>22.37</v>
      </c>
      <c r="I11" s="20" t="s">
        <v>95</v>
      </c>
      <c r="J11" s="21"/>
      <c r="K11" s="5"/>
      <c r="L11" s="5"/>
    </row>
    <row r="12" ht="29" customHeight="1" spans="1:12">
      <c r="A12" s="6">
        <v>6</v>
      </c>
      <c r="B12" s="6" t="s">
        <v>96</v>
      </c>
      <c r="C12" s="6"/>
      <c r="D12" s="8" t="s">
        <v>97</v>
      </c>
      <c r="E12" s="8"/>
      <c r="F12" s="6"/>
      <c r="G12" s="6"/>
      <c r="H12" s="9" t="s">
        <v>98</v>
      </c>
      <c r="I12" s="8"/>
      <c r="J12" s="8"/>
      <c r="K12" s="6"/>
      <c r="L12" s="6"/>
    </row>
    <row r="13" ht="25.05" customHeight="1" spans="1:12">
      <c r="A13" s="10" t="s">
        <v>99</v>
      </c>
      <c r="B13" s="11"/>
      <c r="C13" s="11"/>
      <c r="D13" s="11"/>
      <c r="E13" s="11"/>
      <c r="F13" s="11"/>
      <c r="G13" s="11"/>
      <c r="H13" s="10" t="s">
        <v>100</v>
      </c>
      <c r="I13" s="11"/>
      <c r="J13" s="11"/>
      <c r="K13" s="11"/>
      <c r="L13" s="22"/>
    </row>
    <row r="14" ht="25.05" customHeight="1" spans="1:12">
      <c r="A14" s="12"/>
      <c r="B14" s="13"/>
      <c r="C14" s="13"/>
      <c r="D14" s="13"/>
      <c r="E14" s="13"/>
      <c r="F14" s="13"/>
      <c r="G14" s="14"/>
      <c r="H14" s="12"/>
      <c r="I14" s="13"/>
      <c r="J14" s="13"/>
      <c r="K14" s="13"/>
      <c r="L14" s="23"/>
    </row>
    <row r="15" ht="25.05" customHeight="1" spans="1:12">
      <c r="A15" s="12"/>
      <c r="B15" s="13"/>
      <c r="C15" s="13"/>
      <c r="D15" s="13"/>
      <c r="E15" s="13"/>
      <c r="F15" s="13"/>
      <c r="G15" s="14"/>
      <c r="H15" s="12"/>
      <c r="I15" s="13"/>
      <c r="J15" s="13"/>
      <c r="K15" s="13"/>
      <c r="L15" s="23"/>
    </row>
    <row r="16" ht="25.05" customHeight="1" spans="1:12">
      <c r="A16" s="12"/>
      <c r="B16" s="13"/>
      <c r="C16" s="13"/>
      <c r="D16" s="13"/>
      <c r="E16" s="13"/>
      <c r="F16" s="13"/>
      <c r="G16" s="14"/>
      <c r="H16" s="12"/>
      <c r="I16" s="13"/>
      <c r="J16" s="13"/>
      <c r="K16" s="13"/>
      <c r="L16" s="23"/>
    </row>
    <row r="17" ht="25.05" customHeight="1" spans="1:12">
      <c r="A17" s="15" t="s">
        <v>101</v>
      </c>
      <c r="B17" s="16"/>
      <c r="C17" s="16"/>
      <c r="D17" s="16"/>
      <c r="E17" s="16"/>
      <c r="F17" s="16"/>
      <c r="G17" s="16"/>
      <c r="H17" s="15" t="s">
        <v>102</v>
      </c>
      <c r="I17" s="16"/>
      <c r="J17" s="16"/>
      <c r="K17" s="16"/>
      <c r="L17" s="24"/>
    </row>
  </sheetData>
  <mergeCells count="52">
    <mergeCell ref="A1:L1"/>
    <mergeCell ref="B2:G2"/>
    <mergeCell ref="I2:L2"/>
    <mergeCell ref="B3:G3"/>
    <mergeCell ref="I3:L3"/>
    <mergeCell ref="A4:B4"/>
    <mergeCell ref="C4:D4"/>
    <mergeCell ref="E4:G4"/>
    <mergeCell ref="H4:J4"/>
    <mergeCell ref="A5:B5"/>
    <mergeCell ref="C5:D5"/>
    <mergeCell ref="E5:F5"/>
    <mergeCell ref="G5:H5"/>
    <mergeCell ref="B6:C6"/>
    <mergeCell ref="D6:E6"/>
    <mergeCell ref="F6:G6"/>
    <mergeCell ref="H6:J6"/>
    <mergeCell ref="K6:L6"/>
    <mergeCell ref="B7:C7"/>
    <mergeCell ref="D7:E7"/>
    <mergeCell ref="F7:G7"/>
    <mergeCell ref="H7:J7"/>
    <mergeCell ref="K7:L7"/>
    <mergeCell ref="B8:C8"/>
    <mergeCell ref="D8:E8"/>
    <mergeCell ref="F8:G8"/>
    <mergeCell ref="H8:J8"/>
    <mergeCell ref="K8:L8"/>
    <mergeCell ref="B9:C9"/>
    <mergeCell ref="D9:E9"/>
    <mergeCell ref="F9:G9"/>
    <mergeCell ref="H9:J9"/>
    <mergeCell ref="K9:L9"/>
    <mergeCell ref="B10:C10"/>
    <mergeCell ref="D10:E10"/>
    <mergeCell ref="F10:G10"/>
    <mergeCell ref="H10:J10"/>
    <mergeCell ref="K10:L10"/>
    <mergeCell ref="B11:C11"/>
    <mergeCell ref="D11:E11"/>
    <mergeCell ref="F11:G11"/>
    <mergeCell ref="I11:J11"/>
    <mergeCell ref="K11:L11"/>
    <mergeCell ref="B12:C12"/>
    <mergeCell ref="D12:E12"/>
    <mergeCell ref="F12:G12"/>
    <mergeCell ref="H12:J12"/>
    <mergeCell ref="K12:L12"/>
    <mergeCell ref="A17:G17"/>
    <mergeCell ref="H17:L17"/>
    <mergeCell ref="A13:G16"/>
    <mergeCell ref="H13:L16"/>
  </mergeCells>
  <printOptions horizontalCentered="1" verticalCentered="1"/>
  <pageMargins left="0.751388888888889" right="0.751388888888889" top="1" bottom="1" header="0.511805555555556" footer="0.511805555555556"/>
  <pageSetup paperSize="9" scale="96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7"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钢筋检查记录表</vt:lpstr>
      <vt:lpstr>钻孔桩成孔交验单</vt:lpstr>
      <vt:lpstr>Sheet3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蓝色调情人</cp:lastModifiedBy>
  <dcterms:created xsi:type="dcterms:W3CDTF">2015-06-05T18:19:00Z</dcterms:created>
  <dcterms:modified xsi:type="dcterms:W3CDTF">2018-12-28T01:40:46Z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9</vt:lpwstr>
  </property>
  <property fmtid="{D5CDD505-2E9C-101B-9397-08002B2CF9AE}" pid="3" name="KSOProductBuildVer">
    <vt:lpwstr>2052-11.1.0.8214</vt:lpwstr>
  </property>
</Properties>
</file>