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o/Documents/大学/Pitt/Courses/CMPINF0010/Final/The-best-neighborhood-in-Pittsburgh/richard/"/>
    </mc:Choice>
  </mc:AlternateContent>
  <xr:revisionPtr revIDLastSave="0" documentId="13_ncr:9_{F0480922-1559-924C-9263-26D163FE53BC}" xr6:coauthVersionLast="47" xr6:coauthVersionMax="47" xr10:uidLastSave="{00000000-0000-0000-0000-000000000000}"/>
  <bookViews>
    <workbookView xWindow="1060" yWindow="860" windowWidth="28100" windowHeight="17360" xr2:uid="{2B4EC8CD-9CC7-4848-8ECA-3AF95E1C33E4}"/>
  </bookViews>
  <sheets>
    <sheet name="summaryPitt_ALL_MERGED_UN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13" i="1"/>
  <c r="N30" i="1"/>
  <c r="N61" i="1"/>
  <c r="N62" i="1"/>
  <c r="N40" i="1"/>
  <c r="C64" i="1"/>
  <c r="D64" i="1"/>
  <c r="E64" i="1"/>
  <c r="F64" i="1"/>
  <c r="G64" i="1"/>
  <c r="H64" i="1"/>
  <c r="N26" i="1" s="1"/>
  <c r="I64" i="1"/>
  <c r="J64" i="1"/>
  <c r="N22" i="1" s="1"/>
  <c r="K64" i="1"/>
  <c r="L64" i="1"/>
  <c r="N52" i="1" s="1"/>
  <c r="M64" i="1"/>
  <c r="B64" i="1"/>
  <c r="N55" i="1" l="1"/>
  <c r="N49" i="1"/>
  <c r="N41" i="1"/>
  <c r="N31" i="1"/>
  <c r="N25" i="1"/>
  <c r="N6" i="1"/>
  <c r="N5" i="1"/>
  <c r="N28" i="1"/>
  <c r="N56" i="1"/>
  <c r="N54" i="1"/>
  <c r="N39" i="1"/>
  <c r="N24" i="1"/>
  <c r="N15" i="1"/>
  <c r="N4" i="1"/>
  <c r="N43" i="1"/>
  <c r="N23" i="1"/>
  <c r="N35" i="1"/>
  <c r="N36" i="1"/>
  <c r="N42" i="1"/>
  <c r="N20" i="1"/>
  <c r="N33" i="1"/>
  <c r="N12" i="1"/>
  <c r="N7" i="1"/>
  <c r="N3" i="1"/>
  <c r="N21" i="1"/>
  <c r="N53" i="1"/>
  <c r="N51" i="1"/>
  <c r="N32" i="1"/>
  <c r="N44" i="1"/>
  <c r="N58" i="1"/>
  <c r="N10" i="1"/>
  <c r="N50" i="1"/>
  <c r="N2" i="1"/>
  <c r="N63" i="1"/>
  <c r="N27" i="1"/>
  <c r="N34" i="1"/>
  <c r="N14" i="1"/>
  <c r="N29" i="1"/>
  <c r="N47" i="1"/>
  <c r="N46" i="1"/>
  <c r="N59" i="1"/>
  <c r="N9" i="1"/>
  <c r="N48" i="1"/>
  <c r="N57" i="1"/>
  <c r="N18" i="1"/>
  <c r="N17" i="1"/>
  <c r="N38" i="1"/>
  <c r="N60" i="1"/>
  <c r="N37" i="1"/>
  <c r="N16" i="1"/>
  <c r="N8" i="1"/>
  <c r="N45" i="1"/>
  <c r="N11" i="1"/>
</calcChain>
</file>

<file path=xl/sharedStrings.xml><?xml version="1.0" encoding="utf-8"?>
<sst xmlns="http://schemas.openxmlformats.org/spreadsheetml/2006/main" count="77" uniqueCount="77">
  <si>
    <t>NEIGHBORHOOD</t>
  </si>
  <si>
    <t>total_crimes_UNIT</t>
  </si>
  <si>
    <t>under_18_UNIT</t>
  </si>
  <si>
    <t>over_18_UNIT</t>
  </si>
  <si>
    <t>facility_count_UNIT</t>
  </si>
  <si>
    <t>Total_Length_With_Steps_UNIT</t>
  </si>
  <si>
    <t>Total_Steps_UNIT</t>
  </si>
  <si>
    <t>Length_per_Step_UNIT</t>
  </si>
  <si>
    <t>Zero_Steps_Total_Length_UNIT</t>
  </si>
  <si>
    <t>park_count_UNIT</t>
  </si>
  <si>
    <t>non_park_count_UNIT</t>
  </si>
  <si>
    <t>tree_count_UNIT</t>
  </si>
  <si>
    <t>TOTAL_STUDENTS_UNIT</t>
  </si>
  <si>
    <t>ALLENTOWN</t>
  </si>
  <si>
    <t>BANKSVILLE</t>
  </si>
  <si>
    <t>BEDFORD DWELLINGS</t>
  </si>
  <si>
    <t>BEECHVIEW</t>
  </si>
  <si>
    <t>BELTZHOOVER</t>
  </si>
  <si>
    <t>BLOOMFIELD</t>
  </si>
  <si>
    <t>BLUFF</t>
  </si>
  <si>
    <t>BRIGHTON HEIGHTS</t>
  </si>
  <si>
    <t>BROOKLINE</t>
  </si>
  <si>
    <t>CALIFORNIA-KIRKBRIDE</t>
  </si>
  <si>
    <t>CARRICK</t>
  </si>
  <si>
    <t>CENTRAL LAWRENCEVILLE</t>
  </si>
  <si>
    <t>CENTRAL NORTHSIDE</t>
  </si>
  <si>
    <t>CENTRAL OAKLAND</t>
  </si>
  <si>
    <t>CRAFTON HEIGHTS</t>
  </si>
  <si>
    <t>CRAWFORD-ROBERTS</t>
  </si>
  <si>
    <t>DUQUESNE HEIGHTS</t>
  </si>
  <si>
    <t>EAST ALLEGHENY</t>
  </si>
  <si>
    <t>EAST HILLS</t>
  </si>
  <si>
    <t>EAST LIBERTY</t>
  </si>
  <si>
    <t>ELLIOTT</t>
  </si>
  <si>
    <t>FINEVIEW</t>
  </si>
  <si>
    <t>GARFIELD</t>
  </si>
  <si>
    <t>GREENFIELD</t>
  </si>
  <si>
    <t>HAZELWOOD</t>
  </si>
  <si>
    <t>HIGHLAND PARK</t>
  </si>
  <si>
    <t>HOMEWOOD NORTH</t>
  </si>
  <si>
    <t>KNOXVILLE</t>
  </si>
  <si>
    <t>LARIMER</t>
  </si>
  <si>
    <t>LINCOLN PLACE</t>
  </si>
  <si>
    <t>LINCOLN-LEMINGTON-BELMAR</t>
  </si>
  <si>
    <t>LOWER LAWRENCEVILLE</t>
  </si>
  <si>
    <t>MANCHESTER</t>
  </si>
  <si>
    <t>MARSHALL-SHADELAND</t>
  </si>
  <si>
    <t>MIDDLE HILL</t>
  </si>
  <si>
    <t>MORNINGSIDE</t>
  </si>
  <si>
    <t>MOUNT WASHINGTON</t>
  </si>
  <si>
    <t>NORTH OAKLAND</t>
  </si>
  <si>
    <t>OAKWOOD</t>
  </si>
  <si>
    <t>OVERBROOK</t>
  </si>
  <si>
    <t>PERRY NORTH</t>
  </si>
  <si>
    <t>PERRY SOUTH</t>
  </si>
  <si>
    <t>POINT BREEZE</t>
  </si>
  <si>
    <t>POINT BREEZE NORTH</t>
  </si>
  <si>
    <t>POLISH HILL</t>
  </si>
  <si>
    <t>REGENT SQUARE</t>
  </si>
  <si>
    <t>SHADYSIDE</t>
  </si>
  <si>
    <t>SHERADEN</t>
  </si>
  <si>
    <t>SOUTH OAKLAND</t>
  </si>
  <si>
    <t>SOUTH SIDE FLATS</t>
  </si>
  <si>
    <t>SOUTH SIDE SLOPES</t>
  </si>
  <si>
    <t>SPRING HILL-CITY VIEW</t>
  </si>
  <si>
    <t>SQUIRREL HILL NORTH</t>
  </si>
  <si>
    <t>SQUIRREL HILL SOUTH</t>
  </si>
  <si>
    <t>STANTON HEIGHTS</t>
  </si>
  <si>
    <t>TERRACE VILLAGE</t>
  </si>
  <si>
    <t>TROY HILL</t>
  </si>
  <si>
    <t>UPPER HILL</t>
  </si>
  <si>
    <t>UPPER LAWRENCEVILLE</t>
  </si>
  <si>
    <t>WEST OAKLAND</t>
  </si>
  <si>
    <t>WESTWOOD</t>
  </si>
  <si>
    <t>WINDGAP</t>
  </si>
  <si>
    <t>SCORE</t>
    <phoneticPr fontId="18" type="noConversion"/>
  </si>
  <si>
    <t>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</si>
</sst>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3AEA-2AE6-8D49-AE0E-DC3B0EFC543B}">
  <dimension ref="A1:N64"/>
  <sheetViews>
    <sheetView tabSelected="1" topLeftCell="A20" workbookViewId="0">
      <selection activeCell="A50" sqref="A50"/>
    </sheetView>
  </sheetViews>
  <sheetFormatPr baseColWidth="10" defaultRowHeight="16"/>
  <cols>
    <col min="1" max="1" width="22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75</v>
      </c>
    </row>
    <row r="2" spans="1:14">
      <c r="A2" t="s">
        <v>38</v>
      </c>
      <c r="B2">
        <v>1804.2291751549999</v>
      </c>
      <c r="C2">
        <v>94.275037981072501</v>
      </c>
      <c r="D2">
        <v>1709.9541371739299</v>
      </c>
      <c r="E2">
        <v>97.525901359730099</v>
      </c>
      <c r="F2">
        <v>3523.9359024649102</v>
      </c>
      <c r="G2">
        <v>1014.26937414119</v>
      </c>
      <c r="H2">
        <v>11.2946663540542</v>
      </c>
      <c r="I2">
        <v>0</v>
      </c>
      <c r="J2">
        <v>6.5017267573153399</v>
      </c>
      <c r="K2">
        <v>0</v>
      </c>
      <c r="L2">
        <v>9560.7891966322095</v>
      </c>
      <c r="M2">
        <v>1339.3557120069599</v>
      </c>
      <c r="N2">
        <f>(4*L2/$L$64+1*J2/$J$64-20*H2/$H$64+4*E2/$E$64+1*D2/$D$64-3*C2/$C$64)*100</f>
        <v>20.660576768172916</v>
      </c>
    </row>
    <row r="3" spans="1:14">
      <c r="A3" t="s">
        <v>62</v>
      </c>
      <c r="B3">
        <v>13985.9658764953</v>
      </c>
      <c r="C3">
        <v>222.57758194653999</v>
      </c>
      <c r="D3">
        <v>13763.3882945488</v>
      </c>
      <c r="E3">
        <v>20.234325631503602</v>
      </c>
      <c r="F3">
        <v>222.57758194653999</v>
      </c>
      <c r="G3">
        <v>226.62444707284101</v>
      </c>
      <c r="H3">
        <v>3.9745996776167898</v>
      </c>
      <c r="I3">
        <v>0</v>
      </c>
      <c r="J3">
        <v>12.1405953789022</v>
      </c>
      <c r="K3">
        <v>12.1405953789022</v>
      </c>
      <c r="L3">
        <v>6851.3426588271404</v>
      </c>
      <c r="M3">
        <v>453.24889414568202</v>
      </c>
      <c r="N3">
        <f>(4*L3/$L$64+1*J3/$J$64-20*H3/$H$64+4*E3/$E$64+1*D3/$D$64-3*C3/$C$64)*100</f>
        <v>12.213217545238944</v>
      </c>
    </row>
    <row r="4" spans="1:14">
      <c r="A4" t="s">
        <v>66</v>
      </c>
      <c r="B4">
        <v>1136.5757865877099</v>
      </c>
      <c r="C4">
        <v>181.39862928083201</v>
      </c>
      <c r="D4">
        <v>955.17715730688201</v>
      </c>
      <c r="E4">
        <v>41.098126946438498</v>
      </c>
      <c r="F4">
        <v>1660.9311993526201</v>
      </c>
      <c r="G4">
        <v>427.98739095946303</v>
      </c>
      <c r="H4">
        <v>5.4997721832868196</v>
      </c>
      <c r="I4">
        <v>0</v>
      </c>
      <c r="J4">
        <v>4.2515303737694996</v>
      </c>
      <c r="K4">
        <v>4.2515303737694996</v>
      </c>
      <c r="L4">
        <v>7189.33786204423</v>
      </c>
      <c r="M4">
        <v>962.26304126316495</v>
      </c>
      <c r="N4">
        <f>(4*L4/$L$64+1*J4/$J$64-20*H4/$H$64+4*E4/$E$64+1*D4/$D$64-3*C4/$C$64)*100</f>
        <v>10.695177938377135</v>
      </c>
    </row>
    <row r="5" spans="1:14">
      <c r="A5" t="s">
        <v>59</v>
      </c>
      <c r="B5">
        <v>3947.8816878826201</v>
      </c>
      <c r="C5">
        <v>151.999607129716</v>
      </c>
      <c r="D5">
        <v>3795.8820807529</v>
      </c>
      <c r="E5">
        <v>36.972877409930902</v>
      </c>
      <c r="F5">
        <v>246.48584939953901</v>
      </c>
      <c r="G5">
        <v>205.404874499616</v>
      </c>
      <c r="H5">
        <v>4.9297169879907798</v>
      </c>
      <c r="I5">
        <v>0</v>
      </c>
      <c r="J5">
        <v>0</v>
      </c>
      <c r="K5">
        <v>0</v>
      </c>
      <c r="L5">
        <v>6400.4158894080401</v>
      </c>
      <c r="M5">
        <v>891.45715532833401</v>
      </c>
      <c r="N5">
        <f>(4*L5/$L$64+1*J5/$J$64-20*H5/$H$64+4*E5/$E$64+1*D5/$D$64-3*C5/$C$64)*100</f>
        <v>10.249551341746781</v>
      </c>
    </row>
    <row r="6" spans="1:14">
      <c r="A6" t="s">
        <v>65</v>
      </c>
      <c r="B6">
        <v>894.70008981860701</v>
      </c>
      <c r="C6">
        <v>55.725265109809399</v>
      </c>
      <c r="D6">
        <v>838.974824708798</v>
      </c>
      <c r="E6">
        <v>21.670936431592501</v>
      </c>
      <c r="F6">
        <v>1894.6590137335199</v>
      </c>
      <c r="G6">
        <v>928.75441849682397</v>
      </c>
      <c r="H6">
        <v>6.3155300457783996</v>
      </c>
      <c r="I6">
        <v>0</v>
      </c>
      <c r="J6">
        <v>3.09584806165608</v>
      </c>
      <c r="K6">
        <v>0</v>
      </c>
      <c r="L6">
        <v>6448.6515124296102</v>
      </c>
      <c r="M6">
        <v>1030.9174045314701</v>
      </c>
      <c r="N6">
        <f>(4*L6/$L$64+1*J6/$J$64-20*H6/$H$64+4*E6/$E$64+1*D6/$D$64-3*C6/$C$64)*100</f>
        <v>6.3604694958109569</v>
      </c>
    </row>
    <row r="7" spans="1:14">
      <c r="A7" t="s">
        <v>18</v>
      </c>
      <c r="B7">
        <v>5273.8863683584896</v>
      </c>
      <c r="C7">
        <v>145.44936868812999</v>
      </c>
      <c r="D7">
        <v>5128.4369996703599</v>
      </c>
      <c r="E7">
        <v>32.322081930695497</v>
      </c>
      <c r="F7">
        <v>2461.8652403879701</v>
      </c>
      <c r="G7">
        <v>969.66245792086704</v>
      </c>
      <c r="H7">
        <v>13.677029113266499</v>
      </c>
      <c r="I7">
        <v>0</v>
      </c>
      <c r="J7">
        <v>16.161040965347699</v>
      </c>
      <c r="K7">
        <v>0</v>
      </c>
      <c r="L7">
        <v>7735.7516087464701</v>
      </c>
      <c r="M7">
        <v>1406.01056398525</v>
      </c>
      <c r="N7">
        <f>(4*L7/$L$64+1*J7/$J$64-20*H7/$H$64+4*E7/$E$64+1*D7/$D$64-3*C7/$C$64)*100</f>
        <v>1.0558303517510008</v>
      </c>
    </row>
    <row r="8" spans="1:14">
      <c r="A8" t="s">
        <v>43</v>
      </c>
      <c r="B8">
        <v>2840.65516034334</v>
      </c>
      <c r="C8">
        <v>93.992266334890104</v>
      </c>
      <c r="D8">
        <v>2746.6628940084502</v>
      </c>
      <c r="E8">
        <v>22.975887326306399</v>
      </c>
      <c r="F8">
        <v>2537.7911910420298</v>
      </c>
      <c r="G8">
        <v>1175.9476877009499</v>
      </c>
      <c r="H8">
        <v>4.50762200895565</v>
      </c>
      <c r="I8">
        <v>0</v>
      </c>
      <c r="J8">
        <v>4.1774340593284496</v>
      </c>
      <c r="K8">
        <v>2.0887170296642199</v>
      </c>
      <c r="L8">
        <v>1096.57644057371</v>
      </c>
      <c r="M8">
        <v>1061.0682510694201</v>
      </c>
      <c r="N8">
        <f>(4*L8/$L$64+1*J8/$J$64-20*H8/$H$64+4*E8/$E$64+1*D8/$D$64-3*C8/$C$64)*100</f>
        <v>-0.39316794410790884</v>
      </c>
    </row>
    <row r="9" spans="1:14">
      <c r="A9" t="s">
        <v>37</v>
      </c>
      <c r="B9">
        <v>1393</v>
      </c>
      <c r="C9">
        <v>101</v>
      </c>
      <c r="D9">
        <v>1292</v>
      </c>
      <c r="E9">
        <v>14</v>
      </c>
      <c r="F9">
        <v>4942</v>
      </c>
      <c r="G9">
        <v>1374</v>
      </c>
      <c r="H9">
        <v>3.5967976710334701</v>
      </c>
      <c r="I9">
        <v>0</v>
      </c>
      <c r="J9">
        <v>5</v>
      </c>
      <c r="K9">
        <v>1</v>
      </c>
      <c r="L9">
        <v>652</v>
      </c>
      <c r="M9">
        <v>575</v>
      </c>
      <c r="N9">
        <f>(4*L9/$L$64+1*J9/$J$64-20*H9/$H$64+4*E9/$E$64+1*D9/$D$64-3*C9/$C$64)*100</f>
        <v>-2.2693052604207047</v>
      </c>
    </row>
    <row r="10" spans="1:14">
      <c r="A10" t="s">
        <v>21</v>
      </c>
      <c r="B10">
        <v>2515.9339576020402</v>
      </c>
      <c r="C10">
        <v>191.29114087488301</v>
      </c>
      <c r="D10">
        <v>2324.6428167271501</v>
      </c>
      <c r="E10">
        <v>34.614587396407501</v>
      </c>
      <c r="F10">
        <v>8303.8573343592307</v>
      </c>
      <c r="G10">
        <v>2286.38458855218</v>
      </c>
      <c r="H10">
        <v>6.6166193899276697</v>
      </c>
      <c r="I10">
        <v>411.73140797832099</v>
      </c>
      <c r="J10">
        <v>3.64364077856921</v>
      </c>
      <c r="K10">
        <v>1.8218203892846001</v>
      </c>
      <c r="L10">
        <v>1554.0127920597599</v>
      </c>
      <c r="M10">
        <v>2129.7080350737001</v>
      </c>
      <c r="N10">
        <f>(4*L10/$L$64+1*J10/$J$64-20*H10/$H$64+4*E10/$E$64+1*D10/$D$64-3*C10/$C$64)*100</f>
        <v>-2.4400745301225366</v>
      </c>
    </row>
    <row r="11" spans="1:14">
      <c r="A11" t="s">
        <v>44</v>
      </c>
      <c r="B11">
        <v>2375.3287295489499</v>
      </c>
      <c r="C11">
        <v>167.15276244974001</v>
      </c>
      <c r="D11">
        <v>2208.1759670992001</v>
      </c>
      <c r="E11">
        <v>61.582596692009801</v>
      </c>
      <c r="F11">
        <v>3237.4850832370798</v>
      </c>
      <c r="G11">
        <v>1759.50276262885</v>
      </c>
      <c r="H11">
        <v>16.187425416185398</v>
      </c>
      <c r="I11">
        <v>0</v>
      </c>
      <c r="J11">
        <v>26.392541439432701</v>
      </c>
      <c r="K11">
        <v>0</v>
      </c>
      <c r="L11">
        <v>4469.1370170772798</v>
      </c>
      <c r="M11">
        <v>738.99116030411699</v>
      </c>
      <c r="N11">
        <f>(4*L11/$L$64+1*J11/$J$64-20*H11/$H$64+4*E11/$E$64+1*D11/$D$64-3*C11/$C$64)*100</f>
        <v>-2.5501819466484865</v>
      </c>
    </row>
    <row r="12" spans="1:14">
      <c r="A12" t="s">
        <v>48</v>
      </c>
      <c r="B12">
        <v>1859.954850907</v>
      </c>
      <c r="C12">
        <v>49.4668843326331</v>
      </c>
      <c r="D12">
        <v>1810.4879665743699</v>
      </c>
      <c r="E12">
        <v>98.9337686652663</v>
      </c>
      <c r="F12">
        <v>7291.4187506301196</v>
      </c>
      <c r="G12">
        <v>3294.49449655336</v>
      </c>
      <c r="H12">
        <v>21.8961524042946</v>
      </c>
      <c r="I12">
        <v>0</v>
      </c>
      <c r="J12">
        <v>9.89337686652663</v>
      </c>
      <c r="K12">
        <v>0</v>
      </c>
      <c r="L12">
        <v>4560.84673546877</v>
      </c>
      <c r="M12">
        <v>1770.91445910826</v>
      </c>
      <c r="N12">
        <f>(4*L12/$L$64+1*J12/$J$64-20*H12/$H$64+4*E12/$E$64+1*D12/$D$64-3*C12/$C$64)*100</f>
        <v>-2.7100172687064306</v>
      </c>
    </row>
    <row r="13" spans="1:14">
      <c r="A13" t="s">
        <v>20</v>
      </c>
      <c r="B13">
        <v>3758.6263436511199</v>
      </c>
      <c r="C13">
        <v>365.37501810470002</v>
      </c>
      <c r="D13">
        <v>3393.25132554642</v>
      </c>
      <c r="E13">
        <v>47.363428272831499</v>
      </c>
      <c r="F13">
        <v>4804.0048676729102</v>
      </c>
      <c r="G13">
        <v>1789.6609683091301</v>
      </c>
      <c r="H13">
        <v>9.0812946458845101</v>
      </c>
      <c r="I13">
        <v>0</v>
      </c>
      <c r="J13">
        <v>10.1493060584638</v>
      </c>
      <c r="K13">
        <v>3.3831020194879602</v>
      </c>
      <c r="L13">
        <v>3078.6228377340399</v>
      </c>
      <c r="M13">
        <v>2023.0950076537999</v>
      </c>
      <c r="N13">
        <f>(4*L13/$L$64+1*J13/$J$64-20*H13/$H$64+4*E13/$E$64+1*D13/$D$64-3*C13/$C$64)*100</f>
        <v>-3.074308252099621</v>
      </c>
    </row>
    <row r="14" spans="1:14">
      <c r="A14" t="s">
        <v>33</v>
      </c>
      <c r="B14">
        <v>3101.3443928422898</v>
      </c>
      <c r="C14">
        <v>140.75693159647301</v>
      </c>
      <c r="D14">
        <v>2960.5874612458101</v>
      </c>
      <c r="E14">
        <v>51.610874918706799</v>
      </c>
      <c r="F14">
        <v>18448.5418345777</v>
      </c>
      <c r="G14">
        <v>8065.3721804779098</v>
      </c>
      <c r="H14">
        <v>10.7321360294227</v>
      </c>
      <c r="I14">
        <v>0</v>
      </c>
      <c r="J14">
        <v>18.767590879529699</v>
      </c>
      <c r="K14">
        <v>0</v>
      </c>
      <c r="L14">
        <v>802.31451009989701</v>
      </c>
      <c r="M14">
        <v>1074.4445778530701</v>
      </c>
      <c r="N14">
        <f>(4*L14/$L$64+1*J14/$J$64-20*H14/$H$64+4*E14/$E$64+1*D14/$D$64-3*C14/$C$64)*100</f>
        <v>-3.2794796059946756</v>
      </c>
    </row>
    <row r="15" spans="1:14">
      <c r="A15" t="s">
        <v>53</v>
      </c>
      <c r="B15">
        <v>1796.0804474650899</v>
      </c>
      <c r="C15">
        <v>537.26232515477705</v>
      </c>
      <c r="D15">
        <v>1258.8181223103199</v>
      </c>
      <c r="E15">
        <v>62.472363390090301</v>
      </c>
      <c r="F15">
        <v>9748.8123070235997</v>
      </c>
      <c r="G15">
        <v>3601.53174943871</v>
      </c>
      <c r="H15">
        <v>8.4551711249120505</v>
      </c>
      <c r="I15">
        <v>0</v>
      </c>
      <c r="J15">
        <v>6.2472363390090297</v>
      </c>
      <c r="K15">
        <v>0</v>
      </c>
      <c r="L15">
        <v>3145.4834966910498</v>
      </c>
      <c r="M15">
        <v>1240.07641329329</v>
      </c>
      <c r="N15">
        <f>(4*L15/$L$64+1*J15/$J$64-20*H15/$H$64+4*E15/$E$64+1*D15/$D$64-3*C15/$C$64)*100</f>
        <v>-3.4696371733004314</v>
      </c>
    </row>
    <row r="16" spans="1:14">
      <c r="A16" t="s">
        <v>74</v>
      </c>
      <c r="B16">
        <v>310.44985718932901</v>
      </c>
      <c r="C16">
        <v>30.043534566709202</v>
      </c>
      <c r="D16">
        <v>280.40632262261897</v>
      </c>
      <c r="E16">
        <v>7.5108836416773199</v>
      </c>
      <c r="F16">
        <v>62.590697013977604</v>
      </c>
      <c r="G16">
        <v>40.058046088945702</v>
      </c>
      <c r="H16">
        <v>3.9119185633736002</v>
      </c>
      <c r="I16">
        <v>0</v>
      </c>
      <c r="J16">
        <v>2.5036278805591001</v>
      </c>
      <c r="K16">
        <v>0</v>
      </c>
      <c r="L16">
        <v>292.92446202541498</v>
      </c>
      <c r="M16">
        <v>275.39906686150101</v>
      </c>
      <c r="N16">
        <f>(4*L16/$L$64+1*J16/$J$64-20*H16/$H$64+4*E16/$E$64+1*D16/$D$64-3*C16/$C$64)*100</f>
        <v>-3.9654863693673761</v>
      </c>
    </row>
    <row r="17" spans="1:14">
      <c r="A17" t="s">
        <v>63</v>
      </c>
      <c r="B17">
        <v>4223.0799877719801</v>
      </c>
      <c r="C17">
        <v>79.281852085832</v>
      </c>
      <c r="D17">
        <v>4143.7981356861501</v>
      </c>
      <c r="E17">
        <v>58.140024862943399</v>
      </c>
      <c r="F17">
        <v>72875.878437296706</v>
      </c>
      <c r="G17">
        <v>25227.485333711698</v>
      </c>
      <c r="H17">
        <v>15.268359194908101</v>
      </c>
      <c r="I17">
        <v>4963.0439405730804</v>
      </c>
      <c r="J17">
        <v>31.712740834332799</v>
      </c>
      <c r="K17">
        <v>5.2854568057221298</v>
      </c>
      <c r="L17">
        <v>1231.51143573325</v>
      </c>
      <c r="M17">
        <v>961.95313864142804</v>
      </c>
      <c r="N17">
        <f>(4*L17/$L$64+1*J17/$J$64-20*H17/$H$64+4*E17/$E$64+1*D17/$D$64-3*C17/$C$64)*100</f>
        <v>-4.7077744815083822</v>
      </c>
    </row>
    <row r="18" spans="1:14">
      <c r="A18" t="s">
        <v>73</v>
      </c>
      <c r="B18">
        <v>801.70402300117303</v>
      </c>
      <c r="C18">
        <v>39.369393986664697</v>
      </c>
      <c r="D18">
        <v>762.33462901450798</v>
      </c>
      <c r="E18">
        <v>14.316143267877999</v>
      </c>
      <c r="F18">
        <v>3987.0459001040399</v>
      </c>
      <c r="G18">
        <v>1682.14683397567</v>
      </c>
      <c r="H18">
        <v>8.4830763832000997</v>
      </c>
      <c r="I18">
        <v>0</v>
      </c>
      <c r="J18">
        <v>7.1580716339390396</v>
      </c>
      <c r="K18">
        <v>3.5790358169695198</v>
      </c>
      <c r="L18">
        <v>930.54931241207601</v>
      </c>
      <c r="M18">
        <v>962.76063476480101</v>
      </c>
      <c r="N18">
        <f>(4*L18/$L$64+1*J18/$J$64-20*H18/$H$64+4*E18/$E$64+1*D18/$D$64-3*C18/$C$64)*100</f>
        <v>-7.6958276648771573</v>
      </c>
    </row>
    <row r="19" spans="1:14">
      <c r="A19" t="s">
        <v>49</v>
      </c>
      <c r="B19">
        <v>4758.3055148773901</v>
      </c>
      <c r="C19">
        <v>129.59072282138101</v>
      </c>
      <c r="D19">
        <v>4628.7147920560101</v>
      </c>
      <c r="E19">
        <v>23.259873326914601</v>
      </c>
      <c r="F19">
        <v>20003.491061146498</v>
      </c>
      <c r="G19">
        <v>5230.1486595090901</v>
      </c>
      <c r="H19">
        <v>12.708698259940601</v>
      </c>
      <c r="I19">
        <v>701.11903885414097</v>
      </c>
      <c r="J19">
        <v>16.614195233510401</v>
      </c>
      <c r="K19">
        <v>3.3228390467020898</v>
      </c>
      <c r="L19">
        <v>2904.1613268176202</v>
      </c>
      <c r="M19">
        <v>1385.62388247477</v>
      </c>
      <c r="N19">
        <f>(4*L19/$L$64+1*J19/$J$64-20*H19/$H$64+4*E19/$E$64+1*D19/$D$64-3*C19/$C$64)*100</f>
        <v>-7.9878672002299602</v>
      </c>
    </row>
    <row r="20" spans="1:14">
      <c r="A20" t="s">
        <v>36</v>
      </c>
      <c r="B20">
        <v>2621.0052943819401</v>
      </c>
      <c r="C20">
        <v>132.27503354824699</v>
      </c>
      <c r="D20">
        <v>2488.73026083369</v>
      </c>
      <c r="E20">
        <v>19.596301266407</v>
      </c>
      <c r="F20">
        <v>22418.168648769599</v>
      </c>
      <c r="G20">
        <v>7892.4103350454398</v>
      </c>
      <c r="H20">
        <v>13.9156850706205</v>
      </c>
      <c r="I20">
        <v>0</v>
      </c>
      <c r="J20">
        <v>9.7981506332035302</v>
      </c>
      <c r="K20">
        <v>4.8990753166017598</v>
      </c>
      <c r="L20">
        <v>3649.8111108683102</v>
      </c>
      <c r="M20">
        <v>2385.8496791850598</v>
      </c>
      <c r="N20">
        <f>(4*L20/$L$64+1*J20/$J$64-20*H20/$H$64+4*E20/$E$64+1*D20/$D$64-3*C20/$C$64)*100</f>
        <v>-10.816039450996076</v>
      </c>
    </row>
    <row r="21" spans="1:14">
      <c r="A21" t="s">
        <v>72</v>
      </c>
      <c r="B21">
        <v>5698.7616572356301</v>
      </c>
      <c r="C21">
        <v>70.355082188094201</v>
      </c>
      <c r="D21">
        <v>5628.4065750475402</v>
      </c>
      <c r="E21">
        <v>17.588770547023501</v>
      </c>
      <c r="F21">
        <v>4942.4445237136197</v>
      </c>
      <c r="G21">
        <v>6613.3777256808598</v>
      </c>
      <c r="H21">
        <v>13.1447992651958</v>
      </c>
      <c r="I21">
        <v>0</v>
      </c>
      <c r="J21">
        <v>17.588770547023501</v>
      </c>
      <c r="K21">
        <v>0</v>
      </c>
      <c r="L21">
        <v>1371.9241026678301</v>
      </c>
      <c r="M21">
        <v>949.79360953927198</v>
      </c>
      <c r="N21">
        <f>(4*L21/$L$64+1*J21/$J$64-20*H21/$H$64+4*E21/$E$64+1*D21/$D$64-3*C21/$C$64)*100</f>
        <v>-10.98324446609805</v>
      </c>
    </row>
    <row r="22" spans="1:14">
      <c r="A22" t="s">
        <v>19</v>
      </c>
      <c r="B22">
        <v>17260.9901988772</v>
      </c>
      <c r="C22">
        <v>104.051514929601</v>
      </c>
      <c r="D22">
        <v>17156.938683947599</v>
      </c>
      <c r="E22">
        <v>34.683838309867198</v>
      </c>
      <c r="F22">
        <v>3329.6484777472501</v>
      </c>
      <c r="G22">
        <v>2069.46901915541</v>
      </c>
      <c r="H22">
        <v>18.601388143839401</v>
      </c>
      <c r="I22">
        <v>0</v>
      </c>
      <c r="J22">
        <v>11.561279436622399</v>
      </c>
      <c r="K22">
        <v>0</v>
      </c>
      <c r="L22">
        <v>2566.6040349301702</v>
      </c>
      <c r="M22">
        <v>566.50269239449801</v>
      </c>
      <c r="N22">
        <f>(4*L22/$L$64+1*J22/$J$64-20*H22/$H$64+4*E22/$E$64+1*D22/$D$64-3*C22/$C$64)*100</f>
        <v>-11.0223505887763</v>
      </c>
    </row>
    <row r="23" spans="1:14">
      <c r="A23" t="s">
        <v>67</v>
      </c>
      <c r="B23">
        <v>1136.4369510240899</v>
      </c>
      <c r="C23">
        <v>41.137989177342902</v>
      </c>
      <c r="D23">
        <v>1095.29896184675</v>
      </c>
      <c r="E23">
        <v>5.1422486471678601</v>
      </c>
      <c r="F23">
        <v>10999.269856292</v>
      </c>
      <c r="G23">
        <v>4458.3295770945297</v>
      </c>
      <c r="H23">
        <v>12.6865857627359</v>
      </c>
      <c r="I23">
        <v>0</v>
      </c>
      <c r="J23">
        <v>5.1422486471678601</v>
      </c>
      <c r="K23">
        <v>0</v>
      </c>
      <c r="L23">
        <v>3599.5740530174999</v>
      </c>
      <c r="M23">
        <v>1707.22655085973</v>
      </c>
      <c r="N23">
        <f>(4*L23/$L$64+1*J23/$J$64-20*H23/$H$64+4*E23/$E$64+1*D23/$D$64-3*C23/$C$64)*100</f>
        <v>-11.305982161488446</v>
      </c>
    </row>
    <row r="24" spans="1:14">
      <c r="A24" t="s">
        <v>45</v>
      </c>
      <c r="B24">
        <v>6352.3980305935502</v>
      </c>
      <c r="C24">
        <v>433.42587842002899</v>
      </c>
      <c r="D24">
        <v>5918.97215217352</v>
      </c>
      <c r="E24">
        <v>40.633676101877697</v>
      </c>
      <c r="F24">
        <v>189.62382180876199</v>
      </c>
      <c r="G24">
        <v>108.35646960500701</v>
      </c>
      <c r="H24">
        <v>23.702977726095298</v>
      </c>
      <c r="I24">
        <v>0</v>
      </c>
      <c r="J24">
        <v>40.633676101877697</v>
      </c>
      <c r="K24">
        <v>0</v>
      </c>
      <c r="L24">
        <v>9576.0030013425094</v>
      </c>
      <c r="M24">
        <v>1489.90145706885</v>
      </c>
      <c r="N24">
        <f>(4*L24/$L$64+1*J24/$J$64-20*H24/$H$64+4*E24/$E$64+1*D24/$D$64-3*C24/$C$64)*100</f>
        <v>-11.566926924162853</v>
      </c>
    </row>
    <row r="25" spans="1:14">
      <c r="A25" t="s">
        <v>55</v>
      </c>
      <c r="B25">
        <v>1115.24033320178</v>
      </c>
      <c r="C25">
        <v>214.75911821791101</v>
      </c>
      <c r="D25">
        <v>900.48121498387297</v>
      </c>
      <c r="E25">
        <v>30.141630627075202</v>
      </c>
      <c r="F25">
        <v>2912.43505934114</v>
      </c>
      <c r="G25">
        <v>700.79291207949996</v>
      </c>
      <c r="H25">
        <v>15.6582530072104</v>
      </c>
      <c r="I25">
        <v>0</v>
      </c>
      <c r="J25">
        <v>3.7677038283844002</v>
      </c>
      <c r="K25">
        <v>22.606222970306401</v>
      </c>
      <c r="L25">
        <v>4958.2982381538804</v>
      </c>
      <c r="M25">
        <v>1194.3621135978501</v>
      </c>
      <c r="N25">
        <f>(4*L25/$L$64+1*J25/$J$64-20*H25/$H$64+4*E25/$E$64+1*D25/$D$64-3*C25/$C$64)*100</f>
        <v>-11.745671187491242</v>
      </c>
    </row>
    <row r="26" spans="1:14">
      <c r="A26" t="s">
        <v>23</v>
      </c>
      <c r="B26">
        <v>5278.2831396483498</v>
      </c>
      <c r="C26">
        <v>473.459732268886</v>
      </c>
      <c r="D26">
        <v>4804.8234073794601</v>
      </c>
      <c r="E26">
        <v>27.1842908479743</v>
      </c>
      <c r="F26">
        <v>7530.0485648888898</v>
      </c>
      <c r="G26">
        <v>1900.63500178754</v>
      </c>
      <c r="H26">
        <v>8.9750280868759198</v>
      </c>
      <c r="I26">
        <v>507.440095828854</v>
      </c>
      <c r="J26">
        <v>6.79607271199359</v>
      </c>
      <c r="K26">
        <v>0</v>
      </c>
      <c r="L26">
        <v>1748.85604455301</v>
      </c>
      <c r="M26">
        <v>2890.5962601679398</v>
      </c>
      <c r="N26">
        <f>(4*L26/$L$64+1*J26/$J$64-20*H26/$H$64+4*E26/$E$64+1*D26/$D$64-3*C26/$C$64)*100</f>
        <v>-11.806941208086327</v>
      </c>
    </row>
    <row r="27" spans="1:14">
      <c r="A27" t="s">
        <v>64</v>
      </c>
      <c r="B27">
        <v>4260.65318554654</v>
      </c>
      <c r="C27">
        <v>270.422275528341</v>
      </c>
      <c r="D27">
        <v>3990.2309100182001</v>
      </c>
      <c r="E27">
        <v>36.056303403778898</v>
      </c>
      <c r="F27">
        <v>12986.278609261</v>
      </c>
      <c r="G27">
        <v>6075.48712353674</v>
      </c>
      <c r="H27">
        <v>12.8449837875974</v>
      </c>
      <c r="I27">
        <v>0</v>
      </c>
      <c r="J27">
        <v>18.028151701889399</v>
      </c>
      <c r="K27">
        <v>0</v>
      </c>
      <c r="L27">
        <v>685.06976467179902</v>
      </c>
      <c r="M27">
        <v>1436.24275225052</v>
      </c>
      <c r="N27">
        <f>(4*L27/$L$64+1*J27/$J$64-20*H27/$H$64+4*E27/$E$64+1*D27/$D$64-3*C27/$C$64)*100</f>
        <v>-12.40707025038758</v>
      </c>
    </row>
    <row r="28" spans="1:14">
      <c r="A28" t="s">
        <v>69</v>
      </c>
      <c r="B28">
        <v>3600.0593324764</v>
      </c>
      <c r="C28">
        <v>73.973821900200093</v>
      </c>
      <c r="D28">
        <v>3526.0855105761998</v>
      </c>
      <c r="E28">
        <v>24.657940633399999</v>
      </c>
      <c r="F28">
        <v>21756.522952203301</v>
      </c>
      <c r="G28">
        <v>10117.974973238401</v>
      </c>
      <c r="H28">
        <v>17.673861049718301</v>
      </c>
      <c r="I28">
        <v>0</v>
      </c>
      <c r="J28">
        <v>41.096567722333397</v>
      </c>
      <c r="K28">
        <v>0</v>
      </c>
      <c r="L28">
        <v>1783.59103914927</v>
      </c>
      <c r="M28">
        <v>1216.45840458107</v>
      </c>
      <c r="N28">
        <f>(4*L28/$L$64+1*J28/$J$64-20*H28/$H$64+4*E28/$E$64+1*D28/$D$64-3*C28/$C$64)*100</f>
        <v>-13.437945311422553</v>
      </c>
    </row>
    <row r="29" spans="1:14">
      <c r="A29" t="s">
        <v>56</v>
      </c>
      <c r="B29">
        <v>3686.6560350114501</v>
      </c>
      <c r="C29">
        <v>90.549446473965602</v>
      </c>
      <c r="D29">
        <v>3596.1065885374901</v>
      </c>
      <c r="E29">
        <v>12.935635210566501</v>
      </c>
      <c r="F29">
        <v>323.390880264163</v>
      </c>
      <c r="G29">
        <v>206.97016336906401</v>
      </c>
      <c r="H29">
        <v>20.211930016510099</v>
      </c>
      <c r="I29">
        <v>0</v>
      </c>
      <c r="J29">
        <v>12.935635210566501</v>
      </c>
      <c r="K29">
        <v>25.871270421133001</v>
      </c>
      <c r="L29">
        <v>7321.5695291806496</v>
      </c>
      <c r="M29">
        <v>1720.43948300534</v>
      </c>
      <c r="N29">
        <f>(4*L29/$L$64+1*J29/$J$64-20*H29/$H$64+4*E29/$E$64+1*D29/$D$64-3*C29/$C$64)*100</f>
        <v>-13.444877208514901</v>
      </c>
    </row>
    <row r="30" spans="1:14">
      <c r="A30" t="s">
        <v>42</v>
      </c>
      <c r="B30">
        <v>875.47332215902202</v>
      </c>
      <c r="C30">
        <v>80.990924076385298</v>
      </c>
      <c r="D30">
        <v>794.48239808263702</v>
      </c>
      <c r="E30">
        <v>19.2835533515203</v>
      </c>
      <c r="F30">
        <v>3309.0577551208798</v>
      </c>
      <c r="G30">
        <v>1002.74477427905</v>
      </c>
      <c r="H30">
        <v>12.7271452120034</v>
      </c>
      <c r="I30">
        <v>0</v>
      </c>
      <c r="J30">
        <v>7.7134213406081198</v>
      </c>
      <c r="K30">
        <v>0</v>
      </c>
      <c r="L30">
        <v>1014.31490628996</v>
      </c>
      <c r="M30">
        <v>937.18069288388699</v>
      </c>
      <c r="N30">
        <f>(4*L30/$L$64+1*J30/$J$64-20*H30/$H$64+4*E30/$E$64+1*D30/$D$64-3*C30/$C$64)*100</f>
        <v>-13.640338387307125</v>
      </c>
    </row>
    <row r="31" spans="1:14">
      <c r="A31" t="s">
        <v>14</v>
      </c>
      <c r="B31">
        <v>1134.56270941905</v>
      </c>
      <c r="C31">
        <v>11.736855614679801</v>
      </c>
      <c r="D31">
        <v>1122.8258538043699</v>
      </c>
      <c r="E31">
        <v>27.385996434252998</v>
      </c>
      <c r="F31">
        <v>5528.0589945142301</v>
      </c>
      <c r="G31">
        <v>1322.3523992539299</v>
      </c>
      <c r="H31">
        <v>16.3552041257817</v>
      </c>
      <c r="I31">
        <v>0</v>
      </c>
      <c r="J31">
        <v>7.82457040978659</v>
      </c>
      <c r="K31">
        <v>0</v>
      </c>
      <c r="L31">
        <v>1709.66863453837</v>
      </c>
      <c r="M31">
        <v>704.21133688079306</v>
      </c>
      <c r="N31">
        <f>(4*L31/$L$64+1*J31/$J$64-20*H31/$H$64+4*E31/$E$64+1*D31/$D$64-3*C31/$C$64)*100</f>
        <v>-14.563540082695111</v>
      </c>
    </row>
    <row r="32" spans="1:14">
      <c r="A32" t="s">
        <v>52</v>
      </c>
      <c r="B32">
        <v>1491.25630434095</v>
      </c>
      <c r="C32">
        <v>90.379169960057993</v>
      </c>
      <c r="D32">
        <v>1400.8771343808901</v>
      </c>
      <c r="E32">
        <v>9.0379169960057997</v>
      </c>
      <c r="F32">
        <v>11758.3300118035</v>
      </c>
      <c r="G32">
        <v>4595.7807924689496</v>
      </c>
      <c r="H32">
        <v>11.561779755952299</v>
      </c>
      <c r="I32">
        <v>0</v>
      </c>
      <c r="J32">
        <v>0</v>
      </c>
      <c r="K32">
        <v>0</v>
      </c>
      <c r="L32">
        <v>1242.7135869507899</v>
      </c>
      <c r="M32">
        <v>1229.1567114567799</v>
      </c>
      <c r="N32">
        <f>(4*L32/$L$64+1*J32/$J$64-20*H32/$H$64+4*E32/$E$64+1*D32/$D$64-3*C32/$C$64)*100</f>
        <v>-14.596378805721164</v>
      </c>
    </row>
    <row r="33" spans="1:14">
      <c r="A33" t="s">
        <v>35</v>
      </c>
      <c r="B33">
        <v>5952.6694146093496</v>
      </c>
      <c r="C33">
        <v>289.365874321288</v>
      </c>
      <c r="D33">
        <v>5663.3035402880596</v>
      </c>
      <c r="E33">
        <v>33.070385636718598</v>
      </c>
      <c r="F33">
        <v>13839.956388966701</v>
      </c>
      <c r="G33">
        <v>5729.4443115615004</v>
      </c>
      <c r="H33">
        <v>19.971077040356001</v>
      </c>
      <c r="I33">
        <v>0</v>
      </c>
      <c r="J33">
        <v>24.802789227538899</v>
      </c>
      <c r="K33">
        <v>0</v>
      </c>
      <c r="L33">
        <v>5175.5153521464599</v>
      </c>
      <c r="M33">
        <v>4299.1501327734204</v>
      </c>
      <c r="N33">
        <f>(4*L33/$L$64+1*J33/$J$64-20*H33/$H$64+4*E33/$E$64+1*D33/$D$64-3*C33/$C$64)*100</f>
        <v>-14.625618267280194</v>
      </c>
    </row>
    <row r="34" spans="1:14">
      <c r="A34" t="s">
        <v>24</v>
      </c>
      <c r="B34">
        <v>1688.20304564861</v>
      </c>
      <c r="C34">
        <v>51.038696728911397</v>
      </c>
      <c r="D34">
        <v>1637.1643489196899</v>
      </c>
      <c r="E34">
        <v>11.778160783594901</v>
      </c>
      <c r="F34">
        <v>2037.6218155619199</v>
      </c>
      <c r="G34">
        <v>486.83064572192399</v>
      </c>
      <c r="H34">
        <v>16.4324339964671</v>
      </c>
      <c r="I34">
        <v>0</v>
      </c>
      <c r="J34">
        <v>3.9260535945316501</v>
      </c>
      <c r="K34">
        <v>0</v>
      </c>
      <c r="L34">
        <v>2799.2762129010598</v>
      </c>
      <c r="M34">
        <v>549.64750323443104</v>
      </c>
      <c r="N34">
        <f>(4*L34/$L$64+1*J34/$J$64-20*H34/$H$64+4*E34/$E$64+1*D34/$D$64-3*C34/$C$64)*100</f>
        <v>-17.149833721366715</v>
      </c>
    </row>
    <row r="35" spans="1:14">
      <c r="A35" t="s">
        <v>16</v>
      </c>
      <c r="B35">
        <v>3092.2958861335801</v>
      </c>
      <c r="C35">
        <v>578.50837467096301</v>
      </c>
      <c r="D35">
        <v>2513.7875114626099</v>
      </c>
      <c r="E35">
        <v>15.5652477489945</v>
      </c>
      <c r="F35">
        <v>23975.669949367901</v>
      </c>
      <c r="G35">
        <v>6482.9256874562197</v>
      </c>
      <c r="H35">
        <v>9.5941056219959595</v>
      </c>
      <c r="I35">
        <v>609.63887016895205</v>
      </c>
      <c r="J35">
        <v>15.5652477489945</v>
      </c>
      <c r="K35">
        <v>5.1884159163315102</v>
      </c>
      <c r="L35">
        <v>1585.06106243927</v>
      </c>
      <c r="M35">
        <v>2059.80111878361</v>
      </c>
      <c r="N35">
        <f>(4*L35/$L$64+1*J35/$J$64-20*H35/$H$64+4*E35/$E$64+1*D35/$D$64-3*C35/$C$64)*100</f>
        <v>-17.353729330595701</v>
      </c>
    </row>
    <row r="36" spans="1:14">
      <c r="A36" t="s">
        <v>32</v>
      </c>
      <c r="B36">
        <v>12168.759620841</v>
      </c>
      <c r="C36">
        <v>1125.77294887994</v>
      </c>
      <c r="D36">
        <v>11042.986671961</v>
      </c>
      <c r="E36">
        <v>19.522074258033701</v>
      </c>
      <c r="F36">
        <v>260.29432344044898</v>
      </c>
      <c r="G36">
        <v>117.132445548202</v>
      </c>
      <c r="H36">
        <v>14.4607957466916</v>
      </c>
      <c r="I36">
        <v>0</v>
      </c>
      <c r="J36">
        <v>26.029432344044899</v>
      </c>
      <c r="K36">
        <v>52.058864688089798</v>
      </c>
      <c r="L36">
        <v>8889.0511454913394</v>
      </c>
      <c r="M36">
        <v>3227.64961066157</v>
      </c>
      <c r="N36">
        <f>(4*L36/$L$64+1*J36/$J$64-20*H36/$H$64+4*E36/$E$64+1*D36/$D$64-3*C36/$C$64)*100</f>
        <v>-17.703479518995557</v>
      </c>
    </row>
    <row r="37" spans="1:14">
      <c r="A37" t="s">
        <v>60</v>
      </c>
      <c r="B37">
        <v>4330.1049091464502</v>
      </c>
      <c r="C37">
        <v>449.92496321599799</v>
      </c>
      <c r="D37">
        <v>3880.1799459304498</v>
      </c>
      <c r="E37">
        <v>23.6802612218946</v>
      </c>
      <c r="F37">
        <v>14938.8619365552</v>
      </c>
      <c r="G37">
        <v>3873.41415700991</v>
      </c>
      <c r="H37">
        <v>13.0470409926246</v>
      </c>
      <c r="I37">
        <v>0</v>
      </c>
      <c r="J37">
        <v>13.5315778410826</v>
      </c>
      <c r="K37">
        <v>6.7657889205413202</v>
      </c>
      <c r="L37">
        <v>1326.0946284260999</v>
      </c>
      <c r="M37">
        <v>2347.72875542784</v>
      </c>
      <c r="N37">
        <f>(4*L37/$L$64+1*J37/$J$64-20*H37/$H$64+4*E37/$E$64+1*D37/$D$64-3*C37/$C$64)*100</f>
        <v>-18.451874421820772</v>
      </c>
    </row>
    <row r="38" spans="1:14">
      <c r="A38" t="s">
        <v>41</v>
      </c>
      <c r="B38">
        <v>7418.2197972538397</v>
      </c>
      <c r="C38">
        <v>297.40858293686603</v>
      </c>
      <c r="D38">
        <v>7120.8112143169701</v>
      </c>
      <c r="E38">
        <v>8.4973880839104705</v>
      </c>
      <c r="F38">
        <v>1402.06903384522</v>
      </c>
      <c r="G38">
        <v>790.25709180367403</v>
      </c>
      <c r="H38">
        <v>15.0760111166153</v>
      </c>
      <c r="I38">
        <v>0</v>
      </c>
      <c r="J38">
        <v>8.4973880839104705</v>
      </c>
      <c r="K38">
        <v>16.994776167820898</v>
      </c>
      <c r="L38">
        <v>2600.2007536766</v>
      </c>
      <c r="M38">
        <v>2175.33134948108</v>
      </c>
      <c r="N38">
        <f>(4*L38/$L$64+1*J38/$J$64-20*H38/$H$64+4*E38/$E$64+1*D38/$D$64-3*C38/$C$64)*100</f>
        <v>-18.869005581422467</v>
      </c>
    </row>
    <row r="39" spans="1:14">
      <c r="A39" t="s">
        <v>26</v>
      </c>
      <c r="B39">
        <v>6968.7878564586699</v>
      </c>
      <c r="C39">
        <v>174.89235933197401</v>
      </c>
      <c r="D39">
        <v>6793.8954971266903</v>
      </c>
      <c r="E39">
        <v>13.4532584101518</v>
      </c>
      <c r="F39">
        <v>8717.7114497784096</v>
      </c>
      <c r="G39">
        <v>4856.6262860648203</v>
      </c>
      <c r="H39">
        <v>24.1487851794415</v>
      </c>
      <c r="I39">
        <v>0</v>
      </c>
      <c r="J39">
        <v>26.9065168203037</v>
      </c>
      <c r="K39">
        <v>26.9065168203037</v>
      </c>
      <c r="L39">
        <v>4950.79909493588</v>
      </c>
      <c r="M39">
        <v>215.25213456242901</v>
      </c>
      <c r="N39">
        <f>(4*L39/$L$64+1*J39/$J$64-20*H39/$H$64+4*E39/$E$64+1*D39/$D$64-3*C39/$C$64)*100</f>
        <v>-22.547095651474621</v>
      </c>
    </row>
    <row r="40" spans="1:14">
      <c r="A40" t="s">
        <v>46</v>
      </c>
      <c r="B40">
        <v>4551.6308781113403</v>
      </c>
      <c r="C40">
        <v>624.37878844867305</v>
      </c>
      <c r="D40">
        <v>3927.2520896626702</v>
      </c>
      <c r="E40">
        <v>9.0489679485314998</v>
      </c>
      <c r="F40">
        <v>16215.750563768401</v>
      </c>
      <c r="G40">
        <v>4141.4109977779099</v>
      </c>
      <c r="H40">
        <v>11.8104519765247</v>
      </c>
      <c r="I40">
        <v>0</v>
      </c>
      <c r="J40">
        <v>12.065290598042001</v>
      </c>
      <c r="K40">
        <v>0</v>
      </c>
      <c r="L40">
        <v>1471.96545296112</v>
      </c>
      <c r="M40">
        <v>1408.6226773214</v>
      </c>
      <c r="N40">
        <f>(4*L40/$L$64+1*J40/$J$64-20*H40/$H$64+4*E40/$E$64+1*D40/$D$64-3*C40/$C$64)*100</f>
        <v>-23.190933933318977</v>
      </c>
    </row>
    <row r="41" spans="1:14">
      <c r="A41" t="s">
        <v>31</v>
      </c>
      <c r="B41">
        <v>8322.95588937518</v>
      </c>
      <c r="C41">
        <v>342.70994838603701</v>
      </c>
      <c r="D41">
        <v>7980.2459409891399</v>
      </c>
      <c r="E41">
        <v>20.982241737920599</v>
      </c>
      <c r="F41">
        <v>9176.2337200506208</v>
      </c>
      <c r="G41">
        <v>3168.3185024260101</v>
      </c>
      <c r="H41">
        <v>20.256586578478199</v>
      </c>
      <c r="I41">
        <v>0</v>
      </c>
      <c r="J41">
        <v>6.9940805793068703</v>
      </c>
      <c r="K41">
        <v>0</v>
      </c>
      <c r="L41">
        <v>3378.1409198052202</v>
      </c>
      <c r="M41">
        <v>3979.6318496256099</v>
      </c>
      <c r="N41">
        <f>(4*L41/$L$64+1*J41/$J$64-20*H41/$H$64+4*E41/$E$64+1*D41/$D$64-3*C41/$C$64)*100</f>
        <v>-23.408654185011109</v>
      </c>
    </row>
    <row r="42" spans="1:14">
      <c r="A42" t="s">
        <v>17</v>
      </c>
      <c r="B42">
        <v>2537.2846791338902</v>
      </c>
      <c r="C42">
        <v>72.199157536330404</v>
      </c>
      <c r="D42">
        <v>2465.0855215975598</v>
      </c>
      <c r="E42">
        <v>36.099578768165202</v>
      </c>
      <c r="F42">
        <v>10350.264941101001</v>
      </c>
      <c r="G42">
        <v>2351.6297026119</v>
      </c>
      <c r="H42">
        <v>22.697949432239199</v>
      </c>
      <c r="I42">
        <v>593.06450833414203</v>
      </c>
      <c r="J42">
        <v>15.471248043499299</v>
      </c>
      <c r="K42">
        <v>0</v>
      </c>
      <c r="L42">
        <v>876.70405579829799</v>
      </c>
      <c r="M42">
        <v>1304.7419183351101</v>
      </c>
      <c r="N42">
        <f>(4*L42/$L$64+1*J42/$J$64-20*H42/$H$64+4*E42/$E$64+1*D42/$D$64-3*C42/$C$64)*100</f>
        <v>-23.624779612459466</v>
      </c>
    </row>
    <row r="43" spans="1:14">
      <c r="A43" t="s">
        <v>54</v>
      </c>
      <c r="B43">
        <v>4402.1962270732502</v>
      </c>
      <c r="C43">
        <v>484.95229092164902</v>
      </c>
      <c r="D43">
        <v>3917.2439361515999</v>
      </c>
      <c r="E43">
        <v>12.5418695928012</v>
      </c>
      <c r="F43">
        <v>28967.538136173302</v>
      </c>
      <c r="G43">
        <v>8056.0609017760298</v>
      </c>
      <c r="H43">
        <v>15.0324536254143</v>
      </c>
      <c r="I43">
        <v>882.11149469369002</v>
      </c>
      <c r="J43">
        <v>8.36124639520086</v>
      </c>
      <c r="K43">
        <v>0</v>
      </c>
      <c r="L43">
        <v>1534.28871351935</v>
      </c>
      <c r="M43">
        <v>1852.0160765369901</v>
      </c>
      <c r="N43">
        <f>(4*L43/$L$64+1*J43/$J$64-20*H43/$H$64+4*E43/$E$64+1*D43/$D$64-3*C43/$C$64)*100</f>
        <v>-24.777522622563438</v>
      </c>
    </row>
    <row r="44" spans="1:14">
      <c r="A44" t="s">
        <v>71</v>
      </c>
      <c r="B44">
        <v>1754.70182008498</v>
      </c>
      <c r="C44">
        <v>46.6676015980049</v>
      </c>
      <c r="D44">
        <v>1708.0342184869801</v>
      </c>
      <c r="E44">
        <v>9.3335203196009893</v>
      </c>
      <c r="F44">
        <v>22008.440913619099</v>
      </c>
      <c r="G44">
        <v>8549.5046127545102</v>
      </c>
      <c r="H44">
        <v>24.026682220108199</v>
      </c>
      <c r="I44">
        <v>0</v>
      </c>
      <c r="J44">
        <v>28.0005609588029</v>
      </c>
      <c r="K44">
        <v>0</v>
      </c>
      <c r="L44">
        <v>3481.4030792111698</v>
      </c>
      <c r="M44">
        <v>1045.3542757953101</v>
      </c>
      <c r="N44">
        <f>(4*L44/$L$64+1*J44/$J$64-20*H44/$H$64+4*E44/$E$64+1*D44/$D$64-3*C44/$C$64)*100</f>
        <v>-24.817597709626853</v>
      </c>
    </row>
    <row r="45" spans="1:14">
      <c r="A45" t="s">
        <v>30</v>
      </c>
      <c r="B45">
        <v>23414.214913864402</v>
      </c>
      <c r="C45">
        <v>275.33676515625302</v>
      </c>
      <c r="D45">
        <v>23138.878148708201</v>
      </c>
      <c r="E45">
        <v>10.5898755829328</v>
      </c>
      <c r="F45">
        <v>12390.154432031401</v>
      </c>
      <c r="G45">
        <v>5358.47704496401</v>
      </c>
      <c r="H45">
        <v>24.486471209548199</v>
      </c>
      <c r="I45">
        <v>0</v>
      </c>
      <c r="J45">
        <v>0</v>
      </c>
      <c r="K45">
        <v>0</v>
      </c>
      <c r="L45">
        <v>4140.6413529267302</v>
      </c>
      <c r="M45">
        <v>762.471041971163</v>
      </c>
      <c r="N45">
        <f>(4*L45/$L$64+1*J45/$J$64-20*H45/$H$64+4*E45/$E$64+1*D45/$D$64-3*C45/$C$64)*100</f>
        <v>-25.130202520825911</v>
      </c>
    </row>
    <row r="46" spans="1:14">
      <c r="A46" t="s">
        <v>15</v>
      </c>
      <c r="B46">
        <v>13992.036887877701</v>
      </c>
      <c r="C46">
        <v>274.35366446819</v>
      </c>
      <c r="D46">
        <v>13717.6832234095</v>
      </c>
      <c r="E46">
        <v>126.62476821608701</v>
      </c>
      <c r="F46">
        <v>11944.9364683842</v>
      </c>
      <c r="G46">
        <v>6141.30125848026</v>
      </c>
      <c r="H46">
        <v>41.047891643932203</v>
      </c>
      <c r="I46">
        <v>0</v>
      </c>
      <c r="J46">
        <v>21.1041280360146</v>
      </c>
      <c r="K46">
        <v>0</v>
      </c>
      <c r="L46">
        <v>4178.6173511308898</v>
      </c>
      <c r="M46">
        <v>4642.9081679232204</v>
      </c>
      <c r="N46">
        <f>(4*L46/$L$64+1*J46/$J$64-20*H46/$H$64+4*E46/$E$64+1*D46/$D$64-3*C46/$C$64)*100</f>
        <v>-25.645456191307748</v>
      </c>
    </row>
    <row r="47" spans="1:14">
      <c r="A47" t="s">
        <v>25</v>
      </c>
      <c r="B47">
        <v>335.96309224635002</v>
      </c>
      <c r="C47">
        <v>0</v>
      </c>
      <c r="D47">
        <v>335.96309224635002</v>
      </c>
      <c r="E47">
        <v>14.607090967232599</v>
      </c>
      <c r="F47">
        <v>11744.101137655</v>
      </c>
      <c r="G47">
        <v>4864.16129208846</v>
      </c>
      <c r="H47">
        <v>35.267570983949</v>
      </c>
      <c r="I47">
        <v>0</v>
      </c>
      <c r="J47">
        <v>29.214181934465199</v>
      </c>
      <c r="K47">
        <v>14.607090967232599</v>
      </c>
      <c r="L47">
        <v>9845.1793119147897</v>
      </c>
      <c r="M47">
        <v>2191.0636450848901</v>
      </c>
      <c r="N47">
        <f>(4*L47/$L$64+1*J47/$J$64-20*H47/$H$64+4*E47/$E$64+1*D47/$D$64-3*C47/$C$64)*100</f>
        <v>-28.384467446572803</v>
      </c>
    </row>
    <row r="48" spans="1:14">
      <c r="A48" t="s">
        <v>68</v>
      </c>
      <c r="B48">
        <v>3287.7371501529501</v>
      </c>
      <c r="C48">
        <v>88.558576435096299</v>
      </c>
      <c r="D48">
        <v>3199.1785737178502</v>
      </c>
      <c r="E48">
        <v>33.209466163161103</v>
      </c>
      <c r="F48">
        <v>3564.4827015126202</v>
      </c>
      <c r="G48">
        <v>1372.6579347439899</v>
      </c>
      <c r="H48">
        <v>28.745828238005</v>
      </c>
      <c r="I48">
        <v>0</v>
      </c>
      <c r="J48">
        <v>22.139644108774</v>
      </c>
      <c r="K48">
        <v>0</v>
      </c>
      <c r="L48">
        <v>2889.2235561950101</v>
      </c>
      <c r="M48">
        <v>4438.9986438092001</v>
      </c>
      <c r="N48">
        <f>(4*L48/$L$64+1*J48/$J$64-20*H48/$H$64+4*E48/$E$64+1*D48/$D$64-3*C48/$C$64)*100</f>
        <v>-28.969523224346695</v>
      </c>
    </row>
    <row r="49" spans="1:14">
      <c r="A49" t="s">
        <v>27</v>
      </c>
      <c r="B49">
        <v>3014.29306801543</v>
      </c>
      <c r="C49">
        <v>277.23431227566698</v>
      </c>
      <c r="D49">
        <v>2737.0587557397598</v>
      </c>
      <c r="E49">
        <v>5.0406238595575799</v>
      </c>
      <c r="F49">
        <v>11815.222326802899</v>
      </c>
      <c r="G49">
        <v>2968.9274532794102</v>
      </c>
      <c r="H49">
        <v>20.059800215285101</v>
      </c>
      <c r="I49">
        <v>0</v>
      </c>
      <c r="J49">
        <v>10.081247719115099</v>
      </c>
      <c r="K49">
        <v>0</v>
      </c>
      <c r="L49">
        <v>1854.9495803171901</v>
      </c>
      <c r="M49">
        <v>2716.8962603015302</v>
      </c>
      <c r="N49">
        <f>(4*L49/$L$64+1*J49/$J$64-20*H49/$H$64+4*E49/$E$64+1*D49/$D$64-3*C49/$C$64)*100</f>
        <v>-29.287082930494325</v>
      </c>
    </row>
    <row r="50" spans="1:14">
      <c r="A50" t="s">
        <v>50</v>
      </c>
      <c r="B50">
        <v>3421.3761591882899</v>
      </c>
      <c r="C50">
        <v>113.792998642626</v>
      </c>
      <c r="D50">
        <v>3307.5831605456701</v>
      </c>
      <c r="E50">
        <v>22.758599728525201</v>
      </c>
      <c r="F50">
        <v>2215.1703735764499</v>
      </c>
      <c r="G50">
        <v>546.206393484606</v>
      </c>
      <c r="H50">
        <v>30.7662551885619</v>
      </c>
      <c r="I50">
        <v>0</v>
      </c>
      <c r="J50">
        <v>0</v>
      </c>
      <c r="K50">
        <v>7.5861999095084203</v>
      </c>
      <c r="L50">
        <v>5879.3049298690203</v>
      </c>
      <c r="M50">
        <v>83.448199004592595</v>
      </c>
      <c r="N50">
        <f>(4*L50/$L$64+1*J50/$J$64-20*H50/$H$64+4*E50/$E$64+1*D50/$D$64-3*C50/$C$64)*100</f>
        <v>-31.987095631311941</v>
      </c>
    </row>
    <row r="51" spans="1:14">
      <c r="A51" t="s">
        <v>57</v>
      </c>
      <c r="B51">
        <v>2451.4362580102002</v>
      </c>
      <c r="C51">
        <v>74.2859472124305</v>
      </c>
      <c r="D51">
        <v>2377.1503107977701</v>
      </c>
      <c r="E51">
        <v>59.428757769944397</v>
      </c>
      <c r="F51">
        <v>38732.692876561203</v>
      </c>
      <c r="G51">
        <v>16253.765250079799</v>
      </c>
      <c r="H51">
        <v>35.404655280220503</v>
      </c>
      <c r="I51">
        <v>0</v>
      </c>
      <c r="J51">
        <v>14.857189442486099</v>
      </c>
      <c r="K51">
        <v>14.857189442486099</v>
      </c>
      <c r="L51">
        <v>4026.2983389137298</v>
      </c>
      <c r="M51">
        <v>713.14509323933305</v>
      </c>
      <c r="N51">
        <f>(4*L51/$L$64+1*J51/$J$64-20*H51/$H$64+4*E51/$E$64+1*D51/$D$64-3*C51/$C$64)*100</f>
        <v>-32.175326088906331</v>
      </c>
    </row>
    <row r="52" spans="1:14">
      <c r="A52" t="s">
        <v>28</v>
      </c>
      <c r="B52">
        <v>12170.4356299883</v>
      </c>
      <c r="C52">
        <v>175.746362887918</v>
      </c>
      <c r="D52">
        <v>11994.689267100401</v>
      </c>
      <c r="E52">
        <v>43.936590721979698</v>
      </c>
      <c r="F52">
        <v>8391.8888278981303</v>
      </c>
      <c r="G52">
        <v>2885.1694574100002</v>
      </c>
      <c r="H52">
        <v>42.598420446183397</v>
      </c>
      <c r="I52">
        <v>0</v>
      </c>
      <c r="J52">
        <v>43.936590721979698</v>
      </c>
      <c r="K52">
        <v>0</v>
      </c>
      <c r="L52">
        <v>8318.6611766948299</v>
      </c>
      <c r="M52">
        <v>3339.1808948704602</v>
      </c>
      <c r="N52">
        <f>(4*L52/$L$64+1*J52/$J$64-20*H52/$H$64+4*E52/$E$64+1*D52/$D$64-3*C52/$C$64)*100</f>
        <v>-33.911498453360352</v>
      </c>
    </row>
    <row r="53" spans="1:14">
      <c r="A53" t="s">
        <v>51</v>
      </c>
      <c r="B53">
        <v>456.57901390569401</v>
      </c>
      <c r="C53">
        <v>11.136073509894899</v>
      </c>
      <c r="D53">
        <v>445.44294039579898</v>
      </c>
      <c r="E53">
        <v>16.704110264842399</v>
      </c>
      <c r="F53">
        <v>3908.7618019731399</v>
      </c>
      <c r="G53">
        <v>807.365329467386</v>
      </c>
      <c r="H53">
        <v>26.956977944642301</v>
      </c>
      <c r="I53">
        <v>0</v>
      </c>
      <c r="J53">
        <v>5.5680367549474896</v>
      </c>
      <c r="K53">
        <v>0</v>
      </c>
      <c r="L53">
        <v>512.25938145516898</v>
      </c>
      <c r="M53">
        <v>417.60275662106199</v>
      </c>
      <c r="N53">
        <f>(4*L53/$L$64+1*J53/$J$64-20*H53/$H$64+4*E53/$E$64+1*D53/$D$64-3*C53/$C$64)*100</f>
        <v>-35.458386933639041</v>
      </c>
    </row>
    <row r="54" spans="1:14">
      <c r="A54" t="s">
        <v>61</v>
      </c>
      <c r="B54">
        <v>2621.6170321668801</v>
      </c>
      <c r="C54">
        <v>14.89555131913</v>
      </c>
      <c r="D54">
        <v>2606.7214808477502</v>
      </c>
      <c r="E54">
        <v>14.89555131913</v>
      </c>
      <c r="F54">
        <v>10896.0957899436</v>
      </c>
      <c r="G54">
        <v>2688.64701310296</v>
      </c>
      <c r="H54">
        <v>30.1830908308687</v>
      </c>
      <c r="I54">
        <v>0</v>
      </c>
      <c r="J54">
        <v>22.343326978695</v>
      </c>
      <c r="K54">
        <v>14.89555131913</v>
      </c>
      <c r="L54">
        <v>1742.77950433821</v>
      </c>
      <c r="M54">
        <v>573.47872578650504</v>
      </c>
      <c r="N54">
        <f>(4*L54/$L$64+1*J54/$J$64-20*H54/$H$64+4*E54/$E$64+1*D54/$D$64-3*C54/$C$64)*100</f>
        <v>-35.793356971449377</v>
      </c>
    </row>
    <row r="55" spans="1:14">
      <c r="A55" t="s">
        <v>39</v>
      </c>
      <c r="B55">
        <v>17074.767706006201</v>
      </c>
      <c r="C55">
        <v>993.12424412485097</v>
      </c>
      <c r="D55">
        <v>16081.6434618813</v>
      </c>
      <c r="E55">
        <v>8.7116161765337807</v>
      </c>
      <c r="F55">
        <v>11865.221232439</v>
      </c>
      <c r="G55">
        <v>4965.6212206242499</v>
      </c>
      <c r="H55">
        <v>20.8161776007702</v>
      </c>
      <c r="I55">
        <v>0</v>
      </c>
      <c r="J55">
        <v>8.7116161765337807</v>
      </c>
      <c r="K55">
        <v>8.7116161765337807</v>
      </c>
      <c r="L55">
        <v>3510.7813191431101</v>
      </c>
      <c r="M55">
        <v>5131.1419279784004</v>
      </c>
      <c r="N55">
        <f>(4*L55/$L$64+1*J55/$J$64-20*H55/$H$64+4*E55/$E$64+1*D55/$D$64-3*C55/$C$64)*100</f>
        <v>-37.094975875151761</v>
      </c>
    </row>
    <row r="56" spans="1:14">
      <c r="A56" t="s">
        <v>13</v>
      </c>
      <c r="B56">
        <v>12070.1015208402</v>
      </c>
      <c r="C56">
        <v>372.37547245145299</v>
      </c>
      <c r="D56">
        <v>11697.7260483887</v>
      </c>
      <c r="E56">
        <v>38.521600598426197</v>
      </c>
      <c r="F56">
        <v>19774.421640525401</v>
      </c>
      <c r="G56">
        <v>7010.9313089135803</v>
      </c>
      <c r="H56">
        <v>36.216889451511797</v>
      </c>
      <c r="I56">
        <v>0</v>
      </c>
      <c r="J56">
        <v>25.681067065617501</v>
      </c>
      <c r="K56">
        <v>0</v>
      </c>
      <c r="L56">
        <v>1078.60481675593</v>
      </c>
      <c r="M56">
        <v>3710.9141909817299</v>
      </c>
      <c r="N56">
        <f>(4*L56/$L$64+1*J56/$J$64-20*H56/$H$64+4*E56/$E$64+1*D56/$D$64-3*C56/$C$64)*100</f>
        <v>-44.966730365543242</v>
      </c>
    </row>
    <row r="57" spans="1:14">
      <c r="A57" t="s">
        <v>29</v>
      </c>
      <c r="B57">
        <v>1160.88742715492</v>
      </c>
      <c r="C57">
        <v>6.0779446447902004</v>
      </c>
      <c r="D57">
        <v>1154.80948251013</v>
      </c>
      <c r="E57">
        <v>12.155889289580401</v>
      </c>
      <c r="F57">
        <v>20427.9719511398</v>
      </c>
      <c r="G57">
        <v>3361.1033885689799</v>
      </c>
      <c r="H57">
        <v>36.940274776021397</v>
      </c>
      <c r="I57">
        <v>0</v>
      </c>
      <c r="J57">
        <v>6.0779446447902004</v>
      </c>
      <c r="K57">
        <v>6.0779446447902004</v>
      </c>
      <c r="L57">
        <v>613.87240912381003</v>
      </c>
      <c r="M57">
        <v>474.07968229363502</v>
      </c>
      <c r="N57">
        <f>(4*L57/$L$64+1*J57/$J$64-20*H57/$H$64+4*E57/$E$64+1*D57/$D$64-3*C57/$C$64)*100</f>
        <v>-50.869555830479115</v>
      </c>
    </row>
    <row r="58" spans="1:14">
      <c r="A58" t="s">
        <v>47</v>
      </c>
      <c r="B58">
        <v>11461.8684515108</v>
      </c>
      <c r="C58">
        <v>496.18478145068798</v>
      </c>
      <c r="D58">
        <v>10965.6836700602</v>
      </c>
      <c r="E58">
        <v>12.4046195362672</v>
      </c>
      <c r="F58">
        <v>18904.6401732712</v>
      </c>
      <c r="G58">
        <v>6165.0959095247999</v>
      </c>
      <c r="H58">
        <v>38.037505378815297</v>
      </c>
      <c r="I58">
        <v>0</v>
      </c>
      <c r="J58">
        <v>12.4046195362672</v>
      </c>
      <c r="K58">
        <v>0</v>
      </c>
      <c r="L58">
        <v>4229.97526186711</v>
      </c>
      <c r="M58">
        <v>2828.25325426892</v>
      </c>
      <c r="N58">
        <f>(4*L58/$L$64+1*J58/$J$64-20*H58/$H$64+4*E58/$E$64+1*D58/$D$64-3*C58/$C$64)*100</f>
        <v>-51.956341971943672</v>
      </c>
    </row>
    <row r="59" spans="1:14">
      <c r="A59" t="s">
        <v>22</v>
      </c>
      <c r="B59">
        <v>5472.0725188869901</v>
      </c>
      <c r="C59">
        <v>243.97775561916501</v>
      </c>
      <c r="D59">
        <v>5228.0947632678199</v>
      </c>
      <c r="E59">
        <v>17.426982544226</v>
      </c>
      <c r="F59">
        <v>30322.949626953301</v>
      </c>
      <c r="G59">
        <v>12965.675012904199</v>
      </c>
      <c r="H59">
        <v>40.7566527243997</v>
      </c>
      <c r="I59">
        <v>0</v>
      </c>
      <c r="J59">
        <v>0</v>
      </c>
      <c r="K59">
        <v>0</v>
      </c>
      <c r="L59">
        <v>1638.1363591572499</v>
      </c>
      <c r="M59">
        <v>2178.3728180282601</v>
      </c>
      <c r="N59">
        <f>(4*L59/$L$64+1*J59/$J$64-20*H59/$H$64+4*E59/$E$64+1*D59/$D$64-3*C59/$C$64)*100</f>
        <v>-57.902127617500966</v>
      </c>
    </row>
    <row r="60" spans="1:14">
      <c r="A60" t="s">
        <v>70</v>
      </c>
      <c r="B60">
        <v>4426.08283129148</v>
      </c>
      <c r="C60">
        <v>798.14608433125204</v>
      </c>
      <c r="D60">
        <v>3627.9367469602298</v>
      </c>
      <c r="E60">
        <v>24.186244979734902</v>
      </c>
      <c r="F60">
        <v>31732.353413412198</v>
      </c>
      <c r="G60">
        <v>9722.8704818534297</v>
      </c>
      <c r="H60">
        <v>39.468101260462902</v>
      </c>
      <c r="I60">
        <v>0</v>
      </c>
      <c r="J60">
        <v>12.093122489867399</v>
      </c>
      <c r="K60">
        <v>0</v>
      </c>
      <c r="L60">
        <v>2164.6689256862701</v>
      </c>
      <c r="M60">
        <v>1632.5715361320999</v>
      </c>
      <c r="N60">
        <f>(4*L60/$L$64+1*J60/$J$64-20*H60/$H$64+4*E60/$E$64+1*D60/$D$64-3*C60/$C$64)*100</f>
        <v>-63.95767622875983</v>
      </c>
    </row>
    <row r="61" spans="1:14">
      <c r="A61" t="s">
        <v>34</v>
      </c>
      <c r="B61">
        <v>12039.476411498101</v>
      </c>
      <c r="C61">
        <v>212.015936806257</v>
      </c>
      <c r="D61">
        <v>11827.460474691899</v>
      </c>
      <c r="E61">
        <v>15.143995486161201</v>
      </c>
      <c r="F61">
        <v>60500.261967214101</v>
      </c>
      <c r="G61">
        <v>18399.954515685899</v>
      </c>
      <c r="H61">
        <v>49.794454294003302</v>
      </c>
      <c r="I61">
        <v>0</v>
      </c>
      <c r="J61">
        <v>30.287990972322401</v>
      </c>
      <c r="K61">
        <v>0</v>
      </c>
      <c r="L61">
        <v>1362.95959375451</v>
      </c>
      <c r="M61">
        <v>1332.6716027821799</v>
      </c>
      <c r="N61">
        <f>(4*L61/$L$64+1*J61/$J$64-20*H61/$H$64+4*E61/$E$64+1*D61/$D$64-3*C61/$C$64)*100</f>
        <v>-65.993051148127634</v>
      </c>
    </row>
    <row r="62" spans="1:14">
      <c r="A62" t="s">
        <v>40</v>
      </c>
      <c r="B62">
        <v>16699.703347563998</v>
      </c>
      <c r="C62">
        <v>765.92624376045603</v>
      </c>
      <c r="D62">
        <v>15933.777103803501</v>
      </c>
      <c r="E62">
        <v>50.224671721997098</v>
      </c>
      <c r="F62">
        <v>9279.0081006389591</v>
      </c>
      <c r="G62">
        <v>1971.31836508838</v>
      </c>
      <c r="H62">
        <v>59.101962424451997</v>
      </c>
      <c r="I62">
        <v>0</v>
      </c>
      <c r="J62">
        <v>0</v>
      </c>
      <c r="K62">
        <v>0</v>
      </c>
      <c r="L62">
        <v>5424.2645459756804</v>
      </c>
      <c r="M62">
        <v>7734.5994451875504</v>
      </c>
      <c r="N62">
        <f>(4*L62/$L$64+1*J62/$J$64-20*H62/$H$64+4*E62/$E$64+1*D62/$D$64-3*C62/$C$64)*100</f>
        <v>-78.796454958922496</v>
      </c>
    </row>
    <row r="63" spans="1:14">
      <c r="A63" t="s">
        <v>58</v>
      </c>
      <c r="B63">
        <v>728.34874033261099</v>
      </c>
      <c r="C63">
        <v>59.055303270211702</v>
      </c>
      <c r="D63">
        <v>669.29343706239899</v>
      </c>
      <c r="E63">
        <v>78.740404360282298</v>
      </c>
      <c r="F63">
        <v>4232.2967343651699</v>
      </c>
      <c r="G63">
        <v>688.97853815247004</v>
      </c>
      <c r="H63">
        <v>120.92276383900401</v>
      </c>
      <c r="I63">
        <v>0</v>
      </c>
      <c r="J63">
        <v>0</v>
      </c>
      <c r="K63">
        <v>19.6851010900705</v>
      </c>
      <c r="L63">
        <v>8543.3338730906198</v>
      </c>
      <c r="M63">
        <v>944.88485232338701</v>
      </c>
      <c r="N63">
        <f>(4*L63/$L$64+1*J63/$J$64-20*H63/$H$64+4*E63/$E$64+1*D63/$D$64-3*C63/$C$64)*100</f>
        <v>-150.5549547659875</v>
      </c>
    </row>
    <row r="64" spans="1:14">
      <c r="A64" t="s">
        <v>76</v>
      </c>
      <c r="B64">
        <f>SUM(B2:B63)</f>
        <v>320776.28692778497</v>
      </c>
      <c r="C64">
        <f>SUM(C2:C63)</f>
        <v>14653.56877009149</v>
      </c>
      <c r="D64">
        <f>SUM(D2:D63)</f>
        <v>306122.71815769357</v>
      </c>
      <c r="E64">
        <f>SUM(E2:E63)</f>
        <v>1869.8171976447604</v>
      </c>
      <c r="F64">
        <f>SUM(F2:F63)</f>
        <v>748769.69515564328</v>
      </c>
      <c r="G64">
        <f>SUM(G2:G63)</f>
        <v>264105.90004756121</v>
      </c>
      <c r="H64">
        <f>SUM(H2:H63)</f>
        <v>1329.3223237217617</v>
      </c>
      <c r="I64">
        <f>SUM(I2:I63)</f>
        <v>8668.1493564311804</v>
      </c>
      <c r="J64">
        <f>SUM(J2:J63)</f>
        <v>821.94889064878282</v>
      </c>
      <c r="K64">
        <f>SUM(K2:K63)</f>
        <v>284.58472163138219</v>
      </c>
      <c r="L64">
        <f>SUM(L2:L63)</f>
        <v>220155.4392007163</v>
      </c>
      <c r="M64">
        <f>SUM(M2:M63)</f>
        <v>109021.8192833575</v>
      </c>
    </row>
  </sheetData>
  <sortState xmlns:xlrd2="http://schemas.microsoft.com/office/spreadsheetml/2017/richdata2" ref="A2:N64">
    <sortCondition descending="1" ref="N1:N64"/>
  </sortState>
  <phoneticPr fontId="18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summaryPitt_ALL_MERGED_UNIT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</cp:lastModifiedBy>
  <dcterms:created xsi:type="dcterms:W3CDTF">2025-04-11T01:32:58Z</dcterms:created>
  <dcterms:modified xsi:type="dcterms:W3CDTF">2025-04-11T01:46:53Z</dcterms:modified>
</cp:coreProperties>
</file>