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allen\Documents\GitHub\geojson-modelica-translator\"/>
    </mc:Choice>
  </mc:AlternateContent>
  <xr:revisionPtr revIDLastSave="0" documentId="13_ncr:1_{6EC352F8-8827-4C71-B155-8E8B773FFA0C}" xr6:coauthVersionLast="46" xr6:coauthVersionMax="46" xr10:uidLastSave="{00000000-0000-0000-0000-000000000000}"/>
  <bookViews>
    <workbookView xWindow="-110" yWindow="-110" windowWidth="19420" windowHeight="10420" xr2:uid="{4B8D979D-310B-4374-86FE-FAA14D45506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2" i="1"/>
  <c r="D22" i="1"/>
  <c r="D9" i="1"/>
  <c r="D20" i="1"/>
  <c r="D21" i="1"/>
  <c r="D19" i="1"/>
  <c r="D8" i="1"/>
  <c r="D23" i="1"/>
  <c r="D25" i="1"/>
  <c r="D31" i="1"/>
  <c r="D24" i="1"/>
  <c r="D26" i="1"/>
  <c r="D14" i="1"/>
  <c r="D15" i="1"/>
  <c r="D16" i="1"/>
  <c r="D27" i="1"/>
  <c r="D18" i="1"/>
  <c r="D17" i="1"/>
  <c r="D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tc={078AFB9A-801A-4DA0-BD50-0291E0386A1B}</author>
  </authors>
  <commentList>
    <comment ref="F1" authorId="0" shapeId="0" xr:uid="{078AFB9A-801A-4DA0-BD50-0291E0386A1B}">
      <text>
        <t>[Threaded comment]
Your version of Excel allows you to read this threaded comment; however, any edits to it will get removed if the file is opened in a newer version of Excel. Learn more: https://go.microsoft.com/fwlink/?linkid=870924
Comment:
    (by Amy)</t>
      </text>
    </comment>
  </commentList>
</comments>
</file>

<file path=xl/sharedStrings.xml><?xml version="1.0" encoding="utf-8"?>
<sst xmlns="http://schemas.openxmlformats.org/spreadsheetml/2006/main" count="159" uniqueCount="85">
  <si>
    <t>File</t>
  </si>
  <si>
    <t>Notes</t>
  </si>
  <si>
    <t>geojson-modelica-translator\geojson_modelica_translator\system_parameters</t>
  </si>
  <si>
    <t>Directory Location of File</t>
  </si>
  <si>
    <t>system_parameters.py</t>
  </si>
  <si>
    <t>283, 292</t>
  </si>
  <si>
    <t>The indirect ETS option is used without an option for configuration with a direct ETS</t>
  </si>
  <si>
    <t>This will probably need to wait for a "direct ETS" model to be available.</t>
  </si>
  <si>
    <t>Suggested Priority</t>
  </si>
  <si>
    <t>Low</t>
  </si>
  <si>
    <t>Line Number(s) in File</t>
  </si>
  <si>
    <t>time_series_template.json</t>
  </si>
  <si>
    <t>Bldg load and ETS model related parameters</t>
  </si>
  <si>
    <t>Hardcoded Value(s)</t>
  </si>
  <si>
    <t>Building supply temperatures could be read from time series load files. Should other parameter values, (such as those related to the design of the ETS itself), be set directly by the user in this file, or should they be variables that are read from another configuration file? This will also need to be expanded to account for different ETS model types as they become available.</t>
  </si>
  <si>
    <t>Medium</t>
  </si>
  <si>
    <t>geojson-modelica-translator\geojson_modelica_translator\modelica\model_connectors\templates</t>
  </si>
  <si>
    <t>spawn_fmu.mot</t>
  </si>
  <si>
    <t xml:space="preserve">Path to "Experimental/EnergyPlus/Validation/RefBldgSmallOffice.mos" to simulate and plot. </t>
  </si>
  <si>
    <t xml:space="preserve">Note from Amy: I'm not exactly sure how this line is being used. </t>
  </si>
  <si>
    <t>geojson-modelica-translator\geojson_modelica_translator\model_connectors\couplings\templates\CoolingIndirect_NetworkChilledWaterStub</t>
  </si>
  <si>
    <t>ComponentDefinitions.mopt</t>
  </si>
  <si>
    <t xml:space="preserve">A ratio between the primary &amp; secondary water flow rates is hard-coded. </t>
  </si>
  <si>
    <t>geojson-modelica-translator\geojson_modelica_translator\model_connectors\couplings\templates\HeatingIndirect_NetworkHeatedWaterStub</t>
  </si>
  <si>
    <t>geojson-modelica-translator\geojson_modelica_translator\model_connectors\energy_transfer_systems\templates</t>
  </si>
  <si>
    <t>ETS model parameter values, including nominal pressure drops &amp; temperatures</t>
  </si>
  <si>
    <t>CoolingIndirect_Instance.mopt</t>
  </si>
  <si>
    <t>High</t>
  </si>
  <si>
    <t>HeatingIndirect_Instance.mopt</t>
  </si>
  <si>
    <t>Factors used in calculations of nominal heating and cooling loads</t>
  </si>
  <si>
    <t>Not clear if these are scaling factors and/or could be set programatically</t>
  </si>
  <si>
    <t>geojson-modelica-translator\geojson_modelica_translator\model_connectors\load_connectors\templates</t>
  </si>
  <si>
    <t>Spawn_Instance.mopt</t>
  </si>
  <si>
    <t>Nominal water temperatures</t>
  </si>
  <si>
    <t>SpawnCouplingBuilding.mot</t>
  </si>
  <si>
    <t>Various parameters, including nominal temperatures and pressure drops</t>
  </si>
  <si>
    <t>TeaserBuilding.mot</t>
  </si>
  <si>
    <t>Nominal temperatures &amp; temperature differentials</t>
  </si>
  <si>
    <t>TimeSeries_Instance.mopt</t>
  </si>
  <si>
    <t>geojson-modelica-translator\geojson_modelica_translator\model_connectors\networks\templates</t>
  </si>
  <si>
    <t>Network2Pipe_Instance.mopt</t>
  </si>
  <si>
    <t>Differential pressure setpoint</t>
  </si>
  <si>
    <t>Scaling factors between building and district dP values</t>
  </si>
  <si>
    <t>Not clear how extensible these scaling factors are</t>
  </si>
  <si>
    <t>CHW supply temp</t>
  </si>
  <si>
    <t>NetworkChilledWaterStub_Instance.mopt</t>
  </si>
  <si>
    <t>Will these stub files be used long-term? If not, probably not a high priority.</t>
  </si>
  <si>
    <t>HHW supply temp</t>
  </si>
  <si>
    <t>NetworkHeatedWaterStub_Instance.mopt</t>
  </si>
  <si>
    <t>Criteria for prioritization</t>
  </si>
  <si>
    <t xml:space="preserve">Hard-coded values for staging or scaling factors </t>
  </si>
  <si>
    <t>Hard-coded values for parameters directly related to intensive properties, such as temperature or pressure setpoints</t>
  </si>
  <si>
    <t>Cases where de-hardcoding should wait for further development of the GMT</t>
  </si>
  <si>
    <t>geojson-modelica-translator\geojson_modelica_translator\model_connectors\plants\templates</t>
  </si>
  <si>
    <t>BoilerStage.mo</t>
  </si>
  <si>
    <t>Scaling factors for boiler staging</t>
  </si>
  <si>
    <t>Maximum # of chillers</t>
  </si>
  <si>
    <t xml:space="preserve">This might be inherent to the modeling approach--do we want to consider a different approach in the future that would allow for more chillers, or not have a maximum # enforced? </t>
  </si>
  <si>
    <t>CentralCoolingPlant.mot</t>
  </si>
  <si>
    <t>CentralHeatingPlant.mo</t>
  </si>
  <si>
    <t>Valve nominal pressure drop</t>
  </si>
  <si>
    <t>Not clear how influential this parameter is--if not, it may not be a high priority. Perhaps this parameter could be set the way valve dP is set for the central cooling plant.</t>
  </si>
  <si>
    <t>ChilledWaterPumpSpeed.mo</t>
  </si>
  <si>
    <t>Maximum number of CHW pumps</t>
  </si>
  <si>
    <t xml:space="preserve">This might be inherent to the modeling approach--do we want to consider a different approach in the future that would allow for more pumps, or not have a maximum # enforced? </t>
  </si>
  <si>
    <t xml:space="preserve">ChillerStage.mo </t>
  </si>
  <si>
    <t>Scaling factors for chiller staging</t>
  </si>
  <si>
    <t xml:space="preserve">Even if we keep this non-configurable by the user, the value could be linked through a variable across the several .mo files related to the plant, to make it easier for the developers to modify in the future. </t>
  </si>
  <si>
    <t>CoolingPlant_Instance.mopt</t>
  </si>
  <si>
    <t>Various temperature and differential pressure setpoints, and temperature differential across the evaporator, as well as the ratio of the min/max mass flow rate for the chiller</t>
  </si>
  <si>
    <t>Minimum mass flow rate ratio is probably a lower priority for dehardcoding, cf the other parameters in this file.</t>
  </si>
  <si>
    <t>CoolingTowerParallel.mo</t>
  </si>
  <si>
    <t>Design water-air ratio</t>
  </si>
  <si>
    <t>CoolingTowerWithBypass.mo</t>
  </si>
  <si>
    <t>HeatingPlant_Instance.mopt</t>
  </si>
  <si>
    <t>Various temperature setpoints and differentials, pressure differentials, and the ratio of min to max flow for the boiler</t>
  </si>
  <si>
    <t>HeatingWaterPumpSpeed.mo</t>
  </si>
  <si>
    <t>Maximum number of HHW pumps and min flow rate ratio</t>
  </si>
  <si>
    <t>Number of chillers</t>
  </si>
  <si>
    <t xml:space="preserve">Note that the maximum # of chillers could be addressed as well if the modeling structure supports making that flexible. </t>
  </si>
  <si>
    <t>No. of cooling towers</t>
  </si>
  <si>
    <t>No. of boilers</t>
  </si>
  <si>
    <t>Number of HHW pumps</t>
  </si>
  <si>
    <t>Number of CHW pumps</t>
  </si>
  <si>
    <t>Note that the maximum # of pumps could also be addressed, if compatible with the modeling approach to make the maximum # more 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</si>
</sst>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0" fillId="0" borderId="0" xfId="0" applyNumberFormat="1" applyAlignment="1">
      <alignment wrapText="1"/>
    </xf>
    <xf numFmtId="1" fontId="0" fillId="0" borderId="0" xfId="0" applyNumberFormat="1" applyAlignment="1">
      <alignment wrapText="1"/>
    </xf>
    <xf numFmtId="0" fontId="0" fillId="0" borderId="0" xfId="0" applyFont="1" applyAlignment="1">
      <alignment wrapText="1"/>
    </xf>
    <xf numFmtId="0" fontId="0" fillId="0" borderId="0" xfId="0" applyFont="1"/>
    <xf numFmtId="16" fontId="0" fillId="0" borderId="0" xfId="0" applyNumberFormat="1" applyFont="1" applyAlignment="1">
      <alignment wrapText="1"/>
    </xf>
    <xf numFmtId="0"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len, Amy" id="{74247BDD-85E7-48D4-BB69-DA078257F699}" userId="S::aallen@nrel.gov::33a0b304-09a2-42c5-97db-27c5663e37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08T09:16:21.99" personId="{74247BDD-85E7-48D4-BB69-DA078257F699}" id="{078AFB9A-801A-4DA0-BD50-0291E0386A1B}">
    <text>(by Amy)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0C24-4BFC-4717-A7C5-760F08DA5311}">
  <dimension ref="A1:I33"/>
  <sheetViews>
    <sheetView tabSelected="1" topLeftCell="A8" zoomScaleNormal="100" workbookViewId="0">
      <selection activeCell="E3" sqref="E3"/>
    </sheetView>
  </sheetViews>
  <sheetFormatPr defaultRowHeight="14.5" x14ac:dyDescent="0.35"/>
  <cols>
    <col min="1" max="1" width="46.36328125" customWidth="1"/>
    <col min="2" max="2" width="18.6328125" customWidth="1"/>
    <col min="3" max="3" width="20.54296875" customWidth="1"/>
    <col min="4" max="4" width="19.6328125" customWidth="1"/>
    <col min="5" max="5" width="26" customWidth="1"/>
    <col min="6" max="6" width="15.08984375" customWidth="1"/>
    <col min="8" max="8" width="15.81640625" customWidth="1"/>
    <col min="9" max="9" width="13.26953125" customWidth="1"/>
  </cols>
  <sheetData>
    <row r="1" spans="1:9" ht="29" x14ac:dyDescent="0.35">
      <c r="A1" s="2" t="s">
        <v>0</v>
      </c>
      <c r="B1" s="3" t="s">
        <v>3</v>
      </c>
      <c r="C1" s="2" t="s">
        <v>13</v>
      </c>
      <c r="D1" s="3" t="s">
        <v>10</v>
      </c>
      <c r="E1" s="2" t="s">
        <v>1</v>
      </c>
      <c r="F1" s="3" t="s">
        <v>8</v>
      </c>
    </row>
    <row r="2" spans="1:9" ht="72.5" x14ac:dyDescent="0.35">
      <c r="A2" s="1" t="s">
        <v>58</v>
      </c>
      <c r="B2" s="1" t="s">
        <v>53</v>
      </c>
      <c r="C2" s="1" t="s">
        <v>78</v>
      </c>
      <c r="D2" s="5" t="str">
        <f>"7-9"</f>
        <v>7-9</v>
      </c>
      <c r="E2" s="1" t="s">
        <v>79</v>
      </c>
      <c r="F2" s="1" t="s">
        <v>27</v>
      </c>
      <c r="H2" s="6" t="s">
        <v>49</v>
      </c>
    </row>
    <row r="3" spans="1:9" ht="159.5" x14ac:dyDescent="0.35">
      <c r="A3" s="6" t="s">
        <v>76</v>
      </c>
      <c r="B3" s="6" t="s">
        <v>53</v>
      </c>
      <c r="C3" s="6" t="s">
        <v>82</v>
      </c>
      <c r="D3" s="8" t="str">
        <f>"5-6"</f>
        <v>5-6</v>
      </c>
      <c r="E3" s="1" t="s">
        <v>84</v>
      </c>
      <c r="F3" s="6" t="s">
        <v>27</v>
      </c>
      <c r="H3" s="6" t="s">
        <v>27</v>
      </c>
      <c r="I3" s="6" t="s">
        <v>51</v>
      </c>
    </row>
    <row r="4" spans="1:9" ht="87" x14ac:dyDescent="0.35">
      <c r="A4" s="6" t="s">
        <v>62</v>
      </c>
      <c r="B4" s="6" t="s">
        <v>53</v>
      </c>
      <c r="C4" s="6" t="s">
        <v>83</v>
      </c>
      <c r="D4" s="8" t="str">
        <f>"5-6"</f>
        <v>5-6</v>
      </c>
      <c r="E4" s="1" t="s">
        <v>84</v>
      </c>
      <c r="F4" s="6" t="s">
        <v>27</v>
      </c>
      <c r="H4" s="7" t="s">
        <v>15</v>
      </c>
      <c r="I4" s="7" t="s">
        <v>50</v>
      </c>
    </row>
    <row r="5" spans="1:9" ht="72.5" x14ac:dyDescent="0.35">
      <c r="A5" s="1" t="s">
        <v>59</v>
      </c>
      <c r="B5" s="1" t="s">
        <v>53</v>
      </c>
      <c r="C5" s="1" t="s">
        <v>81</v>
      </c>
      <c r="D5" s="5" t="str">
        <f>"6-7"</f>
        <v>6-7</v>
      </c>
      <c r="E5" s="1"/>
      <c r="F5" s="1" t="s">
        <v>27</v>
      </c>
      <c r="H5" t="s">
        <v>9</v>
      </c>
      <c r="I5" t="s">
        <v>52</v>
      </c>
    </row>
    <row r="6" spans="1:9" ht="72.5" x14ac:dyDescent="0.35">
      <c r="A6" s="1" t="s">
        <v>73</v>
      </c>
      <c r="B6" s="1" t="s">
        <v>53</v>
      </c>
      <c r="C6" s="1" t="s">
        <v>80</v>
      </c>
      <c r="D6" s="5" t="str">
        <f>"6-7"</f>
        <v>6-7</v>
      </c>
      <c r="E6" s="1"/>
      <c r="F6" s="1" t="s">
        <v>27</v>
      </c>
      <c r="H6" s="7"/>
      <c r="I6" s="7"/>
    </row>
    <row r="7" spans="1:9" s="7" customFormat="1" ht="72.5" x14ac:dyDescent="0.35">
      <c r="A7" s="1" t="s">
        <v>71</v>
      </c>
      <c r="B7" s="1" t="s">
        <v>53</v>
      </c>
      <c r="C7" s="1" t="s">
        <v>80</v>
      </c>
      <c r="D7" s="5" t="str">
        <f>"8-9"</f>
        <v>8-9</v>
      </c>
      <c r="E7" s="1"/>
      <c r="F7" s="1" t="s">
        <v>27</v>
      </c>
    </row>
    <row r="8" spans="1:9" ht="130.5" x14ac:dyDescent="0.35">
      <c r="A8" s="7" t="s">
        <v>68</v>
      </c>
      <c r="B8" s="6" t="s">
        <v>53</v>
      </c>
      <c r="C8" s="6" t="s">
        <v>69</v>
      </c>
      <c r="D8" s="6" t="str">
        <f>"5-52"</f>
        <v>5-52</v>
      </c>
      <c r="E8" s="6" t="s">
        <v>70</v>
      </c>
      <c r="F8" s="6" t="s">
        <v>27</v>
      </c>
    </row>
    <row r="9" spans="1:9" s="7" customFormat="1" ht="87" x14ac:dyDescent="0.35">
      <c r="A9" s="7" t="s">
        <v>74</v>
      </c>
      <c r="B9" s="6" t="s">
        <v>53</v>
      </c>
      <c r="C9" s="6" t="s">
        <v>75</v>
      </c>
      <c r="D9" s="6" t="str">
        <f>"8-31"</f>
        <v>8-31</v>
      </c>
      <c r="E9" s="6" t="s">
        <v>70</v>
      </c>
      <c r="F9" s="6" t="s">
        <v>27</v>
      </c>
      <c r="H9"/>
      <c r="I9"/>
    </row>
    <row r="10" spans="1:9" s="7" customFormat="1" ht="87" x14ac:dyDescent="0.35">
      <c r="A10" s="7" t="s">
        <v>59</v>
      </c>
      <c r="B10" s="6" t="s">
        <v>53</v>
      </c>
      <c r="C10" s="6" t="s">
        <v>60</v>
      </c>
      <c r="D10" s="6">
        <v>132</v>
      </c>
      <c r="E10" s="6" t="s">
        <v>61</v>
      </c>
      <c r="F10" s="6" t="s">
        <v>27</v>
      </c>
      <c r="H10"/>
      <c r="I10"/>
    </row>
    <row r="11" spans="1:9" ht="72.5" x14ac:dyDescent="0.35">
      <c r="A11" s="7" t="s">
        <v>45</v>
      </c>
      <c r="B11" s="6" t="s">
        <v>39</v>
      </c>
      <c r="C11" s="7" t="s">
        <v>44</v>
      </c>
      <c r="D11" s="6">
        <v>7</v>
      </c>
      <c r="E11" s="6" t="s">
        <v>46</v>
      </c>
      <c r="F11" s="6" t="s">
        <v>27</v>
      </c>
    </row>
    <row r="12" spans="1:9" ht="72.5" x14ac:dyDescent="0.35">
      <c r="A12" s="7" t="s">
        <v>48</v>
      </c>
      <c r="B12" s="6" t="s">
        <v>39</v>
      </c>
      <c r="C12" s="7" t="s">
        <v>47</v>
      </c>
      <c r="D12" s="6">
        <v>7</v>
      </c>
      <c r="E12" s="6" t="s">
        <v>46</v>
      </c>
      <c r="F12" s="6" t="s">
        <v>27</v>
      </c>
    </row>
    <row r="13" spans="1:9" ht="72.5" x14ac:dyDescent="0.35">
      <c r="A13" s="7" t="s">
        <v>40</v>
      </c>
      <c r="B13" s="6" t="s">
        <v>39</v>
      </c>
      <c r="C13" s="6" t="s">
        <v>41</v>
      </c>
      <c r="D13" s="6">
        <v>22</v>
      </c>
      <c r="E13" s="7"/>
      <c r="F13" s="6" t="s">
        <v>27</v>
      </c>
    </row>
    <row r="14" spans="1:9" ht="87" x14ac:dyDescent="0.35">
      <c r="A14" s="7" t="s">
        <v>38</v>
      </c>
      <c r="B14" s="6" t="s">
        <v>24</v>
      </c>
      <c r="C14" s="6" t="s">
        <v>37</v>
      </c>
      <c r="D14" s="6" t="str">
        <f>"3-5"</f>
        <v>3-5</v>
      </c>
      <c r="E14" s="2"/>
      <c r="F14" s="6" t="s">
        <v>27</v>
      </c>
    </row>
    <row r="15" spans="1:9" ht="87" x14ac:dyDescent="0.35">
      <c r="A15" s="7" t="s">
        <v>36</v>
      </c>
      <c r="B15" s="6" t="s">
        <v>24</v>
      </c>
      <c r="C15" s="6" t="s">
        <v>35</v>
      </c>
      <c r="D15" s="6" t="str">
        <f>"17-88"</f>
        <v>17-88</v>
      </c>
      <c r="E15" s="7"/>
      <c r="F15" s="6" t="s">
        <v>27</v>
      </c>
    </row>
    <row r="16" spans="1:9" ht="87" x14ac:dyDescent="0.35">
      <c r="A16" s="7" t="s">
        <v>34</v>
      </c>
      <c r="B16" s="6" t="s">
        <v>24</v>
      </c>
      <c r="C16" s="6" t="s">
        <v>33</v>
      </c>
      <c r="D16" s="6" t="str">
        <f>"12-13"</f>
        <v>12-13</v>
      </c>
      <c r="E16" s="7"/>
      <c r="F16" s="6" t="s">
        <v>27</v>
      </c>
    </row>
    <row r="17" spans="1:6" ht="87" x14ac:dyDescent="0.35">
      <c r="A17" s="6" t="s">
        <v>26</v>
      </c>
      <c r="B17" s="6" t="s">
        <v>24</v>
      </c>
      <c r="C17" s="6" t="s">
        <v>25</v>
      </c>
      <c r="D17" s="9" t="str">
        <f>"6-15"</f>
        <v>6-15</v>
      </c>
      <c r="E17" s="7"/>
      <c r="F17" s="6" t="s">
        <v>27</v>
      </c>
    </row>
    <row r="18" spans="1:6" ht="87" x14ac:dyDescent="0.35">
      <c r="A18" s="6" t="s">
        <v>28</v>
      </c>
      <c r="B18" s="6" t="s">
        <v>24</v>
      </c>
      <c r="C18" s="6" t="s">
        <v>25</v>
      </c>
      <c r="D18" s="8" t="str">
        <f>"7-19"</f>
        <v>7-19</v>
      </c>
      <c r="E18" s="7"/>
      <c r="F18" s="6" t="s">
        <v>27</v>
      </c>
    </row>
    <row r="19" spans="1:6" ht="72.5" x14ac:dyDescent="0.35">
      <c r="A19" s="6" t="s">
        <v>71</v>
      </c>
      <c r="B19" s="6" t="s">
        <v>53</v>
      </c>
      <c r="C19" s="6" t="s">
        <v>72</v>
      </c>
      <c r="D19" s="8" t="str">
        <f>"27"</f>
        <v>27</v>
      </c>
      <c r="E19" s="7"/>
      <c r="F19" s="6" t="s">
        <v>15</v>
      </c>
    </row>
    <row r="20" spans="1:6" ht="72.5" x14ac:dyDescent="0.35">
      <c r="A20" s="6" t="s">
        <v>73</v>
      </c>
      <c r="B20" s="6" t="s">
        <v>53</v>
      </c>
      <c r="C20" s="6" t="s">
        <v>72</v>
      </c>
      <c r="D20" s="8" t="str">
        <f>"23"</f>
        <v>23</v>
      </c>
      <c r="E20" s="7"/>
      <c r="F20" s="6" t="s">
        <v>15</v>
      </c>
    </row>
    <row r="21" spans="1:6" ht="116" x14ac:dyDescent="0.35">
      <c r="A21" s="6" t="s">
        <v>65</v>
      </c>
      <c r="B21" s="6" t="s">
        <v>53</v>
      </c>
      <c r="C21" s="6" t="s">
        <v>66</v>
      </c>
      <c r="D21" s="8" t="str">
        <f>"8-9"</f>
        <v>8-9</v>
      </c>
      <c r="E21" s="6" t="s">
        <v>67</v>
      </c>
      <c r="F21" s="6" t="s">
        <v>15</v>
      </c>
    </row>
    <row r="22" spans="1:6" ht="101.5" x14ac:dyDescent="0.35">
      <c r="A22" s="6" t="s">
        <v>76</v>
      </c>
      <c r="B22" s="6" t="s">
        <v>53</v>
      </c>
      <c r="C22" s="6" t="s">
        <v>77</v>
      </c>
      <c r="D22" s="8" t="str">
        <f>"5-6, 15"</f>
        <v>5-6, 15</v>
      </c>
      <c r="E22" s="1" t="s">
        <v>64</v>
      </c>
      <c r="F22" s="6" t="s">
        <v>15</v>
      </c>
    </row>
    <row r="23" spans="1:6" ht="101.5" x14ac:dyDescent="0.35">
      <c r="A23" s="6" t="s">
        <v>62</v>
      </c>
      <c r="B23" s="6" t="s">
        <v>53</v>
      </c>
      <c r="C23" s="6" t="s">
        <v>63</v>
      </c>
      <c r="D23" s="8" t="str">
        <f>"5-6"</f>
        <v>5-6</v>
      </c>
      <c r="E23" s="1" t="s">
        <v>64</v>
      </c>
      <c r="F23" s="6" t="s">
        <v>15</v>
      </c>
    </row>
    <row r="24" spans="1:6" ht="72.5" x14ac:dyDescent="0.35">
      <c r="A24" s="6" t="s">
        <v>54</v>
      </c>
      <c r="B24" s="6" t="s">
        <v>53</v>
      </c>
      <c r="C24" s="6" t="s">
        <v>55</v>
      </c>
      <c r="D24" s="8" t="str">
        <f>"8-10"</f>
        <v>8-10</v>
      </c>
      <c r="E24" s="7"/>
      <c r="F24" s="6" t="s">
        <v>15</v>
      </c>
    </row>
    <row r="25" spans="1:6" ht="72.5" x14ac:dyDescent="0.35">
      <c r="A25" s="6" t="s">
        <v>59</v>
      </c>
      <c r="B25" s="6" t="s">
        <v>53</v>
      </c>
      <c r="C25" s="6" t="s">
        <v>55</v>
      </c>
      <c r="D25" s="8" t="str">
        <f>"108-109"</f>
        <v>108-109</v>
      </c>
      <c r="E25" s="7"/>
      <c r="F25" s="6" t="s">
        <v>15</v>
      </c>
    </row>
    <row r="26" spans="1:6" ht="72.5" x14ac:dyDescent="0.35">
      <c r="A26" s="6" t="s">
        <v>40</v>
      </c>
      <c r="B26" s="6" t="s">
        <v>39</v>
      </c>
      <c r="C26" s="6" t="s">
        <v>42</v>
      </c>
      <c r="D26" s="8" t="str">
        <f>"12-17"</f>
        <v>12-17</v>
      </c>
      <c r="E26" s="6" t="s">
        <v>43</v>
      </c>
      <c r="F26" s="6" t="s">
        <v>15</v>
      </c>
    </row>
    <row r="27" spans="1:6" ht="87" x14ac:dyDescent="0.35">
      <c r="A27" s="6" t="s">
        <v>32</v>
      </c>
      <c r="B27" s="6" t="s">
        <v>31</v>
      </c>
      <c r="C27" s="6" t="s">
        <v>29</v>
      </c>
      <c r="D27" s="8" t="str">
        <f>"1-2"</f>
        <v>1-2</v>
      </c>
      <c r="E27" s="6" t="s">
        <v>30</v>
      </c>
      <c r="F27" s="6" t="s">
        <v>15</v>
      </c>
    </row>
    <row r="28" spans="1:6" ht="203" x14ac:dyDescent="0.35">
      <c r="A28" s="1" t="s">
        <v>11</v>
      </c>
      <c r="B28" s="1" t="s">
        <v>2</v>
      </c>
      <c r="C28" s="1" t="s">
        <v>12</v>
      </c>
      <c r="D28" s="4" t="str">
        <f>"5-30"</f>
        <v>5-30</v>
      </c>
      <c r="E28" s="1" t="s">
        <v>14</v>
      </c>
      <c r="F28" s="1" t="s">
        <v>15</v>
      </c>
    </row>
    <row r="29" spans="1:6" ht="116" x14ac:dyDescent="0.35">
      <c r="A29" s="1" t="s">
        <v>21</v>
      </c>
      <c r="B29" s="1" t="s">
        <v>20</v>
      </c>
      <c r="C29" s="1" t="s">
        <v>22</v>
      </c>
      <c r="D29" s="5">
        <v>6</v>
      </c>
      <c r="E29" s="1"/>
      <c r="F29" s="1" t="s">
        <v>15</v>
      </c>
    </row>
    <row r="30" spans="1:6" ht="116" x14ac:dyDescent="0.35">
      <c r="A30" s="1" t="s">
        <v>21</v>
      </c>
      <c r="B30" s="1" t="s">
        <v>23</v>
      </c>
      <c r="C30" s="1" t="s">
        <v>22</v>
      </c>
      <c r="D30" s="5">
        <v>4</v>
      </c>
      <c r="E30" s="1"/>
      <c r="F30" s="1" t="s">
        <v>15</v>
      </c>
    </row>
    <row r="31" spans="1:6" ht="101.5" x14ac:dyDescent="0.35">
      <c r="A31" s="1" t="s">
        <v>58</v>
      </c>
      <c r="B31" s="1" t="s">
        <v>53</v>
      </c>
      <c r="C31" s="1" t="s">
        <v>56</v>
      </c>
      <c r="D31" s="5" t="str">
        <f>"7-9"</f>
        <v>7-9</v>
      </c>
      <c r="E31" s="1" t="s">
        <v>57</v>
      </c>
      <c r="F31" s="1" t="s">
        <v>9</v>
      </c>
    </row>
    <row r="32" spans="1:6" ht="72.5" x14ac:dyDescent="0.35">
      <c r="A32" s="1" t="s">
        <v>17</v>
      </c>
      <c r="B32" s="1" t="s">
        <v>16</v>
      </c>
      <c r="C32" s="1" t="s">
        <v>18</v>
      </c>
      <c r="D32" s="5">
        <v>62</v>
      </c>
      <c r="E32" s="1" t="s">
        <v>19</v>
      </c>
      <c r="F32" s="1" t="s">
        <v>9</v>
      </c>
    </row>
    <row r="33" spans="1:6" ht="72.5" x14ac:dyDescent="0.35">
      <c r="A33" t="s">
        <v>4</v>
      </c>
      <c r="B33" s="1" t="s">
        <v>2</v>
      </c>
      <c r="C33" s="1" t="s">
        <v>6</v>
      </c>
      <c r="D33" t="s">
        <v>5</v>
      </c>
      <c r="E33" s="1" t="s">
        <v>7</v>
      </c>
      <c r="F33" s="1" t="s">
        <v>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Amy</dc:creator>
  <cp:lastModifiedBy>Allen, Amy</cp:lastModifiedBy>
  <dcterms:created xsi:type="dcterms:W3CDTF">2021-02-08T09:12:41Z</dcterms:created>
  <dcterms:modified xsi:type="dcterms:W3CDTF">2021-02-12T16:40:20Z</dcterms:modified>
</cp:coreProperties>
</file>