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F12" i="1"/>
  <c r="E12" i="1"/>
  <c r="D12" i="1"/>
  <c r="C12" i="1"/>
  <c r="F11" i="1"/>
  <c r="E11" i="1"/>
  <c r="D11" i="1"/>
  <c r="G11" i="1"/>
  <c r="C11" i="1"/>
  <c r="E10" i="1"/>
  <c r="F10" i="1"/>
  <c r="G10" i="1"/>
  <c r="G9" i="1"/>
  <c r="F9" i="1"/>
  <c r="D9" i="1"/>
  <c r="E9" i="1"/>
  <c r="D8" i="1" l="1"/>
  <c r="E8" i="1"/>
  <c r="F8" i="1"/>
  <c r="G8" i="1"/>
  <c r="C8" i="1"/>
  <c r="D4" i="1"/>
  <c r="E4" i="1"/>
  <c r="F4" i="1"/>
  <c r="G4" i="1"/>
  <c r="C4" i="1"/>
</calcChain>
</file>

<file path=xl/sharedStrings.xml><?xml version="1.0" encoding="utf-8"?>
<sst xmlns="http://schemas.openxmlformats.org/spreadsheetml/2006/main" count="18" uniqueCount="18">
  <si>
    <t>年份</t>
    <phoneticPr fontId="1" type="noConversion"/>
  </si>
  <si>
    <t>第一年</t>
    <phoneticPr fontId="1" type="noConversion"/>
  </si>
  <si>
    <t>第二年</t>
    <phoneticPr fontId="1" type="noConversion"/>
  </si>
  <si>
    <t>第三年</t>
    <phoneticPr fontId="1" type="noConversion"/>
  </si>
  <si>
    <t>第四年</t>
    <phoneticPr fontId="1" type="noConversion"/>
  </si>
  <si>
    <t>第五年</t>
    <phoneticPr fontId="1" type="noConversion"/>
  </si>
  <si>
    <t>序号</t>
    <phoneticPr fontId="1" type="noConversion"/>
  </si>
  <si>
    <t>现金流入</t>
    <phoneticPr fontId="1" type="noConversion"/>
  </si>
  <si>
    <t>营业收入</t>
    <phoneticPr fontId="1" type="noConversion"/>
  </si>
  <si>
    <t>现金流出</t>
    <phoneticPr fontId="1" type="noConversion"/>
  </si>
  <si>
    <t>固定资产投资</t>
    <phoneticPr fontId="1" type="noConversion"/>
  </si>
  <si>
    <t>经营成本</t>
    <phoneticPr fontId="1" type="noConversion"/>
  </si>
  <si>
    <t>增值税</t>
    <phoneticPr fontId="1" type="noConversion"/>
  </si>
  <si>
    <t>所得税前净现金流量</t>
    <phoneticPr fontId="1" type="noConversion"/>
  </si>
  <si>
    <t>累计所得税前净现金流量</t>
    <phoneticPr fontId="1" type="noConversion"/>
  </si>
  <si>
    <t>调整所得税</t>
    <phoneticPr fontId="1" type="noConversion"/>
  </si>
  <si>
    <t>所得税后净现金流量</t>
    <phoneticPr fontId="1" type="noConversion"/>
  </si>
  <si>
    <t>累计所得税后净现金流量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</si>
</sst>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16" sqref="G16"/>
    </sheetView>
  </sheetViews>
  <sheetFormatPr defaultRowHeight="14" x14ac:dyDescent="0.3"/>
  <cols>
    <col min="2" max="2" width="21.83203125" customWidth="1"/>
    <col min="3" max="7" width="10.5" customWidth="1"/>
  </cols>
  <sheetData>
    <row r="1" spans="1:7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1</v>
      </c>
      <c r="B2" t="s">
        <v>7</v>
      </c>
      <c r="C2" s="1">
        <v>433000</v>
      </c>
      <c r="D2" s="1">
        <v>682492</v>
      </c>
      <c r="E2" s="1">
        <v>1264001</v>
      </c>
      <c r="F2" s="1">
        <v>1536498</v>
      </c>
      <c r="G2" s="1">
        <v>1812273</v>
      </c>
    </row>
    <row r="3" spans="1:7" x14ac:dyDescent="0.3">
      <c r="B3" t="s">
        <v>8</v>
      </c>
      <c r="C3" s="1">
        <v>433000</v>
      </c>
      <c r="D3" s="1">
        <v>682492</v>
      </c>
      <c r="E3" s="1">
        <v>1264001</v>
      </c>
      <c r="F3" s="1">
        <v>1536498</v>
      </c>
      <c r="G3" s="1">
        <v>1812273</v>
      </c>
    </row>
    <row r="4" spans="1:7" x14ac:dyDescent="0.3">
      <c r="A4">
        <v>2</v>
      </c>
      <c r="B4" t="s">
        <v>9</v>
      </c>
      <c r="C4" s="1">
        <f>SUM(C5:C7)</f>
        <v>513930</v>
      </c>
      <c r="D4" s="1">
        <f>SUM(D5:D7)</f>
        <v>591574.12</v>
      </c>
      <c r="E4" s="1">
        <f t="shared" ref="D4:G4" si="0">SUM(E5:E7)</f>
        <v>769340.1100000001</v>
      </c>
      <c r="F4" s="1">
        <f t="shared" si="0"/>
        <v>881514.77999999991</v>
      </c>
      <c r="G4" s="1">
        <f t="shared" si="0"/>
        <v>977850.02999999991</v>
      </c>
    </row>
    <row r="5" spans="1:7" x14ac:dyDescent="0.3">
      <c r="B5" t="s">
        <v>10</v>
      </c>
      <c r="C5" s="1">
        <v>57000</v>
      </c>
      <c r="D5" s="1">
        <v>10000</v>
      </c>
      <c r="E5" s="1">
        <v>36300</v>
      </c>
      <c r="F5" s="1">
        <v>12500</v>
      </c>
      <c r="G5" s="1">
        <v>13000</v>
      </c>
    </row>
    <row r="6" spans="1:7" x14ac:dyDescent="0.3">
      <c r="B6" t="s">
        <v>11</v>
      </c>
      <c r="C6" s="1">
        <v>443940</v>
      </c>
      <c r="D6" s="1">
        <v>561099.36</v>
      </c>
      <c r="E6" s="1">
        <v>695120.08000000007</v>
      </c>
      <c r="F6" s="1">
        <v>822919.84</v>
      </c>
      <c r="G6" s="1">
        <v>910481.84</v>
      </c>
    </row>
    <row r="7" spans="1:7" x14ac:dyDescent="0.3">
      <c r="B7" t="s">
        <v>12</v>
      </c>
      <c r="C7" s="1">
        <v>12990</v>
      </c>
      <c r="D7" s="1">
        <v>20474.759999999998</v>
      </c>
      <c r="E7" s="1">
        <v>37920.03</v>
      </c>
      <c r="F7" s="1">
        <v>46094.939999999995</v>
      </c>
      <c r="G7" s="1">
        <v>54368.189999999995</v>
      </c>
    </row>
    <row r="8" spans="1:7" x14ac:dyDescent="0.3">
      <c r="A8">
        <v>3</v>
      </c>
      <c r="B8" t="s">
        <v>13</v>
      </c>
      <c r="C8" s="1">
        <f>C2-C4</f>
        <v>-80930</v>
      </c>
      <c r="D8" s="1">
        <f>D2-D4</f>
        <v>90917.88</v>
      </c>
      <c r="E8" s="1">
        <f t="shared" ref="D8:G8" si="1">E2-E4</f>
        <v>494660.8899999999</v>
      </c>
      <c r="F8" s="1">
        <f t="shared" si="1"/>
        <v>654983.22000000009</v>
      </c>
      <c r="G8" s="1">
        <f t="shared" si="1"/>
        <v>834422.97000000009</v>
      </c>
    </row>
    <row r="9" spans="1:7" x14ac:dyDescent="0.3">
      <c r="A9">
        <v>4</v>
      </c>
      <c r="B9" t="s">
        <v>14</v>
      </c>
      <c r="C9" s="1">
        <v>-80930</v>
      </c>
      <c r="D9" s="1">
        <f>C8+D8</f>
        <v>9987.8800000000047</v>
      </c>
      <c r="E9" s="1">
        <f>SUM(C8:E8)</f>
        <v>504648.7699999999</v>
      </c>
      <c r="F9" s="1">
        <f>SUM(C8:F8)</f>
        <v>1159631.99</v>
      </c>
      <c r="G9" s="1">
        <f>SUM(C8:G8)</f>
        <v>1994054.96</v>
      </c>
    </row>
    <row r="10" spans="1:7" x14ac:dyDescent="0.3">
      <c r="A10">
        <v>5</v>
      </c>
      <c r="B10" t="s">
        <v>15</v>
      </c>
      <c r="C10" s="1">
        <v>0</v>
      </c>
      <c r="D10" s="1">
        <v>0</v>
      </c>
      <c r="E10" s="1">
        <f>E8/4</f>
        <v>123665.22249999997</v>
      </c>
      <c r="F10" s="1">
        <f t="shared" ref="D10:G10" si="2">F8/4</f>
        <v>163745.80500000002</v>
      </c>
      <c r="G10" s="1">
        <f t="shared" si="2"/>
        <v>208605.74250000002</v>
      </c>
    </row>
    <row r="11" spans="1:7" x14ac:dyDescent="0.3">
      <c r="A11">
        <v>6</v>
      </c>
      <c r="B11" t="s">
        <v>16</v>
      </c>
      <c r="C11" s="1">
        <f>C8-C10</f>
        <v>-80930</v>
      </c>
      <c r="D11" s="1">
        <f t="shared" ref="D11:G11" si="3">D8-D10</f>
        <v>90917.88</v>
      </c>
      <c r="E11" s="1">
        <f>E8-E10</f>
        <v>370995.66749999992</v>
      </c>
      <c r="F11" s="1">
        <f>F8-F10</f>
        <v>491237.41500000004</v>
      </c>
      <c r="G11" s="1">
        <f t="shared" si="3"/>
        <v>625817.22750000004</v>
      </c>
    </row>
    <row r="12" spans="1:7" x14ac:dyDescent="0.3">
      <c r="A12">
        <v>7</v>
      </c>
      <c r="B12" t="s">
        <v>17</v>
      </c>
      <c r="C12" s="1">
        <f>SUM(C11)</f>
        <v>-80930</v>
      </c>
      <c r="D12" s="1">
        <f>SUM(C11:D11)</f>
        <v>9987.8800000000047</v>
      </c>
      <c r="E12" s="1">
        <f>SUM(C11:E11)</f>
        <v>380983.54749999993</v>
      </c>
      <c r="F12" s="1">
        <f>SUM(C11:F11)</f>
        <v>872220.96249999991</v>
      </c>
      <c r="G12" s="1">
        <f>SUM(C11:G11)</f>
        <v>1498038.19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2018-02-22T06:27:37Z</dcterms:modified>
</cp:coreProperties>
</file>