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11" i="1"/>
  <c r="D11" i="1"/>
  <c r="D12" i="1" s="1"/>
  <c r="D14" i="1" s="1"/>
  <c r="E11" i="1"/>
  <c r="F11" i="1"/>
  <c r="F12" i="1" s="1"/>
  <c r="B11" i="1"/>
  <c r="B12" i="1" s="1"/>
  <c r="B14" i="1" s="1"/>
  <c r="C12" i="1"/>
  <c r="C13" i="1" s="1"/>
  <c r="E12" i="1"/>
  <c r="E14" i="1" s="1"/>
  <c r="C9" i="1"/>
  <c r="D9" i="1"/>
  <c r="E9" i="1"/>
  <c r="F9" i="1"/>
  <c r="B9" i="1"/>
  <c r="C8" i="1"/>
  <c r="D8" i="1"/>
  <c r="E8" i="1"/>
  <c r="F8" i="1"/>
  <c r="B8" i="1"/>
  <c r="D7" i="1"/>
  <c r="E7" i="1"/>
  <c r="F7" i="1"/>
  <c r="C7" i="1"/>
  <c r="F5" i="1"/>
  <c r="D5" i="1"/>
  <c r="E5" i="1"/>
  <c r="C5" i="1"/>
  <c r="E13" i="1" l="1"/>
  <c r="E15" i="1" s="1"/>
  <c r="C16" i="1"/>
  <c r="F14" i="1"/>
  <c r="F13" i="1"/>
  <c r="E16" i="1"/>
  <c r="D13" i="1"/>
  <c r="D16" i="1" s="1"/>
  <c r="C14" i="1"/>
  <c r="B13" i="1"/>
  <c r="B16" i="1" s="1"/>
  <c r="F15" i="1" l="1"/>
  <c r="F16" i="1" s="1"/>
</calcChain>
</file>

<file path=xl/sharedStrings.xml><?xml version="1.0" encoding="utf-8"?>
<sst xmlns="http://schemas.openxmlformats.org/spreadsheetml/2006/main" count="21" uniqueCount="21">
  <si>
    <t>年份</t>
    <phoneticPr fontId="1" type="noConversion"/>
  </si>
  <si>
    <t>第一年</t>
    <phoneticPr fontId="1" type="noConversion"/>
  </si>
  <si>
    <t>第二年</t>
    <phoneticPr fontId="1" type="noConversion"/>
  </si>
  <si>
    <t>第三年</t>
    <phoneticPr fontId="1" type="noConversion"/>
  </si>
  <si>
    <t>第四年</t>
    <phoneticPr fontId="1" type="noConversion"/>
  </si>
  <si>
    <t>第五年</t>
    <phoneticPr fontId="1" type="noConversion"/>
  </si>
  <si>
    <t>营业收入</t>
    <phoneticPr fontId="1" type="noConversion"/>
  </si>
  <si>
    <t>增值税</t>
    <phoneticPr fontId="1" type="noConversion"/>
  </si>
  <si>
    <t>总成本费用</t>
    <phoneticPr fontId="1" type="noConversion"/>
  </si>
  <si>
    <t>利润总额</t>
    <phoneticPr fontId="1" type="noConversion"/>
  </si>
  <si>
    <t>弥补以前年度亏损</t>
    <phoneticPr fontId="1" type="noConversion"/>
  </si>
  <si>
    <t>应纳税所得额</t>
    <phoneticPr fontId="1" type="noConversion"/>
  </si>
  <si>
    <t>所得税</t>
    <phoneticPr fontId="1" type="noConversion"/>
  </si>
  <si>
    <t>净利润</t>
    <phoneticPr fontId="1" type="noConversion"/>
  </si>
  <si>
    <t>期初未分配利润</t>
    <phoneticPr fontId="1" type="noConversion"/>
  </si>
  <si>
    <t>可供分配利润</t>
    <phoneticPr fontId="1" type="noConversion"/>
  </si>
  <si>
    <t>提取法定盈余公积金</t>
    <phoneticPr fontId="1" type="noConversion"/>
  </si>
  <si>
    <t>可供投资者分配的利润</t>
    <phoneticPr fontId="1" type="noConversion"/>
  </si>
  <si>
    <t>提取任意盈余公积金</t>
    <phoneticPr fontId="1" type="noConversion"/>
  </si>
  <si>
    <t>各投资方分配利润</t>
    <phoneticPr fontId="1" type="noConversion"/>
  </si>
  <si>
    <t>未分配利润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</si>
</sst>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G8" sqref="G8"/>
    </sheetView>
  </sheetViews>
  <sheetFormatPr defaultRowHeight="14" x14ac:dyDescent="0.3"/>
  <cols>
    <col min="1" max="1" width="19.5" customWidth="1"/>
    <col min="2" max="6" width="9.58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v>433000</v>
      </c>
      <c r="C2" s="1">
        <v>682492</v>
      </c>
      <c r="D2" s="1">
        <v>1264001</v>
      </c>
      <c r="E2" s="1">
        <v>1536498</v>
      </c>
      <c r="F2" s="1">
        <v>1812273</v>
      </c>
    </row>
    <row r="3" spans="1:6" x14ac:dyDescent="0.3">
      <c r="A3" t="s">
        <v>7</v>
      </c>
      <c r="B3" s="1">
        <v>12990</v>
      </c>
      <c r="C3" s="1">
        <v>20474.759999999998</v>
      </c>
      <c r="D3" s="1">
        <v>37920.03</v>
      </c>
      <c r="E3" s="1">
        <v>46094.939999999995</v>
      </c>
      <c r="F3" s="1">
        <v>54368.189999999995</v>
      </c>
    </row>
    <row r="4" spans="1:6" x14ac:dyDescent="0.3">
      <c r="A4" t="s">
        <v>8</v>
      </c>
      <c r="B4" s="1">
        <v>475340</v>
      </c>
      <c r="C4" s="1">
        <v>594499.36</v>
      </c>
      <c r="D4" s="1">
        <v>735780.08000000007</v>
      </c>
      <c r="E4" s="1">
        <v>866079.84</v>
      </c>
      <c r="F4" s="1">
        <v>956241.84</v>
      </c>
    </row>
    <row r="5" spans="1:6" x14ac:dyDescent="0.3">
      <c r="A5" t="s">
        <v>9</v>
      </c>
      <c r="B5" s="1">
        <f>B2-B3-B4</f>
        <v>-55330</v>
      </c>
      <c r="C5" s="1">
        <f>C2-C3-C4</f>
        <v>67517.88</v>
      </c>
      <c r="D5" s="1">
        <f t="shared" ref="D5:F5" si="0">D2-D3-D4</f>
        <v>490300.8899999999</v>
      </c>
      <c r="E5" s="1">
        <f t="shared" si="0"/>
        <v>624323.22000000009</v>
      </c>
      <c r="F5" s="1">
        <f>F2-F3-F4</f>
        <v>801662.97000000009</v>
      </c>
    </row>
    <row r="6" spans="1:6" x14ac:dyDescent="0.3">
      <c r="A6" t="s">
        <v>10</v>
      </c>
      <c r="B6" s="1">
        <v>0</v>
      </c>
      <c r="C6" s="1">
        <v>55330</v>
      </c>
      <c r="D6" s="1">
        <v>0</v>
      </c>
      <c r="E6" s="1">
        <v>0</v>
      </c>
      <c r="F6" s="1">
        <v>0</v>
      </c>
    </row>
    <row r="7" spans="1:6" x14ac:dyDescent="0.3">
      <c r="A7" t="s">
        <v>11</v>
      </c>
      <c r="B7" s="1">
        <v>0</v>
      </c>
      <c r="C7" s="1">
        <f>C5-C6</f>
        <v>12187.880000000005</v>
      </c>
      <c r="D7" s="1">
        <f t="shared" ref="D7:F7" si="1">D5-D6</f>
        <v>490300.8899999999</v>
      </c>
      <c r="E7" s="1">
        <f t="shared" si="1"/>
        <v>624323.22000000009</v>
      </c>
      <c r="F7" s="1">
        <f t="shared" si="1"/>
        <v>801662.97000000009</v>
      </c>
    </row>
    <row r="8" spans="1:6" x14ac:dyDescent="0.3">
      <c r="A8" t="s">
        <v>12</v>
      </c>
      <c r="B8" s="1">
        <f>B7*0.25</f>
        <v>0</v>
      </c>
      <c r="C8" s="1">
        <f>C7*0.25</f>
        <v>3046.9700000000012</v>
      </c>
      <c r="D8" s="1">
        <f t="shared" ref="C8:F8" si="2">D7*0.25</f>
        <v>122575.22249999997</v>
      </c>
      <c r="E8" s="1">
        <f t="shared" si="2"/>
        <v>156080.80500000002</v>
      </c>
      <c r="F8" s="1">
        <f t="shared" si="2"/>
        <v>200415.74250000002</v>
      </c>
    </row>
    <row r="9" spans="1:6" x14ac:dyDescent="0.3">
      <c r="A9" t="s">
        <v>13</v>
      </c>
      <c r="B9" s="1">
        <f>B7-B8</f>
        <v>0</v>
      </c>
      <c r="C9" s="1">
        <f t="shared" ref="C9:F9" si="3">C7-C8</f>
        <v>9140.9100000000035</v>
      </c>
      <c r="D9" s="1">
        <f t="shared" si="3"/>
        <v>367725.66749999992</v>
      </c>
      <c r="E9" s="1">
        <f t="shared" si="3"/>
        <v>468242.41500000004</v>
      </c>
      <c r="F9" s="1">
        <f t="shared" si="3"/>
        <v>601247.22750000004</v>
      </c>
    </row>
    <row r="10" spans="1:6" x14ac:dyDescent="0.3">
      <c r="A10" t="s">
        <v>14</v>
      </c>
      <c r="B10" s="1">
        <v>0</v>
      </c>
      <c r="C10" s="1">
        <v>0</v>
      </c>
      <c r="D10" s="1">
        <v>7769.8</v>
      </c>
      <c r="E10" s="1">
        <v>319171.09999999998</v>
      </c>
      <c r="F10" s="1">
        <v>314965.40599999996</v>
      </c>
    </row>
    <row r="11" spans="1:6" x14ac:dyDescent="0.3">
      <c r="A11" t="s">
        <v>15</v>
      </c>
      <c r="B11" s="1">
        <f>B9+B10</f>
        <v>0</v>
      </c>
      <c r="C11" s="1">
        <f t="shared" ref="C11:F11" si="4">C9+C10</f>
        <v>9140.9100000000035</v>
      </c>
      <c r="D11" s="1">
        <f t="shared" si="4"/>
        <v>375495.46749999991</v>
      </c>
      <c r="E11" s="1">
        <f t="shared" si="4"/>
        <v>787413.51500000001</v>
      </c>
      <c r="F11" s="1">
        <f t="shared" si="4"/>
        <v>916212.6335</v>
      </c>
    </row>
    <row r="12" spans="1:6" x14ac:dyDescent="0.3">
      <c r="A12" t="s">
        <v>16</v>
      </c>
      <c r="B12" s="1">
        <f>B11/10</f>
        <v>0</v>
      </c>
      <c r="C12" s="1">
        <f t="shared" ref="C12:F12" si="5">C11/10</f>
        <v>914.09100000000035</v>
      </c>
      <c r="D12" s="1">
        <f t="shared" si="5"/>
        <v>37549.546749999994</v>
      </c>
      <c r="E12" s="1">
        <f t="shared" si="5"/>
        <v>78741.351500000004</v>
      </c>
      <c r="F12" s="1">
        <f t="shared" si="5"/>
        <v>91621.263349999994</v>
      </c>
    </row>
    <row r="13" spans="1:6" x14ac:dyDescent="0.3">
      <c r="A13" t="s">
        <v>17</v>
      </c>
      <c r="B13" s="1">
        <f>B11-B12</f>
        <v>0</v>
      </c>
      <c r="C13" s="1">
        <f>C11-C12</f>
        <v>8226.8190000000031</v>
      </c>
      <c r="D13" s="1">
        <f t="shared" ref="C13:F13" si="6">D11-D12</f>
        <v>337945.92074999993</v>
      </c>
      <c r="E13" s="1">
        <f t="shared" si="6"/>
        <v>708672.16350000002</v>
      </c>
      <c r="F13" s="1">
        <f t="shared" si="6"/>
        <v>824591.37014999997</v>
      </c>
    </row>
    <row r="14" spans="1:6" x14ac:dyDescent="0.3">
      <c r="A14" t="s">
        <v>18</v>
      </c>
      <c r="B14" s="1">
        <f>B12/2</f>
        <v>0</v>
      </c>
      <c r="C14" s="1">
        <f t="shared" ref="C14:F14" si="7">C12/2</f>
        <v>457.04550000000017</v>
      </c>
      <c r="D14" s="1">
        <f t="shared" si="7"/>
        <v>18774.773374999997</v>
      </c>
      <c r="E14" s="1">
        <f t="shared" si="7"/>
        <v>39370.675750000002</v>
      </c>
      <c r="F14" s="1">
        <f t="shared" si="7"/>
        <v>45810.631674999997</v>
      </c>
    </row>
    <row r="15" spans="1:6" x14ac:dyDescent="0.3">
      <c r="A15" t="s">
        <v>19</v>
      </c>
      <c r="B15" s="1">
        <v>0</v>
      </c>
      <c r="C15" s="1">
        <v>0</v>
      </c>
      <c r="D15" s="1">
        <v>0</v>
      </c>
      <c r="E15" s="1">
        <f>E13/2</f>
        <v>354336.08175000001</v>
      </c>
      <c r="F15" s="1">
        <f>F13/2</f>
        <v>412295.68507499999</v>
      </c>
    </row>
    <row r="16" spans="1:6" x14ac:dyDescent="0.3">
      <c r="A16" t="s">
        <v>20</v>
      </c>
      <c r="B16" s="1">
        <f>B13-B14-B15</f>
        <v>0</v>
      </c>
      <c r="C16" s="1">
        <f t="shared" ref="C16:F16" si="8">C13-C14-C15</f>
        <v>7769.773500000003</v>
      </c>
      <c r="D16" s="1">
        <f t="shared" si="8"/>
        <v>319171.14737499994</v>
      </c>
      <c r="E16" s="1">
        <f t="shared" si="8"/>
        <v>314965.40599999996</v>
      </c>
      <c r="F16" s="1">
        <f t="shared" si="8"/>
        <v>366485.05340000003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2018-02-22T03:51:44Z</dcterms:modified>
</cp:coreProperties>
</file>