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1015" windowHeight="81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7" i="1"/>
  <c r="A17"/>
  <c r="E12" s="1"/>
  <c r="J12" s="1"/>
  <c r="L17"/>
  <c r="D17"/>
  <c r="K13"/>
  <c r="K11"/>
  <c r="K7"/>
  <c r="K6"/>
  <c r="K5"/>
  <c r="K4"/>
  <c r="K2"/>
  <c r="F13"/>
  <c r="E13"/>
  <c r="G13" s="1"/>
  <c r="F12"/>
  <c r="K12" s="1"/>
  <c r="F11"/>
  <c r="E11"/>
  <c r="J11" s="1"/>
  <c r="F10"/>
  <c r="K10" s="1"/>
  <c r="E10"/>
  <c r="F9"/>
  <c r="K9" s="1"/>
  <c r="E9"/>
  <c r="F8"/>
  <c r="K8" s="1"/>
  <c r="F7"/>
  <c r="E7"/>
  <c r="J7" s="1"/>
  <c r="F6"/>
  <c r="E6"/>
  <c r="G6" s="1"/>
  <c r="F5"/>
  <c r="E5"/>
  <c r="F4"/>
  <c r="F3"/>
  <c r="K3" s="1"/>
  <c r="E3"/>
  <c r="J3" s="1"/>
  <c r="F2"/>
  <c r="E2"/>
  <c r="G2" s="1"/>
  <c r="B17"/>
  <c r="G10" l="1"/>
  <c r="G5"/>
  <c r="G9"/>
  <c r="K14"/>
  <c r="G7"/>
  <c r="J6"/>
  <c r="J10"/>
  <c r="E4"/>
  <c r="J4" s="1"/>
  <c r="E8"/>
  <c r="J2"/>
  <c r="J5"/>
  <c r="J9"/>
  <c r="J13"/>
  <c r="G12"/>
  <c r="G3"/>
  <c r="G11"/>
  <c r="J8" l="1"/>
  <c r="J14" s="1"/>
  <c r="L14" s="1"/>
  <c r="L15" s="1"/>
  <c r="G8"/>
  <c r="G4"/>
  <c r="G14" l="1"/>
  <c r="G15" s="1"/>
  <c r="L16" s="1"/>
  <c r="M16" s="1"/>
  <c r="M17" s="1"/>
</calcChain>
</file>

<file path=xl/sharedStrings.xml><?xml version="1.0" encoding="utf-8"?>
<sst xmlns="http://schemas.openxmlformats.org/spreadsheetml/2006/main" count="12" uniqueCount="12">
  <si>
    <t>X</t>
  </si>
  <si>
    <t>Y</t>
  </si>
  <si>
    <t>Sxy</t>
  </si>
  <si>
    <t>X - Xmean</t>
  </si>
  <si>
    <t>Y - Ymean</t>
  </si>
  <si>
    <t>(X - Xmean)
*
(Y - Ymean)</t>
  </si>
  <si>
    <t>(X - Xmean)^2</t>
  </si>
  <si>
    <t>(Y - Ymean)^2</t>
  </si>
  <si>
    <t>Xmean</t>
  </si>
  <si>
    <t>Ymean</t>
  </si>
  <si>
    <t>N</t>
  </si>
  <si>
    <t>N^2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</si>
</sst>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4" fontId="1" fillId="0" borderId="0" xfId="0" applyNumberFormat="1" applyFont="1"/>
    <xf numFmtId="0" fontId="0" fillId="0" borderId="0" xfId="0" applyAlignment="1">
      <alignment horizontal="center" vertical="center" wrapText="1"/>
    </xf>
    <xf numFmtId="4" fontId="0" fillId="2" borderId="0" xfId="0" applyNumberFormat="1" applyFill="1"/>
    <xf numFmtId="4" fontId="0" fillId="3" borderId="0" xfId="0" applyNumberFormat="1" applyFill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0" fillId="0" borderId="1" xfId="0" applyNumberFormat="1" applyBorder="1"/>
    <xf numFmtId="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7"/>
  <sheetViews>
    <sheetView showGridLines="0" tabSelected="1" workbookViewId="0">
      <selection activeCell="M17" sqref="M17"/>
    </sheetView>
  </sheetViews>
  <sheetFormatPr defaultRowHeight="15"/>
  <cols>
    <col min="5" max="5" width="12.140625" bestFit="1" customWidth="1"/>
    <col min="6" max="6" width="10.85546875" customWidth="1"/>
    <col min="7" max="7" width="12.42578125" customWidth="1"/>
    <col min="8" max="8" width="9.28515625" bestFit="1" customWidth="1"/>
    <col min="10" max="10" width="14.5703125" customWidth="1"/>
    <col min="11" max="11" width="13" customWidth="1"/>
    <col min="12" max="12" width="10.140625" bestFit="1" customWidth="1"/>
  </cols>
  <sheetData>
    <row r="1" spans="1:13" ht="45">
      <c r="A1" s="7" t="s">
        <v>0</v>
      </c>
      <c r="B1" s="7" t="s">
        <v>1</v>
      </c>
      <c r="C1" s="4"/>
      <c r="D1" s="4"/>
      <c r="E1" s="7" t="s">
        <v>3</v>
      </c>
      <c r="F1" s="7" t="s">
        <v>4</v>
      </c>
      <c r="G1" s="7" t="s">
        <v>5</v>
      </c>
      <c r="J1" s="7" t="s">
        <v>6</v>
      </c>
      <c r="K1" s="7" t="s">
        <v>7</v>
      </c>
    </row>
    <row r="2" spans="1:13">
      <c r="A2" s="8">
        <v>16</v>
      </c>
      <c r="B2" s="8">
        <v>32</v>
      </c>
      <c r="E2" s="10">
        <f>A2-A$17</f>
        <v>-2.3333333333333321</v>
      </c>
      <c r="F2" s="10">
        <f>B2-B$17</f>
        <v>-6.6666666666666643</v>
      </c>
      <c r="G2" s="10">
        <f>E2*F2</f>
        <v>15.555555555555543</v>
      </c>
      <c r="H2" s="2"/>
      <c r="I2" s="2"/>
      <c r="J2" s="10">
        <f>POWER(E2,2)</f>
        <v>5.4444444444444393</v>
      </c>
      <c r="K2" s="10">
        <f>POWER(F2,2)</f>
        <v>44.444444444444414</v>
      </c>
      <c r="L2" s="2"/>
      <c r="M2" s="2"/>
    </row>
    <row r="3" spans="1:13">
      <c r="A3" s="8">
        <v>15</v>
      </c>
      <c r="B3" s="8">
        <v>26</v>
      </c>
      <c r="E3" s="10">
        <f t="shared" ref="E3:E13" si="0">A3-A$17</f>
        <v>-3.3333333333333321</v>
      </c>
      <c r="F3" s="10">
        <f t="shared" ref="F3:F13" si="1">B3-B$17</f>
        <v>-12.666666666666664</v>
      </c>
      <c r="G3" s="10">
        <f t="shared" ref="G3:G13" si="2">E3*F3</f>
        <v>42.2222222222222</v>
      </c>
      <c r="H3" s="2"/>
      <c r="I3" s="2"/>
      <c r="J3" s="10">
        <f t="shared" ref="J3:J13" si="3">POWER(E3,2)</f>
        <v>11.111111111111104</v>
      </c>
      <c r="K3" s="10">
        <f t="shared" ref="K3:K13" si="4">POWER(F3,2)</f>
        <v>160.44444444444437</v>
      </c>
      <c r="L3" s="2"/>
      <c r="M3" s="2"/>
    </row>
    <row r="4" spans="1:13">
      <c r="A4" s="8">
        <v>20</v>
      </c>
      <c r="B4" s="8">
        <v>40</v>
      </c>
      <c r="E4" s="10">
        <f t="shared" si="0"/>
        <v>1.6666666666666679</v>
      </c>
      <c r="F4" s="10">
        <f t="shared" si="1"/>
        <v>1.3333333333333357</v>
      </c>
      <c r="G4" s="10">
        <f t="shared" si="2"/>
        <v>2.2222222222222276</v>
      </c>
      <c r="H4" s="2"/>
      <c r="I4" s="2"/>
      <c r="J4" s="10">
        <f t="shared" si="3"/>
        <v>2.7777777777777817</v>
      </c>
      <c r="K4" s="10">
        <f t="shared" si="4"/>
        <v>1.7777777777777841</v>
      </c>
      <c r="L4" s="2"/>
      <c r="M4" s="2"/>
    </row>
    <row r="5" spans="1:13">
      <c r="A5" s="8">
        <v>13</v>
      </c>
      <c r="B5" s="8">
        <v>27</v>
      </c>
      <c r="E5" s="10">
        <f t="shared" si="0"/>
        <v>-5.3333333333333321</v>
      </c>
      <c r="F5" s="10">
        <f t="shared" si="1"/>
        <v>-11.666666666666664</v>
      </c>
      <c r="G5" s="10">
        <f t="shared" si="2"/>
        <v>62.222222222222193</v>
      </c>
      <c r="H5" s="2"/>
      <c r="I5" s="2"/>
      <c r="J5" s="10">
        <f t="shared" si="3"/>
        <v>28.444444444444432</v>
      </c>
      <c r="K5" s="10">
        <f t="shared" si="4"/>
        <v>136.11111111111106</v>
      </c>
      <c r="L5" s="2"/>
      <c r="M5" s="2"/>
    </row>
    <row r="6" spans="1:13">
      <c r="A6" s="8">
        <v>15</v>
      </c>
      <c r="B6" s="8">
        <v>30</v>
      </c>
      <c r="E6" s="10">
        <f t="shared" si="0"/>
        <v>-3.3333333333333321</v>
      </c>
      <c r="F6" s="10">
        <f t="shared" si="1"/>
        <v>-8.6666666666666643</v>
      </c>
      <c r="G6" s="10">
        <f t="shared" si="2"/>
        <v>28.888888888888872</v>
      </c>
      <c r="H6" s="2"/>
      <c r="I6" s="2"/>
      <c r="J6" s="10">
        <f t="shared" si="3"/>
        <v>11.111111111111104</v>
      </c>
      <c r="K6" s="10">
        <f t="shared" si="4"/>
        <v>75.111111111111072</v>
      </c>
      <c r="L6" s="2"/>
      <c r="M6" s="2"/>
    </row>
    <row r="7" spans="1:13">
      <c r="A7" s="8">
        <v>17</v>
      </c>
      <c r="B7" s="8">
        <v>38</v>
      </c>
      <c r="E7" s="10">
        <f t="shared" si="0"/>
        <v>-1.3333333333333321</v>
      </c>
      <c r="F7" s="10">
        <f t="shared" si="1"/>
        <v>-0.6666666666666643</v>
      </c>
      <c r="G7" s="10">
        <f t="shared" si="2"/>
        <v>0.88888888888888495</v>
      </c>
      <c r="H7" s="2"/>
      <c r="I7" s="2"/>
      <c r="J7" s="10">
        <f t="shared" si="3"/>
        <v>1.7777777777777746</v>
      </c>
      <c r="K7" s="10">
        <f t="shared" si="4"/>
        <v>0.44444444444444131</v>
      </c>
      <c r="L7" s="2"/>
      <c r="M7" s="2"/>
    </row>
    <row r="8" spans="1:13">
      <c r="A8" s="8">
        <v>16</v>
      </c>
      <c r="B8" s="8">
        <v>34</v>
      </c>
      <c r="E8" s="10">
        <f t="shared" si="0"/>
        <v>-2.3333333333333321</v>
      </c>
      <c r="F8" s="10">
        <f t="shared" si="1"/>
        <v>-4.6666666666666643</v>
      </c>
      <c r="G8" s="10">
        <f t="shared" si="2"/>
        <v>10.888888888888879</v>
      </c>
      <c r="H8" s="2"/>
      <c r="I8" s="2"/>
      <c r="J8" s="10">
        <f t="shared" si="3"/>
        <v>5.4444444444444393</v>
      </c>
      <c r="K8" s="10">
        <f t="shared" si="4"/>
        <v>21.777777777777757</v>
      </c>
      <c r="L8" s="2"/>
      <c r="M8" s="2"/>
    </row>
    <row r="9" spans="1:13">
      <c r="A9" s="8">
        <v>21</v>
      </c>
      <c r="B9" s="8">
        <v>43</v>
      </c>
      <c r="E9" s="10">
        <f t="shared" si="0"/>
        <v>2.6666666666666679</v>
      </c>
      <c r="F9" s="10">
        <f t="shared" si="1"/>
        <v>4.3333333333333357</v>
      </c>
      <c r="G9" s="10">
        <f t="shared" si="2"/>
        <v>11.555555555555568</v>
      </c>
      <c r="H9" s="2"/>
      <c r="I9" s="2"/>
      <c r="J9" s="10">
        <f t="shared" si="3"/>
        <v>7.1111111111111178</v>
      </c>
      <c r="K9" s="10">
        <f t="shared" si="4"/>
        <v>18.7777777777778</v>
      </c>
      <c r="L9" s="2"/>
      <c r="M9" s="2"/>
    </row>
    <row r="10" spans="1:13">
      <c r="A10" s="8">
        <v>22</v>
      </c>
      <c r="B10" s="8">
        <v>64</v>
      </c>
      <c r="E10" s="10">
        <f t="shared" si="0"/>
        <v>3.6666666666666679</v>
      </c>
      <c r="F10" s="10">
        <f t="shared" si="1"/>
        <v>25.333333333333336</v>
      </c>
      <c r="G10" s="10">
        <f t="shared" si="2"/>
        <v>92.888888888888928</v>
      </c>
      <c r="H10" s="2"/>
      <c r="I10" s="2"/>
      <c r="J10" s="10">
        <f t="shared" si="3"/>
        <v>13.444444444444454</v>
      </c>
      <c r="K10" s="10">
        <f t="shared" si="4"/>
        <v>641.77777777777794</v>
      </c>
      <c r="L10" s="2"/>
      <c r="M10" s="2"/>
    </row>
    <row r="11" spans="1:13">
      <c r="A11" s="8">
        <v>23</v>
      </c>
      <c r="B11" s="8">
        <v>45</v>
      </c>
      <c r="E11" s="10">
        <f t="shared" si="0"/>
        <v>4.6666666666666679</v>
      </c>
      <c r="F11" s="10">
        <f t="shared" si="1"/>
        <v>6.3333333333333357</v>
      </c>
      <c r="G11" s="10">
        <f t="shared" si="2"/>
        <v>29.555555555555575</v>
      </c>
      <c r="H11" s="2"/>
      <c r="I11" s="2"/>
      <c r="J11" s="10">
        <f t="shared" si="3"/>
        <v>21.777777777777789</v>
      </c>
      <c r="K11" s="10">
        <f t="shared" si="4"/>
        <v>40.111111111111143</v>
      </c>
      <c r="L11" s="2"/>
      <c r="M11" s="2"/>
    </row>
    <row r="12" spans="1:13">
      <c r="A12" s="8">
        <v>24</v>
      </c>
      <c r="B12" s="8">
        <v>46</v>
      </c>
      <c r="E12" s="10">
        <f t="shared" si="0"/>
        <v>5.6666666666666679</v>
      </c>
      <c r="F12" s="10">
        <f t="shared" si="1"/>
        <v>7.3333333333333357</v>
      </c>
      <c r="G12" s="10">
        <f t="shared" si="2"/>
        <v>41.555555555555578</v>
      </c>
      <c r="H12" s="2"/>
      <c r="I12" s="2"/>
      <c r="J12" s="10">
        <f t="shared" si="3"/>
        <v>32.111111111111121</v>
      </c>
      <c r="K12" s="10">
        <f t="shared" si="4"/>
        <v>53.777777777777814</v>
      </c>
      <c r="L12" s="2"/>
      <c r="M12" s="2"/>
    </row>
    <row r="13" spans="1:13">
      <c r="A13" s="8">
        <v>18</v>
      </c>
      <c r="B13" s="8">
        <v>39</v>
      </c>
      <c r="E13" s="10">
        <f t="shared" si="0"/>
        <v>-0.33333333333333215</v>
      </c>
      <c r="F13" s="10">
        <f t="shared" si="1"/>
        <v>0.3333333333333357</v>
      </c>
      <c r="G13" s="10">
        <f t="shared" si="2"/>
        <v>-0.11111111111111151</v>
      </c>
      <c r="H13" s="2"/>
      <c r="I13" s="2"/>
      <c r="J13" s="10">
        <f t="shared" si="3"/>
        <v>0.11111111111111033</v>
      </c>
      <c r="K13" s="10">
        <f t="shared" si="4"/>
        <v>0.11111111111111269</v>
      </c>
      <c r="L13" s="2"/>
      <c r="M13" s="2"/>
    </row>
    <row r="14" spans="1:13">
      <c r="A14" s="1"/>
      <c r="B14" s="1"/>
      <c r="E14" s="2"/>
      <c r="F14" s="2"/>
      <c r="G14" s="2">
        <f>SUM(G2:G13)</f>
        <v>338.33333333333343</v>
      </c>
      <c r="J14" s="10">
        <f>SUM(J2:J13)</f>
        <v>140.66666666666666</v>
      </c>
      <c r="K14" s="10">
        <f>SUM(K2:K13)</f>
        <v>1194.6666666666665</v>
      </c>
      <c r="L14" s="2">
        <f>J14*K14</f>
        <v>168049.77777777775</v>
      </c>
      <c r="M14" s="2"/>
    </row>
    <row r="15" spans="1:13">
      <c r="A15" s="1"/>
      <c r="B15" s="1"/>
      <c r="E15" s="2"/>
      <c r="F15" s="2"/>
      <c r="G15" s="3">
        <f>G14/C17</f>
        <v>28.194444444444454</v>
      </c>
      <c r="H15" s="2" t="s">
        <v>2</v>
      </c>
      <c r="I15" s="2"/>
      <c r="J15" s="2"/>
      <c r="K15" s="2"/>
      <c r="L15" s="2">
        <f>SQRT(L14/D17)</f>
        <v>34.161562401023353</v>
      </c>
      <c r="M15" s="2"/>
    </row>
    <row r="16" spans="1:13">
      <c r="A16" s="9" t="s">
        <v>8</v>
      </c>
      <c r="B16" s="9" t="s">
        <v>9</v>
      </c>
      <c r="C16" s="9" t="s">
        <v>10</v>
      </c>
      <c r="D16" s="9" t="s">
        <v>11</v>
      </c>
      <c r="E16" s="2"/>
      <c r="F16" s="2"/>
      <c r="G16" s="2"/>
      <c r="H16" s="2"/>
      <c r="I16" s="2"/>
      <c r="J16" s="2"/>
      <c r="K16" s="2"/>
      <c r="L16" s="6">
        <f>G15/L15</f>
        <v>0.8253265501580177</v>
      </c>
      <c r="M16" s="2">
        <f>POWER(L16,2)</f>
        <v>0.68116391439573487</v>
      </c>
    </row>
    <row r="17" spans="1:13">
      <c r="A17" s="11">
        <f>AVERAGE(A2:A13)</f>
        <v>18.333333333333332</v>
      </c>
      <c r="B17" s="11">
        <f>AVERAGE(B2:B13)</f>
        <v>38.666666666666664</v>
      </c>
      <c r="C17" s="8">
        <f>COUNT(B2:B13)</f>
        <v>12</v>
      </c>
      <c r="D17" s="8">
        <f>POWER(C17,2)</f>
        <v>144</v>
      </c>
      <c r="E17" s="2"/>
      <c r="F17" s="2"/>
      <c r="G17" s="2"/>
      <c r="H17" s="2"/>
      <c r="I17" s="2"/>
      <c r="J17" s="2"/>
      <c r="K17" s="2"/>
      <c r="L17" s="5">
        <f>RSQ(B2:B13,A2:A13)</f>
        <v>0.68116391439573531</v>
      </c>
      <c r="M17" s="3" t="b">
        <f>M16=L17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2017-05-23T04:25:43Z</dcterms:created>
  <dcterms:modified xsi:type="dcterms:W3CDTF">2017-05-23T11:36:19Z</dcterms:modified>
</cp:coreProperties>
</file>