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124519"/>
</workbook>
</file>

<file path=xl/calcChain.xml><?xml version="1.0" encoding="utf-8"?>
<calcChain xmlns="http://schemas.openxmlformats.org/spreadsheetml/2006/main">
  <c r="H15" i="1"/>
  <c r="H16"/>
  <c r="H17"/>
  <c r="H14"/>
  <c r="F14"/>
  <c r="F15"/>
  <c r="F16"/>
  <c r="F17"/>
  <c r="I5"/>
  <c r="I4"/>
  <c r="I3"/>
  <c r="I2"/>
  <c r="G3"/>
  <c r="G4"/>
  <c r="G5"/>
  <c r="G6"/>
  <c r="G7"/>
  <c r="G8"/>
  <c r="G9"/>
  <c r="G10"/>
  <c r="G11"/>
  <c r="G12"/>
  <c r="G13"/>
  <c r="G2"/>
  <c r="F3"/>
  <c r="F4"/>
  <c r="F5"/>
  <c r="F6"/>
  <c r="F7"/>
  <c r="F8"/>
  <c r="F9"/>
  <c r="F10"/>
  <c r="F11"/>
  <c r="F12"/>
  <c r="F13"/>
  <c r="F2"/>
  <c r="E11"/>
  <c r="E10"/>
  <c r="E9"/>
  <c r="E8"/>
  <c r="E7"/>
  <c r="E6"/>
  <c r="E5"/>
  <c r="E4"/>
  <c r="D3"/>
  <c r="D4"/>
  <c r="D5"/>
  <c r="D6"/>
  <c r="D7"/>
  <c r="D8"/>
  <c r="D9"/>
  <c r="D10"/>
  <c r="D11"/>
  <c r="D12"/>
  <c r="D13"/>
  <c r="D2"/>
</calcChain>
</file>

<file path=xl/sharedStrings.xml><?xml version="1.0" encoding="utf-8"?>
<sst xmlns="http://schemas.openxmlformats.org/spreadsheetml/2006/main" count="60" uniqueCount="33">
  <si>
    <t>Time</t>
  </si>
  <si>
    <t>Demand</t>
  </si>
  <si>
    <t>Linear</t>
  </si>
  <si>
    <t>Average</t>
  </si>
  <si>
    <t>Deseas. Eq</t>
  </si>
  <si>
    <t>Weights</t>
  </si>
  <si>
    <t>Deseas. F.</t>
  </si>
  <si>
    <t>Forecast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</si>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</sst>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strRef>
              <c:f>Sheet1!$C$1</c:f>
              <c:strCache>
                <c:ptCount val="1"/>
                <c:pt idx="0">
                  <c:v>Demand</c:v>
                </c:pt>
              </c:strCache>
            </c:strRef>
          </c:tx>
          <c:cat>
            <c:numRef>
              <c:f>Sheet1!$B$2:$B$17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Sheet1!$C$2:$C$13</c:f>
              <c:numCache>
                <c:formatCode>#,##0</c:formatCode>
                <c:ptCount val="12"/>
                <c:pt idx="0">
                  <c:v>8000</c:v>
                </c:pt>
                <c:pt idx="1">
                  <c:v>13000</c:v>
                </c:pt>
                <c:pt idx="2">
                  <c:v>23000</c:v>
                </c:pt>
                <c:pt idx="3">
                  <c:v>34000</c:v>
                </c:pt>
                <c:pt idx="4">
                  <c:v>10000</c:v>
                </c:pt>
                <c:pt idx="5">
                  <c:v>18000</c:v>
                </c:pt>
                <c:pt idx="6">
                  <c:v>23000</c:v>
                </c:pt>
                <c:pt idx="7">
                  <c:v>38000</c:v>
                </c:pt>
                <c:pt idx="8">
                  <c:v>12000</c:v>
                </c:pt>
                <c:pt idx="9">
                  <c:v>13000</c:v>
                </c:pt>
                <c:pt idx="10">
                  <c:v>32000</c:v>
                </c:pt>
                <c:pt idx="11">
                  <c:v>41000</c:v>
                </c:pt>
              </c:numCache>
            </c:numRef>
          </c:val>
        </c:ser>
        <c:ser>
          <c:idx val="0"/>
          <c:order val="1"/>
          <c:tx>
            <c:strRef>
              <c:f>Sheet1!$D$1</c:f>
              <c:strCache>
                <c:ptCount val="1"/>
                <c:pt idx="0">
                  <c:v>Linear</c:v>
                </c:pt>
              </c:strCache>
            </c:strRef>
          </c:tx>
          <c:cat>
            <c:numRef>
              <c:f>Sheet1!$B$2:$B$17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Sheet1!$D$2:$D$13</c:f>
              <c:numCache>
                <c:formatCode>#,##0</c:formatCode>
                <c:ptCount val="12"/>
                <c:pt idx="0">
                  <c:v>13564</c:v>
                </c:pt>
                <c:pt idx="1">
                  <c:v>15113</c:v>
                </c:pt>
                <c:pt idx="2">
                  <c:v>16662</c:v>
                </c:pt>
                <c:pt idx="3">
                  <c:v>18211</c:v>
                </c:pt>
                <c:pt idx="4">
                  <c:v>19760</c:v>
                </c:pt>
                <c:pt idx="5">
                  <c:v>21309</c:v>
                </c:pt>
                <c:pt idx="6">
                  <c:v>22858</c:v>
                </c:pt>
                <c:pt idx="7">
                  <c:v>24407</c:v>
                </c:pt>
                <c:pt idx="8">
                  <c:v>25956</c:v>
                </c:pt>
                <c:pt idx="9">
                  <c:v>27505</c:v>
                </c:pt>
                <c:pt idx="10">
                  <c:v>29054</c:v>
                </c:pt>
                <c:pt idx="11">
                  <c:v>30603</c:v>
                </c:pt>
              </c:numCache>
            </c:numRef>
          </c:val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Average</c:v>
                </c:pt>
              </c:strCache>
            </c:strRef>
          </c:tx>
          <c:cat>
            <c:numRef>
              <c:f>Sheet1!$B$2:$B$17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Sheet1!$E$2:$E$13</c:f>
              <c:numCache>
                <c:formatCode>General</c:formatCode>
                <c:ptCount val="12"/>
                <c:pt idx="2" formatCode="#,##0">
                  <c:v>19750</c:v>
                </c:pt>
                <c:pt idx="3" formatCode="#,##0">
                  <c:v>20625</c:v>
                </c:pt>
                <c:pt idx="4" formatCode="#,##0">
                  <c:v>21250</c:v>
                </c:pt>
                <c:pt idx="5" formatCode="#,##0">
                  <c:v>21750</c:v>
                </c:pt>
                <c:pt idx="6" formatCode="#,##0">
                  <c:v>22500</c:v>
                </c:pt>
                <c:pt idx="7" formatCode="#,##0">
                  <c:v>22125</c:v>
                </c:pt>
                <c:pt idx="8" formatCode="#,##0">
                  <c:v>22625</c:v>
                </c:pt>
                <c:pt idx="9" formatCode="#,##0">
                  <c:v>24125</c:v>
                </c:pt>
              </c:numCache>
            </c:numRef>
          </c:val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Deseas. Eq</c:v>
                </c:pt>
              </c:strCache>
            </c:strRef>
          </c:tx>
          <c:cat>
            <c:numRef>
              <c:f>Sheet1!$B$2:$B$17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Sheet1!$F$2:$F$13</c:f>
              <c:numCache>
                <c:formatCode>#,##0</c:formatCode>
                <c:ptCount val="12"/>
                <c:pt idx="0">
                  <c:v>18962.810000000001</c:v>
                </c:pt>
                <c:pt idx="1">
                  <c:v>19486.62</c:v>
                </c:pt>
                <c:pt idx="2">
                  <c:v>20010.43</c:v>
                </c:pt>
                <c:pt idx="3">
                  <c:v>20534.239999999998</c:v>
                </c:pt>
                <c:pt idx="4">
                  <c:v>21058.05</c:v>
                </c:pt>
                <c:pt idx="5">
                  <c:v>21581.86</c:v>
                </c:pt>
                <c:pt idx="6">
                  <c:v>22105.67</c:v>
                </c:pt>
                <c:pt idx="7">
                  <c:v>22629.48</c:v>
                </c:pt>
                <c:pt idx="8">
                  <c:v>23153.29</c:v>
                </c:pt>
                <c:pt idx="9">
                  <c:v>23677.1</c:v>
                </c:pt>
                <c:pt idx="10">
                  <c:v>24200.91</c:v>
                </c:pt>
                <c:pt idx="11">
                  <c:v>24724.720000000001</c:v>
                </c:pt>
              </c:numCache>
            </c:numRef>
          </c:val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Forecast</c:v>
                </c:pt>
              </c:strCache>
            </c:strRef>
          </c:tx>
          <c:val>
            <c:numRef>
              <c:f>Sheet1!$H$2:$H$17</c:f>
              <c:numCache>
                <c:formatCode>General</c:formatCode>
                <c:ptCount val="16"/>
                <c:pt idx="12" formatCode="#,##0">
                  <c:v>11909.235516130349</c:v>
                </c:pt>
                <c:pt idx="13" formatCode="#,##0">
                  <c:v>17612.919480068165</c:v>
                </c:pt>
                <c:pt idx="14" formatCode="#,##0">
                  <c:v>30785.095264615964</c:v>
                </c:pt>
                <c:pt idx="15" formatCode="#,##0">
                  <c:v>44639.641847927283</c:v>
                </c:pt>
              </c:numCache>
            </c:numRef>
          </c:val>
        </c:ser>
        <c:marker val="1"/>
        <c:axId val="82889344"/>
        <c:axId val="82903424"/>
      </c:lineChart>
      <c:catAx>
        <c:axId val="82889344"/>
        <c:scaling>
          <c:orientation val="minMax"/>
        </c:scaling>
        <c:axPos val="b"/>
        <c:numFmt formatCode="General" sourceLinked="1"/>
        <c:tickLblPos val="nextTo"/>
        <c:crossAx val="82903424"/>
        <c:crosses val="autoZero"/>
        <c:auto val="1"/>
        <c:lblAlgn val="ctr"/>
        <c:lblOffset val="100"/>
      </c:catAx>
      <c:valAx>
        <c:axId val="82903424"/>
        <c:scaling>
          <c:orientation val="minMax"/>
        </c:scaling>
        <c:axPos val="l"/>
        <c:numFmt formatCode="#,##0" sourceLinked="0"/>
        <c:tickLblPos val="nextTo"/>
        <c:crossAx val="82889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26</xdr:col>
      <xdr:colOff>9525</xdr:colOff>
      <xdr:row>22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B17" sqref="B17"/>
    </sheetView>
  </sheetViews>
  <sheetFormatPr defaultRowHeight="15"/>
  <cols>
    <col min="1" max="1" width="18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>
      <c r="A1" t="s">
        <v>8</v>
      </c>
    </row>
    <row r="2" spans="1:9" ht="15.75" thickBot="1"/>
    <row r="3" spans="1:9">
      <c r="A3" s="7" t="s">
        <v>9</v>
      </c>
      <c r="B3" s="7"/>
    </row>
    <row r="4" spans="1:9">
      <c r="A4" s="4" t="s">
        <v>10</v>
      </c>
      <c r="B4" s="4">
        <v>0.48132719654283157</v>
      </c>
    </row>
    <row r="5" spans="1:9">
      <c r="A5" s="4" t="s">
        <v>11</v>
      </c>
      <c r="B5" s="4">
        <v>0.23167587013178159</v>
      </c>
    </row>
    <row r="6" spans="1:9">
      <c r="A6" s="4" t="s">
        <v>12</v>
      </c>
      <c r="B6" s="4">
        <v>0.15484345714495976</v>
      </c>
    </row>
    <row r="7" spans="1:9">
      <c r="A7" s="4" t="s">
        <v>13</v>
      </c>
      <c r="B7" s="4">
        <v>10666.883374838262</v>
      </c>
    </row>
    <row r="8" spans="1:9" ht="15.75" thickBot="1">
      <c r="A8" s="5" t="s">
        <v>14</v>
      </c>
      <c r="B8" s="5">
        <v>12</v>
      </c>
    </row>
    <row r="10" spans="1:9" ht="15.75" thickBot="1">
      <c r="A10" t="s">
        <v>15</v>
      </c>
    </row>
    <row r="11" spans="1:9">
      <c r="A11" s="6"/>
      <c r="B11" s="6" t="s">
        <v>20</v>
      </c>
      <c r="C11" s="6" t="s">
        <v>21</v>
      </c>
      <c r="D11" s="6" t="s">
        <v>22</v>
      </c>
      <c r="E11" s="6" t="s">
        <v>23</v>
      </c>
      <c r="F11" s="6" t="s">
        <v>24</v>
      </c>
    </row>
    <row r="12" spans="1:9">
      <c r="A12" s="4" t="s">
        <v>16</v>
      </c>
      <c r="B12" s="4">
        <v>1</v>
      </c>
      <c r="C12" s="4">
        <v>343092657.34265757</v>
      </c>
      <c r="D12" s="4">
        <v>343092657.34265757</v>
      </c>
      <c r="E12" s="4">
        <v>3.0153402857660896</v>
      </c>
      <c r="F12" s="4">
        <v>0.11312702244665576</v>
      </c>
    </row>
    <row r="13" spans="1:9">
      <c r="A13" s="4" t="s">
        <v>17</v>
      </c>
      <c r="B13" s="4">
        <v>10</v>
      </c>
      <c r="C13" s="4">
        <v>1137824009.3240092</v>
      </c>
      <c r="D13" s="4">
        <v>113782400.93240091</v>
      </c>
      <c r="E13" s="4"/>
      <c r="F13" s="4"/>
    </row>
    <row r="14" spans="1:9" ht="15.75" thickBot="1">
      <c r="A14" s="5" t="s">
        <v>18</v>
      </c>
      <c r="B14" s="5">
        <v>11</v>
      </c>
      <c r="C14" s="5">
        <v>1480916666.6666667</v>
      </c>
      <c r="D14" s="5"/>
      <c r="E14" s="5"/>
      <c r="F14" s="5"/>
    </row>
    <row r="15" spans="1:9" ht="15.75" thickBot="1"/>
    <row r="16" spans="1:9">
      <c r="A16" s="6"/>
      <c r="B16" s="6" t="s">
        <v>25</v>
      </c>
      <c r="C16" s="6" t="s">
        <v>13</v>
      </c>
      <c r="D16" s="6" t="s">
        <v>26</v>
      </c>
      <c r="E16" s="6" t="s">
        <v>27</v>
      </c>
      <c r="F16" s="6" t="s">
        <v>28</v>
      </c>
      <c r="G16" s="6" t="s">
        <v>29</v>
      </c>
      <c r="H16" s="6" t="s">
        <v>30</v>
      </c>
      <c r="I16" s="6" t="s">
        <v>31</v>
      </c>
    </row>
    <row r="17" spans="1:9">
      <c r="A17" s="4" t="s">
        <v>19</v>
      </c>
      <c r="B17" s="4">
        <v>12015.15151515151</v>
      </c>
      <c r="C17" s="4">
        <v>6565.0128935574921</v>
      </c>
      <c r="D17" s="4">
        <v>1.830179423858018</v>
      </c>
      <c r="E17" s="4">
        <v>9.71472667318381E-2</v>
      </c>
      <c r="F17" s="4">
        <v>-2612.6087140105792</v>
      </c>
      <c r="G17" s="4">
        <v>26642.911744313598</v>
      </c>
      <c r="H17" s="4">
        <v>-2612.6087140105792</v>
      </c>
      <c r="I17" s="4">
        <v>26642.911744313598</v>
      </c>
    </row>
    <row r="18" spans="1:9" ht="15.75" thickBot="1">
      <c r="A18" s="5" t="s">
        <v>32</v>
      </c>
      <c r="B18" s="5">
        <v>1548.9510489510494</v>
      </c>
      <c r="C18" s="5">
        <v>892.00959938859694</v>
      </c>
      <c r="D18" s="5">
        <v>1.7364735200302044</v>
      </c>
      <c r="E18" s="5">
        <v>0.11312702244665587</v>
      </c>
      <c r="F18" s="5">
        <v>-438.57018726342136</v>
      </c>
      <c r="G18" s="5">
        <v>3536.4722851655201</v>
      </c>
      <c r="H18" s="5">
        <v>-438.57018726342136</v>
      </c>
      <c r="I18" s="5">
        <v>3536.4722851655201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B17" sqref="B17"/>
    </sheetView>
  </sheetViews>
  <sheetFormatPr defaultRowHeight="15"/>
  <sheetData>
    <row r="1" spans="1:9">
      <c r="A1" t="s">
        <v>8</v>
      </c>
    </row>
    <row r="2" spans="1:9" ht="15.75" thickBot="1"/>
    <row r="3" spans="1:9">
      <c r="A3" s="7" t="s">
        <v>9</v>
      </c>
      <c r="B3" s="7"/>
    </row>
    <row r="4" spans="1:9">
      <c r="A4" s="4" t="s">
        <v>10</v>
      </c>
      <c r="B4" s="4">
        <v>0.95806523657865916</v>
      </c>
    </row>
    <row r="5" spans="1:9">
      <c r="A5" s="4" t="s">
        <v>11</v>
      </c>
      <c r="B5" s="4">
        <v>0.91788899754052211</v>
      </c>
    </row>
    <row r="6" spans="1:9">
      <c r="A6" s="4" t="s">
        <v>12</v>
      </c>
      <c r="B6" s="4">
        <v>0.90420383046394248</v>
      </c>
    </row>
    <row r="7" spans="1:9">
      <c r="A7" s="4" t="s">
        <v>13</v>
      </c>
      <c r="B7" s="4">
        <v>414.50331244966679</v>
      </c>
    </row>
    <row r="8" spans="1:9" ht="15.75" thickBot="1">
      <c r="A8" s="5" t="s">
        <v>14</v>
      </c>
      <c r="B8" s="5">
        <v>8</v>
      </c>
    </row>
    <row r="10" spans="1:9" ht="15.75" thickBot="1">
      <c r="A10" t="s">
        <v>15</v>
      </c>
    </row>
    <row r="11" spans="1:9">
      <c r="A11" s="6"/>
      <c r="B11" s="6" t="s">
        <v>20</v>
      </c>
      <c r="C11" s="6" t="s">
        <v>21</v>
      </c>
      <c r="D11" s="6" t="s">
        <v>22</v>
      </c>
      <c r="E11" s="6" t="s">
        <v>23</v>
      </c>
      <c r="F11" s="6" t="s">
        <v>24</v>
      </c>
    </row>
    <row r="12" spans="1:9">
      <c r="A12" s="4" t="s">
        <v>16</v>
      </c>
      <c r="B12" s="4">
        <v>1</v>
      </c>
      <c r="C12" s="4">
        <v>11523809.523809524</v>
      </c>
      <c r="D12" s="4">
        <v>11523809.523809524</v>
      </c>
      <c r="E12" s="4">
        <v>67.071815229159128</v>
      </c>
      <c r="F12" s="4">
        <v>1.78608624695548E-4</v>
      </c>
    </row>
    <row r="13" spans="1:9">
      <c r="A13" s="4" t="s">
        <v>17</v>
      </c>
      <c r="B13" s="4">
        <v>6</v>
      </c>
      <c r="C13" s="4">
        <v>1030877.9761904766</v>
      </c>
      <c r="D13" s="4">
        <v>171812.99603174609</v>
      </c>
      <c r="E13" s="4"/>
      <c r="F13" s="4"/>
    </row>
    <row r="14" spans="1:9" ht="15.75" thickBot="1">
      <c r="A14" s="5" t="s">
        <v>18</v>
      </c>
      <c r="B14" s="5">
        <v>7</v>
      </c>
      <c r="C14" s="5">
        <v>12554687.5</v>
      </c>
      <c r="D14" s="5"/>
      <c r="E14" s="5"/>
      <c r="F14" s="5"/>
    </row>
    <row r="15" spans="1:9" ht="15.75" thickBot="1"/>
    <row r="16" spans="1:9">
      <c r="A16" s="6"/>
      <c r="B16" s="6" t="s">
        <v>25</v>
      </c>
      <c r="C16" s="6" t="s">
        <v>13</v>
      </c>
      <c r="D16" s="6" t="s">
        <v>26</v>
      </c>
      <c r="E16" s="6" t="s">
        <v>27</v>
      </c>
      <c r="F16" s="6" t="s">
        <v>28</v>
      </c>
      <c r="G16" s="6" t="s">
        <v>29</v>
      </c>
      <c r="H16" s="6" t="s">
        <v>30</v>
      </c>
      <c r="I16" s="6" t="s">
        <v>31</v>
      </c>
    </row>
    <row r="17" spans="1:9">
      <c r="A17" s="4" t="s">
        <v>19</v>
      </c>
      <c r="B17" s="4">
        <v>18438.988095238095</v>
      </c>
      <c r="C17" s="4">
        <v>440.80870787753872</v>
      </c>
      <c r="D17" s="4">
        <v>41.829908905430784</v>
      </c>
      <c r="E17" s="4">
        <v>1.2487616471728868E-8</v>
      </c>
      <c r="F17" s="4">
        <v>17360.368045921863</v>
      </c>
      <c r="G17" s="4">
        <v>19517.608144554328</v>
      </c>
      <c r="H17" s="4">
        <v>17360.368045921863</v>
      </c>
      <c r="I17" s="4">
        <v>19517.608144554328</v>
      </c>
    </row>
    <row r="18" spans="1:9" ht="15.75" thickBot="1">
      <c r="A18" s="5" t="s">
        <v>32</v>
      </c>
      <c r="B18" s="5">
        <v>523.80952380952385</v>
      </c>
      <c r="C18" s="5">
        <v>63.959249681367268</v>
      </c>
      <c r="D18" s="5">
        <v>8.1897384103009738</v>
      </c>
      <c r="E18" s="5">
        <v>1.78608624695548E-4</v>
      </c>
      <c r="F18" s="5">
        <v>367.30687807524055</v>
      </c>
      <c r="G18" s="5">
        <v>680.31216954380716</v>
      </c>
      <c r="H18" s="5">
        <v>367.30687807524055</v>
      </c>
      <c r="I18" s="5">
        <v>680.31216954380716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6" max="6" width="10.42578125" bestFit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5</v>
      </c>
    </row>
    <row r="2" spans="1:9">
      <c r="A2">
        <v>0.2</v>
      </c>
      <c r="B2">
        <v>1</v>
      </c>
      <c r="C2" s="1">
        <v>8000</v>
      </c>
      <c r="D2" s="1">
        <f>1549*B2+12015</f>
        <v>13564</v>
      </c>
      <c r="F2" s="1">
        <f>523.81*B2+18439</f>
        <v>18962.810000000001</v>
      </c>
      <c r="G2" s="3">
        <f>C2/F2</f>
        <v>0.421878403042587</v>
      </c>
      <c r="I2" s="3">
        <f>AVERAGE(G2,G6,G10)</f>
        <v>0.47168035193060148</v>
      </c>
    </row>
    <row r="3" spans="1:9">
      <c r="A3">
        <v>0.3</v>
      </c>
      <c r="B3">
        <v>2</v>
      </c>
      <c r="C3" s="1">
        <v>13000</v>
      </c>
      <c r="D3" s="1">
        <f t="shared" ref="D3:D13" si="0">1549*B3+12015</f>
        <v>15113</v>
      </c>
      <c r="F3" s="1">
        <f t="shared" ref="F3:F17" si="1">523.81*B3+18439</f>
        <v>19486.62</v>
      </c>
      <c r="G3" s="3">
        <f t="shared" ref="G3:G13" si="2">C3/F3</f>
        <v>0.66712441665101496</v>
      </c>
      <c r="I3" s="3">
        <f>AVERAGE(G3,G7,G11)</f>
        <v>0.68340397030569078</v>
      </c>
    </row>
    <row r="4" spans="1:9">
      <c r="A4">
        <v>0.4</v>
      </c>
      <c r="B4">
        <v>3</v>
      </c>
      <c r="C4" s="1">
        <v>23000</v>
      </c>
      <c r="D4" s="1">
        <f t="shared" si="0"/>
        <v>16662</v>
      </c>
      <c r="E4" s="1">
        <f>(C2+2*C3+2*C4+2*C5+C6)/8</f>
        <v>19750</v>
      </c>
      <c r="F4" s="1">
        <f t="shared" si="1"/>
        <v>20010.43</v>
      </c>
      <c r="G4" s="3">
        <f t="shared" si="2"/>
        <v>1.14940058759357</v>
      </c>
      <c r="I4" s="3">
        <f>AVERAGE(G4,G8,G12)</f>
        <v>1.1707073189275221</v>
      </c>
    </row>
    <row r="5" spans="1:9">
      <c r="A5">
        <v>1.1000000000000001</v>
      </c>
      <c r="B5">
        <v>4</v>
      </c>
      <c r="C5" s="1">
        <v>34000</v>
      </c>
      <c r="D5" s="1">
        <f t="shared" si="0"/>
        <v>18211</v>
      </c>
      <c r="E5" s="1">
        <f>(C3+2*C4+2*C5+2*C6+C7)/8</f>
        <v>20625</v>
      </c>
      <c r="F5" s="1">
        <f t="shared" si="1"/>
        <v>20534.239999999998</v>
      </c>
      <c r="G5" s="3">
        <f t="shared" si="2"/>
        <v>1.6557710438759849</v>
      </c>
      <c r="I5" s="3">
        <f>AVERAGE(G5,G9,G13)</f>
        <v>1.6644186586380922</v>
      </c>
    </row>
    <row r="6" spans="1:9">
      <c r="A6">
        <v>1.2</v>
      </c>
      <c r="B6">
        <v>5</v>
      </c>
      <c r="C6" s="1">
        <v>10000</v>
      </c>
      <c r="D6" s="1">
        <f t="shared" si="0"/>
        <v>19760</v>
      </c>
      <c r="E6" s="1">
        <f>(C4+2*C5+2*C6+2*C7+C8)/8</f>
        <v>21250</v>
      </c>
      <c r="F6" s="1">
        <f t="shared" si="1"/>
        <v>21058.05</v>
      </c>
      <c r="G6" s="3">
        <f t="shared" si="2"/>
        <v>0.47487777833180189</v>
      </c>
    </row>
    <row r="7" spans="1:9">
      <c r="A7">
        <v>1.3</v>
      </c>
      <c r="B7">
        <v>6</v>
      </c>
      <c r="C7" s="1">
        <v>18000</v>
      </c>
      <c r="D7" s="1">
        <f t="shared" si="0"/>
        <v>21309</v>
      </c>
      <c r="E7" s="1">
        <f>(C5+2*C6+2*C7+2*C8+C9)/8</f>
        <v>21750</v>
      </c>
      <c r="F7" s="1">
        <f t="shared" si="1"/>
        <v>21581.86</v>
      </c>
      <c r="G7" s="3">
        <f t="shared" si="2"/>
        <v>0.8340337672471233</v>
      </c>
    </row>
    <row r="8" spans="1:9">
      <c r="A8">
        <v>1.4</v>
      </c>
      <c r="B8">
        <v>7</v>
      </c>
      <c r="C8" s="1">
        <v>23000</v>
      </c>
      <c r="D8" s="1">
        <f t="shared" si="0"/>
        <v>22858</v>
      </c>
      <c r="E8" s="1">
        <f>(C6+2*C7+2*C8+2*C9+C10)/8</f>
        <v>22500</v>
      </c>
      <c r="F8" s="1">
        <f t="shared" si="1"/>
        <v>22105.67</v>
      </c>
      <c r="G8" s="3">
        <f t="shared" si="2"/>
        <v>1.0404570411120768</v>
      </c>
    </row>
    <row r="9" spans="1:9">
      <c r="A9">
        <v>2.1</v>
      </c>
      <c r="B9">
        <v>8</v>
      </c>
      <c r="C9" s="1">
        <v>38000</v>
      </c>
      <c r="D9" s="1">
        <f t="shared" si="0"/>
        <v>24407</v>
      </c>
      <c r="E9" s="1">
        <f>(C7+2*C8+2*C9+2*C10+C11)/8</f>
        <v>22125</v>
      </c>
      <c r="F9" s="1">
        <f t="shared" si="1"/>
        <v>22629.48</v>
      </c>
      <c r="G9" s="3">
        <f t="shared" si="2"/>
        <v>1.6792255058445886</v>
      </c>
    </row>
    <row r="10" spans="1:9">
      <c r="A10">
        <v>2.2000000000000002</v>
      </c>
      <c r="B10">
        <v>9</v>
      </c>
      <c r="C10" s="1">
        <v>12000</v>
      </c>
      <c r="D10" s="1">
        <f t="shared" si="0"/>
        <v>25956</v>
      </c>
      <c r="E10" s="1">
        <f>(C8+2*C9+2*C10+2*C11+C12)/8</f>
        <v>22625</v>
      </c>
      <c r="F10" s="1">
        <f t="shared" si="1"/>
        <v>23153.29</v>
      </c>
      <c r="G10" s="3">
        <f t="shared" si="2"/>
        <v>0.51828487441741544</v>
      </c>
    </row>
    <row r="11" spans="1:9">
      <c r="A11">
        <v>2.2999999999999998</v>
      </c>
      <c r="B11">
        <v>10</v>
      </c>
      <c r="C11" s="1">
        <v>13000</v>
      </c>
      <c r="D11" s="1">
        <f t="shared" si="0"/>
        <v>27505</v>
      </c>
      <c r="E11" s="1">
        <f>(C9+2*C10+2*C11+2*C12+C13)/8</f>
        <v>24125</v>
      </c>
      <c r="F11" s="1">
        <f t="shared" si="1"/>
        <v>23677.1</v>
      </c>
      <c r="G11" s="3">
        <f t="shared" si="2"/>
        <v>0.54905372701893396</v>
      </c>
    </row>
    <row r="12" spans="1:9">
      <c r="A12">
        <v>2.4</v>
      </c>
      <c r="B12">
        <v>11</v>
      </c>
      <c r="C12" s="1">
        <v>32000</v>
      </c>
      <c r="D12" s="1">
        <f t="shared" si="0"/>
        <v>29054</v>
      </c>
      <c r="F12" s="1">
        <f t="shared" si="1"/>
        <v>24200.91</v>
      </c>
      <c r="G12" s="3">
        <f t="shared" si="2"/>
        <v>1.3222643280769195</v>
      </c>
    </row>
    <row r="13" spans="1:9">
      <c r="A13">
        <v>3.1</v>
      </c>
      <c r="B13">
        <v>12</v>
      </c>
      <c r="C13" s="1">
        <v>41000</v>
      </c>
      <c r="D13" s="1">
        <f t="shared" si="0"/>
        <v>30603</v>
      </c>
      <c r="F13" s="1">
        <f t="shared" si="1"/>
        <v>24724.720000000001</v>
      </c>
      <c r="G13" s="3">
        <f t="shared" si="2"/>
        <v>1.658259426193704</v>
      </c>
    </row>
    <row r="14" spans="1:9">
      <c r="A14">
        <v>3.2</v>
      </c>
      <c r="B14">
        <v>13</v>
      </c>
      <c r="F14" s="1">
        <f t="shared" si="1"/>
        <v>25248.53</v>
      </c>
      <c r="G14" s="3"/>
      <c r="H14" s="1">
        <f>F14*I2</f>
        <v>11909.235516130349</v>
      </c>
    </row>
    <row r="15" spans="1:9">
      <c r="A15">
        <v>3.3</v>
      </c>
      <c r="B15">
        <v>14</v>
      </c>
      <c r="F15" s="1">
        <f t="shared" si="1"/>
        <v>25772.34</v>
      </c>
      <c r="H15" s="1">
        <f>F15*I3</f>
        <v>17612.919480068165</v>
      </c>
    </row>
    <row r="16" spans="1:9">
      <c r="A16">
        <v>3.4</v>
      </c>
      <c r="B16">
        <v>15</v>
      </c>
      <c r="F16" s="1">
        <f t="shared" si="1"/>
        <v>26296.15</v>
      </c>
      <c r="H16" s="1">
        <f>F16*I4</f>
        <v>30785.095264615964</v>
      </c>
    </row>
    <row r="17" spans="1:8">
      <c r="A17">
        <v>4.0999999999999996</v>
      </c>
      <c r="B17">
        <v>16</v>
      </c>
      <c r="F17" s="1">
        <f t="shared" si="1"/>
        <v>26819.96</v>
      </c>
      <c r="H17" s="1">
        <f>F17*I5</f>
        <v>44639.641847927283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2017-05-23T05:08:21Z</dcterms:created>
  <dcterms:modified xsi:type="dcterms:W3CDTF">2017-05-25T04:34:50Z</dcterms:modified>
</cp:coreProperties>
</file>