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385" tabRatio="600" firstSheet="0" activeTab="0" autoFilterDateGrouping="1"/>
  </bookViews>
  <sheets>
    <sheet name="1-1" sheetId="1" state="visible" r:id="rId1"/>
    <sheet name="1-2" sheetId="2" state="visible" r:id="rId2"/>
    <sheet name="1-3" sheetId="3" state="visible" r:id="rId3"/>
    <sheet name="1-4" sheetId="4" state="visible" r:id="rId4"/>
  </sheets>
  <definedNames>
    <definedName name="_xlnm.Print_Area" localSheetId="0">'1-1'!$A$1:$T$27</definedName>
    <definedName name="_xlnm.Print_Area" localSheetId="1">'1-2'!$A$1:$T$27</definedName>
    <definedName name="_xlnm.Print_Area" localSheetId="2">'1-3'!$A$1:$T$27</definedName>
    <definedName name="_xlnm.Print_Area" localSheetId="3">'1-4'!$A$1:$T$27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&quot;天&quot;"/>
    <numFmt numFmtId="165" formatCode="0_ "/>
    <numFmt numFmtId="166" formatCode="yyyy/m/d;@"/>
    <numFmt numFmtId="167" formatCode="&quot;Q4W&quot;0"/>
  </numFmts>
  <fonts count="19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1"/>
      <sz val="12"/>
      <scheme val="major"/>
    </font>
    <font>
      <name val="新細明體"/>
      <charset val="136"/>
      <family val="2"/>
      <sz val="9"/>
      <scheme val="minor"/>
    </font>
    <font>
      <name val="新細明體"/>
      <charset val="136"/>
      <family val="1"/>
      <sz val="9"/>
    </font>
    <font>
      <name val="新細明體"/>
      <charset val="136"/>
      <family val="1"/>
      <b val="1"/>
      <sz val="16"/>
      <scheme val="major"/>
    </font>
    <font>
      <name val="新細明體"/>
      <charset val="136"/>
      <family val="1"/>
      <b val="1"/>
      <sz val="14"/>
      <scheme val="major"/>
    </font>
    <font>
      <name val="標楷體"/>
      <charset val="136"/>
      <family val="4"/>
      <b val="1"/>
      <sz val="14"/>
    </font>
    <font>
      <name val="新細明體"/>
      <charset val="136"/>
      <family val="1"/>
      <b val="1"/>
      <sz val="12"/>
      <scheme val="major"/>
    </font>
    <font>
      <name val="新細明體"/>
      <charset val="136"/>
      <family val="1"/>
      <sz val="14"/>
      <scheme val="major"/>
    </font>
    <font>
      <name val="新細明體"/>
      <charset val="136"/>
      <family val="1"/>
      <b val="1"/>
      <color rgb="FF0000FF"/>
      <sz val="16"/>
      <scheme val="major"/>
    </font>
    <font>
      <name val="新細明體"/>
      <charset val="136"/>
      <family val="1"/>
      <b val="1"/>
      <color rgb="FFFF0000"/>
      <sz val="16"/>
      <scheme val="major"/>
    </font>
    <font>
      <name val="新細明體"/>
      <charset val="136"/>
      <family val="1"/>
      <b val="1"/>
      <color rgb="FF0070C0"/>
      <sz val="16"/>
      <scheme val="major"/>
    </font>
    <font>
      <name val="新細明體"/>
      <charset val="136"/>
      <family val="1"/>
      <color theme="1"/>
      <sz val="12"/>
      <scheme val="major"/>
    </font>
    <font>
      <name val="新細明體"/>
      <charset val="136"/>
      <family val="1"/>
      <color theme="1"/>
      <sz val="12"/>
      <scheme val="minor"/>
    </font>
    <font>
      <name val="新細明體"/>
      <charset val="136"/>
      <family val="1"/>
      <color rgb="FFFF0000"/>
      <sz val="12"/>
      <scheme val="major"/>
    </font>
    <font>
      <name val="新細明體"/>
      <family val="2"/>
      <color theme="1"/>
      <sz val="12"/>
      <scheme val="minor"/>
    </font>
    <font>
      <name val="新細明體"/>
      <charset val="136"/>
      <family val="3"/>
      <sz val="9"/>
      <scheme val="minor"/>
    </font>
    <font>
      <name val="新細明體"/>
      <family val="2"/>
      <color theme="1"/>
      <sz val="14"/>
      <scheme val="minor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1" fillId="0" borderId="0" applyAlignment="1">
      <alignment vertical="center"/>
    </xf>
    <xf numFmtId="9" fontId="1" fillId="0" borderId="0" applyAlignment="1">
      <alignment vertical="center"/>
    </xf>
  </cellStyleXfs>
  <cellXfs count="103">
    <xf numFmtId="0" fontId="0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6" fillId="4" borderId="11" applyAlignment="1" applyProtection="1" pivotButton="0" quotePrefix="0" xfId="0">
      <alignment horizontal="center" vertical="center"/>
      <protection locked="0" hidden="0"/>
    </xf>
    <xf numFmtId="0" fontId="9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/>
    </xf>
    <xf numFmtId="0" fontId="6" fillId="6" borderId="17" applyAlignment="1" applyProtection="1" pivotButton="0" quotePrefix="0" xfId="0">
      <alignment horizontal="center" vertical="center"/>
      <protection locked="0" hidden="0"/>
    </xf>
    <xf numFmtId="164" fontId="10" fillId="0" borderId="17" applyAlignment="1" pivotButton="0" quotePrefix="0" xfId="0">
      <alignment horizontal="center" vertical="center"/>
    </xf>
    <xf numFmtId="0" fontId="2" fillId="0" borderId="17" applyAlignment="1" pivotButton="0" quotePrefix="0" xfId="0">
      <alignment horizontal="center"/>
    </xf>
    <xf numFmtId="14" fontId="2" fillId="0" borderId="17" applyAlignment="1" pivotButton="0" quotePrefix="0" xfId="0">
      <alignment horizontal="center"/>
    </xf>
    <xf numFmtId="9" fontId="2" fillId="0" borderId="17" applyAlignment="1" applyProtection="1" pivotButton="0" quotePrefix="0" xfId="0">
      <alignment horizontal="center" vertical="center"/>
      <protection locked="0" hidden="0"/>
    </xf>
    <xf numFmtId="0" fontId="6" fillId="4" borderId="14" applyAlignment="1" applyProtection="1" pivotButton="0" quotePrefix="0" xfId="0">
      <alignment vertical="center"/>
      <protection locked="0" hidden="0"/>
    </xf>
    <xf numFmtId="0" fontId="8" fillId="5" borderId="16" applyAlignment="1" applyProtection="1" pivotButton="0" quotePrefix="0" xfId="0">
      <alignment vertical="center"/>
      <protection locked="0" hidden="0"/>
    </xf>
    <xf numFmtId="0" fontId="2" fillId="0" borderId="17" applyAlignment="1" applyProtection="1" pivotButton="0" quotePrefix="0" xfId="0">
      <alignment vertical="center"/>
      <protection locked="0" hidden="0"/>
    </xf>
    <xf numFmtId="0" fontId="13" fillId="0" borderId="17" applyAlignment="1" applyProtection="1" pivotButton="0" quotePrefix="0" xfId="0">
      <alignment vertical="center"/>
      <protection locked="0" hidden="0"/>
    </xf>
    <xf numFmtId="0" fontId="13" fillId="0" borderId="20" applyAlignment="1" applyProtection="1" pivotButton="0" quotePrefix="0" xfId="0">
      <alignment vertical="center"/>
      <protection locked="0" hidden="0"/>
    </xf>
    <xf numFmtId="49" fontId="7" fillId="3" borderId="2" applyAlignment="1" applyProtection="1" pivotButton="0" quotePrefix="0" xfId="0">
      <alignment vertical="center"/>
      <protection locked="0" hidden="0"/>
    </xf>
    <xf numFmtId="49" fontId="7" fillId="3" borderId="3" applyAlignment="1" applyProtection="1" pivotButton="0" quotePrefix="0" xfId="0">
      <alignment vertical="center"/>
      <protection locked="0" hidden="0"/>
    </xf>
    <xf numFmtId="49" fontId="7" fillId="3" borderId="9" applyAlignment="1" applyProtection="1" pivotButton="0" quotePrefix="0" xfId="0">
      <alignment vertical="center"/>
      <protection locked="0" hidden="0"/>
    </xf>
    <xf numFmtId="49" fontId="7" fillId="3" borderId="7" applyAlignment="1" applyProtection="1" pivotButton="0" quotePrefix="0" xfId="0">
      <alignment vertical="center"/>
      <protection locked="0" hidden="0"/>
    </xf>
    <xf numFmtId="0" fontId="8" fillId="5" borderId="16" applyAlignment="1" applyProtection="1" pivotButton="0" quotePrefix="0" xfId="0">
      <alignment horizontal="center" vertical="center"/>
      <protection locked="0" hidden="0"/>
    </xf>
    <xf numFmtId="0" fontId="2" fillId="0" borderId="17" applyAlignment="1" applyProtection="1" pivotButton="0" quotePrefix="0" xfId="0">
      <alignment horizontal="center" vertical="center"/>
      <protection locked="0" hidden="0"/>
    </xf>
    <xf numFmtId="0" fontId="14" fillId="0" borderId="17" applyAlignment="1" pivotButton="0" quotePrefix="0" xfId="0">
      <alignment vertical="center"/>
    </xf>
    <xf numFmtId="165" fontId="8" fillId="5" borderId="15" applyAlignment="1" applyProtection="1" pivotButton="0" quotePrefix="0" xfId="0">
      <alignment horizontal="center" vertical="center" wrapText="1"/>
      <protection locked="0" hidden="0"/>
    </xf>
    <xf numFmtId="0" fontId="14" fillId="0" borderId="18" applyAlignment="1" pivotButton="0" quotePrefix="0" xfId="0">
      <alignment vertical="center"/>
    </xf>
    <xf numFmtId="0" fontId="14" fillId="0" borderId="18" applyAlignment="1" pivotButton="0" quotePrefix="0" xfId="0">
      <alignment vertical="center" wrapText="1"/>
    </xf>
    <xf numFmtId="0" fontId="2" fillId="0" borderId="18" applyAlignment="1" applyProtection="1" pivotButton="0" quotePrefix="0" xfId="0">
      <alignment vertical="center"/>
      <protection locked="0" hidden="0"/>
    </xf>
    <xf numFmtId="0" fontId="14" fillId="0" borderId="19" applyAlignment="1" pivotButton="0" quotePrefix="0" xfId="0">
      <alignment vertical="center"/>
    </xf>
    <xf numFmtId="165" fontId="8" fillId="7" borderId="15" applyAlignment="1" applyProtection="1" pivotButton="0" quotePrefix="0" xfId="0">
      <alignment horizontal="center" vertical="center" wrapText="1"/>
      <protection locked="0" hidden="0"/>
    </xf>
    <xf numFmtId="0" fontId="15" fillId="8" borderId="17" applyAlignment="1" applyProtection="1" pivotButton="0" quotePrefix="0" xfId="0">
      <alignment horizontal="center" vertical="center"/>
      <protection locked="0" hidden="0"/>
    </xf>
    <xf numFmtId="9" fontId="2" fillId="7" borderId="17" applyAlignment="1" applyProtection="1" pivotButton="0" quotePrefix="0" xfId="0">
      <alignment vertical="center"/>
      <protection locked="0" hidden="0"/>
    </xf>
    <xf numFmtId="0" fontId="6" fillId="2" borderId="12" applyAlignment="1" applyProtection="1" pivotButton="0" quotePrefix="0" xfId="0">
      <alignment vertical="center"/>
      <protection locked="0" hidden="0"/>
    </xf>
    <xf numFmtId="9" fontId="8" fillId="5" borderId="16" applyAlignment="1" applyProtection="1" pivotButton="0" quotePrefix="0" xfId="0">
      <alignment horizontal="center" vertical="center" wrapText="1"/>
      <protection locked="0" hidden="0"/>
    </xf>
    <xf numFmtId="10" fontId="2" fillId="0" borderId="17" applyAlignment="1" applyProtection="1" pivotButton="0" quotePrefix="0" xfId="1">
      <alignment horizontal="center" vertical="center"/>
      <protection locked="0" hidden="0"/>
    </xf>
    <xf numFmtId="0" fontId="14" fillId="7" borderId="17" applyAlignment="1" pivotButton="0" quotePrefix="0" xfId="0">
      <alignment vertical="center"/>
    </xf>
    <xf numFmtId="0" fontId="8" fillId="5" borderId="16" applyAlignment="1" applyProtection="1" pivotButton="0" quotePrefix="0" xfId="0">
      <alignment horizontal="center" vertical="center" wrapText="1"/>
      <protection locked="0" hidden="0"/>
    </xf>
    <xf numFmtId="14" fontId="6" fillId="4" borderId="12" applyAlignment="1" applyProtection="1" pivotButton="0" quotePrefix="0" xfId="0">
      <alignment vertical="center"/>
      <protection locked="0" hidden="0"/>
    </xf>
    <xf numFmtId="0" fontId="16" fillId="0" borderId="20" applyAlignment="1" pivotButton="0" quotePrefix="0" xfId="0">
      <alignment horizontal="left" vertical="center" wrapText="1"/>
    </xf>
    <xf numFmtId="9" fontId="16" fillId="0" borderId="16" applyAlignment="1" pivotButton="0" quotePrefix="0" xfId="1">
      <alignment horizontal="center" vertical="center" wrapText="1"/>
    </xf>
    <xf numFmtId="0" fontId="16" fillId="0" borderId="16" applyAlignment="1" pivotButton="0" quotePrefix="0" xfId="0">
      <alignment horizontal="left" vertical="center" wrapText="1"/>
    </xf>
    <xf numFmtId="9" fontId="16" fillId="0" borderId="17" applyAlignment="1" pivotButton="0" quotePrefix="0" xfId="1">
      <alignment horizontal="center" vertical="center" wrapText="1"/>
    </xf>
    <xf numFmtId="0" fontId="16" fillId="0" borderId="17" applyAlignment="1" pivotButton="0" quotePrefix="0" xfId="0">
      <alignment horizontal="left" vertical="center" wrapText="1"/>
    </xf>
    <xf numFmtId="9" fontId="16" fillId="0" borderId="20" applyAlignment="1" pivotButton="0" quotePrefix="0" xfId="1">
      <alignment horizontal="center" vertical="center" wrapText="1"/>
    </xf>
    <xf numFmtId="0" fontId="13" fillId="7" borderId="17" applyAlignment="1" applyProtection="1" pivotButton="0" quotePrefix="0" xfId="0">
      <alignment horizontal="center" vertical="center"/>
      <protection locked="0" hidden="0"/>
    </xf>
    <xf numFmtId="0" fontId="13" fillId="0" borderId="17" applyAlignment="1" applyProtection="1" pivotButton="0" quotePrefix="0" xfId="0">
      <alignment horizontal="center" vertical="center"/>
      <protection locked="0" hidden="0"/>
    </xf>
    <xf numFmtId="10" fontId="10" fillId="0" borderId="10" applyAlignment="1" pivotButton="0" quotePrefix="0" xfId="0">
      <alignment horizontal="center" vertical="center"/>
    </xf>
    <xf numFmtId="0" fontId="6" fillId="2" borderId="22" applyAlignment="1" applyProtection="1" pivotButton="0" quotePrefix="0" xfId="0">
      <alignment horizontal="center" vertical="center"/>
      <protection locked="0" hidden="0"/>
    </xf>
    <xf numFmtId="166" fontId="8" fillId="5" borderId="23" applyAlignment="1" pivotButton="0" quotePrefix="0" xfId="0">
      <alignment horizontal="center" vertical="center"/>
    </xf>
    <xf numFmtId="10" fontId="2" fillId="3" borderId="24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vertical="center"/>
    </xf>
    <xf numFmtId="0" fontId="0" fillId="7" borderId="0" applyAlignment="1" pivotButton="0" quotePrefix="0" xfId="0">
      <alignment horizontal="center" vertical="center" wrapText="1"/>
    </xf>
    <xf numFmtId="10" fontId="2" fillId="0" borderId="20" applyAlignment="1" applyProtection="1" pivotButton="0" quotePrefix="0" xfId="1">
      <alignment horizontal="center" vertical="center"/>
      <protection locked="0" hidden="0"/>
    </xf>
    <xf numFmtId="10" fontId="2" fillId="3" borderId="25" applyAlignment="1" applyProtection="1" pivotButton="0" quotePrefix="0" xfId="0">
      <alignment horizontal="center" vertical="center"/>
      <protection locked="0" hidden="0"/>
    </xf>
    <xf numFmtId="0" fontId="13" fillId="8" borderId="17" applyAlignment="1" applyProtection="1" pivotButton="0" quotePrefix="0" xfId="0">
      <alignment horizontal="center" vertical="center"/>
      <protection locked="0" hidden="0"/>
    </xf>
    <xf numFmtId="0" fontId="13" fillId="8" borderId="20" applyAlignment="1" applyProtection="1" pivotButton="0" quotePrefix="0" xfId="0">
      <alignment horizontal="center" vertical="center"/>
      <protection locked="0" hidden="0"/>
    </xf>
    <xf numFmtId="165" fontId="8" fillId="5" borderId="21" applyAlignment="1" applyProtection="1" pivotButton="0" quotePrefix="0" xfId="0">
      <alignment horizontal="center" vertical="center" wrapText="1"/>
      <protection locked="0" hidden="0"/>
    </xf>
    <xf numFmtId="165" fontId="8" fillId="5" borderId="26" applyAlignment="1" applyProtection="1" pivotButton="0" quotePrefix="0" xfId="0">
      <alignment horizontal="center" vertical="center" wrapText="1"/>
      <protection locked="0" hidden="0"/>
    </xf>
    <xf numFmtId="165" fontId="8" fillId="7" borderId="11" applyAlignment="1" applyProtection="1" pivotButton="0" quotePrefix="0" xfId="0">
      <alignment horizontal="center" vertical="center" wrapText="1"/>
      <protection locked="0" hidden="0"/>
    </xf>
    <xf numFmtId="14" fontId="6" fillId="4" borderId="12" applyAlignment="1" applyProtection="1" pivotButton="0" quotePrefix="0" xfId="0">
      <alignment horizontal="center" vertical="center"/>
      <protection locked="0" hidden="0"/>
    </xf>
    <xf numFmtId="14" fontId="6" fillId="4" borderId="13" applyAlignment="1" applyProtection="1" pivotButton="0" quotePrefix="0" xfId="0">
      <alignment horizontal="center" vertical="center"/>
      <protection locked="0" hidden="0"/>
    </xf>
    <xf numFmtId="0" fontId="6" fillId="2" borderId="5" applyAlignment="1" applyProtection="1" pivotButton="0" quotePrefix="0" xfId="0">
      <alignment horizontal="center" vertical="center" wrapText="1"/>
      <protection locked="0" hidden="0"/>
    </xf>
    <xf numFmtId="0" fontId="6" fillId="2" borderId="1" applyAlignment="1" applyProtection="1" pivotButton="0" quotePrefix="0" xfId="0">
      <alignment horizontal="center" vertical="center" wrapText="1"/>
      <protection locked="0" hidden="0"/>
    </xf>
    <xf numFmtId="0" fontId="6" fillId="2" borderId="6" applyAlignment="1" applyProtection="1" pivotButton="0" quotePrefix="0" xfId="0">
      <alignment horizontal="center" vertical="center" wrapText="1"/>
      <protection locked="0" hidden="0"/>
    </xf>
    <xf numFmtId="0" fontId="6" fillId="2" borderId="7" applyAlignment="1" applyProtection="1" pivotButton="0" quotePrefix="0" xfId="0">
      <alignment horizontal="center" vertical="center" wrapText="1"/>
      <protection locked="0" hidden="0"/>
    </xf>
    <xf numFmtId="0" fontId="6" fillId="4" borderId="6" applyAlignment="1" applyProtection="1" pivotButton="0" quotePrefix="0" xfId="0">
      <alignment horizontal="center" vertical="center"/>
      <protection locked="0" hidden="0"/>
    </xf>
    <xf numFmtId="0" fontId="6" fillId="4" borderId="8" applyAlignment="1" applyProtection="1" pivotButton="0" quotePrefix="0" xfId="0">
      <alignment horizontal="center" vertical="center"/>
      <protection locked="0" hidden="0"/>
    </xf>
    <xf numFmtId="0" fontId="6" fillId="2" borderId="5" applyAlignment="1" applyProtection="1" pivotButton="0" quotePrefix="0" xfId="0">
      <alignment horizontal="center" vertical="center"/>
      <protection locked="0" hidden="0"/>
    </xf>
    <xf numFmtId="0" fontId="6" fillId="2" borderId="1" applyAlignment="1" applyProtection="1" pivotButton="0" quotePrefix="0" xfId="0">
      <alignment horizontal="center" vertical="center"/>
      <protection locked="0" hidden="0"/>
    </xf>
    <xf numFmtId="164" fontId="8" fillId="3" borderId="5" applyAlignment="1" applyProtection="1" pivotButton="0" quotePrefix="0" xfId="0">
      <alignment horizontal="center" vertical="center" wrapText="1"/>
      <protection locked="0" hidden="0"/>
    </xf>
    <xf numFmtId="164" fontId="8" fillId="3" borderId="3" applyAlignment="1" applyProtection="1" pivotButton="0" quotePrefix="0" xfId="0">
      <alignment horizontal="center" vertical="center" wrapText="1"/>
      <protection locked="0" hidden="0"/>
    </xf>
    <xf numFmtId="164" fontId="8" fillId="3" borderId="4" applyAlignment="1" applyProtection="1" pivotButton="0" quotePrefix="0" xfId="0">
      <alignment horizontal="center" vertical="center" wrapText="1"/>
      <protection locked="0" hidden="0"/>
    </xf>
    <xf numFmtId="167" fontId="7" fillId="3" borderId="3" applyAlignment="1" applyProtection="1" pivotButton="0" quotePrefix="0" xfId="0">
      <alignment horizontal="center" vertical="center"/>
      <protection locked="0" hidden="0"/>
    </xf>
    <xf numFmtId="0" fontId="18" fillId="0" borderId="12" applyAlignment="1" pivotButton="0" quotePrefix="0" xfId="0">
      <alignment horizontal="center" vertical="center" wrapText="1"/>
    </xf>
    <xf numFmtId="0" fontId="18" fillId="0" borderId="13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2" borderId="29" applyAlignment="1" applyProtection="1" pivotButton="0" quotePrefix="0" xfId="0">
      <alignment horizontal="center" vertical="center" wrapText="1"/>
      <protection locked="0" hidden="0"/>
    </xf>
    <xf numFmtId="0" fontId="0" fillId="0" borderId="1" applyProtection="1" pivotButton="0" quotePrefix="0" xfId="0">
      <protection locked="0" hidden="0"/>
    </xf>
    <xf numFmtId="167" fontId="7" fillId="3" borderId="3" applyAlignment="1" applyProtection="1" pivotButton="0" quotePrefix="0" xfId="0">
      <alignment horizontal="center" vertical="center"/>
      <protection locked="0" hidden="0"/>
    </xf>
    <xf numFmtId="0" fontId="0" fillId="0" borderId="3" applyProtection="1" pivotButton="0" quotePrefix="0" xfId="0">
      <protection locked="0" hidden="0"/>
    </xf>
    <xf numFmtId="0" fontId="6" fillId="2" borderId="29" applyAlignment="1" applyProtection="1" pivotButton="0" quotePrefix="0" xfId="0">
      <alignment horizontal="center" vertical="center"/>
      <protection locked="0" hidden="0"/>
    </xf>
    <xf numFmtId="164" fontId="8" fillId="3" borderId="33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6" fillId="4" borderId="31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14" fontId="6" fillId="4" borderId="14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165" fontId="8" fillId="5" borderId="15" applyAlignment="1" applyProtection="1" pivotButton="0" quotePrefix="0" xfId="0">
      <alignment horizontal="center" vertical="center" wrapText="1"/>
      <protection locked="0" hidden="0"/>
    </xf>
    <xf numFmtId="166" fontId="8" fillId="5" borderId="23" applyAlignment="1" pivotButton="0" quotePrefix="0" xfId="0">
      <alignment horizontal="center" vertical="center"/>
    </xf>
    <xf numFmtId="164" fontId="10" fillId="0" borderId="17" applyAlignment="1" pivotButton="0" quotePrefix="0" xfId="0">
      <alignment horizontal="center" vertical="center"/>
    </xf>
    <xf numFmtId="165" fontId="8" fillId="7" borderId="15" applyAlignment="1" applyProtection="1" pivotButton="0" quotePrefix="0" xfId="0">
      <alignment horizontal="center" vertical="center" wrapText="1"/>
      <protection locked="0" hidden="0"/>
    </xf>
    <xf numFmtId="165" fontId="8" fillId="5" borderId="21" applyAlignment="1" applyProtection="1" pivotButton="0" quotePrefix="0" xfId="0">
      <alignment horizontal="center" vertical="center" wrapText="1"/>
      <protection locked="0" hidden="0"/>
    </xf>
    <xf numFmtId="165" fontId="8" fillId="5" borderId="26" applyAlignment="1" applyProtection="1" pivotButton="0" quotePrefix="0" xfId="0">
      <alignment horizontal="center" vertical="center" wrapText="1"/>
      <protection locked="0" hidden="0"/>
    </xf>
    <xf numFmtId="165" fontId="8" fillId="7" borderId="11" applyAlignment="1" applyProtection="1" pivotButton="0" quotePrefix="0" xfId="0">
      <alignment horizontal="center" vertical="center" wrapText="1"/>
      <protection locked="0" hidden="0"/>
    </xf>
    <xf numFmtId="0" fontId="18" fillId="0" borderId="14" applyAlignment="1" pivotButton="0" quotePrefix="0" xfId="0">
      <alignment horizontal="center" vertical="center" wrapText="1"/>
    </xf>
    <xf numFmtId="0" fontId="0" fillId="0" borderId="13" pivotButton="0" quotePrefix="0" xfId="0"/>
  </cellXfs>
  <cellStyles count="2">
    <cellStyle name="一般" xfId="0" builtinId="0"/>
    <cellStyle name="百分比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"/>
  <sheetViews>
    <sheetView tabSelected="1" view="pageLayout" zoomScale="70" zoomScaleNormal="50" zoomScalePageLayoutView="70" workbookViewId="0">
      <selection activeCell="Q9" sqref="Q9"/>
    </sheetView>
  </sheetViews>
  <sheetFormatPr baseColWidth="8" defaultRowHeight="16.5"/>
  <cols>
    <col width="7.5" customWidth="1" style="81" min="1" max="1"/>
    <col width="10.75" customWidth="1" style="81" min="2" max="2"/>
    <col width="51.5" customWidth="1" style="81" min="3" max="3"/>
    <col width="8.875" customWidth="1" style="81" min="4" max="4"/>
    <col width="10.375" customWidth="1" style="81" min="5" max="5"/>
    <col width="10.75" customWidth="1" style="81" min="6" max="6"/>
    <col width="9.625" customWidth="1" style="81" min="7" max="7"/>
    <col width="10.125" customWidth="1" style="81" min="8" max="8"/>
    <col width="9.75" customWidth="1" style="81" min="9" max="9"/>
    <col width="9.375" customWidth="1" style="81" min="10" max="10"/>
    <col width="10.75" customWidth="1" style="81" min="11" max="11"/>
    <col width="9.25" customWidth="1" style="81" min="12" max="12"/>
    <col width="10.125" customWidth="1" style="81" min="13" max="13"/>
    <col width="10" customWidth="1" style="81" min="14" max="14"/>
    <col width="9.25" customWidth="1" style="81" min="15" max="15"/>
    <col width="8.875" customWidth="1" style="81" min="16" max="16"/>
    <col width="9.875" customWidth="1" style="81" min="17" max="17"/>
    <col width="11.875" customWidth="1" style="81" min="18" max="18"/>
    <col width="16.25" customWidth="1" style="81" min="19" max="19"/>
    <col width="13" customWidth="1" style="81" min="21" max="21"/>
    <col width="11.25" customWidth="1" style="81" min="22" max="22"/>
  </cols>
  <sheetData>
    <row r="1" ht="15" customHeight="1" s="81" thickBot="1">
      <c r="A1" s="2" t="n"/>
      <c r="B1" s="3" t="n"/>
      <c r="C1" s="1" t="n"/>
      <c r="D1" s="1" t="n"/>
      <c r="E1" s="1" t="n"/>
      <c r="F1" s="1" t="n"/>
    </row>
    <row r="2" ht="33.75" customHeight="1" s="81">
      <c r="A2" s="82" t="inlineStr">
        <is>
          <t>工程名稱</t>
        </is>
      </c>
      <c r="B2" s="83" t="n"/>
      <c r="C2" s="23" t="inlineStr">
        <is>
          <t>向陽多元一期升一1區</t>
        </is>
      </c>
      <c r="D2" s="24" t="n"/>
      <c r="E2" s="24" t="n"/>
      <c r="F2" s="24" t="n"/>
      <c r="G2" s="24" t="n"/>
      <c r="H2" s="84" t="n">
        <v>1</v>
      </c>
      <c r="I2" s="85" t="n"/>
      <c r="J2" s="24" t="n"/>
      <c r="K2" s="24" t="n"/>
      <c r="L2" s="24" t="n"/>
      <c r="M2" s="24" t="n"/>
      <c r="N2" s="24" t="n"/>
      <c r="O2" s="86" t="inlineStr">
        <is>
          <t>預計工期</t>
        </is>
      </c>
      <c r="P2" s="83" t="n"/>
      <c r="Q2" s="87" t="inlineStr">
        <is>
          <t>2021/04/17-2021/12/31</t>
        </is>
      </c>
      <c r="R2" s="85" t="n"/>
      <c r="S2" s="88" t="n"/>
      <c r="T2" s="2" t="n"/>
      <c r="U2" s="4" t="n"/>
      <c r="V2" s="5" t="inlineStr">
        <is>
          <t>監工編輯區域顏色</t>
        </is>
      </c>
      <c r="W2" s="6" t="n"/>
      <c r="X2" s="1" t="n"/>
      <c r="Y2" s="1" t="n"/>
      <c r="Z2" s="1" t="n"/>
    </row>
    <row r="3" ht="27.4" customHeight="1" s="81" thickBot="1">
      <c r="A3" s="69" t="inlineStr">
        <is>
          <t>工程地點</t>
        </is>
      </c>
      <c r="B3" s="89" t="n"/>
      <c r="C3" s="25" t="inlineStr">
        <is>
          <t>嘉義縣義竹鄉</t>
        </is>
      </c>
      <c r="D3" s="26" t="n"/>
      <c r="E3" s="26" t="n"/>
      <c r="F3" s="26" t="n"/>
      <c r="G3" s="26" t="n"/>
      <c r="H3" s="26" t="n"/>
      <c r="I3" s="26" t="n"/>
      <c r="J3" s="26" t="n"/>
      <c r="K3" s="26" t="n"/>
      <c r="L3" s="26" t="n"/>
      <c r="M3" s="26" t="n"/>
      <c r="N3" s="26" t="n"/>
      <c r="O3" s="26" t="n"/>
      <c r="P3" s="26" t="n"/>
      <c r="Q3" s="90" t="inlineStr">
        <is>
          <t>累積工期</t>
        </is>
      </c>
      <c r="R3" s="91" t="n"/>
      <c r="S3" s="52">
        <f>SUMPRODUCT(B6:B23,S6:S23)</f>
        <v/>
      </c>
      <c r="T3" s="2" t="n"/>
      <c r="U3" s="7" t="inlineStr">
        <is>
          <t>日期</t>
        </is>
      </c>
      <c r="V3" s="8" t="inlineStr">
        <is>
          <t>請用西元年表示</t>
        </is>
      </c>
      <c r="W3" s="1" t="n"/>
      <c r="X3" s="1" t="n"/>
      <c r="Y3" s="1" t="n"/>
      <c r="Z3" s="1" t="n"/>
    </row>
    <row r="4" ht="21.75" customHeight="1" s="81" thickBot="1">
      <c r="A4" s="9" t="inlineStr">
        <is>
          <t>項次</t>
        </is>
      </c>
      <c r="B4" s="38" t="inlineStr">
        <is>
          <t>分項權重</t>
        </is>
      </c>
      <c r="C4" s="18" t="inlineStr">
        <is>
          <t>(養殖池) 施  工  項  目(不計整地)</t>
        </is>
      </c>
      <c r="D4" s="43" t="n"/>
      <c r="E4" s="92" t="n">
        <v>44634</v>
      </c>
      <c r="F4" s="93" t="n"/>
      <c r="G4" s="92" t="n">
        <v>44635</v>
      </c>
      <c r="H4" s="93" t="n"/>
      <c r="I4" s="92" t="n">
        <v>44636</v>
      </c>
      <c r="J4" s="93" t="n"/>
      <c r="K4" s="92" t="n">
        <v>44637</v>
      </c>
      <c r="L4" s="93" t="n"/>
      <c r="M4" s="92" t="n">
        <v>44638</v>
      </c>
      <c r="N4" s="93" t="n"/>
      <c r="O4" s="92" t="n">
        <v>44639</v>
      </c>
      <c r="P4" s="93" t="n"/>
      <c r="Q4" s="92" t="n">
        <v>44640</v>
      </c>
      <c r="R4" s="93" t="n"/>
      <c r="S4" s="53" t="inlineStr">
        <is>
          <t>累積完成</t>
        </is>
      </c>
      <c r="T4" s="10" t="n"/>
      <c r="U4" s="11" t="inlineStr">
        <is>
          <t>紅色字</t>
        </is>
      </c>
      <c r="V4" s="5" t="inlineStr">
        <is>
          <t>監控檢查重點</t>
        </is>
      </c>
      <c r="W4" s="6" t="n"/>
      <c r="X4" s="6" t="n"/>
      <c r="Y4" s="6" t="n"/>
      <c r="Z4" s="6" t="n"/>
    </row>
    <row r="5" ht="34.5" customHeight="1" s="81">
      <c r="A5" s="94" t="inlineStr">
        <is>
          <t>A</t>
        </is>
      </c>
      <c r="B5" s="39">
        <f>SUM(B6:B23)</f>
        <v/>
      </c>
      <c r="C5" s="19" t="inlineStr">
        <is>
          <t>養殖池工程</t>
        </is>
      </c>
      <c r="D5" s="42" t="inlineStr">
        <is>
          <t>施工
目標</t>
        </is>
      </c>
      <c r="E5" s="27" t="inlineStr">
        <is>
          <t>完成量</t>
        </is>
      </c>
      <c r="F5" s="19" t="inlineStr">
        <is>
          <t>完成率</t>
        </is>
      </c>
      <c r="G5" s="27" t="inlineStr">
        <is>
          <t>完成量</t>
        </is>
      </c>
      <c r="H5" s="19" t="inlineStr">
        <is>
          <t>完成率</t>
        </is>
      </c>
      <c r="I5" s="27" t="inlineStr">
        <is>
          <t>完成量</t>
        </is>
      </c>
      <c r="J5" s="19" t="inlineStr">
        <is>
          <t>完成率</t>
        </is>
      </c>
      <c r="K5" s="27" t="inlineStr">
        <is>
          <t>完成量</t>
        </is>
      </c>
      <c r="L5" s="19" t="inlineStr">
        <is>
          <t>完成率</t>
        </is>
      </c>
      <c r="M5" s="27" t="inlineStr">
        <is>
          <t>完成量</t>
        </is>
      </c>
      <c r="N5" s="19" t="inlineStr">
        <is>
          <t>完成率</t>
        </is>
      </c>
      <c r="O5" s="27" t="inlineStr">
        <is>
          <t>完成量</t>
        </is>
      </c>
      <c r="P5" s="19" t="inlineStr">
        <is>
          <t>完成率</t>
        </is>
      </c>
      <c r="Q5" s="27" t="inlineStr">
        <is>
          <t>完成量</t>
        </is>
      </c>
      <c r="R5" s="19" t="inlineStr">
        <is>
          <t>完成率</t>
        </is>
      </c>
      <c r="S5" s="95" t="inlineStr">
        <is>
          <t>(%)</t>
        </is>
      </c>
      <c r="T5" s="12" t="n"/>
      <c r="U5" s="10" t="n"/>
      <c r="V5" s="6" t="n"/>
      <c r="W5" s="1" t="n"/>
      <c r="X5" s="1" t="n"/>
      <c r="Y5" s="1" t="n"/>
      <c r="Z5" s="1" t="n"/>
    </row>
    <row r="6" ht="31.9" customHeight="1" s="81">
      <c r="A6" s="94" t="n">
        <v>1</v>
      </c>
      <c r="B6" s="17" t="n">
        <v>0.03</v>
      </c>
      <c r="C6" s="29" t="inlineStr">
        <is>
          <t>點井施作</t>
        </is>
      </c>
      <c r="D6" s="36" t="n">
        <v>46</v>
      </c>
      <c r="E6" s="28" t="n">
        <v>46</v>
      </c>
      <c r="F6" s="40">
        <f>IF(E6/$D$6="- ",0,E6/$D$6)</f>
        <v/>
      </c>
      <c r="G6" s="20" t="n">
        <v>46</v>
      </c>
      <c r="H6" s="40">
        <f>IF(G6/$D$6="- ",0,G6/$D$6)</f>
        <v/>
      </c>
      <c r="I6" s="20" t="n">
        <v>46</v>
      </c>
      <c r="J6" s="40">
        <f>IF(I6/$D$6="- ",0,I6/$D$6)</f>
        <v/>
      </c>
      <c r="K6" s="20" t="n">
        <v>46</v>
      </c>
      <c r="L6" s="40">
        <f>IF(K6/$D$6="- ",0,K6/$D$6)</f>
        <v/>
      </c>
      <c r="M6" s="20" t="n">
        <v>30</v>
      </c>
      <c r="N6" s="40">
        <f>IF(M6/$D$6="- ",0,M6/$D$6)</f>
        <v/>
      </c>
      <c r="O6" s="20" t="n"/>
      <c r="P6" s="40">
        <f>IF(O6/$D$6="- ",0,O6/$D$6)</f>
        <v/>
      </c>
      <c r="Q6" s="20" t="inlineStr">
        <is>
          <t>NaN</t>
        </is>
      </c>
      <c r="R6" s="40">
        <f>IF(Q6/$D$6="- ",0,Q6/$D$6)</f>
        <v/>
      </c>
      <c r="S6" s="55">
        <f>MAX(F6,H6,J6,L6,N6,P6,R6)</f>
        <v/>
      </c>
      <c r="T6" s="2" t="n"/>
      <c r="U6" s="13" t="inlineStr">
        <is>
          <t>累積工期</t>
        </is>
      </c>
      <c r="V6" s="96" t="n"/>
      <c r="W6" s="1" t="inlineStr">
        <is>
          <t>只算到有完成日的日期</t>
        </is>
      </c>
      <c r="X6" s="1" t="n"/>
      <c r="Y6" s="1" t="n"/>
      <c r="Z6" s="1" t="n"/>
    </row>
    <row r="7" ht="28.5" customHeight="1" s="81">
      <c r="A7" s="94" t="n">
        <v>2</v>
      </c>
      <c r="B7" s="17" t="n">
        <v>0.02</v>
      </c>
      <c r="C7" s="56" t="inlineStr">
        <is>
          <t>放樣(集汚池及圓池)</t>
        </is>
      </c>
      <c r="D7" s="36" t="n">
        <v>16</v>
      </c>
      <c r="E7" s="20" t="n">
        <v>8</v>
      </c>
      <c r="F7" s="40">
        <f>IF(E7/$D$7="- ",0,E7/$D$7)</f>
        <v/>
      </c>
      <c r="G7" s="20" t="n">
        <v>16</v>
      </c>
      <c r="H7" s="40">
        <f>IF(G7/$D$7="- ",0,G7/$D$7)</f>
        <v/>
      </c>
      <c r="I7" s="20" t="n">
        <v>16</v>
      </c>
      <c r="J7" s="40">
        <f>IF(I7/$D$7="- ",0,I7/$D$7)</f>
        <v/>
      </c>
      <c r="K7" s="20" t="n">
        <v>16</v>
      </c>
      <c r="L7" s="40">
        <f>IF(K7/$D$7="- ",0,K7/$D$7)</f>
        <v/>
      </c>
      <c r="M7" s="20" t="n">
        <v>12</v>
      </c>
      <c r="N7" s="40">
        <f>IF(M7/$D$7="- ",0,M7/$D$7)</f>
        <v/>
      </c>
      <c r="O7" s="20" t="n"/>
      <c r="P7" s="40">
        <f>IF(O7/$D$7="- ",0,O7/$D$7)</f>
        <v/>
      </c>
      <c r="Q7" s="20" t="inlineStr">
        <is>
          <t>NaN</t>
        </is>
      </c>
      <c r="R7" s="40">
        <f>IF(Q7/$D$7="- ",0,Q7/$D$7)</f>
        <v/>
      </c>
      <c r="S7" s="55">
        <f>MAX(F7,H7,J7,L7,N7,P7,R7)</f>
        <v/>
      </c>
      <c r="T7" s="2" t="n"/>
      <c r="U7" s="2" t="n"/>
      <c r="V7" s="1" t="n"/>
      <c r="W7" s="1" t="n"/>
      <c r="X7" s="1" t="n"/>
      <c r="Y7" s="1" t="n"/>
      <c r="Z7" s="1" t="n"/>
    </row>
    <row r="8" ht="31.5" customHeight="1" s="81">
      <c r="A8" s="94" t="n">
        <v>3</v>
      </c>
      <c r="B8" s="17" t="n">
        <v>0.02</v>
      </c>
      <c r="C8" s="31" t="inlineStr">
        <is>
          <t>集汚池開挖</t>
        </is>
      </c>
      <c r="D8" s="36" t="n">
        <v>5</v>
      </c>
      <c r="E8" s="20" t="n">
        <v>5</v>
      </c>
      <c r="F8" s="40">
        <f>IF(E8/$D$8="- ",0,E8/$D$8)</f>
        <v/>
      </c>
      <c r="G8" s="20" t="n">
        <v>5</v>
      </c>
      <c r="H8" s="40">
        <f>IF(G8/$D$8="- ",0,G8/$D$8)</f>
        <v/>
      </c>
      <c r="I8" s="20" t="n">
        <v>5</v>
      </c>
      <c r="J8" s="40">
        <f>IF(I8/$D$8="- ",0,I8/$D$8)</f>
        <v/>
      </c>
      <c r="K8" s="20" t="n">
        <v>5</v>
      </c>
      <c r="L8" s="40">
        <f>IF(K8/$D$8="- ",0,K8/$D$8)</f>
        <v/>
      </c>
      <c r="M8" s="20" t="n">
        <v>5</v>
      </c>
      <c r="N8" s="40">
        <f>IF(M8/$D$8="- ",0,M8/$D$8)</f>
        <v/>
      </c>
      <c r="O8" s="20" t="n"/>
      <c r="P8" s="40">
        <f>IF(O8/$D$8="- ",0,O8/$D$8)</f>
        <v/>
      </c>
      <c r="Q8" s="20" t="inlineStr">
        <is>
          <t>NaN</t>
        </is>
      </c>
      <c r="R8" s="40">
        <f>IF(Q8/$D$8="- ",0,Q8/$D$8)</f>
        <v/>
      </c>
      <c r="S8" s="55">
        <f>MAX(F8,H8,J8,L8,N8,P8,R8)</f>
        <v/>
      </c>
      <c r="T8" s="2" t="n"/>
      <c r="U8" s="15" t="inlineStr">
        <is>
          <t>本週累積日期</t>
        </is>
      </c>
      <c r="V8" s="16" t="n">
        <v>44505</v>
      </c>
      <c r="W8" s="1" t="n"/>
      <c r="X8" s="1" t="n"/>
      <c r="Y8" s="1" t="n"/>
      <c r="Z8" s="1" t="n"/>
    </row>
    <row r="9" ht="35.85" customHeight="1" s="81">
      <c r="A9" s="94" t="n">
        <v>4</v>
      </c>
      <c r="B9" s="17" t="n">
        <v>0.04</v>
      </c>
      <c r="C9" s="32" t="inlineStr">
        <is>
          <t>集汚池組模、預留管路接頭、灌漿及拆模</t>
        </is>
      </c>
      <c r="D9" s="36" t="n">
        <v>5</v>
      </c>
      <c r="E9" s="20" t="n">
        <v>5</v>
      </c>
      <c r="F9" s="40">
        <f>IF(E9/$D$9="- ",0,E9/$D$9)</f>
        <v/>
      </c>
      <c r="G9" s="20" t="n">
        <v>5</v>
      </c>
      <c r="H9" s="40">
        <f>IF(G9/$D$9="- ",0,G9/$D$9)</f>
        <v/>
      </c>
      <c r="I9" s="20" t="n">
        <v>5</v>
      </c>
      <c r="J9" s="40">
        <f>IF(I9/$D$9="- ",0,I9/$D$9)</f>
        <v/>
      </c>
      <c r="K9" s="20" t="n">
        <v>5</v>
      </c>
      <c r="L9" s="40">
        <f>IF(K9/$D$9="- ",0,K9/$D$9)</f>
        <v/>
      </c>
      <c r="M9" s="20" t="n">
        <v>5</v>
      </c>
      <c r="N9" s="40">
        <f>IF(M9/$D$9="- ",0,M9/$D$9)</f>
        <v/>
      </c>
      <c r="O9" s="20" t="n"/>
      <c r="P9" s="40">
        <f>IF(O9/$D$9="- ",0,O9/$D$9)</f>
        <v/>
      </c>
      <c r="Q9" s="20" t="inlineStr">
        <is>
          <t>NaN</t>
        </is>
      </c>
      <c r="R9" s="40">
        <f>IF(Q9/$D$9="- ",0,Q9/$D$9)</f>
        <v/>
      </c>
      <c r="S9" s="55">
        <f>MAX(F9,H9,J9,L9,N9,P9,R9)</f>
        <v/>
      </c>
      <c r="T9" s="2" t="n"/>
      <c r="U9" s="2" t="n"/>
      <c r="V9" s="1" t="n"/>
      <c r="W9" s="1" t="n"/>
      <c r="X9" s="1" t="n"/>
      <c r="Y9" s="1" t="n"/>
      <c r="Z9" s="1" t="n"/>
    </row>
    <row r="10" ht="40.15" customHeight="1" s="81">
      <c r="A10" s="94" t="n">
        <v>5</v>
      </c>
      <c r="B10" s="17" t="n">
        <v>0.06</v>
      </c>
      <c r="C10" s="33" t="inlineStr">
        <is>
          <t>集汚池管路、中央排污池管路及循環池管路開挖配置</t>
        </is>
      </c>
      <c r="D10" s="36" t="n">
        <v>27</v>
      </c>
      <c r="E10" s="20" t="n">
        <v>27</v>
      </c>
      <c r="F10" s="40">
        <f>IF(E10/$D$10="- ",0,E10/$D$10)</f>
        <v/>
      </c>
      <c r="G10" s="20" t="n">
        <v>27</v>
      </c>
      <c r="H10" s="40">
        <f>IF(G10/$D$10="- ",0,G10/$D$10)</f>
        <v/>
      </c>
      <c r="I10" s="20" t="n">
        <v>27</v>
      </c>
      <c r="J10" s="40">
        <f>IF(I10/$D$10="- ",0,I10/$D$10)</f>
        <v/>
      </c>
      <c r="K10" s="20" t="n">
        <v>27</v>
      </c>
      <c r="L10" s="40">
        <f>IF(K10/$D$10="- ",0,K10/$D$10)</f>
        <v/>
      </c>
      <c r="M10" s="20" t="n">
        <v>21</v>
      </c>
      <c r="N10" s="40">
        <f>IF(M10/$D$10="- ",0,M10/$D$10)</f>
        <v/>
      </c>
      <c r="O10" s="20" t="n"/>
      <c r="P10" s="40">
        <f>IF(O10/$D$10="- ",0,O10/$D$10)</f>
        <v/>
      </c>
      <c r="Q10" s="20" t="inlineStr">
        <is>
          <t>NaN</t>
        </is>
      </c>
      <c r="R10" s="40">
        <f>IF(Q10/$D$10="- ",0,Q10/$D$10)</f>
        <v/>
      </c>
      <c r="S10" s="55">
        <f>MAX(F10,H10,J10,L10,N10,P10,R10)</f>
        <v/>
      </c>
      <c r="T10" s="2" t="n"/>
      <c r="U10" s="2" t="n"/>
      <c r="V10" s="1" t="n"/>
      <c r="W10" s="1" t="n"/>
      <c r="X10" s="1" t="n"/>
      <c r="Y10" s="1" t="n"/>
      <c r="Z10" s="1" t="n"/>
    </row>
    <row r="11" ht="34.5" customHeight="1" s="81">
      <c r="A11" s="94" t="n">
        <v>6</v>
      </c>
      <c r="B11" s="17" t="n">
        <v>0.03</v>
      </c>
      <c r="C11" s="33" t="inlineStr">
        <is>
          <t>池體開挖</t>
        </is>
      </c>
      <c r="D11" s="36" t="n">
        <v>11</v>
      </c>
      <c r="E11" s="20" t="n">
        <v>11</v>
      </c>
      <c r="F11" s="40">
        <f>IF(E11/$D$11="- ",0,E11/$D$11)</f>
        <v/>
      </c>
      <c r="G11" s="20" t="n">
        <v>11</v>
      </c>
      <c r="H11" s="40">
        <f>IF(G11/$D$11="- ",0,G11/$D$11)</f>
        <v/>
      </c>
      <c r="I11" s="20" t="n">
        <v>11</v>
      </c>
      <c r="J11" s="40">
        <f>IF(I11/$D$11="- ",0,I11/$D$11)</f>
        <v/>
      </c>
      <c r="K11" s="20" t="n">
        <v>11</v>
      </c>
      <c r="L11" s="40">
        <f>IF(K11/$D$11="- ",0,K11/$D$11)</f>
        <v/>
      </c>
      <c r="M11" s="20" t="n">
        <v>5</v>
      </c>
      <c r="N11" s="40">
        <f>IF(M11/$D$11="- ",0,M11/$D$11)</f>
        <v/>
      </c>
      <c r="O11" s="20" t="n"/>
      <c r="P11" s="40">
        <f>IF(O11/$D$11="- ",0,O11/$D$11)</f>
        <v/>
      </c>
      <c r="Q11" s="20" t="inlineStr">
        <is>
          <t>NaN</t>
        </is>
      </c>
      <c r="R11" s="40">
        <f>IF(Q11/$D$11="- ",0,Q11/$D$11)</f>
        <v/>
      </c>
      <c r="S11" s="55">
        <f>MAX(F11,H11,J11,L11,N11,P11,R11)</f>
        <v/>
      </c>
      <c r="T11" s="2" t="n"/>
      <c r="U11" s="2" t="n"/>
      <c r="V11" s="1" t="n"/>
      <c r="W11" s="1" t="n"/>
      <c r="X11" s="2" t="n"/>
      <c r="Y11" s="2" t="n"/>
      <c r="Z11" s="2" t="n"/>
    </row>
    <row r="12" ht="29.65" customHeight="1" s="81">
      <c r="A12" s="94" t="n">
        <v>7</v>
      </c>
      <c r="B12" s="17" t="n">
        <v>0.03</v>
      </c>
      <c r="C12" s="33" t="inlineStr">
        <is>
          <t>中央排污池及循環池開挖灌漿</t>
        </is>
      </c>
      <c r="D12" s="36" t="n">
        <v>22</v>
      </c>
      <c r="E12" s="20" t="n">
        <v>11</v>
      </c>
      <c r="F12" s="40">
        <f>IF(E12/$D$12="- ",0,E12/$D$12)</f>
        <v/>
      </c>
      <c r="G12" s="20" t="n">
        <v>22</v>
      </c>
      <c r="H12" s="40">
        <f>IF(G12/$D$12="- ",0,G12/$D$12)</f>
        <v/>
      </c>
      <c r="I12" s="20" t="n">
        <v>22</v>
      </c>
      <c r="J12" s="40">
        <f>IF(I12/$D$12="- ",0,I12/$D$12)</f>
        <v/>
      </c>
      <c r="K12" s="20" t="n">
        <v>22</v>
      </c>
      <c r="L12" s="40">
        <f>IF(K12/$D$12="- ",0,K12/$D$12)</f>
        <v/>
      </c>
      <c r="M12" s="20" t="n">
        <v>11</v>
      </c>
      <c r="N12" s="40">
        <f>IF(M12/$D$12="- ",0,M12/$D$12)</f>
        <v/>
      </c>
      <c r="O12" s="20" t="n"/>
      <c r="P12" s="40">
        <f>IF(O12/$D$12="- ",0,O12/$D$12)</f>
        <v/>
      </c>
      <c r="Q12" s="20" t="inlineStr">
        <is>
          <t>NaN</t>
        </is>
      </c>
      <c r="R12" s="40">
        <f>IF(Q12/$D$12="- ",0,Q12/$D$12)</f>
        <v/>
      </c>
      <c r="S12" s="55">
        <f>MAX(F12,H12,J12,L12,N12,P12,R12)</f>
        <v/>
      </c>
      <c r="T12" s="2" t="n"/>
      <c r="U12" s="2" t="n"/>
      <c r="V12" s="1" t="n"/>
      <c r="W12" s="1" t="n"/>
      <c r="X12" s="2" t="n"/>
      <c r="Y12" s="2" t="n"/>
      <c r="Z12" s="2" t="n"/>
    </row>
    <row r="13" ht="35.85" customHeight="1" s="81">
      <c r="A13" s="94" t="n">
        <v>8</v>
      </c>
      <c r="B13" s="17" t="n">
        <v>0.03</v>
      </c>
      <c r="C13" s="33" t="inlineStr">
        <is>
          <t>中央排污池及循環池崁丁模施作</t>
        </is>
      </c>
      <c r="D13" s="36" t="n">
        <v>11</v>
      </c>
      <c r="E13" s="20" t="n">
        <v>11</v>
      </c>
      <c r="F13" s="40">
        <f>IF(E13/$D$13="- ",0,E13/$D$13)</f>
        <v/>
      </c>
      <c r="G13" s="20" t="n">
        <v>11</v>
      </c>
      <c r="H13" s="40">
        <f>IF(G13/$D$13="- ",0,G13/$D$13)</f>
        <v/>
      </c>
      <c r="I13" s="20" t="n">
        <v>11</v>
      </c>
      <c r="J13" s="40">
        <f>IF(I13/$D$13="- ",0,I13/$D$13)</f>
        <v/>
      </c>
      <c r="K13" s="20" t="n">
        <v>11</v>
      </c>
      <c r="L13" s="40">
        <f>IF(K13/$D$13="- ",0,K13/$D$13)</f>
        <v/>
      </c>
      <c r="M13" s="20" t="n">
        <v>11</v>
      </c>
      <c r="N13" s="40">
        <f>IF(M13/$D$13="- ",0,M13/$D$13)</f>
        <v/>
      </c>
      <c r="O13" s="20" t="n"/>
      <c r="P13" s="40">
        <f>IF(O13/$D$13="- ",0,O13/$D$13)</f>
        <v/>
      </c>
      <c r="Q13" s="20" t="inlineStr">
        <is>
          <t>NaN</t>
        </is>
      </c>
      <c r="R13" s="40">
        <f>IF(Q13/$D$13="- ",0,Q13/$D$13)</f>
        <v/>
      </c>
      <c r="S13" s="55">
        <f>MAX(F13,H13,J13,L13,N13,P13,R13)</f>
        <v/>
      </c>
      <c r="T13" s="2" t="n"/>
      <c r="U13" s="2" t="n"/>
      <c r="V13" s="1" t="n"/>
      <c r="W13" s="1" t="n"/>
      <c r="X13" s="2" t="n"/>
      <c r="Y13" s="2" t="n"/>
      <c r="Z13" s="2" t="n"/>
    </row>
    <row r="14" ht="35.85" customHeight="1" s="81">
      <c r="A14" s="94" t="n">
        <v>9</v>
      </c>
      <c r="B14" s="17" t="n">
        <v>0.12</v>
      </c>
      <c r="C14" s="33" t="inlineStr">
        <is>
          <t>圓池C鋼結構組立</t>
        </is>
      </c>
      <c r="D14" s="36" t="n">
        <v>11</v>
      </c>
      <c r="E14" s="20" t="n">
        <v>11</v>
      </c>
      <c r="F14" s="40">
        <f>IF(E14/$D$14="- ",0,E14/$D$14)</f>
        <v/>
      </c>
      <c r="G14" s="20" t="n">
        <v>11</v>
      </c>
      <c r="H14" s="40">
        <f>IF(G14/$D$14="- ",0,G14/$D$14)</f>
        <v/>
      </c>
      <c r="I14" s="20" t="n">
        <v>11</v>
      </c>
      <c r="J14" s="40">
        <f>IF(I14/$D$14="- ",0,I14/$D$14)</f>
        <v/>
      </c>
      <c r="K14" s="20" t="n">
        <v>11</v>
      </c>
      <c r="L14" s="40">
        <f>IF(K14/$D$14="- ",0,K14/$D$14)</f>
        <v/>
      </c>
      <c r="M14" s="20" t="n">
        <v>11</v>
      </c>
      <c r="N14" s="40">
        <f>IF(M14/$D$14="- ",0,M14/$D$14)</f>
        <v/>
      </c>
      <c r="O14" s="20" t="n"/>
      <c r="P14" s="40">
        <f>IF(O14/$D$14="- ",0,O14/$D$14)</f>
        <v/>
      </c>
      <c r="Q14" s="20" t="inlineStr">
        <is>
          <t>NaN</t>
        </is>
      </c>
      <c r="R14" s="40">
        <f>IF(Q14/$D$14="- ",0,Q14/$D$14)</f>
        <v/>
      </c>
      <c r="S14" s="55">
        <f>MAX(F14,H14,J14,L14,N14,P14,R14)</f>
        <v/>
      </c>
      <c r="T14" s="2" t="n"/>
      <c r="U14" s="2" t="n"/>
      <c r="V14" s="1" t="n"/>
      <c r="W14" s="1" t="n"/>
      <c r="X14" s="2" t="n"/>
      <c r="Y14" s="2" t="n"/>
      <c r="Z14" s="2" t="n"/>
    </row>
    <row r="15" ht="35.85" customHeight="1" s="81">
      <c r="A15" s="94" t="n">
        <v>10</v>
      </c>
      <c r="B15" s="17" t="n">
        <v>0.02</v>
      </c>
      <c r="C15" s="32" t="inlineStr">
        <is>
          <t>養殖棚圓柱防水塗料刷漆</t>
        </is>
      </c>
      <c r="D15" s="36" t="n">
        <v>65</v>
      </c>
      <c r="E15" s="20" t="n">
        <v>65</v>
      </c>
      <c r="F15" s="40">
        <f>IF(E15/$D$15="- ",0,E15/$D$15)</f>
        <v/>
      </c>
      <c r="G15" s="20" t="n">
        <v>65</v>
      </c>
      <c r="H15" s="40">
        <f>IF(G15/$D$15="- ",0,G15/$D$15)</f>
        <v/>
      </c>
      <c r="I15" s="20" t="n">
        <v>65</v>
      </c>
      <c r="J15" s="40">
        <f>IF(I15/$D$15="- ",0,I15/$D$15)</f>
        <v/>
      </c>
      <c r="K15" s="20" t="n">
        <v>65</v>
      </c>
      <c r="L15" s="40">
        <f>IF(K15/$D$15="- ",0,K15/$D$15)</f>
        <v/>
      </c>
      <c r="M15" s="20" t="n">
        <v>65</v>
      </c>
      <c r="N15" s="40">
        <f>IF(M15/$D$15="- ",0,M15/$D$15)</f>
        <v/>
      </c>
      <c r="O15" s="20" t="n"/>
      <c r="P15" s="40">
        <f>IF(O15/$D$15="- ",0,O15/$D$15)</f>
        <v/>
      </c>
      <c r="Q15" s="20" t="inlineStr">
        <is>
          <t>NaN</t>
        </is>
      </c>
      <c r="R15" s="40">
        <f>IF(Q15/$D$15="- ",0,Q15/$D$15)</f>
        <v/>
      </c>
      <c r="S15" s="55">
        <f>MAX(F15,H15,J15,L15,N15,P15,R15)</f>
        <v/>
      </c>
      <c r="T15" s="2" t="n"/>
      <c r="U15" s="2" t="n"/>
      <c r="V15" s="1" t="n"/>
      <c r="W15" s="1" t="n"/>
      <c r="X15" s="2" t="n"/>
      <c r="Y15" s="2" t="n"/>
      <c r="Z15" s="2" t="n"/>
    </row>
    <row r="16" ht="43.15" customHeight="1" s="81">
      <c r="A16" s="94" t="n">
        <v>11</v>
      </c>
      <c r="B16" s="17" t="n">
        <v>0.05</v>
      </c>
      <c r="C16" s="32" t="inlineStr">
        <is>
          <t>圓池外填土整地、循環池配置管路組裝及池內整地夯實</t>
        </is>
      </c>
      <c r="D16" s="36" t="n">
        <v>11</v>
      </c>
      <c r="E16" s="20" t="n">
        <v>11</v>
      </c>
      <c r="F16" s="40">
        <f>IF(E16/$D$16="- ",0,E16/$D$16)</f>
        <v/>
      </c>
      <c r="G16" s="20" t="n">
        <v>11</v>
      </c>
      <c r="H16" s="40">
        <f>IF(G16/$D$16="- ",0,G16/$D$16)</f>
        <v/>
      </c>
      <c r="I16" s="20" t="n">
        <v>11</v>
      </c>
      <c r="J16" s="40">
        <f>IF(I16/$D$16="- ",0,I16/$D$16)</f>
        <v/>
      </c>
      <c r="K16" s="20" t="n">
        <v>11</v>
      </c>
      <c r="L16" s="40">
        <f>IF(K16/$D$16="- ",0,K16/$D$16)</f>
        <v/>
      </c>
      <c r="M16" s="20" t="n">
        <v>11</v>
      </c>
      <c r="N16" s="40">
        <f>IF(M16/$D$16="- ",0,M16/$D$16)</f>
        <v/>
      </c>
      <c r="O16" s="20" t="n"/>
      <c r="P16" s="40">
        <f>IF(O16/$D$16="- ",0,O16/$D$16)</f>
        <v/>
      </c>
      <c r="Q16" s="20" t="inlineStr">
        <is>
          <t>NaN</t>
        </is>
      </c>
      <c r="R16" s="40">
        <f>IF(Q16/$D$16="- ",0,Q16/$D$16)</f>
        <v/>
      </c>
      <c r="S16" s="55">
        <f>MAX(F16,H16,J16,L16,N16,P16,R16)</f>
        <v/>
      </c>
      <c r="T16" s="2" t="n"/>
      <c r="U16" s="2" t="n"/>
      <c r="V16" s="1" t="n"/>
      <c r="W16" s="1" t="n"/>
      <c r="X16" s="2" t="n"/>
      <c r="Y16" s="2" t="n"/>
      <c r="Z16" s="2" t="n"/>
    </row>
    <row r="17" ht="27.75" customHeight="1" s="81">
      <c r="A17" s="94" t="n">
        <v>12</v>
      </c>
      <c r="B17" s="17" t="n">
        <v>0.2</v>
      </c>
      <c r="C17" s="31" t="inlineStr">
        <is>
          <t>圓池HDPE黏合施作</t>
        </is>
      </c>
      <c r="D17" s="36" t="n">
        <v>11</v>
      </c>
      <c r="E17" s="20" t="n">
        <v>11</v>
      </c>
      <c r="F17" s="40">
        <f>IF(E17/$D$17="- ",0,E17/$D$17)</f>
        <v/>
      </c>
      <c r="G17" s="20" t="n">
        <v>11</v>
      </c>
      <c r="H17" s="40">
        <f>IF(G17/$D$17="- ",0,G17/$D$17)</f>
        <v/>
      </c>
      <c r="I17" s="20" t="n">
        <v>11</v>
      </c>
      <c r="J17" s="40">
        <f>IF(I17/$D$17="- ",0,I17/$D$17)</f>
        <v/>
      </c>
      <c r="K17" s="20" t="n">
        <v>11</v>
      </c>
      <c r="L17" s="40">
        <f>IF(K17/$D$17="- ",0,K17/$D$17)</f>
        <v/>
      </c>
      <c r="M17" s="20" t="n">
        <v>11</v>
      </c>
      <c r="N17" s="40">
        <f>IF(M17/$D$17="- ",0,M17/$D$17)</f>
        <v/>
      </c>
      <c r="O17" s="20" t="n"/>
      <c r="P17" s="40">
        <f>IF(O17/$D$17="- ",0,O17/$D$17)</f>
        <v/>
      </c>
      <c r="Q17" s="20" t="inlineStr">
        <is>
          <t>NaN</t>
        </is>
      </c>
      <c r="R17" s="40">
        <f>IF(Q17/$D$17="- ",0,Q17/$D$17)</f>
        <v/>
      </c>
      <c r="S17" s="55">
        <f>MAX(F17,H17,J17,L17,N17,P17,R17)</f>
        <v/>
      </c>
      <c r="T17" s="2" t="n"/>
      <c r="U17" s="2" t="n"/>
      <c r="V17" s="1" t="n"/>
      <c r="W17" s="1" t="n"/>
      <c r="X17" s="2" t="n"/>
      <c r="Y17" s="2" t="n"/>
      <c r="Z17" s="2" t="n"/>
    </row>
    <row r="18" ht="31.9" customHeight="1" s="81">
      <c r="A18" s="94" t="n">
        <v>13</v>
      </c>
      <c r="B18" s="17" t="n">
        <v>0.06</v>
      </c>
      <c r="C18" s="31" t="inlineStr">
        <is>
          <t>蓄水池(消毒池)</t>
        </is>
      </c>
      <c r="D18" s="36" t="n">
        <v>1</v>
      </c>
      <c r="E18" s="20" t="n">
        <v>1</v>
      </c>
      <c r="F18" s="40">
        <f>IF(E18/$D$18="- ",0,E18/$D$18)</f>
        <v/>
      </c>
      <c r="G18" s="20" t="n">
        <v>1</v>
      </c>
      <c r="H18" s="40">
        <f>IF(G18/$D$18="- ",0,G18/$D$18)</f>
        <v/>
      </c>
      <c r="I18" s="20" t="n">
        <v>1</v>
      </c>
      <c r="J18" s="40">
        <f>IF(I18/$D$18="- ",0,I18/$D$18)</f>
        <v/>
      </c>
      <c r="K18" s="20" t="n">
        <v>1</v>
      </c>
      <c r="L18" s="40">
        <f>IF(K18/$D$18="- ",0,K18/$D$18)</f>
        <v/>
      </c>
      <c r="M18" s="20" t="n">
        <v>1</v>
      </c>
      <c r="N18" s="40">
        <f>IF(M18/$D$18="- ",0,M18/$D$18)</f>
        <v/>
      </c>
      <c r="O18" s="20" t="n"/>
      <c r="P18" s="40">
        <f>IF(O18/$D$18="- ",0,O18/$D$18)</f>
        <v/>
      </c>
      <c r="Q18" s="20" t="inlineStr">
        <is>
          <t>NaN</t>
        </is>
      </c>
      <c r="R18" s="40">
        <f>IF(Q18/$D$18="- ",0,Q18/$D$18)</f>
        <v/>
      </c>
      <c r="S18" s="55">
        <f>MAX(F18,H18,J18,L18,N18,P18,R18)</f>
        <v/>
      </c>
      <c r="T18" s="2" t="n"/>
      <c r="U18" s="2" t="n"/>
      <c r="V18" s="1" t="n"/>
      <c r="W18" s="1" t="n"/>
      <c r="X18" s="2" t="n"/>
      <c r="Y18" s="2" t="n"/>
      <c r="Z18" s="2" t="n"/>
    </row>
    <row r="19" ht="30.75" customHeight="1" s="81">
      <c r="A19" s="94" t="n">
        <v>14</v>
      </c>
      <c r="B19" s="17" t="n">
        <v>0.06</v>
      </c>
      <c r="C19" s="31" t="inlineStr">
        <is>
          <t>蓄水池(消毒池)棚架搭建農膜披覆</t>
        </is>
      </c>
      <c r="D19" s="36" t="n">
        <v>1</v>
      </c>
      <c r="E19" s="20" t="n">
        <v>1</v>
      </c>
      <c r="F19" s="40">
        <f>IF(E19/$D$19="- ",0,E19/$D$19)</f>
        <v/>
      </c>
      <c r="G19" s="20" t="n">
        <v>1</v>
      </c>
      <c r="H19" s="40">
        <f>IF(G19/$D$19="- ",0,G19/$D$19)</f>
        <v/>
      </c>
      <c r="I19" s="20" t="n">
        <v>1</v>
      </c>
      <c r="J19" s="40">
        <f>IF(I19/$D$19="- ",0,I19/$D$19)</f>
        <v/>
      </c>
      <c r="K19" s="20" t="n">
        <v>1</v>
      </c>
      <c r="L19" s="40">
        <f>IF(K19/$D$19="- ",0,K19/$D$19)</f>
        <v/>
      </c>
      <c r="M19" s="20" t="n">
        <v>1</v>
      </c>
      <c r="N19" s="40">
        <f>IF(M19/$D$19="- ",0,M19/$D$19)</f>
        <v/>
      </c>
      <c r="O19" s="20" t="n"/>
      <c r="P19" s="40">
        <f>IF(O19/$D$19="- ",0,O19/$D$19)</f>
        <v/>
      </c>
      <c r="Q19" s="20" t="inlineStr">
        <is>
          <t>NaN</t>
        </is>
      </c>
      <c r="R19" s="40">
        <f>IF(Q19/$D$19="- ",0,Q19/$D$19)</f>
        <v/>
      </c>
      <c r="S19" s="55">
        <f>MAX(F19,H19,J19,L19,N19,P19,R19)</f>
        <v/>
      </c>
      <c r="T19" s="2" t="n"/>
      <c r="U19" s="2" t="n"/>
      <c r="V19" s="1" t="n"/>
      <c r="W19" s="1" t="n"/>
      <c r="X19" s="2" t="n"/>
      <c r="Y19" s="2" t="n"/>
      <c r="Z19" s="2" t="n"/>
    </row>
    <row r="20" ht="28.15" customHeight="1" s="81">
      <c r="A20" s="94" t="n">
        <v>15</v>
      </c>
      <c r="B20" s="17" t="n">
        <v>0.1</v>
      </c>
      <c r="C20" s="31" t="inlineStr">
        <is>
          <t>養殖棚農膜披覆</t>
        </is>
      </c>
      <c r="D20" s="36" t="n">
        <v>1</v>
      </c>
      <c r="E20" s="20" t="n">
        <v>1</v>
      </c>
      <c r="F20" s="40">
        <f>IF(E20/$D$20="- ",0,E20/$D$20)</f>
        <v/>
      </c>
      <c r="G20" s="20" t="n">
        <v>1</v>
      </c>
      <c r="H20" s="40">
        <f>IF(G20/$D$20="- ",0,G20/$D$20)</f>
        <v/>
      </c>
      <c r="I20" s="20" t="n">
        <v>1</v>
      </c>
      <c r="J20" s="40">
        <f>IF(I20/$D$20="- ",0,I20/$D$20)</f>
        <v/>
      </c>
      <c r="K20" s="20" t="n">
        <v>1</v>
      </c>
      <c r="L20" s="40">
        <f>IF(K20/$D$20="- ",0,K20/$D$20)</f>
        <v/>
      </c>
      <c r="M20" s="20" t="n">
        <v>1</v>
      </c>
      <c r="N20" s="40">
        <f>IF(M20/$D$20="- ",0,M20/$D$20)</f>
        <v/>
      </c>
      <c r="O20" s="20" t="n"/>
      <c r="P20" s="40">
        <f>IF(O20/$D$20="- ",0,O20/$D$20)</f>
        <v/>
      </c>
      <c r="Q20" s="20" t="inlineStr">
        <is>
          <t>NaN</t>
        </is>
      </c>
      <c r="R20" s="40">
        <f>IF(Q20/$D$20="- ",0,Q20/$D$20)</f>
        <v/>
      </c>
      <c r="S20" s="55">
        <f>MAX(F20,H20,J20,L20,N20,P20,R20)</f>
        <v/>
      </c>
      <c r="T20" s="2" t="n"/>
      <c r="U20" s="2" t="n"/>
      <c r="V20" s="1" t="n"/>
      <c r="W20" s="1" t="n"/>
      <c r="X20" s="2" t="n"/>
      <c r="Y20" s="2" t="n"/>
      <c r="Z20" s="2" t="n"/>
    </row>
    <row r="21" ht="31.5" customHeight="1" s="81">
      <c r="A21" s="94" t="n">
        <v>16</v>
      </c>
      <c r="B21" s="17" t="n">
        <v>0.03</v>
      </c>
      <c r="C21" s="31" t="inlineStr">
        <is>
          <t>蓄水桶</t>
        </is>
      </c>
      <c r="D21" s="36" t="n">
        <v>8</v>
      </c>
      <c r="E21" s="20" t="n">
        <v>4</v>
      </c>
      <c r="F21" s="40">
        <f>IF(E21/$D$21="- ",0,E21/$D$21)</f>
        <v/>
      </c>
      <c r="G21" s="20" t="n">
        <v>8</v>
      </c>
      <c r="H21" s="40">
        <f>IF(G21/$D$21="- ",0,G21/$D$21)</f>
        <v/>
      </c>
      <c r="I21" s="20" t="n">
        <v>8</v>
      </c>
      <c r="J21" s="40">
        <f>IF(I21/$D$21="- ",0,I21/$D$21)</f>
        <v/>
      </c>
      <c r="K21" s="20" t="n">
        <v>8</v>
      </c>
      <c r="L21" s="40">
        <f>IF(K21/$D$21="- ",0,K21/$D$21)</f>
        <v/>
      </c>
      <c r="M21" s="20" t="n">
        <v>2</v>
      </c>
      <c r="N21" s="40">
        <f>IF(M21/$D$21="- ",0,M21/$D$21)</f>
        <v/>
      </c>
      <c r="O21" s="20" t="n"/>
      <c r="P21" s="40">
        <f>IF(O21/$D$21="- ",0,O21/$D$21)</f>
        <v/>
      </c>
      <c r="Q21" s="20" t="inlineStr">
        <is>
          <t>NaN</t>
        </is>
      </c>
      <c r="R21" s="40">
        <f>IF(Q21/$D$21="- ",0,Q21/$D$21)</f>
        <v/>
      </c>
      <c r="S21" s="55">
        <f>MAX(F21,H21,J21,L21,N21,P21,R21)</f>
        <v/>
      </c>
      <c r="T21" s="2" t="n"/>
      <c r="U21" s="2" t="n"/>
      <c r="V21" s="1" t="n"/>
      <c r="W21" s="1" t="n"/>
      <c r="X21" s="2" t="n"/>
      <c r="Y21" s="2" t="n"/>
      <c r="Z21" s="2" t="n"/>
    </row>
    <row r="22" ht="31.5" customHeight="1" s="81">
      <c r="A22" s="94" t="n">
        <v>17</v>
      </c>
      <c r="B22" s="17" t="n">
        <v>0.05</v>
      </c>
      <c r="C22" s="34" t="inlineStr">
        <is>
          <t>養殖池管路工程進水管及氧氣管</t>
        </is>
      </c>
      <c r="D22" s="36" t="n">
        <v>22</v>
      </c>
      <c r="E22" s="20" t="n">
        <v>11</v>
      </c>
      <c r="F22" s="40">
        <f>IF(E22/$D$22="- ",0,E22/$D$22)</f>
        <v/>
      </c>
      <c r="G22" s="20" t="n">
        <v>22</v>
      </c>
      <c r="H22" s="40">
        <f>IF(G22/$D$22="- ",0,G22/$D$22)</f>
        <v/>
      </c>
      <c r="I22" s="20" t="n">
        <v>22</v>
      </c>
      <c r="J22" s="40">
        <f>IF(I22/$D$22="- ",0,I22/$D$22)</f>
        <v/>
      </c>
      <c r="K22" s="20" t="n">
        <v>22</v>
      </c>
      <c r="L22" s="40">
        <f>IF(K22/$D$22="- ",0,K22/$D$22)</f>
        <v/>
      </c>
      <c r="M22" s="20" t="n">
        <v>11</v>
      </c>
      <c r="N22" s="40">
        <f>IF(M22/$D$22="- ",0,M22/$D$22)</f>
        <v/>
      </c>
      <c r="O22" s="20" t="n"/>
      <c r="P22" s="40">
        <f>IF(O22/$D$22="- ",0,O22/$D$22)</f>
        <v/>
      </c>
      <c r="Q22" s="20" t="inlineStr">
        <is>
          <t>NaN</t>
        </is>
      </c>
      <c r="R22" s="40">
        <f>IF(Q22/$D$22="- ",0,Q22/$D$22)</f>
        <v/>
      </c>
      <c r="S22" s="55">
        <f>MAX(F22,H22,J22,L22,N22,P22,R22)</f>
        <v/>
      </c>
      <c r="T22" s="2" t="n"/>
      <c r="U22" s="2" t="n"/>
      <c r="V22" s="1" t="n"/>
      <c r="W22" s="1" t="n"/>
      <c r="X22" s="2" t="n"/>
      <c r="Y22" s="2" t="n"/>
      <c r="Z22" s="2" t="n"/>
    </row>
    <row r="23" ht="26.65" customHeight="1" s="81">
      <c r="A23" s="94" t="n">
        <v>18</v>
      </c>
      <c r="B23" s="17" t="n">
        <v>0.05</v>
      </c>
      <c r="C23" s="34" t="inlineStr">
        <is>
          <t>機電設備工程(電源箱)配置</t>
        </is>
      </c>
      <c r="D23" s="36" t="n">
        <v>11</v>
      </c>
      <c r="E23" s="28" t="n">
        <v>11</v>
      </c>
      <c r="F23" s="40">
        <f>IF(E23/$D$23="- ",0,E23/$D$23)</f>
        <v/>
      </c>
      <c r="G23" s="20" t="n">
        <v>11</v>
      </c>
      <c r="H23" s="40">
        <f>IF(G23/$D$23="- ",0,G23/$D$23)</f>
        <v/>
      </c>
      <c r="I23" s="20" t="n">
        <v>11</v>
      </c>
      <c r="J23" s="40">
        <f>IF(I23/$D$23="- ",0,I23/$D$23)</f>
        <v/>
      </c>
      <c r="K23" s="20" t="n">
        <v>11</v>
      </c>
      <c r="L23" s="40">
        <f>IF(K23/$D$23="- ",0,K23/$D$23)</f>
        <v/>
      </c>
      <c r="M23" s="20" t="n">
        <v>11</v>
      </c>
      <c r="N23" s="40">
        <f>IF(M23/$D$23="- ",0,M23/$D$23)</f>
        <v/>
      </c>
      <c r="O23" s="20" t="n"/>
      <c r="P23" s="40">
        <f>IF(O23/$D$23="- ",0,O23/$D$23)</f>
        <v/>
      </c>
      <c r="Q23" s="20" t="inlineStr">
        <is>
          <t>NaN</t>
        </is>
      </c>
      <c r="R23" s="40">
        <f>IF(Q23/$D$23="- ",0,Q23/$D$23)</f>
        <v/>
      </c>
      <c r="S23" s="55">
        <f>MAX(F23,H23,J23,L23,N23,P23,R23)</f>
        <v/>
      </c>
      <c r="T23" s="2" t="n"/>
      <c r="U23" s="2" t="n"/>
      <c r="V23" s="1" t="n"/>
      <c r="W23" s="1" t="n"/>
      <c r="X23" s="2" t="n"/>
      <c r="Y23" s="2" t="n"/>
      <c r="Z23" s="2" t="n"/>
    </row>
    <row r="24" ht="35.85" customHeight="1" s="81" thickBot="1">
      <c r="A24" s="97" t="inlineStr">
        <is>
          <t>B.</t>
        </is>
      </c>
      <c r="B24" s="37" t="n"/>
      <c r="C24" s="41" t="inlineStr">
        <is>
          <t>擋土牆</t>
        </is>
      </c>
      <c r="D24" s="57" t="inlineStr">
        <is>
          <t>施工
目標</t>
        </is>
      </c>
      <c r="E24" s="50" t="inlineStr">
        <is>
          <t>完成量</t>
        </is>
      </c>
      <c r="F24" s="50" t="inlineStr">
        <is>
          <t>完成率</t>
        </is>
      </c>
      <c r="G24" s="50" t="inlineStr">
        <is>
          <t>完成量</t>
        </is>
      </c>
      <c r="H24" s="50" t="inlineStr">
        <is>
          <t>完成率</t>
        </is>
      </c>
      <c r="I24" s="50" t="inlineStr">
        <is>
          <t>完成量</t>
        </is>
      </c>
      <c r="J24" s="50" t="inlineStr">
        <is>
          <t>完成率</t>
        </is>
      </c>
      <c r="K24" s="50" t="inlineStr">
        <is>
          <t>完成量</t>
        </is>
      </c>
      <c r="L24" s="50" t="inlineStr">
        <is>
          <t>完成率</t>
        </is>
      </c>
      <c r="M24" s="50" t="inlineStr">
        <is>
          <t>完成量</t>
        </is>
      </c>
      <c r="N24" s="50" t="inlineStr">
        <is>
          <t>完成率</t>
        </is>
      </c>
      <c r="O24" s="50" t="inlineStr">
        <is>
          <t>完成量</t>
        </is>
      </c>
      <c r="P24" s="50" t="inlineStr">
        <is>
          <t>完成率</t>
        </is>
      </c>
      <c r="Q24" s="50" t="inlineStr">
        <is>
          <t>完成量</t>
        </is>
      </c>
      <c r="R24" s="50" t="inlineStr">
        <is>
          <t>完成率</t>
        </is>
      </c>
      <c r="S24" s="52">
        <f>SUMPRODUCT(B25:B27,S25:S27)</f>
        <v/>
      </c>
      <c r="T24" s="2" t="n"/>
      <c r="U24" s="2" t="n"/>
      <c r="V24" s="1" t="n"/>
      <c r="W24" s="1" t="n"/>
      <c r="X24" s="2" t="n"/>
      <c r="Y24" s="2" t="n"/>
      <c r="Z24" s="2" t="n"/>
    </row>
    <row r="25" ht="28.15" customHeight="1" s="81">
      <c r="A25" s="98" t="n">
        <v>1</v>
      </c>
      <c r="B25" s="45" t="n">
        <v>0.1</v>
      </c>
      <c r="C25" s="46" t="inlineStr">
        <is>
          <t>開挖及整地</t>
        </is>
      </c>
      <c r="D25" s="60" t="n">
        <v>479</v>
      </c>
      <c r="E25" s="51" t="n">
        <v>479</v>
      </c>
      <c r="F25" s="40">
        <f>IF(E25/$D$25="- ",0,E25/$D$25)</f>
        <v/>
      </c>
      <c r="G25" s="21" t="n">
        <v>479</v>
      </c>
      <c r="H25" s="40">
        <f>IF(G25/$D$25="- ",0,G25/$D$25)</f>
        <v/>
      </c>
      <c r="I25" s="21" t="n">
        <v>479</v>
      </c>
      <c r="J25" s="40">
        <f>IF(I25/$D$25="- ",0,I25/$D$25)</f>
        <v/>
      </c>
      <c r="K25" s="21" t="n">
        <v>479</v>
      </c>
      <c r="L25" s="40">
        <f>IF(K25/$D$25="- ",0,K25/$D$25)</f>
        <v/>
      </c>
      <c r="M25" s="21" t="n">
        <v>479</v>
      </c>
      <c r="N25" s="40">
        <f>IF(M25/$D$25="- ",0,M25/$D$25)</f>
        <v/>
      </c>
      <c r="O25" s="21" t="n"/>
      <c r="P25" s="40">
        <f>IF(O25/$D$25="- ",0,O25/$D$25)</f>
        <v/>
      </c>
      <c r="Q25" s="21" t="inlineStr">
        <is>
          <t>NaN</t>
        </is>
      </c>
      <c r="R25" s="40">
        <f>IF(Q25/$D$25="- ",0,Q25/$D$25)</f>
        <v/>
      </c>
      <c r="S25" s="55">
        <f>MAX(F25,H25,J25,L25,N25,P25,R25)</f>
        <v/>
      </c>
      <c r="T25" s="2" t="n"/>
      <c r="U25" s="2" t="n"/>
      <c r="V25" s="1" t="n"/>
      <c r="W25" s="1" t="n"/>
      <c r="X25" s="2" t="n"/>
      <c r="Y25" s="2" t="n"/>
      <c r="Z25" s="2" t="n"/>
    </row>
    <row r="26" ht="26.65" customHeight="1" s="81">
      <c r="A26" s="94" t="n">
        <v>2</v>
      </c>
      <c r="B26" s="47" t="n">
        <v>0.3</v>
      </c>
      <c r="C26" s="48" t="inlineStr">
        <is>
          <t>基礎工程</t>
        </is>
      </c>
      <c r="D26" s="60" t="n">
        <v>479</v>
      </c>
      <c r="E26" s="21" t="n">
        <v>479</v>
      </c>
      <c r="F26" s="40">
        <f>IF(E26/$D$26="- ",0,E26/$D$26)</f>
        <v/>
      </c>
      <c r="G26" s="21" t="n">
        <v>479</v>
      </c>
      <c r="H26" s="40">
        <f>IF(G26/$D$26="- ",0,G26/$D$26)</f>
        <v/>
      </c>
      <c r="I26" s="21" t="n">
        <v>479</v>
      </c>
      <c r="J26" s="40">
        <f>IF(I26/$D$26="- ",0,I26/$D$26)</f>
        <v/>
      </c>
      <c r="K26" s="21" t="n">
        <v>479</v>
      </c>
      <c r="L26" s="40">
        <f>IF(K26/$D$26="- ",0,K26/$D$26)</f>
        <v/>
      </c>
      <c r="M26" s="21" t="n">
        <v>479</v>
      </c>
      <c r="N26" s="40">
        <f>IF(M26/$D$26="- ",0,M26/$D$26)</f>
        <v/>
      </c>
      <c r="O26" s="21" t="n"/>
      <c r="P26" s="40">
        <f>IF(O26/$D$26="- ",0,O26/$D$26)</f>
        <v/>
      </c>
      <c r="Q26" s="21" t="inlineStr">
        <is>
          <t>NaN</t>
        </is>
      </c>
      <c r="R26" s="40">
        <f>IF(Q26/$D$26="- ",0,Q26/$D$26)</f>
        <v/>
      </c>
      <c r="S26" s="55">
        <f>MAX(F26,H26,J26,L26,N26,P26,R26)</f>
        <v/>
      </c>
      <c r="T26" s="2" t="n"/>
      <c r="U26" s="2" t="n"/>
      <c r="V26" s="1" t="n"/>
      <c r="W26" s="1" t="n"/>
      <c r="X26" s="2" t="n"/>
      <c r="Y26" s="2" t="n"/>
      <c r="Z26" s="2" t="n"/>
    </row>
    <row r="27" ht="25.9" customHeight="1" s="81" thickBot="1">
      <c r="A27" s="99" t="n">
        <v>3</v>
      </c>
      <c r="B27" s="49" t="n">
        <v>0.6</v>
      </c>
      <c r="C27" s="44" t="inlineStr">
        <is>
          <t>牆面工程</t>
        </is>
      </c>
      <c r="D27" s="61" t="n">
        <v>479</v>
      </c>
      <c r="E27" s="22" t="n">
        <v>479</v>
      </c>
      <c r="F27" s="58">
        <f>IF(E27/$D$27="- ",0,E27/$D$27)</f>
        <v/>
      </c>
      <c r="G27" s="22" t="n">
        <v>479</v>
      </c>
      <c r="H27" s="58">
        <f>IF(G27/$D$27="- ",0,G27/$D$27)</f>
        <v/>
      </c>
      <c r="I27" s="22" t="n">
        <v>479</v>
      </c>
      <c r="J27" s="58">
        <f>IF(I27/$D$27="- ",0,I27/$D$27)</f>
        <v/>
      </c>
      <c r="K27" s="22" t="n">
        <v>479</v>
      </c>
      <c r="L27" s="58">
        <f>IF(K27/$D$27="- ",0,K27/$D$27)</f>
        <v/>
      </c>
      <c r="M27" s="22" t="n">
        <v>479</v>
      </c>
      <c r="N27" s="58">
        <f>IF(M27/$D$27="- ",0,M27/$D$27)</f>
        <v/>
      </c>
      <c r="O27" s="22" t="n"/>
      <c r="P27" s="58">
        <f>IF(O27/$D$27="- ",0,O27/$D$27)</f>
        <v/>
      </c>
      <c r="Q27" s="22" t="inlineStr">
        <is>
          <t>NaN</t>
        </is>
      </c>
      <c r="R27" s="58">
        <f>IF(Q27/$D$27="- ",0,Q27/$D$27)</f>
        <v/>
      </c>
      <c r="S27" s="59">
        <f>MAX(F27,H27,J27,L27,N27,P27,R27)</f>
        <v/>
      </c>
      <c r="T27" s="2" t="n"/>
      <c r="U27" s="2" t="n"/>
      <c r="V27" s="1" t="n"/>
      <c r="W27" s="1" t="n"/>
      <c r="X27" s="2" t="n"/>
      <c r="Y27" s="2" t="n"/>
      <c r="Z27" s="2" t="n"/>
    </row>
    <row r="28" ht="47.45" customHeight="1" s="81" thickBot="1">
      <c r="A28" s="100" t="inlineStr">
        <is>
          <t>C.</t>
        </is>
      </c>
      <c r="B28" s="100" t="n"/>
      <c r="C28" s="100" t="inlineStr">
        <is>
          <t>備註</t>
        </is>
      </c>
      <c r="D28" s="61" t="n"/>
      <c r="E28" s="101" t="n"/>
      <c r="F28" s="102" t="n"/>
      <c r="G28" s="101" t="n"/>
      <c r="H28" s="102" t="n"/>
      <c r="I28" s="101" t="n"/>
      <c r="J28" s="102" t="n"/>
      <c r="K28" s="101" t="n"/>
      <c r="L28" s="102" t="n"/>
      <c r="M28" s="101" t="n"/>
      <c r="N28" s="102" t="n"/>
      <c r="O28" s="101" t="n"/>
      <c r="P28" s="102" t="n"/>
      <c r="Q28" s="101" t="n"/>
      <c r="R28" s="102" t="n"/>
      <c r="S28" s="59" t="n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E4:F4"/>
    <mergeCell ref="A2:B2"/>
    <mergeCell ref="A3:B3"/>
    <mergeCell ref="Q3:R3"/>
    <mergeCell ref="O2:P2"/>
    <mergeCell ref="Q2:S2"/>
    <mergeCell ref="G4:H4"/>
    <mergeCell ref="I4:J4"/>
    <mergeCell ref="K4:L4"/>
    <mergeCell ref="M4:N4"/>
    <mergeCell ref="O4:P4"/>
    <mergeCell ref="Q4:R4"/>
    <mergeCell ref="H2:I2"/>
  </mergeCells>
  <pageMargins left="0.1875" right="0.1181102362204725" top="0.475" bottom="0.5625" header="0.3149606299212598" footer="0.3149606299212598"/>
  <pageSetup orientation="landscape" paperSize="9" scale="60"/>
  <headerFooter>
    <oddHeader/>
    <oddFooter>&amp;C&amp;20 主管 : ________________負責工程師：______________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8"/>
  <sheetViews>
    <sheetView view="pageLayout" zoomScale="50" zoomScaleNormal="50" zoomScalePageLayoutView="50" workbookViewId="0">
      <selection activeCell="C16" sqref="C16"/>
    </sheetView>
  </sheetViews>
  <sheetFormatPr baseColWidth="8" defaultRowHeight="16.5"/>
  <cols>
    <col width="7.5" customWidth="1" style="81" min="1" max="1"/>
    <col width="10.75" customWidth="1" style="81" min="2" max="2"/>
    <col width="51.5" customWidth="1" style="81" min="3" max="3"/>
    <col width="8.875" customWidth="1" style="81" min="4" max="4"/>
    <col width="10.375" customWidth="1" style="81" min="5" max="5"/>
    <col width="10.125" customWidth="1" style="81" min="6" max="6"/>
    <col width="9.625" customWidth="1" style="81" min="7" max="7"/>
    <col width="8.75" customWidth="1" style="81" min="8" max="8"/>
    <col width="9.75" customWidth="1" style="81" min="9" max="9"/>
    <col width="9.625" customWidth="1" style="81" min="10" max="10"/>
    <col width="10.75" customWidth="1" style="81" min="11" max="11"/>
    <col width="8.875" customWidth="1" style="81" min="12" max="12"/>
    <col width="10.125" customWidth="1" style="81" min="13" max="13"/>
    <col width="10" customWidth="1" style="81" min="14" max="14"/>
    <col width="10.375" customWidth="1" style="81" min="15" max="15"/>
    <col width="8.875" customWidth="1" style="81" min="16" max="16"/>
    <col width="9.875" customWidth="1" style="81" min="17" max="17"/>
    <col width="9.75" customWidth="1" style="81" min="18" max="18"/>
    <col width="21.25" customWidth="1" style="81" min="19" max="19"/>
    <col width="13" customWidth="1" style="81" min="21" max="21"/>
    <col width="11.25" customWidth="1" style="81" min="22" max="22"/>
  </cols>
  <sheetData>
    <row r="1" ht="15" customHeight="1" s="81" thickBot="1">
      <c r="A1" s="2" t="n"/>
      <c r="B1" s="3" t="n"/>
      <c r="C1" s="1" t="n"/>
      <c r="D1" s="1" t="n"/>
      <c r="E1" s="1" t="n"/>
      <c r="F1" s="1" t="n"/>
    </row>
    <row r="2" ht="33.75" customHeight="1" s="81">
      <c r="A2" s="82" t="inlineStr">
        <is>
          <t>工程名稱</t>
        </is>
      </c>
      <c r="B2" s="83" t="n"/>
      <c r="C2" s="23" t="inlineStr">
        <is>
          <t>向陽多元一期升一2區</t>
        </is>
      </c>
      <c r="D2" s="24" t="n"/>
      <c r="E2" s="24" t="n"/>
      <c r="F2" s="24" t="n"/>
      <c r="G2" s="24" t="n"/>
      <c r="H2" s="84" t="n">
        <v>1</v>
      </c>
      <c r="I2" s="85" t="n"/>
      <c r="J2" s="24" t="n"/>
      <c r="K2" s="24" t="n"/>
      <c r="L2" s="24" t="n"/>
      <c r="M2" s="24" t="n"/>
      <c r="N2" s="24" t="n"/>
      <c r="O2" s="86" t="inlineStr">
        <is>
          <t>預計工期</t>
        </is>
      </c>
      <c r="P2" s="83" t="n"/>
      <c r="Q2" s="87" t="inlineStr">
        <is>
          <t>2021/04/17-2021/12/31</t>
        </is>
      </c>
      <c r="R2" s="85" t="n"/>
      <c r="S2" s="88" t="n"/>
      <c r="T2" s="2" t="n"/>
      <c r="U2" s="4" t="n"/>
      <c r="V2" s="5" t="inlineStr">
        <is>
          <t>監工編輯區域顏色</t>
        </is>
      </c>
      <c r="W2" s="6" t="n"/>
      <c r="X2" s="1" t="n"/>
      <c r="Y2" s="1" t="n"/>
      <c r="Z2" s="1" t="n"/>
    </row>
    <row r="3" ht="27.4" customHeight="1" s="81" thickBot="1">
      <c r="A3" s="69" t="inlineStr">
        <is>
          <t>工程地點</t>
        </is>
      </c>
      <c r="B3" s="89" t="n"/>
      <c r="C3" s="25" t="inlineStr">
        <is>
          <t>嘉義縣義竹鄉</t>
        </is>
      </c>
      <c r="D3" s="26" t="n"/>
      <c r="E3" s="26" t="n"/>
      <c r="F3" s="26" t="n"/>
      <c r="G3" s="26" t="n"/>
      <c r="H3" s="26" t="n"/>
      <c r="I3" s="26" t="n"/>
      <c r="J3" s="26" t="n"/>
      <c r="K3" s="26" t="n"/>
      <c r="L3" s="26" t="n"/>
      <c r="M3" s="26" t="n"/>
      <c r="N3" s="26" t="n"/>
      <c r="O3" s="26" t="n"/>
      <c r="P3" s="26" t="n"/>
      <c r="Q3" s="90" t="inlineStr">
        <is>
          <t>累積工期</t>
        </is>
      </c>
      <c r="R3" s="91" t="n"/>
      <c r="S3" s="52">
        <f>SUMPRODUCT(B6:B23,S6:S23)</f>
        <v/>
      </c>
      <c r="T3" s="2" t="n"/>
      <c r="U3" s="7" t="inlineStr">
        <is>
          <t>日期</t>
        </is>
      </c>
      <c r="V3" s="8" t="inlineStr">
        <is>
          <t>請用西元年表示</t>
        </is>
      </c>
      <c r="W3" s="1" t="n"/>
      <c r="X3" s="1" t="n"/>
      <c r="Y3" s="1" t="n"/>
      <c r="Z3" s="1" t="n"/>
    </row>
    <row r="4" ht="21.75" customHeight="1" s="81" thickBot="1">
      <c r="A4" s="9" t="inlineStr">
        <is>
          <t>項次</t>
        </is>
      </c>
      <c r="B4" s="38" t="inlineStr">
        <is>
          <t>分項權重</t>
        </is>
      </c>
      <c r="C4" s="18" t="inlineStr">
        <is>
          <t>(養殖池) 施  工  項  目(不計整地)</t>
        </is>
      </c>
      <c r="D4" s="43" t="n"/>
      <c r="E4" s="92" t="n">
        <v>44501</v>
      </c>
      <c r="F4" s="93" t="n"/>
      <c r="G4" s="92" t="n">
        <v>44502</v>
      </c>
      <c r="H4" s="93" t="n"/>
      <c r="I4" s="92" t="n">
        <v>44503</v>
      </c>
      <c r="J4" s="93" t="n"/>
      <c r="K4" s="92" t="n">
        <v>44504</v>
      </c>
      <c r="L4" s="93" t="n"/>
      <c r="M4" s="92" t="n">
        <v>44505</v>
      </c>
      <c r="N4" s="93" t="n"/>
      <c r="O4" s="92" t="n">
        <v>44506</v>
      </c>
      <c r="P4" s="93" t="n"/>
      <c r="Q4" s="92" t="n">
        <v>44507</v>
      </c>
      <c r="R4" s="93" t="n"/>
      <c r="S4" s="53" t="inlineStr">
        <is>
          <t>累積完成</t>
        </is>
      </c>
      <c r="T4" s="10" t="n"/>
      <c r="U4" s="11" t="inlineStr">
        <is>
          <t>紅色字</t>
        </is>
      </c>
      <c r="V4" s="5" t="inlineStr">
        <is>
          <t>監控檢查重點</t>
        </is>
      </c>
      <c r="W4" s="6" t="n"/>
      <c r="X4" s="6" t="n"/>
      <c r="Y4" s="6" t="n"/>
      <c r="Z4" s="6" t="n"/>
    </row>
    <row r="5" ht="34.5" customHeight="1" s="81">
      <c r="A5" s="94" t="inlineStr">
        <is>
          <t>A</t>
        </is>
      </c>
      <c r="B5" s="39">
        <f>SUM(B6:B23)</f>
        <v/>
      </c>
      <c r="C5" s="19" t="inlineStr">
        <is>
          <t>養殖池工程</t>
        </is>
      </c>
      <c r="D5" s="42" t="inlineStr">
        <is>
          <t>施工
目標</t>
        </is>
      </c>
      <c r="E5" s="27" t="inlineStr">
        <is>
          <t>完成量</t>
        </is>
      </c>
      <c r="F5" s="27" t="inlineStr">
        <is>
          <t>完成率</t>
        </is>
      </c>
      <c r="G5" s="27" t="inlineStr">
        <is>
          <t>完成量</t>
        </is>
      </c>
      <c r="H5" s="27" t="inlineStr">
        <is>
          <t>完成率</t>
        </is>
      </c>
      <c r="I5" s="27" t="inlineStr">
        <is>
          <t>完成量</t>
        </is>
      </c>
      <c r="J5" s="27" t="inlineStr">
        <is>
          <t>完成率</t>
        </is>
      </c>
      <c r="K5" s="27" t="inlineStr">
        <is>
          <t>完成量</t>
        </is>
      </c>
      <c r="L5" s="27" t="inlineStr">
        <is>
          <t>完成率</t>
        </is>
      </c>
      <c r="M5" s="27" t="inlineStr">
        <is>
          <t>完成量</t>
        </is>
      </c>
      <c r="N5" s="27" t="inlineStr">
        <is>
          <t>完成率</t>
        </is>
      </c>
      <c r="O5" s="27" t="inlineStr">
        <is>
          <t>完成量</t>
        </is>
      </c>
      <c r="P5" s="27" t="inlineStr">
        <is>
          <t>完成率</t>
        </is>
      </c>
      <c r="Q5" s="27" t="inlineStr">
        <is>
          <t>完成量</t>
        </is>
      </c>
      <c r="R5" s="27" t="inlineStr">
        <is>
          <t>完成率</t>
        </is>
      </c>
      <c r="S5" s="95" t="inlineStr">
        <is>
          <t>(%)</t>
        </is>
      </c>
      <c r="T5" s="12" t="n"/>
      <c r="U5" s="10" t="n"/>
      <c r="V5" s="6" t="n"/>
      <c r="W5" s="1" t="n"/>
      <c r="X5" s="1" t="n"/>
      <c r="Y5" s="1" t="n"/>
      <c r="Z5" s="1" t="n"/>
    </row>
    <row r="6" ht="31.9" customHeight="1" s="81">
      <c r="A6" s="94" t="n">
        <v>1</v>
      </c>
      <c r="B6" s="17" t="n">
        <v>0.03</v>
      </c>
      <c r="C6" s="29" t="inlineStr">
        <is>
          <t>點井施作</t>
        </is>
      </c>
      <c r="D6" s="36" t="n">
        <v>46</v>
      </c>
      <c r="E6" s="28" t="n">
        <v>46</v>
      </c>
      <c r="F6" s="40">
        <f>IF(E6/$D$6="- ",0,E6/$D$6)</f>
        <v/>
      </c>
      <c r="G6" s="20" t="n"/>
      <c r="H6" s="40">
        <f>IF(G6/$D$6="- ",0,G6/$D$6)</f>
        <v/>
      </c>
      <c r="I6" s="20" t="n"/>
      <c r="J6" s="40">
        <f>IF(I6/$D$6="- ",0,I6/$D$6)</f>
        <v/>
      </c>
      <c r="K6" s="20" t="n"/>
      <c r="L6" s="40">
        <f>IF(K6/$D$6="- ",0,K6/$D$6)</f>
        <v/>
      </c>
      <c r="M6" s="20" t="n"/>
      <c r="N6" s="40">
        <f>IF(M6/$D$6="- ",0,M6/$D$6)</f>
        <v/>
      </c>
      <c r="O6" s="20" t="n"/>
      <c r="P6" s="40">
        <f>IF(O6/$D$6="- ",0,O6/$D$6)</f>
        <v/>
      </c>
      <c r="Q6" s="20" t="n"/>
      <c r="R6" s="40">
        <f>IF(Q6/$D$6="- ",0,Q6/$D$6)</f>
        <v/>
      </c>
      <c r="S6" s="55">
        <f>MAX(F6,H6,J6,L6,N6,P6,R6)</f>
        <v/>
      </c>
      <c r="T6" s="2" t="n"/>
      <c r="U6" s="13" t="inlineStr">
        <is>
          <t>累積工期</t>
        </is>
      </c>
      <c r="V6" s="96" t="n"/>
      <c r="W6" s="1" t="inlineStr">
        <is>
          <t>只算到有完成日的日期</t>
        </is>
      </c>
      <c r="X6" s="1" t="n"/>
      <c r="Y6" s="1" t="n"/>
      <c r="Z6" s="1" t="n"/>
    </row>
    <row r="7" ht="28.5" customHeight="1" s="81">
      <c r="A7" s="94" t="n">
        <v>2</v>
      </c>
      <c r="B7" s="17" t="n">
        <v>0.02</v>
      </c>
      <c r="C7" s="56" t="inlineStr">
        <is>
          <t>放樣(集汚池及圓池)</t>
        </is>
      </c>
      <c r="D7" s="36" t="n">
        <v>16</v>
      </c>
      <c r="E7" s="20" t="n"/>
      <c r="F7" s="40">
        <f>IF(E7/$D$7="- ",0,E7/$D$7)</f>
        <v/>
      </c>
      <c r="G7" s="20" t="n"/>
      <c r="H7" s="40">
        <f>IF(G7/$D$7="- ",0,G7/$D$7)</f>
        <v/>
      </c>
      <c r="I7" s="20" t="n"/>
      <c r="J7" s="40">
        <f>IF(I7/$D$7="- ",0,I7/$D$7)</f>
        <v/>
      </c>
      <c r="K7" s="20" t="n"/>
      <c r="L7" s="40">
        <f>IF(K7/$D$7="- ",0,K7/$D$7)</f>
        <v/>
      </c>
      <c r="M7" s="20" t="n"/>
      <c r="N7" s="40">
        <f>IF(M7/$D$7="- ",0,M7/$D$7)</f>
        <v/>
      </c>
      <c r="O7" s="20" t="n"/>
      <c r="P7" s="40">
        <f>IF(O7/$D$7="- ",0,O7/$D$7)</f>
        <v/>
      </c>
      <c r="Q7" s="20" t="n"/>
      <c r="R7" s="40">
        <f>IF(Q7/$D$7="- ",0,Q7/$D$7)</f>
        <v/>
      </c>
      <c r="S7" s="55">
        <f>MAX(F7,H7,J7,L7,N7,P7,R7)</f>
        <v/>
      </c>
      <c r="T7" s="2" t="n"/>
      <c r="U7" s="2" t="n"/>
      <c r="V7" s="1" t="n"/>
      <c r="W7" s="1" t="n"/>
      <c r="X7" s="1" t="n"/>
      <c r="Y7" s="1" t="n"/>
      <c r="Z7" s="1" t="n"/>
    </row>
    <row r="8" ht="31.5" customHeight="1" s="81">
      <c r="A8" s="94" t="n">
        <v>3</v>
      </c>
      <c r="B8" s="17" t="n">
        <v>0.02</v>
      </c>
      <c r="C8" s="31" t="inlineStr">
        <is>
          <t>集汚池開挖</t>
        </is>
      </c>
      <c r="D8" s="36" t="n">
        <v>5</v>
      </c>
      <c r="E8" s="20" t="n"/>
      <c r="F8" s="40">
        <f>IF(E8/$D$8="- ",0,E8/$D$8)</f>
        <v/>
      </c>
      <c r="G8" s="20" t="n"/>
      <c r="H8" s="40">
        <f>IF(G8/$D$8="- ",0,G8/$D$8)</f>
        <v/>
      </c>
      <c r="I8" s="20" t="n"/>
      <c r="J8" s="40">
        <f>IF(I8/$D$8="- ",0,I8/$D$8)</f>
        <v/>
      </c>
      <c r="K8" s="20" t="n"/>
      <c r="L8" s="40">
        <f>IF(K8/$D$8="- ",0,K8/$D$8)</f>
        <v/>
      </c>
      <c r="M8" s="20" t="n"/>
      <c r="N8" s="40">
        <f>IF(M8/$D$8="- ",0,M8/$D$8)</f>
        <v/>
      </c>
      <c r="O8" s="20" t="n"/>
      <c r="P8" s="40">
        <f>IF(O8/$D$8="- ",0,O8/$D$8)</f>
        <v/>
      </c>
      <c r="Q8" s="20" t="n"/>
      <c r="R8" s="40">
        <f>IF(Q8/$D$8="- ",0,Q8/$D$8)</f>
        <v/>
      </c>
      <c r="S8" s="55">
        <f>MAX(F8,H8,J8,L8,N8,P8,R8)</f>
        <v/>
      </c>
      <c r="T8" s="2" t="n"/>
      <c r="U8" s="15" t="inlineStr">
        <is>
          <t>本週累積日期</t>
        </is>
      </c>
      <c r="V8" s="16" t="n">
        <v>44505</v>
      </c>
      <c r="W8" s="1" t="n"/>
      <c r="X8" s="1" t="n"/>
      <c r="Y8" s="1" t="n"/>
      <c r="Z8" s="1" t="n"/>
    </row>
    <row r="9" ht="35.85" customHeight="1" s="81">
      <c r="A9" s="94" t="n">
        <v>4</v>
      </c>
      <c r="B9" s="17" t="n">
        <v>0.04</v>
      </c>
      <c r="C9" s="32" t="inlineStr">
        <is>
          <t>集汚池組模、預留管路接頭、灌漿及拆模</t>
        </is>
      </c>
      <c r="D9" s="36" t="n">
        <v>5</v>
      </c>
      <c r="E9" s="20" t="n"/>
      <c r="F9" s="40">
        <f>IF(E9/$D$9="- ",0,E9/$D$9)</f>
        <v/>
      </c>
      <c r="G9" s="20" t="n"/>
      <c r="H9" s="40">
        <f>IF(G9/$D$9="- ",0,G9/$D$9)</f>
        <v/>
      </c>
      <c r="I9" s="20" t="n"/>
      <c r="J9" s="40">
        <f>IF(I9/$D$9="- ",0,I9/$D$9)</f>
        <v/>
      </c>
      <c r="K9" s="20" t="n"/>
      <c r="L9" s="40">
        <f>IF(K9/$D$9="- ",0,K9/$D$9)</f>
        <v/>
      </c>
      <c r="M9" s="20" t="n"/>
      <c r="N9" s="40">
        <f>IF(M9/$D$9="- ",0,M9/$D$9)</f>
        <v/>
      </c>
      <c r="O9" s="20" t="n"/>
      <c r="P9" s="40">
        <f>IF(O9/$D$9="- ",0,O9/$D$9)</f>
        <v/>
      </c>
      <c r="Q9" s="20" t="n"/>
      <c r="R9" s="40">
        <f>IF(Q9/$D$9="- ",0,Q9/$D$9)</f>
        <v/>
      </c>
      <c r="S9" s="55">
        <f>MAX(F9,H9,J9,L9,N9,P9,R9)</f>
        <v/>
      </c>
      <c r="T9" s="2" t="n"/>
      <c r="U9" s="2" t="n"/>
      <c r="V9" s="1" t="n"/>
      <c r="W9" s="1" t="n"/>
      <c r="X9" s="1" t="n"/>
      <c r="Y9" s="1" t="n"/>
      <c r="Z9" s="1" t="n"/>
    </row>
    <row r="10" ht="40.15" customHeight="1" s="81">
      <c r="A10" s="94" t="n">
        <v>5</v>
      </c>
      <c r="B10" s="17" t="n">
        <v>0.06</v>
      </c>
      <c r="C10" s="33" t="inlineStr">
        <is>
          <t>集汚池管路、中央排污池管路及循環池管路開挖配置</t>
        </is>
      </c>
      <c r="D10" s="36" t="n">
        <v>27</v>
      </c>
      <c r="E10" s="20" t="n"/>
      <c r="F10" s="40">
        <f>IF(E10/$D$10="- ",0,E10/$D$10)</f>
        <v/>
      </c>
      <c r="G10" s="20" t="n"/>
      <c r="H10" s="40">
        <f>IF(G10/$D$10="- ",0,G10/$D$10)</f>
        <v/>
      </c>
      <c r="I10" s="20" t="n"/>
      <c r="J10" s="40">
        <f>IF(I10/$D$10="- ",0,I10/$D$10)</f>
        <v/>
      </c>
      <c r="K10" s="20" t="n"/>
      <c r="L10" s="40">
        <f>IF(K10/$D$10="- ",0,K10/$D$10)</f>
        <v/>
      </c>
      <c r="M10" s="20" t="n"/>
      <c r="N10" s="40">
        <f>IF(M10/$D$10="- ",0,M10/$D$10)</f>
        <v/>
      </c>
      <c r="O10" s="20" t="n"/>
      <c r="P10" s="40">
        <f>IF(O10/$D$10="- ",0,O10/$D$10)</f>
        <v/>
      </c>
      <c r="Q10" s="20" t="n"/>
      <c r="R10" s="40">
        <f>IF(Q10/$D$10="- ",0,Q10/$D$10)</f>
        <v/>
      </c>
      <c r="S10" s="55">
        <f>MAX(F10,H10,J10,L10,N10,P10,R10)</f>
        <v/>
      </c>
      <c r="T10" s="2" t="n"/>
      <c r="U10" s="2" t="n"/>
      <c r="V10" s="1" t="n"/>
      <c r="W10" s="1" t="n"/>
      <c r="X10" s="1" t="n"/>
      <c r="Y10" s="1" t="n"/>
      <c r="Z10" s="1" t="n"/>
    </row>
    <row r="11" ht="34.5" customHeight="1" s="81">
      <c r="A11" s="94" t="n">
        <v>6</v>
      </c>
      <c r="B11" s="17" t="n">
        <v>0.03</v>
      </c>
      <c r="C11" s="33" t="inlineStr">
        <is>
          <t>池體開挖</t>
        </is>
      </c>
      <c r="D11" s="36" t="n">
        <v>11</v>
      </c>
      <c r="E11" s="20" t="n"/>
      <c r="F11" s="40">
        <f>IF(E11/$D$11="- ",0,E11/$D$11)</f>
        <v/>
      </c>
      <c r="G11" s="20" t="n"/>
      <c r="H11" s="40">
        <f>IF(G11/$D$11="- ",0,G11/$D$11)</f>
        <v/>
      </c>
      <c r="I11" s="20" t="n"/>
      <c r="J11" s="40">
        <f>IF(I11/$D$11="- ",0,I11/$D$11)</f>
        <v/>
      </c>
      <c r="K11" s="20" t="n"/>
      <c r="L11" s="40">
        <f>IF(K11/$D$11="- ",0,K11/$D$11)</f>
        <v/>
      </c>
      <c r="M11" s="20" t="n"/>
      <c r="N11" s="40">
        <f>IF(M11/$D$11="- ",0,M11/$D$11)</f>
        <v/>
      </c>
      <c r="O11" s="20" t="n"/>
      <c r="P11" s="40">
        <f>IF(O11/$D$11="- ",0,O11/$D$11)</f>
        <v/>
      </c>
      <c r="Q11" s="20" t="n"/>
      <c r="R11" s="40">
        <f>IF(Q11/$D$11="- ",0,Q11/$D$11)</f>
        <v/>
      </c>
      <c r="S11" s="55">
        <f>MAX(F11,H11,J11,L11,N11,P11,R11)</f>
        <v/>
      </c>
      <c r="T11" s="2" t="n"/>
      <c r="U11" s="2" t="n"/>
      <c r="V11" s="1" t="n"/>
      <c r="W11" s="1" t="n"/>
      <c r="X11" s="2" t="n"/>
      <c r="Y11" s="2" t="n"/>
      <c r="Z11" s="2" t="n"/>
    </row>
    <row r="12" ht="29.65" customHeight="1" s="81">
      <c r="A12" s="94" t="n">
        <v>7</v>
      </c>
      <c r="B12" s="17" t="n">
        <v>0.03</v>
      </c>
      <c r="C12" s="33" t="inlineStr">
        <is>
          <t>中央排污池及循環池開挖灌漿</t>
        </is>
      </c>
      <c r="D12" s="36" t="n">
        <v>22</v>
      </c>
      <c r="E12" s="20" t="n"/>
      <c r="F12" s="40">
        <f>IF(E12/$D$12="- ",0,E12/$D$12)</f>
        <v/>
      </c>
      <c r="G12" s="20" t="n"/>
      <c r="H12" s="40">
        <f>IF(G12/$D$12="- ",0,G12/$D$12)</f>
        <v/>
      </c>
      <c r="I12" s="20" t="n"/>
      <c r="J12" s="40">
        <f>IF(I12/$D$12="- ",0,I12/$D$12)</f>
        <v/>
      </c>
      <c r="K12" s="20" t="n"/>
      <c r="L12" s="40">
        <f>IF(K12/$D$12="- ",0,K12/$D$12)</f>
        <v/>
      </c>
      <c r="M12" s="20" t="n"/>
      <c r="N12" s="40">
        <f>IF(M12/$D$12="- ",0,M12/$D$12)</f>
        <v/>
      </c>
      <c r="O12" s="20" t="n"/>
      <c r="P12" s="40">
        <f>IF(O12/$D$12="- ",0,O12/$D$12)</f>
        <v/>
      </c>
      <c r="Q12" s="20" t="n"/>
      <c r="R12" s="40">
        <f>IF(Q12/$D$12="- ",0,Q12/$D$12)</f>
        <v/>
      </c>
      <c r="S12" s="55">
        <f>MAX(F12,H12,J12,L12,N12,P12,R12)</f>
        <v/>
      </c>
      <c r="T12" s="2" t="n"/>
      <c r="U12" s="2" t="n"/>
      <c r="V12" s="1" t="n"/>
      <c r="W12" s="1" t="n"/>
      <c r="X12" s="2" t="n"/>
      <c r="Y12" s="2" t="n"/>
      <c r="Z12" s="2" t="n"/>
    </row>
    <row r="13" ht="35.85" customHeight="1" s="81">
      <c r="A13" s="94" t="n">
        <v>8</v>
      </c>
      <c r="B13" s="17" t="n">
        <v>0.03</v>
      </c>
      <c r="C13" s="33" t="inlineStr">
        <is>
          <t>中央排污池及循環池崁丁模施作</t>
        </is>
      </c>
      <c r="D13" s="36" t="n">
        <v>11</v>
      </c>
      <c r="E13" s="20" t="n"/>
      <c r="F13" s="40">
        <f>IF(E13/$D$13="- ",0,E13/$D$13)</f>
        <v/>
      </c>
      <c r="G13" s="20" t="n"/>
      <c r="H13" s="40">
        <f>IF(G13/$D$13="- ",0,G13/$D$13)</f>
        <v/>
      </c>
      <c r="I13" s="20" t="n"/>
      <c r="J13" s="40">
        <f>IF(I13/$D$13="- ",0,I13/$D$13)</f>
        <v/>
      </c>
      <c r="K13" s="20" t="n"/>
      <c r="L13" s="40">
        <f>IF(K13/$D$13="- ",0,K13/$D$13)</f>
        <v/>
      </c>
      <c r="M13" s="20" t="n"/>
      <c r="N13" s="40">
        <f>IF(M13/$D$13="- ",0,M13/$D$13)</f>
        <v/>
      </c>
      <c r="O13" s="20" t="n"/>
      <c r="P13" s="40">
        <f>IF(O13/$D$13="- ",0,O13/$D$13)</f>
        <v/>
      </c>
      <c r="Q13" s="20" t="n"/>
      <c r="R13" s="40">
        <f>IF(Q13/$D$13="- ",0,Q13/$D$13)</f>
        <v/>
      </c>
      <c r="S13" s="55">
        <f>MAX(F13,H13,J13,L13,N13,P13,R13)</f>
        <v/>
      </c>
      <c r="T13" s="2" t="n"/>
      <c r="U13" s="2" t="n"/>
      <c r="V13" s="1" t="n"/>
      <c r="W13" s="1" t="n"/>
      <c r="X13" s="2" t="n"/>
      <c r="Y13" s="2" t="n"/>
      <c r="Z13" s="2" t="n"/>
    </row>
    <row r="14" ht="35.85" customHeight="1" s="81">
      <c r="A14" s="94" t="n">
        <v>9</v>
      </c>
      <c r="B14" s="17" t="n">
        <v>0.12</v>
      </c>
      <c r="C14" s="33" t="inlineStr">
        <is>
          <t>圓池C鋼結構組立</t>
        </is>
      </c>
      <c r="D14" s="36" t="n">
        <v>11</v>
      </c>
      <c r="E14" s="20" t="n"/>
      <c r="F14" s="40">
        <f>IF(E14/$D$14="- ",0,E14/$D$14)</f>
        <v/>
      </c>
      <c r="G14" s="20" t="n"/>
      <c r="H14" s="40">
        <f>IF(G14/$D$14="- ",0,G14/$D$14)</f>
        <v/>
      </c>
      <c r="I14" s="20" t="n"/>
      <c r="J14" s="40">
        <f>IF(I14/$D$14="- ",0,I14/$D$14)</f>
        <v/>
      </c>
      <c r="K14" s="20" t="n"/>
      <c r="L14" s="40">
        <f>IF(K14/$D$14="- ",0,K14/$D$14)</f>
        <v/>
      </c>
      <c r="M14" s="20" t="n"/>
      <c r="N14" s="40">
        <f>IF(M14/$D$14="- ",0,M14/$D$14)</f>
        <v/>
      </c>
      <c r="O14" s="20" t="n"/>
      <c r="P14" s="40">
        <f>IF(O14/$D$14="- ",0,O14/$D$14)</f>
        <v/>
      </c>
      <c r="Q14" s="20" t="n"/>
      <c r="R14" s="40">
        <f>IF(Q14/$D$14="- ",0,Q14/$D$14)</f>
        <v/>
      </c>
      <c r="S14" s="55">
        <f>MAX(F14,H14,J14,L14,N14,P14,R14)</f>
        <v/>
      </c>
      <c r="T14" s="2" t="n"/>
      <c r="U14" s="2" t="n"/>
      <c r="V14" s="1" t="n"/>
      <c r="W14" s="1" t="n"/>
      <c r="X14" s="2" t="n"/>
      <c r="Y14" s="2" t="n"/>
      <c r="Z14" s="2" t="n"/>
    </row>
    <row r="15" ht="35.85" customHeight="1" s="81">
      <c r="A15" s="94" t="n">
        <v>10</v>
      </c>
      <c r="B15" s="17" t="n">
        <v>0.02</v>
      </c>
      <c r="C15" s="32" t="inlineStr">
        <is>
          <t>養殖棚圓柱防水塗料刷漆</t>
        </is>
      </c>
      <c r="D15" s="36" t="n">
        <v>65</v>
      </c>
      <c r="E15" s="20" t="n"/>
      <c r="F15" s="40">
        <f>IF(E15/$D$15="- ",0,E15/$D$15)</f>
        <v/>
      </c>
      <c r="G15" s="20" t="n"/>
      <c r="H15" s="40">
        <f>IF(G15/$D$15="- ",0,G15/$D$15)</f>
        <v/>
      </c>
      <c r="I15" s="20" t="n"/>
      <c r="J15" s="40">
        <f>IF(I15/$D$15="- ",0,I15/$D$15)</f>
        <v/>
      </c>
      <c r="K15" s="20" t="n"/>
      <c r="L15" s="40">
        <f>IF(K15/$D$15="- ",0,K15/$D$15)</f>
        <v/>
      </c>
      <c r="M15" s="20" t="n"/>
      <c r="N15" s="40">
        <f>IF(M15/$D$15="- ",0,M15/$D$15)</f>
        <v/>
      </c>
      <c r="O15" s="20" t="n"/>
      <c r="P15" s="40">
        <f>IF(O15/$D$15="- ",0,O15/$D$15)</f>
        <v/>
      </c>
      <c r="Q15" s="20" t="n"/>
      <c r="R15" s="40">
        <f>IF(Q15/$D$15="- ",0,Q15/$D$15)</f>
        <v/>
      </c>
      <c r="S15" s="55">
        <f>MAX(F15,H15,J15,L15,N15,P15,R15)</f>
        <v/>
      </c>
      <c r="T15" s="2" t="n"/>
      <c r="U15" s="2" t="n"/>
      <c r="V15" s="1" t="n"/>
      <c r="W15" s="1" t="n"/>
      <c r="X15" s="2" t="n"/>
      <c r="Y15" s="2" t="n"/>
      <c r="Z15" s="2" t="n"/>
    </row>
    <row r="16" ht="43.15" customHeight="1" s="81">
      <c r="A16" s="94" t="n">
        <v>11</v>
      </c>
      <c r="B16" s="17" t="n">
        <v>0.05</v>
      </c>
      <c r="C16" s="32" t="inlineStr">
        <is>
          <t>圓池外填土整地、循環池配置管路組裝及池內整地夯實</t>
        </is>
      </c>
      <c r="D16" s="36" t="n">
        <v>11</v>
      </c>
      <c r="E16" s="20" t="n"/>
      <c r="F16" s="40">
        <f>IF(E16/$D$16="- ",0,E16/$D$16)</f>
        <v/>
      </c>
      <c r="G16" s="20" t="n"/>
      <c r="H16" s="40">
        <f>IF(G16/$D$16="- ",0,G16/$D$16)</f>
        <v/>
      </c>
      <c r="I16" s="20" t="n"/>
      <c r="J16" s="40">
        <f>IF(I16/$D$16="- ",0,I16/$D$16)</f>
        <v/>
      </c>
      <c r="K16" s="20" t="n"/>
      <c r="L16" s="40">
        <f>IF(K16/$D$16="- ",0,K16/$D$16)</f>
        <v/>
      </c>
      <c r="M16" s="20" t="n"/>
      <c r="N16" s="40">
        <f>IF(M16/$D$16="- ",0,M16/$D$16)</f>
        <v/>
      </c>
      <c r="O16" s="20" t="n"/>
      <c r="P16" s="40">
        <f>IF(O16/$D$16="- ",0,O16/$D$16)</f>
        <v/>
      </c>
      <c r="Q16" s="20" t="n"/>
      <c r="R16" s="40">
        <f>IF(Q16/$D$16="- ",0,Q16/$D$16)</f>
        <v/>
      </c>
      <c r="S16" s="55">
        <f>MAX(F16,H16,J16,L16,N16,P16,R16)</f>
        <v/>
      </c>
      <c r="T16" s="2" t="n"/>
      <c r="U16" s="2" t="n"/>
      <c r="V16" s="1" t="n"/>
      <c r="W16" s="1" t="n"/>
      <c r="X16" s="2" t="n"/>
      <c r="Y16" s="2" t="n"/>
      <c r="Z16" s="2" t="n"/>
    </row>
    <row r="17" ht="27.75" customHeight="1" s="81">
      <c r="A17" s="94" t="n">
        <v>12</v>
      </c>
      <c r="B17" s="17" t="n">
        <v>0.2</v>
      </c>
      <c r="C17" s="31" t="inlineStr">
        <is>
          <t>圓池HDPE黏合施作</t>
        </is>
      </c>
      <c r="D17" s="36" t="n">
        <v>11</v>
      </c>
      <c r="E17" s="20" t="n"/>
      <c r="F17" s="40">
        <f>IF(E17/$D$17="- ",0,E17/$D$17)</f>
        <v/>
      </c>
      <c r="G17" s="20" t="n"/>
      <c r="H17" s="40">
        <f>IF(G17/$D$17="- ",0,G17/$D$17)</f>
        <v/>
      </c>
      <c r="I17" s="20" t="n"/>
      <c r="J17" s="40">
        <f>IF(I17/$D$17="- ",0,I17/$D$17)</f>
        <v/>
      </c>
      <c r="K17" s="20" t="n"/>
      <c r="L17" s="40">
        <f>IF(K17/$D$17="- ",0,K17/$D$17)</f>
        <v/>
      </c>
      <c r="M17" s="20" t="n"/>
      <c r="N17" s="40">
        <f>IF(M17/$D$17="- ",0,M17/$D$17)</f>
        <v/>
      </c>
      <c r="O17" s="20" t="n"/>
      <c r="P17" s="40">
        <f>IF(O17/$D$17="- ",0,O17/$D$17)</f>
        <v/>
      </c>
      <c r="Q17" s="20" t="n"/>
      <c r="R17" s="40">
        <f>IF(Q17/$D$17="- ",0,Q17/$D$17)</f>
        <v/>
      </c>
      <c r="S17" s="55">
        <f>MAX(F17,H17,J17,L17,N17,P17,R17)</f>
        <v/>
      </c>
      <c r="T17" s="2" t="n"/>
      <c r="U17" s="2" t="n"/>
      <c r="V17" s="1" t="n"/>
      <c r="W17" s="1" t="n"/>
      <c r="X17" s="2" t="n"/>
      <c r="Y17" s="2" t="n"/>
      <c r="Z17" s="2" t="n"/>
    </row>
    <row r="18" ht="31.9" customHeight="1" s="81">
      <c r="A18" s="94" t="n">
        <v>13</v>
      </c>
      <c r="B18" s="17" t="n">
        <v>0.06</v>
      </c>
      <c r="C18" s="31" t="inlineStr">
        <is>
          <t>蓄水池(消毒池)</t>
        </is>
      </c>
      <c r="D18" s="36" t="n">
        <v>1</v>
      </c>
      <c r="E18" s="20" t="n"/>
      <c r="F18" s="40">
        <f>IF(E18/$D$18="- ",0,E18/$D$18)</f>
        <v/>
      </c>
      <c r="G18" s="20" t="n"/>
      <c r="H18" s="40">
        <f>IF(G18/$D$18="- ",0,G18/$D$18)</f>
        <v/>
      </c>
      <c r="I18" s="20" t="n"/>
      <c r="J18" s="40">
        <f>IF(I18/$D$18="- ",0,I18/$D$18)</f>
        <v/>
      </c>
      <c r="K18" s="20" t="n"/>
      <c r="L18" s="40">
        <f>IF(K18/$D$18="- ",0,K18/$D$18)</f>
        <v/>
      </c>
      <c r="M18" s="20" t="n"/>
      <c r="N18" s="40">
        <f>IF(M18/$D$18="- ",0,M18/$D$18)</f>
        <v/>
      </c>
      <c r="O18" s="20" t="n"/>
      <c r="P18" s="40">
        <f>IF(O18/$D$18="- ",0,O18/$D$18)</f>
        <v/>
      </c>
      <c r="Q18" s="20" t="n"/>
      <c r="R18" s="40">
        <f>IF(Q18/$D$18="- ",0,Q18/$D$18)</f>
        <v/>
      </c>
      <c r="S18" s="55">
        <f>MAX(F18,H18,J18,L18,N18,P18,R18)</f>
        <v/>
      </c>
      <c r="T18" s="2" t="n"/>
      <c r="U18" s="2" t="n"/>
      <c r="V18" s="1" t="n"/>
      <c r="W18" s="1" t="n"/>
      <c r="X18" s="2" t="n"/>
      <c r="Y18" s="2" t="n"/>
      <c r="Z18" s="2" t="n"/>
    </row>
    <row r="19" ht="30.75" customHeight="1" s="81">
      <c r="A19" s="94" t="n">
        <v>14</v>
      </c>
      <c r="B19" s="17" t="n">
        <v>0.06</v>
      </c>
      <c r="C19" s="31" t="inlineStr">
        <is>
          <t>蓄水池(消毒池)棚架搭建農膜披覆</t>
        </is>
      </c>
      <c r="D19" s="36" t="n">
        <v>1</v>
      </c>
      <c r="E19" s="20" t="n"/>
      <c r="F19" s="40">
        <f>IF(E19/$D$19="- ",0,E19/$D$19)</f>
        <v/>
      </c>
      <c r="G19" s="20" t="n"/>
      <c r="H19" s="40">
        <f>IF(G19/$D$19="- ",0,G19/$D$19)</f>
        <v/>
      </c>
      <c r="I19" s="20" t="n"/>
      <c r="J19" s="40">
        <f>IF(I19/$D$19="- ",0,I19/$D$19)</f>
        <v/>
      </c>
      <c r="K19" s="20" t="n"/>
      <c r="L19" s="40">
        <f>IF(K19/$D$19="- ",0,K19/$D$19)</f>
        <v/>
      </c>
      <c r="M19" s="20" t="n"/>
      <c r="N19" s="40">
        <f>IF(M19/$D$19="- ",0,M19/$D$19)</f>
        <v/>
      </c>
      <c r="O19" s="20" t="n"/>
      <c r="P19" s="40">
        <f>IF(O19/$D$19="- ",0,O19/$D$19)</f>
        <v/>
      </c>
      <c r="Q19" s="20" t="n"/>
      <c r="R19" s="40">
        <f>IF(Q19/$D$19="- ",0,Q19/$D$19)</f>
        <v/>
      </c>
      <c r="S19" s="55">
        <f>MAX(F19,H19,J19,L19,N19,P19,R19)</f>
        <v/>
      </c>
      <c r="T19" s="2" t="n"/>
      <c r="U19" s="2" t="n"/>
      <c r="V19" s="1" t="n"/>
      <c r="W19" s="1" t="n"/>
      <c r="X19" s="2" t="n"/>
      <c r="Y19" s="2" t="n"/>
      <c r="Z19" s="2" t="n"/>
    </row>
    <row r="20" ht="28.15" customHeight="1" s="81">
      <c r="A20" s="94" t="n">
        <v>15</v>
      </c>
      <c r="B20" s="17" t="n">
        <v>0.1</v>
      </c>
      <c r="C20" s="31" t="inlineStr">
        <is>
          <t>養殖棚農膜披覆</t>
        </is>
      </c>
      <c r="D20" s="36" t="n">
        <v>1</v>
      </c>
      <c r="E20" s="20" t="n"/>
      <c r="F20" s="40">
        <f>IF(E20/$D$20="- ",0,E20/$D$20)</f>
        <v/>
      </c>
      <c r="G20" s="20" t="n"/>
      <c r="H20" s="40">
        <f>IF(G20/$D$20="- ",0,G20/$D$20)</f>
        <v/>
      </c>
      <c r="I20" s="20" t="n"/>
      <c r="J20" s="40">
        <f>IF(I20/$D$20="- ",0,I20/$D$20)</f>
        <v/>
      </c>
      <c r="K20" s="20" t="n"/>
      <c r="L20" s="40">
        <f>IF(K20/$D$20="- ",0,K20/$D$20)</f>
        <v/>
      </c>
      <c r="M20" s="20" t="n"/>
      <c r="N20" s="40">
        <f>IF(M20/$D$20="- ",0,M20/$D$20)</f>
        <v/>
      </c>
      <c r="O20" s="20" t="n"/>
      <c r="P20" s="40">
        <f>IF(O20/$D$20="- ",0,O20/$D$20)</f>
        <v/>
      </c>
      <c r="Q20" s="20" t="n"/>
      <c r="R20" s="40">
        <f>IF(Q20/$D$20="- ",0,Q20/$D$20)</f>
        <v/>
      </c>
      <c r="S20" s="55">
        <f>MAX(F20,H20,J20,L20,N20,P20,R20)</f>
        <v/>
      </c>
      <c r="T20" s="2" t="n"/>
      <c r="U20" s="2" t="n"/>
      <c r="V20" s="1" t="n"/>
      <c r="W20" s="1" t="n"/>
      <c r="X20" s="2" t="n"/>
      <c r="Y20" s="2" t="n"/>
      <c r="Z20" s="2" t="n"/>
    </row>
    <row r="21" ht="31.5" customHeight="1" s="81">
      <c r="A21" s="94" t="n">
        <v>16</v>
      </c>
      <c r="B21" s="17" t="n">
        <v>0.03</v>
      </c>
      <c r="C21" s="31" t="inlineStr">
        <is>
          <t>蓄水桶</t>
        </is>
      </c>
      <c r="D21" s="36" t="n">
        <v>8</v>
      </c>
      <c r="E21" s="20" t="n"/>
      <c r="F21" s="40">
        <f>IF(E21/$D$21="- ",0,E21/$D$21)</f>
        <v/>
      </c>
      <c r="G21" s="20" t="n"/>
      <c r="H21" s="40">
        <f>IF(G21/$D$21="- ",0,G21/$D$21)</f>
        <v/>
      </c>
      <c r="I21" s="20" t="n"/>
      <c r="J21" s="40">
        <f>IF(I21/$D$21="- ",0,I21/$D$21)</f>
        <v/>
      </c>
      <c r="K21" s="20" t="n"/>
      <c r="L21" s="40">
        <f>IF(K21/$D$21="- ",0,K21/$D$21)</f>
        <v/>
      </c>
      <c r="M21" s="20" t="n"/>
      <c r="N21" s="40">
        <f>IF(M21/$D$21="- ",0,M21/$D$21)</f>
        <v/>
      </c>
      <c r="O21" s="20" t="n"/>
      <c r="P21" s="40">
        <f>IF(O21/$D$21="- ",0,O21/$D$21)</f>
        <v/>
      </c>
      <c r="Q21" s="20" t="n"/>
      <c r="R21" s="40">
        <f>IF(Q21/$D$21="- ",0,Q21/$D$21)</f>
        <v/>
      </c>
      <c r="S21" s="55">
        <f>MAX(F21,H21,J21,L21,N21,P21,R21)</f>
        <v/>
      </c>
      <c r="T21" s="2" t="n"/>
      <c r="U21" s="2" t="n"/>
      <c r="V21" s="1" t="n"/>
      <c r="W21" s="1" t="n"/>
      <c r="X21" s="2" t="n"/>
      <c r="Y21" s="2" t="n"/>
      <c r="Z21" s="2" t="n"/>
    </row>
    <row r="22" ht="31.5" customHeight="1" s="81">
      <c r="A22" s="94" t="n">
        <v>17</v>
      </c>
      <c r="B22" s="17" t="n">
        <v>0.05</v>
      </c>
      <c r="C22" s="34" t="inlineStr">
        <is>
          <t>養殖池管路工程進水管及氧氣管</t>
        </is>
      </c>
      <c r="D22" s="36" t="n">
        <v>22</v>
      </c>
      <c r="E22" s="20" t="n"/>
      <c r="F22" s="40">
        <f>IF(E22/$D$22="- ",0,E22/$D$22)</f>
        <v/>
      </c>
      <c r="G22" s="20" t="n"/>
      <c r="H22" s="40">
        <f>IF(G22/$D$22="- ",0,G22/$D$22)</f>
        <v/>
      </c>
      <c r="I22" s="20" t="n"/>
      <c r="J22" s="40">
        <f>IF(I22/$D$22="- ",0,I22/$D$22)</f>
        <v/>
      </c>
      <c r="K22" s="20" t="n"/>
      <c r="L22" s="40">
        <f>IF(K22/$D$22="- ",0,K22/$D$22)</f>
        <v/>
      </c>
      <c r="M22" s="20" t="n"/>
      <c r="N22" s="40">
        <f>IF(M22/$D$22="- ",0,M22/$D$22)</f>
        <v/>
      </c>
      <c r="O22" s="20" t="n"/>
      <c r="P22" s="40">
        <f>IF(O22/$D$22="- ",0,O22/$D$22)</f>
        <v/>
      </c>
      <c r="Q22" s="20" t="n"/>
      <c r="R22" s="40">
        <f>IF(Q22/$D$22="- ",0,Q22/$D$22)</f>
        <v/>
      </c>
      <c r="S22" s="55">
        <f>MAX(F22,H22,J22,L22,N22,P22,R22)</f>
        <v/>
      </c>
      <c r="T22" s="2" t="n"/>
      <c r="U22" s="2" t="n"/>
      <c r="V22" s="1" t="n"/>
      <c r="W22" s="1" t="n"/>
      <c r="X22" s="2" t="n"/>
      <c r="Y22" s="2" t="n"/>
      <c r="Z22" s="2" t="n"/>
    </row>
    <row r="23" ht="26.65" customHeight="1" s="81">
      <c r="A23" s="94" t="n">
        <v>18</v>
      </c>
      <c r="B23" s="17" t="n">
        <v>0.05</v>
      </c>
      <c r="C23" s="34" t="inlineStr">
        <is>
          <t>機電設備工程(電源箱)配置</t>
        </is>
      </c>
      <c r="D23" s="36" t="n">
        <v>11</v>
      </c>
      <c r="E23" s="28" t="n">
        <v>0</v>
      </c>
      <c r="F23" s="40">
        <f>IF(E23/$D$23="- ",0,E23/$D$23)</f>
        <v/>
      </c>
      <c r="G23" s="20" t="n"/>
      <c r="H23" s="40">
        <f>IF(G23/$D$23="- ",0,G23/$D$23)</f>
        <v/>
      </c>
      <c r="I23" s="20" t="n"/>
      <c r="J23" s="40">
        <f>IF(I23/$D$23="- ",0,I23/$D$23)</f>
        <v/>
      </c>
      <c r="K23" s="20" t="n"/>
      <c r="L23" s="40">
        <f>IF(K23/$D$23="- ",0,K23/$D$23)</f>
        <v/>
      </c>
      <c r="M23" s="20" t="n"/>
      <c r="N23" s="40">
        <f>IF(M23/$D$23="- ",0,M23/$D$23)</f>
        <v/>
      </c>
      <c r="O23" s="20" t="n"/>
      <c r="P23" s="40">
        <f>IF(O23/$D$23="- ",0,O23/$D$23)</f>
        <v/>
      </c>
      <c r="Q23" s="20" t="n"/>
      <c r="R23" s="40">
        <f>IF(Q23/$D$23="- ",0,Q23/$D$23)</f>
        <v/>
      </c>
      <c r="S23" s="55">
        <f>MAX(F23,H23,J23,L23,N23,P23,R23)</f>
        <v/>
      </c>
      <c r="T23" s="2" t="n"/>
      <c r="U23" s="2" t="n"/>
      <c r="V23" s="1" t="n"/>
      <c r="W23" s="1" t="n"/>
      <c r="X23" s="2" t="n"/>
      <c r="Y23" s="2" t="n"/>
      <c r="Z23" s="2" t="n"/>
    </row>
    <row r="24" ht="35.85" customHeight="1" s="81" thickBot="1">
      <c r="A24" s="97" t="inlineStr">
        <is>
          <t>B.</t>
        </is>
      </c>
      <c r="B24" s="37" t="n"/>
      <c r="C24" s="41" t="inlineStr">
        <is>
          <t>擋土牆</t>
        </is>
      </c>
      <c r="D24" s="57" t="inlineStr">
        <is>
          <t>施工
目標</t>
        </is>
      </c>
      <c r="E24" s="50" t="inlineStr">
        <is>
          <t>完成量</t>
        </is>
      </c>
      <c r="F24" s="50" t="inlineStr">
        <is>
          <t>完成率</t>
        </is>
      </c>
      <c r="G24" s="50" t="inlineStr">
        <is>
          <t>完成量</t>
        </is>
      </c>
      <c r="H24" s="50" t="inlineStr">
        <is>
          <t>完成率</t>
        </is>
      </c>
      <c r="I24" s="50" t="inlineStr">
        <is>
          <t>完成量</t>
        </is>
      </c>
      <c r="J24" s="50" t="inlineStr">
        <is>
          <t>完成率</t>
        </is>
      </c>
      <c r="K24" s="50" t="inlineStr">
        <is>
          <t>完成量</t>
        </is>
      </c>
      <c r="L24" s="50" t="inlineStr">
        <is>
          <t>完成率</t>
        </is>
      </c>
      <c r="M24" s="50" t="inlineStr">
        <is>
          <t>完成量</t>
        </is>
      </c>
      <c r="N24" s="50" t="inlineStr">
        <is>
          <t>完成率</t>
        </is>
      </c>
      <c r="O24" s="50" t="inlineStr">
        <is>
          <t>完成量</t>
        </is>
      </c>
      <c r="P24" s="50" t="inlineStr">
        <is>
          <t>完成率</t>
        </is>
      </c>
      <c r="Q24" s="50" t="inlineStr">
        <is>
          <t>完成量</t>
        </is>
      </c>
      <c r="R24" s="50" t="inlineStr">
        <is>
          <t>完成率</t>
        </is>
      </c>
      <c r="S24" s="52">
        <f>SUMPRODUCT(B25:B27,S25:S27)</f>
        <v/>
      </c>
      <c r="T24" s="2" t="n"/>
      <c r="U24" s="2" t="n"/>
      <c r="V24" s="1" t="n"/>
      <c r="W24" s="1" t="n"/>
      <c r="X24" s="2" t="n"/>
      <c r="Y24" s="2" t="n"/>
      <c r="Z24" s="2" t="n"/>
    </row>
    <row r="25" ht="30.4" customHeight="1" s="81">
      <c r="A25" s="98" t="n">
        <v>1</v>
      </c>
      <c r="B25" s="45" t="n">
        <v>0.1</v>
      </c>
      <c r="C25" s="46" t="inlineStr">
        <is>
          <t>開挖及整地</t>
        </is>
      </c>
      <c r="D25" s="60" t="n">
        <v>479</v>
      </c>
      <c r="E25" s="51" t="n">
        <v>0</v>
      </c>
      <c r="F25" s="40">
        <f>IF(E25/$D$25="- ",0,E25/$D$25)</f>
        <v/>
      </c>
      <c r="G25" s="21" t="n"/>
      <c r="H25" s="40">
        <f>IF(G25/$D$25="- ",0,G25/$D$25)</f>
        <v/>
      </c>
      <c r="I25" s="21" t="n"/>
      <c r="J25" s="40">
        <f>IF(I25/$D$25="- ",0,I25/$D$25)</f>
        <v/>
      </c>
      <c r="K25" s="21" t="n"/>
      <c r="L25" s="40">
        <f>IF(K25/$D$25="- ",0,K25/$D$25)</f>
        <v/>
      </c>
      <c r="M25" s="21" t="n"/>
      <c r="N25" s="40">
        <f>IF(M25/$D$25="- ",0,M25/$D$25)</f>
        <v/>
      </c>
      <c r="O25" s="21" t="n"/>
      <c r="P25" s="40">
        <f>IF(O25/$D$25="- ",0,O25/$D$25)</f>
        <v/>
      </c>
      <c r="Q25" s="21" t="n"/>
      <c r="R25" s="40">
        <f>IF(Q25/$D$25="- ",0,Q25/$D$25)</f>
        <v/>
      </c>
      <c r="S25" s="55">
        <f>MAX(F25,H25,J25,L25,N25,P25,R25)</f>
        <v/>
      </c>
      <c r="T25" s="2" t="n"/>
      <c r="U25" s="2" t="n"/>
      <c r="V25" s="1" t="n"/>
      <c r="W25" s="1" t="n"/>
      <c r="X25" s="2" t="n"/>
      <c r="Y25" s="2" t="n"/>
      <c r="Z25" s="2" t="n"/>
    </row>
    <row r="26" ht="38.65" customHeight="1" s="81">
      <c r="A26" s="94" t="n">
        <v>2</v>
      </c>
      <c r="B26" s="47" t="n">
        <v>0.3</v>
      </c>
      <c r="C26" s="48" t="inlineStr">
        <is>
          <t>基礎工程</t>
        </is>
      </c>
      <c r="D26" s="60" t="n">
        <v>479</v>
      </c>
      <c r="E26" s="21" t="n"/>
      <c r="F26" s="40">
        <f>IF(E26/$D$26="- ",0,E26/$D$26)</f>
        <v/>
      </c>
      <c r="G26" s="21" t="n"/>
      <c r="H26" s="40">
        <f>IF(G26/$D$26="- ",0,G26/$D$26)</f>
        <v/>
      </c>
      <c r="I26" s="21" t="n"/>
      <c r="J26" s="40">
        <f>IF(I26/$D$26="- ",0,I26/$D$26)</f>
        <v/>
      </c>
      <c r="K26" s="21" t="n"/>
      <c r="L26" s="40">
        <f>IF(K26/$D$26="- ",0,K26/$D$26)</f>
        <v/>
      </c>
      <c r="M26" s="21" t="n"/>
      <c r="N26" s="40">
        <f>IF(M26/$D$26="- ",0,M26/$D$26)</f>
        <v/>
      </c>
      <c r="O26" s="21" t="n"/>
      <c r="P26" s="40">
        <f>IF(O26/$D$26="- ",0,O26/$D$26)</f>
        <v/>
      </c>
      <c r="Q26" s="21" t="n"/>
      <c r="R26" s="40">
        <f>IF(Q26/$D$26="- ",0,Q26/$D$26)</f>
        <v/>
      </c>
      <c r="S26" s="55">
        <f>MAX(F26,H26,J26,L26,N26,P26,R26)</f>
        <v/>
      </c>
      <c r="T26" s="2" t="n"/>
      <c r="U26" s="2" t="n"/>
      <c r="V26" s="1" t="n"/>
      <c r="W26" s="1" t="n"/>
      <c r="X26" s="2" t="n"/>
      <c r="Y26" s="2" t="n"/>
      <c r="Z26" s="2" t="n"/>
    </row>
    <row r="27" ht="25.9" customHeight="1" s="81" thickBot="1">
      <c r="A27" s="99" t="n">
        <v>3</v>
      </c>
      <c r="B27" s="49" t="n">
        <v>0.6</v>
      </c>
      <c r="C27" s="44" t="inlineStr">
        <is>
          <t>牆面工程</t>
        </is>
      </c>
      <c r="D27" s="61" t="n">
        <v>479</v>
      </c>
      <c r="E27" s="22" t="n"/>
      <c r="F27" s="58">
        <f>IF(E27/$D$27="- ",0,E27/$D$27)</f>
        <v/>
      </c>
      <c r="G27" s="22" t="n"/>
      <c r="H27" s="58">
        <f>IF(G27/$D$27="- ",0,G27/$D$27)</f>
        <v/>
      </c>
      <c r="I27" s="22" t="n"/>
      <c r="J27" s="58">
        <f>IF(I27/$D$27="- ",0,I27/$D$27)</f>
        <v/>
      </c>
      <c r="K27" s="22" t="n"/>
      <c r="L27" s="58">
        <f>IF(K27/$D$27="- ",0,K27/$D$27)</f>
        <v/>
      </c>
      <c r="M27" s="22" t="n"/>
      <c r="N27" s="58">
        <f>IF(M27/$D$27="- ",0,M27/$D$27)</f>
        <v/>
      </c>
      <c r="O27" s="22" t="n"/>
      <c r="P27" s="58">
        <f>IF(O27/$D$27="- ",0,O27/$D$27)</f>
        <v/>
      </c>
      <c r="Q27" s="22" t="n"/>
      <c r="R27" s="58">
        <f>IF(Q27/$D$27="- ",0,Q27/$D$27)</f>
        <v/>
      </c>
      <c r="S27" s="59">
        <f>MAX(F27,H27,J27,L27,N27,P27,R27)</f>
        <v/>
      </c>
      <c r="T27" s="2" t="n"/>
      <c r="U27" s="2" t="n"/>
      <c r="V27" s="1" t="n"/>
      <c r="W27" s="1" t="n"/>
      <c r="X27" s="2" t="n"/>
      <c r="Y27" s="2" t="n"/>
      <c r="Z27" s="2" t="n"/>
    </row>
    <row r="28" ht="30" customHeight="1" s="81" thickBot="1">
      <c r="A28" s="100" t="inlineStr">
        <is>
          <t>C.</t>
        </is>
      </c>
      <c r="B28" s="100" t="n"/>
      <c r="C28" s="100" t="inlineStr">
        <is>
          <t>備註</t>
        </is>
      </c>
      <c r="D28" s="61" t="n"/>
      <c r="E28" s="101" t="n"/>
      <c r="F28" s="102" t="n"/>
      <c r="G28" s="101" t="n"/>
      <c r="H28" s="102" t="n"/>
      <c r="I28" s="101" t="n"/>
      <c r="J28" s="102" t="n"/>
      <c r="K28" s="101" t="n"/>
      <c r="L28" s="102" t="n"/>
      <c r="M28" s="101" t="n"/>
      <c r="N28" s="102" t="n"/>
      <c r="O28" s="101" t="n"/>
      <c r="P28" s="102" t="n"/>
      <c r="Q28" s="101" t="n"/>
      <c r="R28" s="102" t="n"/>
      <c r="S28" s="59" t="n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</mergeCells>
  <pageMargins left="0.1181102362204725" right="0.1181102362204725" top="0.475" bottom="0.6125" header="0.3149606299212598" footer="0.3149606299212598"/>
  <pageSetup orientation="landscape" paperSize="9" scale="60"/>
  <headerFooter>
    <oddHeader/>
    <oddFooter>&amp;C&amp;20 主管 : ________________負責工程師：______________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28"/>
  <sheetViews>
    <sheetView view="pageLayout" zoomScale="50" zoomScaleNormal="50" zoomScalePageLayoutView="50" workbookViewId="0">
      <selection activeCell="C16" sqref="C16"/>
    </sheetView>
  </sheetViews>
  <sheetFormatPr baseColWidth="8" defaultRowHeight="16.5"/>
  <cols>
    <col width="7.5" customWidth="1" style="81" min="1" max="1"/>
    <col width="10.75" customWidth="1" style="81" min="2" max="2"/>
    <col width="51.5" customWidth="1" style="81" min="3" max="3"/>
    <col width="8.875" customWidth="1" style="81" min="4" max="4"/>
    <col width="10.375" customWidth="1" style="81" min="5" max="5"/>
    <col width="9.375" customWidth="1" style="81" min="6" max="6"/>
    <col width="9.625" customWidth="1" style="81" min="7" max="7"/>
    <col width="9.75" customWidth="1" style="81" min="8" max="9"/>
    <col width="9.375" customWidth="1" style="81" min="10" max="10"/>
    <col width="10.75" customWidth="1" style="81" min="11" max="11"/>
    <col width="9.375" customWidth="1" style="81" min="12" max="12"/>
    <col width="10.125" customWidth="1" style="81" min="13" max="13"/>
    <col width="10" customWidth="1" style="81" min="14" max="14"/>
    <col width="10.375" customWidth="1" style="81" min="15" max="15"/>
    <col width="8.875" customWidth="1" style="81" min="16" max="16"/>
    <col width="9.875" customWidth="1" style="81" min="17" max="17"/>
    <col width="9.75" customWidth="1" style="81" min="18" max="18"/>
    <col width="20.25" customWidth="1" style="81" min="19" max="19"/>
    <col width="13" customWidth="1" style="81" min="21" max="21"/>
    <col width="11.25" customWidth="1" style="81" min="22" max="22"/>
  </cols>
  <sheetData>
    <row r="1" ht="15" customHeight="1" s="81" thickBot="1">
      <c r="A1" s="2" t="n"/>
      <c r="B1" s="3" t="n"/>
      <c r="C1" s="1" t="n"/>
      <c r="D1" s="1" t="n"/>
      <c r="E1" s="1" t="n"/>
      <c r="F1" s="1" t="n"/>
    </row>
    <row r="2" ht="33.75" customHeight="1" s="81">
      <c r="A2" s="82" t="inlineStr">
        <is>
          <t>工程名稱</t>
        </is>
      </c>
      <c r="B2" s="83" t="n"/>
      <c r="C2" s="23" t="inlineStr">
        <is>
          <t>向陽多元一期升一3區</t>
        </is>
      </c>
      <c r="D2" s="24" t="n"/>
      <c r="E2" s="24" t="n"/>
      <c r="F2" s="24" t="n"/>
      <c r="G2" s="24" t="n"/>
      <c r="H2" s="84" t="n">
        <v>1</v>
      </c>
      <c r="I2" s="85" t="n"/>
      <c r="J2" s="24" t="n"/>
      <c r="K2" s="24" t="n"/>
      <c r="L2" s="24" t="n"/>
      <c r="M2" s="24" t="n"/>
      <c r="N2" s="24" t="n"/>
      <c r="O2" s="86" t="inlineStr">
        <is>
          <t>預計工期</t>
        </is>
      </c>
      <c r="P2" s="83" t="n"/>
      <c r="Q2" s="87" t="inlineStr">
        <is>
          <t>2021/04/17-2021/12/31</t>
        </is>
      </c>
      <c r="R2" s="85" t="n"/>
      <c r="S2" s="88" t="n"/>
      <c r="T2" s="2" t="n"/>
      <c r="U2" s="4" t="n"/>
      <c r="V2" s="5" t="inlineStr">
        <is>
          <t>監工編輯區域顏色</t>
        </is>
      </c>
      <c r="W2" s="6" t="n"/>
      <c r="X2" s="1" t="n"/>
      <c r="Y2" s="1" t="n"/>
      <c r="Z2" s="1" t="n"/>
    </row>
    <row r="3" ht="27.4" customHeight="1" s="81" thickBot="1">
      <c r="A3" s="69" t="inlineStr">
        <is>
          <t>工程地點</t>
        </is>
      </c>
      <c r="B3" s="89" t="n"/>
      <c r="C3" s="25" t="inlineStr">
        <is>
          <t>嘉義縣義竹鄉</t>
        </is>
      </c>
      <c r="D3" s="26" t="n"/>
      <c r="E3" s="26" t="n"/>
      <c r="F3" s="26" t="n"/>
      <c r="G3" s="26" t="n"/>
      <c r="H3" s="26" t="n"/>
      <c r="I3" s="26" t="n"/>
      <c r="J3" s="26" t="n"/>
      <c r="K3" s="26" t="n"/>
      <c r="L3" s="26" t="n"/>
      <c r="M3" s="26" t="n"/>
      <c r="N3" s="26" t="n"/>
      <c r="O3" s="26" t="n"/>
      <c r="P3" s="26" t="n"/>
      <c r="Q3" s="90" t="inlineStr">
        <is>
          <t>累積工期</t>
        </is>
      </c>
      <c r="R3" s="91" t="n"/>
      <c r="S3" s="52">
        <f>SUMPRODUCT(B6:B23,S6:S23)</f>
        <v/>
      </c>
      <c r="T3" s="2" t="n"/>
      <c r="U3" s="7" t="inlineStr">
        <is>
          <t>日期</t>
        </is>
      </c>
      <c r="V3" s="8" t="inlineStr">
        <is>
          <t>請用西元年表示</t>
        </is>
      </c>
      <c r="W3" s="1" t="n"/>
      <c r="X3" s="1" t="n"/>
      <c r="Y3" s="1" t="n"/>
      <c r="Z3" s="1" t="n"/>
    </row>
    <row r="4" ht="21.75" customHeight="1" s="81" thickBot="1">
      <c r="A4" s="9" t="inlineStr">
        <is>
          <t>項次</t>
        </is>
      </c>
      <c r="B4" s="38" t="inlineStr">
        <is>
          <t>分項權重</t>
        </is>
      </c>
      <c r="C4" s="18" t="inlineStr">
        <is>
          <t>(養殖池) 施  工  項  目(不計整地)</t>
        </is>
      </c>
      <c r="D4" s="43" t="n"/>
      <c r="E4" s="92" t="n">
        <v>44501</v>
      </c>
      <c r="F4" s="93" t="n"/>
      <c r="G4" s="92" t="n">
        <v>44502</v>
      </c>
      <c r="H4" s="93" t="n"/>
      <c r="I4" s="92" t="n">
        <v>44503</v>
      </c>
      <c r="J4" s="93" t="n"/>
      <c r="K4" s="92" t="n">
        <v>44504</v>
      </c>
      <c r="L4" s="93" t="n"/>
      <c r="M4" s="92" t="n">
        <v>44505</v>
      </c>
      <c r="N4" s="93" t="n"/>
      <c r="O4" s="92" t="n">
        <v>44506</v>
      </c>
      <c r="P4" s="93" t="n"/>
      <c r="Q4" s="92" t="n">
        <v>44507</v>
      </c>
      <c r="R4" s="93" t="n"/>
      <c r="S4" s="53" t="inlineStr">
        <is>
          <t>累積完成</t>
        </is>
      </c>
      <c r="T4" s="10" t="n"/>
      <c r="U4" s="11" t="inlineStr">
        <is>
          <t>紅色字</t>
        </is>
      </c>
      <c r="V4" s="5" t="inlineStr">
        <is>
          <t>監控檢查重點</t>
        </is>
      </c>
      <c r="W4" s="6" t="n"/>
      <c r="X4" s="6" t="n"/>
      <c r="Y4" s="6" t="n"/>
      <c r="Z4" s="6" t="n"/>
    </row>
    <row r="5" ht="33.75" customHeight="1" s="81">
      <c r="A5" s="94" t="inlineStr">
        <is>
          <t>A</t>
        </is>
      </c>
      <c r="B5" s="39">
        <f>SUM(B6:B23)</f>
        <v/>
      </c>
      <c r="C5" s="19" t="inlineStr">
        <is>
          <t>養殖池工程</t>
        </is>
      </c>
      <c r="D5" s="42" t="inlineStr">
        <is>
          <t>施工
目標</t>
        </is>
      </c>
      <c r="E5" s="27" t="inlineStr">
        <is>
          <t>完成量</t>
        </is>
      </c>
      <c r="F5" s="19" t="inlineStr">
        <is>
          <t>完成率</t>
        </is>
      </c>
      <c r="G5" s="27" t="inlineStr">
        <is>
          <t>完成量</t>
        </is>
      </c>
      <c r="H5" s="19" t="inlineStr">
        <is>
          <t>完成率</t>
        </is>
      </c>
      <c r="I5" s="27" t="inlineStr">
        <is>
          <t>完成量</t>
        </is>
      </c>
      <c r="J5" s="19" t="inlineStr">
        <is>
          <t>完成率</t>
        </is>
      </c>
      <c r="K5" s="27" t="inlineStr">
        <is>
          <t>完成量</t>
        </is>
      </c>
      <c r="L5" s="19" t="inlineStr">
        <is>
          <t>完成率</t>
        </is>
      </c>
      <c r="M5" s="27" t="inlineStr">
        <is>
          <t>完成量</t>
        </is>
      </c>
      <c r="N5" s="19" t="inlineStr">
        <is>
          <t>完成率</t>
        </is>
      </c>
      <c r="O5" s="27" t="inlineStr">
        <is>
          <t>完成量</t>
        </is>
      </c>
      <c r="P5" s="19" t="inlineStr">
        <is>
          <t>完成率</t>
        </is>
      </c>
      <c r="Q5" s="27" t="inlineStr">
        <is>
          <t>完成量</t>
        </is>
      </c>
      <c r="R5" s="19" t="inlineStr">
        <is>
          <t>完成率</t>
        </is>
      </c>
      <c r="S5" s="95" t="inlineStr">
        <is>
          <t>(%)</t>
        </is>
      </c>
      <c r="T5" s="12" t="n"/>
      <c r="U5" s="10" t="n"/>
      <c r="V5" s="6" t="n"/>
      <c r="W5" s="1" t="n"/>
      <c r="X5" s="1" t="n"/>
      <c r="Y5" s="1" t="n"/>
      <c r="Z5" s="1" t="n"/>
    </row>
    <row r="6" ht="31.9" customHeight="1" s="81">
      <c r="A6" s="94" t="n">
        <v>1</v>
      </c>
      <c r="B6" s="17" t="n">
        <v>0.03</v>
      </c>
      <c r="C6" s="29" t="inlineStr">
        <is>
          <t>點井施作</t>
        </is>
      </c>
      <c r="D6" s="36" t="n">
        <v>46</v>
      </c>
      <c r="E6" s="28" t="n">
        <v>46</v>
      </c>
      <c r="F6" s="40">
        <f>IF(E6/$D$6="- ",0,E6/$D$6)</f>
        <v/>
      </c>
      <c r="G6" s="20" t="n"/>
      <c r="H6" s="40">
        <f>IF(G6/$D$6="- ",0,G6/$D$6)</f>
        <v/>
      </c>
      <c r="I6" s="20" t="n"/>
      <c r="J6" s="40">
        <f>IF(I6/$D$6="- ",0,I6/$D$6)</f>
        <v/>
      </c>
      <c r="K6" s="20" t="n"/>
      <c r="L6" s="40">
        <f>IF(K6/$D$6="- ",0,K6/$D$6)</f>
        <v/>
      </c>
      <c r="M6" s="20" t="n"/>
      <c r="N6" s="40">
        <f>IF(M6/$D$6="- ",0,M6/$D$6)</f>
        <v/>
      </c>
      <c r="O6" s="20" t="n"/>
      <c r="P6" s="40">
        <f>IF(O6/$D$6="- ",0,O6/$D$6)</f>
        <v/>
      </c>
      <c r="Q6" s="20" t="n"/>
      <c r="R6" s="40">
        <f>IF(Q6/$D$6="- ",0,Q6/$D$6)</f>
        <v/>
      </c>
      <c r="S6" s="55">
        <f>MAX(F6,H6,J6,L6,N6,P6,R6)</f>
        <v/>
      </c>
      <c r="T6" s="2" t="n"/>
      <c r="U6" s="13" t="inlineStr">
        <is>
          <t>累積工期</t>
        </is>
      </c>
      <c r="V6" s="96" t="n"/>
      <c r="W6" s="1" t="inlineStr">
        <is>
          <t>只算到有完成日的日期</t>
        </is>
      </c>
      <c r="X6" s="1" t="n"/>
      <c r="Y6" s="1" t="n"/>
      <c r="Z6" s="1" t="n"/>
    </row>
    <row r="7" ht="28.5" customHeight="1" s="81">
      <c r="A7" s="94" t="n">
        <v>2</v>
      </c>
      <c r="B7" s="17" t="n">
        <v>0.02</v>
      </c>
      <c r="C7" s="56" t="inlineStr">
        <is>
          <t>放樣(集汚池及圓池)</t>
        </is>
      </c>
      <c r="D7" s="36" t="n">
        <v>16</v>
      </c>
      <c r="E7" s="20" t="n"/>
      <c r="F7" s="40">
        <f>IF(E7/$D$7="- ",0,E7/$D$7)</f>
        <v/>
      </c>
      <c r="G7" s="20" t="n"/>
      <c r="H7" s="40">
        <f>IF(G7/$D$7="- ",0,G7/$D$7)</f>
        <v/>
      </c>
      <c r="I7" s="20" t="n"/>
      <c r="J7" s="40">
        <f>IF(I7/$D$7="- ",0,I7/$D$7)</f>
        <v/>
      </c>
      <c r="K7" s="20" t="n"/>
      <c r="L7" s="40">
        <f>IF(K7/$D$7="- ",0,K7/$D$7)</f>
        <v/>
      </c>
      <c r="M7" s="20" t="n"/>
      <c r="N7" s="40">
        <f>IF(M7/$D$7="- ",0,M7/$D$7)</f>
        <v/>
      </c>
      <c r="O7" s="20" t="n"/>
      <c r="P7" s="40">
        <f>IF(O7/$D$7="- ",0,O7/$D$7)</f>
        <v/>
      </c>
      <c r="Q7" s="20" t="n"/>
      <c r="R7" s="40">
        <f>IF(Q7/$D$7="- ",0,Q7/$D$7)</f>
        <v/>
      </c>
      <c r="S7" s="55">
        <f>MAX(F7,H7,J7,L7,N7,P7,R7)</f>
        <v/>
      </c>
      <c r="T7" s="2" t="n"/>
      <c r="U7" s="2" t="n"/>
      <c r="V7" s="1" t="n"/>
      <c r="W7" s="1" t="n"/>
      <c r="X7" s="1" t="n"/>
      <c r="Y7" s="1" t="n"/>
      <c r="Z7" s="1" t="n"/>
    </row>
    <row r="8" ht="31.5" customHeight="1" s="81">
      <c r="A8" s="94" t="n">
        <v>3</v>
      </c>
      <c r="B8" s="17" t="n">
        <v>0.02</v>
      </c>
      <c r="C8" s="31" t="inlineStr">
        <is>
          <t>集汚池開挖</t>
        </is>
      </c>
      <c r="D8" s="36" t="n">
        <v>5</v>
      </c>
      <c r="E8" s="20" t="n"/>
      <c r="F8" s="40">
        <f>IF(E8/$D$8="- ",0,E8/$D$8)</f>
        <v/>
      </c>
      <c r="G8" s="20" t="n"/>
      <c r="H8" s="40">
        <f>IF(G8/$D$8="- ",0,G8/$D$8)</f>
        <v/>
      </c>
      <c r="I8" s="20" t="n"/>
      <c r="J8" s="40">
        <f>IF(I8/$D$8="- ",0,I8/$D$8)</f>
        <v/>
      </c>
      <c r="K8" s="20" t="n"/>
      <c r="L8" s="40">
        <f>IF(K8/$D$8="- ",0,K8/$D$8)</f>
        <v/>
      </c>
      <c r="M8" s="20" t="n"/>
      <c r="N8" s="40">
        <f>IF(M8/$D$8="- ",0,M8/$D$8)</f>
        <v/>
      </c>
      <c r="O8" s="20" t="n"/>
      <c r="P8" s="40">
        <f>IF(O8/$D$8="- ",0,O8/$D$8)</f>
        <v/>
      </c>
      <c r="Q8" s="20" t="n"/>
      <c r="R8" s="40">
        <f>IF(Q8/$D$8="- ",0,Q8/$D$8)</f>
        <v/>
      </c>
      <c r="S8" s="55">
        <f>MAX(F8,H8,J8,L8,N8,P8,R8)</f>
        <v/>
      </c>
      <c r="T8" s="2" t="n"/>
      <c r="U8" s="15" t="inlineStr">
        <is>
          <t>本週累積日期</t>
        </is>
      </c>
      <c r="V8" s="16" t="n">
        <v>44505</v>
      </c>
      <c r="W8" s="1" t="n"/>
      <c r="X8" s="1" t="n"/>
      <c r="Y8" s="1" t="n"/>
      <c r="Z8" s="1" t="n"/>
    </row>
    <row r="9" ht="35.85" customHeight="1" s="81">
      <c r="A9" s="94" t="n">
        <v>4</v>
      </c>
      <c r="B9" s="17" t="n">
        <v>0.04</v>
      </c>
      <c r="C9" s="32" t="inlineStr">
        <is>
          <t>集汚池組模、預留管路接頭、灌漿及拆模</t>
        </is>
      </c>
      <c r="D9" s="36" t="n">
        <v>5</v>
      </c>
      <c r="E9" s="20" t="n"/>
      <c r="F9" s="40">
        <f>IF(E9/$D$9="- ",0,E9/$D$9)</f>
        <v/>
      </c>
      <c r="G9" s="20" t="n"/>
      <c r="H9" s="40">
        <f>IF(G9/$D$9="- ",0,G9/$D$9)</f>
        <v/>
      </c>
      <c r="I9" s="20" t="n"/>
      <c r="J9" s="40">
        <f>IF(I9/$D$9="- ",0,I9/$D$9)</f>
        <v/>
      </c>
      <c r="K9" s="20" t="n"/>
      <c r="L9" s="40">
        <f>IF(K9/$D$9="- ",0,K9/$D$9)</f>
        <v/>
      </c>
      <c r="M9" s="20" t="n"/>
      <c r="N9" s="40">
        <f>IF(M9/$D$9="- ",0,M9/$D$9)</f>
        <v/>
      </c>
      <c r="O9" s="20" t="n"/>
      <c r="P9" s="40">
        <f>IF(O9/$D$9="- ",0,O9/$D$9)</f>
        <v/>
      </c>
      <c r="Q9" s="20" t="n"/>
      <c r="R9" s="40">
        <f>IF(Q9/$D$9="- ",0,Q9/$D$9)</f>
        <v/>
      </c>
      <c r="S9" s="55">
        <f>MAX(F9,H9,J9,L9,N9,P9,R9)</f>
        <v/>
      </c>
      <c r="T9" s="2" t="n"/>
      <c r="U9" s="2" t="n"/>
      <c r="V9" s="1" t="n"/>
      <c r="W9" s="1" t="n"/>
      <c r="X9" s="1" t="n"/>
      <c r="Y9" s="1" t="n"/>
      <c r="Z9" s="1" t="n"/>
    </row>
    <row r="10" ht="40.15" customHeight="1" s="81">
      <c r="A10" s="94" t="n">
        <v>5</v>
      </c>
      <c r="B10" s="17" t="n">
        <v>0.06</v>
      </c>
      <c r="C10" s="33" t="inlineStr">
        <is>
          <t>集汚池管路、中央排污池管路及循環池管路開挖配置</t>
        </is>
      </c>
      <c r="D10" s="36" t="n">
        <v>27</v>
      </c>
      <c r="E10" s="20" t="n"/>
      <c r="F10" s="40">
        <f>IF(E10/$D$10="- ",0,E10/$D$10)</f>
        <v/>
      </c>
      <c r="G10" s="20" t="n"/>
      <c r="H10" s="40">
        <f>IF(G10/$D$10="- ",0,G10/$D$10)</f>
        <v/>
      </c>
      <c r="I10" s="20" t="n"/>
      <c r="J10" s="40">
        <f>IF(I10/$D$10="- ",0,I10/$D$10)</f>
        <v/>
      </c>
      <c r="K10" s="20" t="n"/>
      <c r="L10" s="40">
        <f>IF(K10/$D$10="- ",0,K10/$D$10)</f>
        <v/>
      </c>
      <c r="M10" s="20" t="n"/>
      <c r="N10" s="40">
        <f>IF(M10/$D$10="- ",0,M10/$D$10)</f>
        <v/>
      </c>
      <c r="O10" s="20" t="n"/>
      <c r="P10" s="40">
        <f>IF(O10/$D$10="- ",0,O10/$D$10)</f>
        <v/>
      </c>
      <c r="Q10" s="20" t="n"/>
      <c r="R10" s="40">
        <f>IF(Q10/$D$10="- ",0,Q10/$D$10)</f>
        <v/>
      </c>
      <c r="S10" s="55">
        <f>MAX(F10,H10,J10,L10,N10,P10,R10)</f>
        <v/>
      </c>
      <c r="T10" s="2" t="n"/>
      <c r="U10" s="2" t="n"/>
      <c r="V10" s="1" t="n"/>
      <c r="W10" s="1" t="n"/>
      <c r="X10" s="1" t="n"/>
      <c r="Y10" s="1" t="n"/>
      <c r="Z10" s="1" t="n"/>
    </row>
    <row r="11" ht="34.5" customHeight="1" s="81">
      <c r="A11" s="94" t="n">
        <v>6</v>
      </c>
      <c r="B11" s="17" t="n">
        <v>0.03</v>
      </c>
      <c r="C11" s="33" t="inlineStr">
        <is>
          <t>池體開挖</t>
        </is>
      </c>
      <c r="D11" s="36" t="n">
        <v>11</v>
      </c>
      <c r="E11" s="20" t="n"/>
      <c r="F11" s="40">
        <f>IF(E11/$D$11="- ",0,E11/$D$11)</f>
        <v/>
      </c>
      <c r="G11" s="20" t="n"/>
      <c r="H11" s="40">
        <f>IF(G11/$D$11="- ",0,G11/$D$11)</f>
        <v/>
      </c>
      <c r="I11" s="20" t="n"/>
      <c r="J11" s="40">
        <f>IF(I11/$D$11="- ",0,I11/$D$11)</f>
        <v/>
      </c>
      <c r="K11" s="20" t="n"/>
      <c r="L11" s="40">
        <f>IF(K11/$D$11="- ",0,K11/$D$11)</f>
        <v/>
      </c>
      <c r="M11" s="20" t="n"/>
      <c r="N11" s="40">
        <f>IF(M11/$D$11="- ",0,M11/$D$11)</f>
        <v/>
      </c>
      <c r="O11" s="20" t="n"/>
      <c r="P11" s="40">
        <f>IF(O11/$D$11="- ",0,O11/$D$11)</f>
        <v/>
      </c>
      <c r="Q11" s="20" t="n"/>
      <c r="R11" s="40">
        <f>IF(Q11/$D$11="- ",0,Q11/$D$11)</f>
        <v/>
      </c>
      <c r="S11" s="55">
        <f>MAX(F11,H11,J11,L11,N11,P11,R11)</f>
        <v/>
      </c>
      <c r="T11" s="2" t="n"/>
      <c r="U11" s="2" t="n"/>
      <c r="V11" s="1" t="n"/>
      <c r="W11" s="1" t="n"/>
      <c r="X11" s="2" t="n"/>
      <c r="Y11" s="2" t="n"/>
      <c r="Z11" s="2" t="n"/>
    </row>
    <row r="12" ht="29.65" customHeight="1" s="81">
      <c r="A12" s="94" t="n">
        <v>7</v>
      </c>
      <c r="B12" s="17" t="n">
        <v>0.03</v>
      </c>
      <c r="C12" s="33" t="inlineStr">
        <is>
          <t>中央排污池及循環池開挖灌漿</t>
        </is>
      </c>
      <c r="D12" s="36" t="n">
        <v>22</v>
      </c>
      <c r="E12" s="20" t="n"/>
      <c r="F12" s="40">
        <f>IF(E12/$D$12="- ",0,E12/$D$12)</f>
        <v/>
      </c>
      <c r="G12" s="20" t="n"/>
      <c r="H12" s="40">
        <f>IF(G12/$D$12="- ",0,G12/$D$12)</f>
        <v/>
      </c>
      <c r="I12" s="20" t="n"/>
      <c r="J12" s="40">
        <f>IF(I12/$D$12="- ",0,I12/$D$12)</f>
        <v/>
      </c>
      <c r="K12" s="20" t="n"/>
      <c r="L12" s="40">
        <f>IF(K12/$D$12="- ",0,K12/$D$12)</f>
        <v/>
      </c>
      <c r="M12" s="20" t="n"/>
      <c r="N12" s="40">
        <f>IF(M12/$D$12="- ",0,M12/$D$12)</f>
        <v/>
      </c>
      <c r="O12" s="20" t="n"/>
      <c r="P12" s="40">
        <f>IF(O12/$D$12="- ",0,O12/$D$12)</f>
        <v/>
      </c>
      <c r="Q12" s="20" t="n"/>
      <c r="R12" s="40">
        <f>IF(Q12/$D$12="- ",0,Q12/$D$12)</f>
        <v/>
      </c>
      <c r="S12" s="55">
        <f>MAX(F12,H12,J12,L12,N12,P12,R12)</f>
        <v/>
      </c>
      <c r="T12" s="2" t="n"/>
      <c r="U12" s="2" t="n"/>
      <c r="V12" s="1" t="n"/>
      <c r="W12" s="1" t="n"/>
      <c r="X12" s="2" t="n"/>
      <c r="Y12" s="2" t="n"/>
      <c r="Z12" s="2" t="n"/>
    </row>
    <row r="13" ht="35.85" customHeight="1" s="81">
      <c r="A13" s="94" t="n">
        <v>8</v>
      </c>
      <c r="B13" s="17" t="n">
        <v>0.03</v>
      </c>
      <c r="C13" s="33" t="inlineStr">
        <is>
          <t>中央排污池及循環池崁丁模施作</t>
        </is>
      </c>
      <c r="D13" s="36" t="n">
        <v>11</v>
      </c>
      <c r="E13" s="20" t="n"/>
      <c r="F13" s="40">
        <f>IF(E13/$D$13="- ",0,E13/$D$13)</f>
        <v/>
      </c>
      <c r="G13" s="20" t="n"/>
      <c r="H13" s="40">
        <f>IF(G13/$D$13="- ",0,G13/$D$13)</f>
        <v/>
      </c>
      <c r="I13" s="20" t="n"/>
      <c r="J13" s="40">
        <f>IF(I13/$D$13="- ",0,I13/$D$13)</f>
        <v/>
      </c>
      <c r="K13" s="20" t="n"/>
      <c r="L13" s="40">
        <f>IF(K13/$D$13="- ",0,K13/$D$13)</f>
        <v/>
      </c>
      <c r="M13" s="20" t="n"/>
      <c r="N13" s="40">
        <f>IF(M13/$D$13="- ",0,M13/$D$13)</f>
        <v/>
      </c>
      <c r="O13" s="20" t="n"/>
      <c r="P13" s="40">
        <f>IF(O13/$D$13="- ",0,O13/$D$13)</f>
        <v/>
      </c>
      <c r="Q13" s="20" t="n"/>
      <c r="R13" s="40">
        <f>IF(Q13/$D$13="- ",0,Q13/$D$13)</f>
        <v/>
      </c>
      <c r="S13" s="55">
        <f>MAX(F13,H13,J13,L13,N13,P13,R13)</f>
        <v/>
      </c>
      <c r="T13" s="2" t="n"/>
      <c r="U13" s="2" t="n"/>
      <c r="V13" s="1" t="n"/>
      <c r="W13" s="1" t="n"/>
      <c r="X13" s="2" t="n"/>
      <c r="Y13" s="2" t="n"/>
      <c r="Z13" s="2" t="n"/>
    </row>
    <row r="14" ht="35.85" customHeight="1" s="81">
      <c r="A14" s="94" t="n">
        <v>9</v>
      </c>
      <c r="B14" s="17" t="n">
        <v>0.12</v>
      </c>
      <c r="C14" s="33" t="inlineStr">
        <is>
          <t>圓池C鋼結構組立</t>
        </is>
      </c>
      <c r="D14" s="36" t="n">
        <v>11</v>
      </c>
      <c r="E14" s="20" t="n"/>
      <c r="F14" s="40">
        <f>IF(E14/$D$14="- ",0,E14/$D$14)</f>
        <v/>
      </c>
      <c r="G14" s="20" t="n"/>
      <c r="H14" s="40">
        <f>IF(G14/$D$14="- ",0,G14/$D$14)</f>
        <v/>
      </c>
      <c r="I14" s="20" t="n"/>
      <c r="J14" s="40">
        <f>IF(I14/$D$14="- ",0,I14/$D$14)</f>
        <v/>
      </c>
      <c r="K14" s="20" t="n"/>
      <c r="L14" s="40">
        <f>IF(K14/$D$14="- ",0,K14/$D$14)</f>
        <v/>
      </c>
      <c r="M14" s="20" t="n"/>
      <c r="N14" s="40">
        <f>IF(M14/$D$14="- ",0,M14/$D$14)</f>
        <v/>
      </c>
      <c r="O14" s="20" t="n"/>
      <c r="P14" s="40">
        <f>IF(O14/$D$14="- ",0,O14/$D$14)</f>
        <v/>
      </c>
      <c r="Q14" s="20" t="n"/>
      <c r="R14" s="40">
        <f>IF(Q14/$D$14="- ",0,Q14/$D$14)</f>
        <v/>
      </c>
      <c r="S14" s="55">
        <f>MAX(F14,H14,J14,L14,N14,P14,R14)</f>
        <v/>
      </c>
      <c r="T14" s="2" t="n"/>
      <c r="U14" s="2" t="n"/>
      <c r="V14" s="1" t="n"/>
      <c r="W14" s="1" t="n"/>
      <c r="X14" s="2" t="n"/>
      <c r="Y14" s="2" t="n"/>
      <c r="Z14" s="2" t="n"/>
    </row>
    <row r="15" ht="35.85" customHeight="1" s="81">
      <c r="A15" s="94" t="n">
        <v>10</v>
      </c>
      <c r="B15" s="17" t="n">
        <v>0.02</v>
      </c>
      <c r="C15" s="32" t="inlineStr">
        <is>
          <t>養殖棚圓柱防水塗料刷漆</t>
        </is>
      </c>
      <c r="D15" s="36" t="n">
        <v>65</v>
      </c>
      <c r="E15" s="20" t="n"/>
      <c r="F15" s="40">
        <f>IF(E15/$D$15="- ",0,E15/$D$15)</f>
        <v/>
      </c>
      <c r="G15" s="20" t="n"/>
      <c r="H15" s="40">
        <f>IF(G15/$D$15="- ",0,G15/$D$15)</f>
        <v/>
      </c>
      <c r="I15" s="20" t="n"/>
      <c r="J15" s="40">
        <f>IF(I15/$D$15="- ",0,I15/$D$15)</f>
        <v/>
      </c>
      <c r="K15" s="20" t="n"/>
      <c r="L15" s="40">
        <f>IF(K15/$D$15="- ",0,K15/$D$15)</f>
        <v/>
      </c>
      <c r="M15" s="20" t="n"/>
      <c r="N15" s="40">
        <f>IF(M15/$D$15="- ",0,M15/$D$15)</f>
        <v/>
      </c>
      <c r="O15" s="20" t="n"/>
      <c r="P15" s="40">
        <f>IF(O15/$D$15="- ",0,O15/$D$15)</f>
        <v/>
      </c>
      <c r="Q15" s="20" t="n"/>
      <c r="R15" s="40">
        <f>IF(Q15/$D$15="- ",0,Q15/$D$15)</f>
        <v/>
      </c>
      <c r="S15" s="55">
        <f>MAX(F15,H15,J15,L15,N15,P15,R15)</f>
        <v/>
      </c>
      <c r="T15" s="2" t="n"/>
      <c r="U15" s="2" t="n"/>
      <c r="V15" s="1" t="n"/>
      <c r="W15" s="1" t="n"/>
      <c r="X15" s="2" t="n"/>
      <c r="Y15" s="2" t="n"/>
      <c r="Z15" s="2" t="n"/>
    </row>
    <row r="16" ht="43.15" customHeight="1" s="81">
      <c r="A16" s="94" t="n">
        <v>11</v>
      </c>
      <c r="B16" s="17" t="n">
        <v>0.05</v>
      </c>
      <c r="C16" s="32" t="inlineStr">
        <is>
          <t>圓池外填土整地、循環池配置管路組裝及池內整地夯實</t>
        </is>
      </c>
      <c r="D16" s="36" t="n">
        <v>11</v>
      </c>
      <c r="E16" s="20" t="n"/>
      <c r="F16" s="40">
        <f>IF(E16/$D$16="- ",0,E16/$D$16)</f>
        <v/>
      </c>
      <c r="G16" s="20" t="n"/>
      <c r="H16" s="40">
        <f>IF(G16/$D$16="- ",0,G16/$D$16)</f>
        <v/>
      </c>
      <c r="I16" s="20" t="n"/>
      <c r="J16" s="40">
        <f>IF(I16/$D$16="- ",0,I16/$D$16)</f>
        <v/>
      </c>
      <c r="K16" s="20" t="n"/>
      <c r="L16" s="40">
        <f>IF(K16/$D$16="- ",0,K16/$D$16)</f>
        <v/>
      </c>
      <c r="M16" s="20" t="n"/>
      <c r="N16" s="40">
        <f>IF(M16/$D$16="- ",0,M16/$D$16)</f>
        <v/>
      </c>
      <c r="O16" s="20" t="n"/>
      <c r="P16" s="40">
        <f>IF(O16/$D$16="- ",0,O16/$D$16)</f>
        <v/>
      </c>
      <c r="Q16" s="20" t="n"/>
      <c r="R16" s="40">
        <f>IF(Q16/$D$16="- ",0,Q16/$D$16)</f>
        <v/>
      </c>
      <c r="S16" s="55">
        <f>MAX(F16,H16,J16,L16,N16,P16,R16)</f>
        <v/>
      </c>
      <c r="T16" s="2" t="n"/>
      <c r="U16" s="2" t="n"/>
      <c r="V16" s="1" t="n"/>
      <c r="W16" s="1" t="n"/>
      <c r="X16" s="2" t="n"/>
      <c r="Y16" s="2" t="n"/>
      <c r="Z16" s="2" t="n"/>
    </row>
    <row r="17" ht="27.75" customHeight="1" s="81">
      <c r="A17" s="94" t="n">
        <v>12</v>
      </c>
      <c r="B17" s="17" t="n">
        <v>0.2</v>
      </c>
      <c r="C17" s="31" t="inlineStr">
        <is>
          <t>圓池HDPE黏合施作</t>
        </is>
      </c>
      <c r="D17" s="36" t="n">
        <v>11</v>
      </c>
      <c r="E17" s="20" t="n"/>
      <c r="F17" s="40">
        <f>IF(E17/$D$17="- ",0,E17/$D$17)</f>
        <v/>
      </c>
      <c r="G17" s="20" t="n"/>
      <c r="H17" s="40">
        <f>IF(G17/$D$17="- ",0,G17/$D$17)</f>
        <v/>
      </c>
      <c r="I17" s="20" t="n"/>
      <c r="J17" s="40">
        <f>IF(I17/$D$17="- ",0,I17/$D$17)</f>
        <v/>
      </c>
      <c r="K17" s="20" t="n"/>
      <c r="L17" s="40">
        <f>IF(K17/$D$17="- ",0,K17/$D$17)</f>
        <v/>
      </c>
      <c r="M17" s="20" t="n"/>
      <c r="N17" s="40">
        <f>IF(M17/$D$17="- ",0,M17/$D$17)</f>
        <v/>
      </c>
      <c r="O17" s="20" t="n"/>
      <c r="P17" s="40">
        <f>IF(O17/$D$17="- ",0,O17/$D$17)</f>
        <v/>
      </c>
      <c r="Q17" s="20" t="n"/>
      <c r="R17" s="40">
        <f>IF(Q17/$D$17="- ",0,Q17/$D$17)</f>
        <v/>
      </c>
      <c r="S17" s="55">
        <f>MAX(F17,H17,J17,L17,N17,P17,R17)</f>
        <v/>
      </c>
      <c r="T17" s="2" t="n"/>
      <c r="U17" s="2" t="n"/>
      <c r="V17" s="1" t="n"/>
      <c r="W17" s="1" t="n"/>
      <c r="X17" s="2" t="n"/>
      <c r="Y17" s="2" t="n"/>
      <c r="Z17" s="2" t="n"/>
    </row>
    <row r="18" ht="31.9" customHeight="1" s="81">
      <c r="A18" s="94" t="n">
        <v>13</v>
      </c>
      <c r="B18" s="17" t="n">
        <v>0.06</v>
      </c>
      <c r="C18" s="31" t="inlineStr">
        <is>
          <t>蓄水池(消毒池)</t>
        </is>
      </c>
      <c r="D18" s="36" t="n">
        <v>1</v>
      </c>
      <c r="E18" s="20" t="n"/>
      <c r="F18" s="40">
        <f>IF(E18/$D$18="- ",0,E18/$D$18)</f>
        <v/>
      </c>
      <c r="G18" s="20" t="n"/>
      <c r="H18" s="40">
        <f>IF(G18/$D$18="- ",0,G18/$D$18)</f>
        <v/>
      </c>
      <c r="I18" s="20" t="n"/>
      <c r="J18" s="40">
        <f>IF(I18/$D$18="- ",0,I18/$D$18)</f>
        <v/>
      </c>
      <c r="K18" s="20" t="n"/>
      <c r="L18" s="40">
        <f>IF(K18/$D$18="- ",0,K18/$D$18)</f>
        <v/>
      </c>
      <c r="M18" s="20" t="n"/>
      <c r="N18" s="40">
        <f>IF(M18/$D$18="- ",0,M18/$D$18)</f>
        <v/>
      </c>
      <c r="O18" s="20" t="n"/>
      <c r="P18" s="40">
        <f>IF(O18/$D$18="- ",0,O18/$D$18)</f>
        <v/>
      </c>
      <c r="Q18" s="20" t="n"/>
      <c r="R18" s="40">
        <f>IF(Q18/$D$18="- ",0,Q18/$D$18)</f>
        <v/>
      </c>
      <c r="S18" s="55">
        <f>MAX(F18,H18,J18,L18,N18,P18,R18)</f>
        <v/>
      </c>
      <c r="T18" s="2" t="n"/>
      <c r="U18" s="2" t="n"/>
      <c r="V18" s="1" t="n"/>
      <c r="W18" s="1" t="n"/>
      <c r="X18" s="2" t="n"/>
      <c r="Y18" s="2" t="n"/>
      <c r="Z18" s="2" t="n"/>
    </row>
    <row r="19" ht="30.75" customHeight="1" s="81">
      <c r="A19" s="94" t="n">
        <v>14</v>
      </c>
      <c r="B19" s="17" t="n">
        <v>0.06</v>
      </c>
      <c r="C19" s="31" t="inlineStr">
        <is>
          <t>蓄水池(消毒池)棚架搭建農膜披覆</t>
        </is>
      </c>
      <c r="D19" s="36" t="n">
        <v>1</v>
      </c>
      <c r="E19" s="20" t="n"/>
      <c r="F19" s="40">
        <f>IF(E19/$D$19="- ",0,E19/$D$19)</f>
        <v/>
      </c>
      <c r="G19" s="20" t="n"/>
      <c r="H19" s="40">
        <f>IF(G19/$D$19="- ",0,G19/$D$19)</f>
        <v/>
      </c>
      <c r="I19" s="20" t="n"/>
      <c r="J19" s="40">
        <f>IF(I19/$D$19="- ",0,I19/$D$19)</f>
        <v/>
      </c>
      <c r="K19" s="20" t="n"/>
      <c r="L19" s="40">
        <f>IF(K19/$D$19="- ",0,K19/$D$19)</f>
        <v/>
      </c>
      <c r="M19" s="20" t="n"/>
      <c r="N19" s="40">
        <f>IF(M19/$D$19="- ",0,M19/$D$19)</f>
        <v/>
      </c>
      <c r="O19" s="20" t="n"/>
      <c r="P19" s="40">
        <f>IF(O19/$D$19="- ",0,O19/$D$19)</f>
        <v/>
      </c>
      <c r="Q19" s="20" t="n"/>
      <c r="R19" s="40">
        <f>IF(Q19/$D$19="- ",0,Q19/$D$19)</f>
        <v/>
      </c>
      <c r="S19" s="55">
        <f>MAX(F19,H19,J19,L19,N19,P19,R19)</f>
        <v/>
      </c>
      <c r="T19" s="2" t="n"/>
      <c r="U19" s="2" t="n"/>
      <c r="V19" s="1" t="n"/>
      <c r="W19" s="1" t="n"/>
      <c r="X19" s="2" t="n"/>
      <c r="Y19" s="2" t="n"/>
      <c r="Z19" s="2" t="n"/>
    </row>
    <row r="20" ht="28.15" customHeight="1" s="81">
      <c r="A20" s="94" t="n">
        <v>15</v>
      </c>
      <c r="B20" s="17" t="n">
        <v>0.1</v>
      </c>
      <c r="C20" s="31" t="inlineStr">
        <is>
          <t>養殖棚農膜披覆</t>
        </is>
      </c>
      <c r="D20" s="36" t="n">
        <v>1</v>
      </c>
      <c r="E20" s="20" t="n"/>
      <c r="F20" s="40">
        <f>IF(E20/$D$20="- ",0,E20/$D$20)</f>
        <v/>
      </c>
      <c r="G20" s="20" t="n"/>
      <c r="H20" s="40">
        <f>IF(G20/$D$20="- ",0,G20/$D$20)</f>
        <v/>
      </c>
      <c r="I20" s="20" t="n"/>
      <c r="J20" s="40">
        <f>IF(I20/$D$20="- ",0,I20/$D$20)</f>
        <v/>
      </c>
      <c r="K20" s="20" t="n"/>
      <c r="L20" s="40">
        <f>IF(K20/$D$20="- ",0,K20/$D$20)</f>
        <v/>
      </c>
      <c r="M20" s="20" t="n"/>
      <c r="N20" s="40">
        <f>IF(M20/$D$20="- ",0,M20/$D$20)</f>
        <v/>
      </c>
      <c r="O20" s="20" t="n"/>
      <c r="P20" s="40">
        <f>IF(O20/$D$20="- ",0,O20/$D$20)</f>
        <v/>
      </c>
      <c r="Q20" s="20" t="n"/>
      <c r="R20" s="40">
        <f>IF(Q20/$D$20="- ",0,Q20/$D$20)</f>
        <v/>
      </c>
      <c r="S20" s="55">
        <f>MAX(F20,H20,J20,L20,N20,P20,R20)</f>
        <v/>
      </c>
      <c r="T20" s="2" t="n"/>
      <c r="U20" s="2" t="n"/>
      <c r="V20" s="1" t="n"/>
      <c r="W20" s="1" t="n"/>
      <c r="X20" s="2" t="n"/>
      <c r="Y20" s="2" t="n"/>
      <c r="Z20" s="2" t="n"/>
    </row>
    <row r="21" ht="31.5" customHeight="1" s="81">
      <c r="A21" s="94" t="n">
        <v>16</v>
      </c>
      <c r="B21" s="17" t="n">
        <v>0.03</v>
      </c>
      <c r="C21" s="31" t="inlineStr">
        <is>
          <t>蓄水桶</t>
        </is>
      </c>
      <c r="D21" s="36" t="n">
        <v>8</v>
      </c>
      <c r="E21" s="20" t="n"/>
      <c r="F21" s="40">
        <f>IF(E21/$D$21="- ",0,E21/$D$21)</f>
        <v/>
      </c>
      <c r="G21" s="20" t="n"/>
      <c r="H21" s="40">
        <f>IF(G21/$D$21="- ",0,G21/$D$21)</f>
        <v/>
      </c>
      <c r="I21" s="20" t="n"/>
      <c r="J21" s="40">
        <f>IF(I21/$D$21="- ",0,I21/$D$21)</f>
        <v/>
      </c>
      <c r="K21" s="20" t="n"/>
      <c r="L21" s="40">
        <f>IF(K21/$D$21="- ",0,K21/$D$21)</f>
        <v/>
      </c>
      <c r="M21" s="20" t="n"/>
      <c r="N21" s="40">
        <f>IF(M21/$D$21="- ",0,M21/$D$21)</f>
        <v/>
      </c>
      <c r="O21" s="20" t="n"/>
      <c r="P21" s="40">
        <f>IF(O21/$D$21="- ",0,O21/$D$21)</f>
        <v/>
      </c>
      <c r="Q21" s="20" t="n"/>
      <c r="R21" s="40">
        <f>IF(Q21/$D$21="- ",0,Q21/$D$21)</f>
        <v/>
      </c>
      <c r="S21" s="55">
        <f>MAX(F21,H21,J21,L21,N21,P21,R21)</f>
        <v/>
      </c>
      <c r="T21" s="2" t="n"/>
      <c r="U21" s="2" t="n"/>
      <c r="V21" s="1" t="n"/>
      <c r="W21" s="1" t="n"/>
      <c r="X21" s="2" t="n"/>
      <c r="Y21" s="2" t="n"/>
      <c r="Z21" s="2" t="n"/>
    </row>
    <row r="22" ht="31.5" customHeight="1" s="81">
      <c r="A22" s="94" t="n">
        <v>17</v>
      </c>
      <c r="B22" s="17" t="n">
        <v>0.05</v>
      </c>
      <c r="C22" s="34" t="inlineStr">
        <is>
          <t>養殖池管路工程進水管及氧氣管</t>
        </is>
      </c>
      <c r="D22" s="36" t="n">
        <v>22</v>
      </c>
      <c r="E22" s="20" t="n"/>
      <c r="F22" s="40">
        <f>IF(E22/$D$22="- ",0,E22/$D$22)</f>
        <v/>
      </c>
      <c r="G22" s="20" t="n"/>
      <c r="H22" s="40">
        <f>IF(G22/$D$22="- ",0,G22/$D$22)</f>
        <v/>
      </c>
      <c r="I22" s="20" t="n"/>
      <c r="J22" s="40">
        <f>IF(I22/$D$22="- ",0,I22/$D$22)</f>
        <v/>
      </c>
      <c r="K22" s="20" t="n"/>
      <c r="L22" s="40">
        <f>IF(K22/$D$22="- ",0,K22/$D$22)</f>
        <v/>
      </c>
      <c r="M22" s="20" t="n"/>
      <c r="N22" s="40">
        <f>IF(M22/$D$22="- ",0,M22/$D$22)</f>
        <v/>
      </c>
      <c r="O22" s="20" t="n"/>
      <c r="P22" s="40">
        <f>IF(O22/$D$22="- ",0,O22/$D$22)</f>
        <v/>
      </c>
      <c r="Q22" s="20" t="n"/>
      <c r="R22" s="40">
        <f>IF(Q22/$D$22="- ",0,Q22/$D$22)</f>
        <v/>
      </c>
      <c r="S22" s="55">
        <f>MAX(F22,H22,J22,L22,N22,P22,R22)</f>
        <v/>
      </c>
      <c r="T22" s="2" t="n"/>
      <c r="U22" s="2" t="n"/>
      <c r="V22" s="1" t="n"/>
      <c r="W22" s="1" t="n"/>
      <c r="X22" s="2" t="n"/>
      <c r="Y22" s="2" t="n"/>
      <c r="Z22" s="2" t="n"/>
    </row>
    <row r="23" ht="26.65" customHeight="1" s="81">
      <c r="A23" s="94" t="n">
        <v>18</v>
      </c>
      <c r="B23" s="17" t="n">
        <v>0.05</v>
      </c>
      <c r="C23" s="34" t="inlineStr">
        <is>
          <t>機電設備工程(電源箱)配置</t>
        </is>
      </c>
      <c r="D23" s="36" t="n">
        <v>11</v>
      </c>
      <c r="E23" s="28" t="n">
        <v>0</v>
      </c>
      <c r="F23" s="40">
        <f>IF(E23/$D$23="- ",0,E23/$D$23)</f>
        <v/>
      </c>
      <c r="G23" s="20" t="n"/>
      <c r="H23" s="40">
        <f>IF(G23/$D$23="- ",0,G23/$D$23)</f>
        <v/>
      </c>
      <c r="I23" s="20" t="n"/>
      <c r="J23" s="40">
        <f>IF(I23/$D$23="- ",0,I23/$D$23)</f>
        <v/>
      </c>
      <c r="K23" s="20" t="n"/>
      <c r="L23" s="40">
        <f>IF(K23/$D$23="- ",0,K23/$D$23)</f>
        <v/>
      </c>
      <c r="M23" s="20" t="n"/>
      <c r="N23" s="40">
        <f>IF(M23/$D$23="- ",0,M23/$D$23)</f>
        <v/>
      </c>
      <c r="O23" s="20" t="n"/>
      <c r="P23" s="40">
        <f>IF(O23/$D$23="- ",0,O23/$D$23)</f>
        <v/>
      </c>
      <c r="Q23" s="20" t="n"/>
      <c r="R23" s="40">
        <f>IF(Q23/$D$23="- ",0,Q23/$D$23)</f>
        <v/>
      </c>
      <c r="S23" s="55">
        <f>MAX(F23,H23,J23,L23,N23,P23,R23)</f>
        <v/>
      </c>
      <c r="T23" s="2" t="n"/>
      <c r="U23" s="2" t="n"/>
      <c r="V23" s="1" t="n"/>
      <c r="W23" s="1" t="n"/>
      <c r="X23" s="2" t="n"/>
      <c r="Y23" s="2" t="n"/>
      <c r="Z23" s="2" t="n"/>
    </row>
    <row r="24" ht="35.85" customHeight="1" s="81" thickBot="1">
      <c r="A24" s="97" t="inlineStr">
        <is>
          <t>B.</t>
        </is>
      </c>
      <c r="B24" s="37" t="n"/>
      <c r="C24" s="41" t="inlineStr">
        <is>
          <t>擋土牆</t>
        </is>
      </c>
      <c r="D24" s="57" t="inlineStr">
        <is>
          <t>施工
目標</t>
        </is>
      </c>
      <c r="E24" s="50" t="inlineStr">
        <is>
          <t>完成量</t>
        </is>
      </c>
      <c r="F24" s="50" t="inlineStr">
        <is>
          <t>完成率</t>
        </is>
      </c>
      <c r="G24" s="50" t="inlineStr">
        <is>
          <t>完成量</t>
        </is>
      </c>
      <c r="H24" s="50" t="inlineStr">
        <is>
          <t>完成率</t>
        </is>
      </c>
      <c r="I24" s="50" t="inlineStr">
        <is>
          <t>完成量</t>
        </is>
      </c>
      <c r="J24" s="50" t="inlineStr">
        <is>
          <t>完成率</t>
        </is>
      </c>
      <c r="K24" s="50" t="inlineStr">
        <is>
          <t>完成量</t>
        </is>
      </c>
      <c r="L24" s="50" t="inlineStr">
        <is>
          <t>完成率</t>
        </is>
      </c>
      <c r="M24" s="50" t="inlineStr">
        <is>
          <t>完成量</t>
        </is>
      </c>
      <c r="N24" s="50" t="inlineStr">
        <is>
          <t>完成率</t>
        </is>
      </c>
      <c r="O24" s="50" t="inlineStr">
        <is>
          <t>完成量</t>
        </is>
      </c>
      <c r="P24" s="50" t="inlineStr">
        <is>
          <t>完成率</t>
        </is>
      </c>
      <c r="Q24" s="50" t="inlineStr">
        <is>
          <t>完成量</t>
        </is>
      </c>
      <c r="R24" s="50" t="inlineStr">
        <is>
          <t>完成率</t>
        </is>
      </c>
      <c r="S24" s="52">
        <f>SUMPRODUCT(B25:B27,S25:S27)</f>
        <v/>
      </c>
      <c r="T24" s="2" t="n"/>
      <c r="U24" s="2" t="n"/>
      <c r="V24" s="1" t="n"/>
      <c r="W24" s="1" t="n"/>
      <c r="X24" s="2" t="n"/>
      <c r="Y24" s="2" t="n"/>
      <c r="Z24" s="2" t="n"/>
    </row>
    <row r="25" ht="30.4" customHeight="1" s="81">
      <c r="A25" s="98" t="n">
        <v>1</v>
      </c>
      <c r="B25" s="45" t="n">
        <v>0.1</v>
      </c>
      <c r="C25" s="46" t="inlineStr">
        <is>
          <t>開挖及整地</t>
        </is>
      </c>
      <c r="D25" s="60" t="n">
        <v>479</v>
      </c>
      <c r="E25" s="51" t="n">
        <v>0</v>
      </c>
      <c r="F25" s="40">
        <f>IF(E25/$D$25="- ",0,E25/$D$25)</f>
        <v/>
      </c>
      <c r="G25" s="21" t="n"/>
      <c r="H25" s="40">
        <f>IF(G25/$D$25="- ",0,G25/$D$25)</f>
        <v/>
      </c>
      <c r="I25" s="21" t="n"/>
      <c r="J25" s="40">
        <f>IF(I25/$D$25="- ",0,I25/$D$25)</f>
        <v/>
      </c>
      <c r="K25" s="21" t="n"/>
      <c r="L25" s="40">
        <f>IF(K25/$D$25="- ",0,K25/$D$25)</f>
        <v/>
      </c>
      <c r="M25" s="21" t="n"/>
      <c r="N25" s="40">
        <f>IF(M25/$D$25="- ",0,M25/$D$25)</f>
        <v/>
      </c>
      <c r="O25" s="21" t="n"/>
      <c r="P25" s="40">
        <f>IF(O25/$D$25="- ",0,O25/$D$25)</f>
        <v/>
      </c>
      <c r="Q25" s="21" t="n"/>
      <c r="R25" s="40">
        <f>IF(Q25/$D$25="- ",0,Q25/$D$25)</f>
        <v/>
      </c>
      <c r="S25" s="55">
        <f>MAX(F25,H25,J25,L25,N25,P25,R25)</f>
        <v/>
      </c>
      <c r="T25" s="2" t="n"/>
      <c r="U25" s="2" t="n"/>
      <c r="V25" s="1" t="n"/>
      <c r="W25" s="1" t="n"/>
      <c r="X25" s="2" t="n"/>
      <c r="Y25" s="2" t="n"/>
      <c r="Z25" s="2" t="n"/>
    </row>
    <row r="26" ht="34.9" customHeight="1" s="81">
      <c r="A26" s="94" t="n">
        <v>2</v>
      </c>
      <c r="B26" s="47" t="n">
        <v>0.3</v>
      </c>
      <c r="C26" s="48" t="inlineStr">
        <is>
          <t>基礎工程</t>
        </is>
      </c>
      <c r="D26" s="60" t="n">
        <v>479</v>
      </c>
      <c r="E26" s="21" t="n"/>
      <c r="F26" s="40">
        <f>IF(E26/$D$26="- ",0,E26/$D$26)</f>
        <v/>
      </c>
      <c r="G26" s="21" t="n"/>
      <c r="H26" s="40">
        <f>IF(G26/$D$26="- ",0,G26/$D$26)</f>
        <v/>
      </c>
      <c r="I26" s="21" t="n"/>
      <c r="J26" s="40">
        <f>IF(I26/$D$26="- ",0,I26/$D$26)</f>
        <v/>
      </c>
      <c r="K26" s="21" t="n"/>
      <c r="L26" s="40">
        <f>IF(K26/$D$26="- ",0,K26/$D$26)</f>
        <v/>
      </c>
      <c r="M26" s="21" t="n"/>
      <c r="N26" s="40">
        <f>IF(M26/$D$26="- ",0,M26/$D$26)</f>
        <v/>
      </c>
      <c r="O26" s="21" t="n"/>
      <c r="P26" s="40">
        <f>IF(O26/$D$26="- ",0,O26/$D$26)</f>
        <v/>
      </c>
      <c r="Q26" s="21" t="n"/>
      <c r="R26" s="40">
        <f>IF(Q26/$D$26="- ",0,Q26/$D$26)</f>
        <v/>
      </c>
      <c r="S26" s="55">
        <f>MAX(F26,H26,J26,L26,N26,P26,R26)</f>
        <v/>
      </c>
      <c r="T26" s="2" t="n"/>
      <c r="U26" s="2" t="n"/>
      <c r="V26" s="1" t="n"/>
      <c r="W26" s="1" t="n"/>
      <c r="X26" s="2" t="n"/>
      <c r="Y26" s="2" t="n"/>
      <c r="Z26" s="2" t="n"/>
    </row>
    <row r="27" ht="28.9" customHeight="1" s="81" thickBot="1">
      <c r="A27" s="99" t="n">
        <v>3</v>
      </c>
      <c r="B27" s="49" t="n">
        <v>0.6</v>
      </c>
      <c r="C27" s="44" t="inlineStr">
        <is>
          <t>牆面工程</t>
        </is>
      </c>
      <c r="D27" s="61" t="n">
        <v>479</v>
      </c>
      <c r="E27" s="22" t="n"/>
      <c r="F27" s="58">
        <f>IF(E27/$D$27="- ",0,E27/$D$27)</f>
        <v/>
      </c>
      <c r="G27" s="22" t="n"/>
      <c r="H27" s="58">
        <f>IF(G27/$D$27="- ",0,G27/$D$27)</f>
        <v/>
      </c>
      <c r="I27" s="22" t="n"/>
      <c r="J27" s="58">
        <f>IF(I27/$D$27="- ",0,I27/$D$27)</f>
        <v/>
      </c>
      <c r="K27" s="22" t="n"/>
      <c r="L27" s="58">
        <f>IF(K27/$D$27="- ",0,K27/$D$27)</f>
        <v/>
      </c>
      <c r="M27" s="22" t="n"/>
      <c r="N27" s="58">
        <f>IF(M27/$D$27="- ",0,M27/$D$27)</f>
        <v/>
      </c>
      <c r="O27" s="22" t="n"/>
      <c r="P27" s="58">
        <f>IF(O27/$D$27="- ",0,O27/$D$27)</f>
        <v/>
      </c>
      <c r="Q27" s="22" t="n"/>
      <c r="R27" s="58">
        <f>IF(Q27/$D$27="- ",0,Q27/$D$27)</f>
        <v/>
      </c>
      <c r="S27" s="59">
        <f>MAX(F27,H27,J27,L27,N27,P27,R27)</f>
        <v/>
      </c>
      <c r="T27" s="2" t="n"/>
      <c r="U27" s="2" t="n"/>
      <c r="V27" s="1" t="n"/>
      <c r="W27" s="1" t="n"/>
      <c r="X27" s="2" t="n"/>
      <c r="Y27" s="2" t="n"/>
      <c r="Z27" s="2" t="n"/>
    </row>
    <row r="28" ht="30.75" customHeight="1" s="81" thickBot="1">
      <c r="A28" s="100" t="inlineStr">
        <is>
          <t>C.</t>
        </is>
      </c>
      <c r="B28" s="100" t="n"/>
      <c r="C28" s="100" t="inlineStr">
        <is>
          <t>備註</t>
        </is>
      </c>
      <c r="D28" s="61" t="n"/>
      <c r="E28" s="101" t="n"/>
      <c r="F28" s="102" t="n"/>
      <c r="G28" s="101" t="n"/>
      <c r="H28" s="102" t="n"/>
      <c r="I28" s="101" t="n"/>
      <c r="J28" s="102" t="n"/>
      <c r="K28" s="101" t="n"/>
      <c r="L28" s="102" t="n"/>
      <c r="M28" s="101" t="n"/>
      <c r="N28" s="102" t="n"/>
      <c r="O28" s="101" t="n"/>
      <c r="P28" s="102" t="n"/>
      <c r="Q28" s="101" t="n"/>
      <c r="R28" s="102" t="n"/>
      <c r="S28" s="59" t="n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</mergeCells>
  <pageMargins left="0.1181102362204725" right="0.1181102362204725" top="0.475" bottom="0.6125" header="0.3149606299212598" footer="0.3149606299212598"/>
  <pageSetup orientation="landscape" paperSize="9" scale="60"/>
  <headerFooter>
    <oddHeader/>
    <oddFooter>&amp;C&amp;20 主管 : ________________負責工程師：______________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28"/>
  <sheetViews>
    <sheetView view="pageLayout" topLeftCell="A3" zoomScale="70" zoomScaleNormal="50" zoomScalePageLayoutView="70" workbookViewId="0">
      <selection activeCell="C16" sqref="C16"/>
    </sheetView>
  </sheetViews>
  <sheetFormatPr baseColWidth="8" defaultRowHeight="16.5"/>
  <cols>
    <col width="7.5" customWidth="1" style="81" min="1" max="1"/>
    <col width="10.75" customWidth="1" style="81" min="2" max="2"/>
    <col width="51.5" customWidth="1" style="81" min="3" max="3"/>
    <col width="8.875" customWidth="1" style="81" min="4" max="4"/>
    <col width="10.375" customWidth="1" style="81" min="5" max="5"/>
    <col width="9.25" customWidth="1" style="81" min="6" max="6"/>
    <col width="9.625" customWidth="1" style="81" min="7" max="7"/>
    <col width="8.625" customWidth="1" style="81" min="8" max="8"/>
    <col width="9.75" customWidth="1" style="81" min="9" max="9"/>
    <col width="9.25" customWidth="1" style="81" min="10" max="10"/>
    <col width="10.75" customWidth="1" style="81" min="11" max="11"/>
    <col width="8.5" customWidth="1" style="81" min="12" max="12"/>
    <col width="10.125" customWidth="1" style="81" min="13" max="13"/>
    <col width="11.5" customWidth="1" style="81" min="14" max="14"/>
    <col width="10.375" customWidth="1" style="81" min="15" max="15"/>
    <col width="8.875" customWidth="1" style="81" min="16" max="16"/>
    <col width="9.875" customWidth="1" style="81" min="17" max="17"/>
    <col width="11.5" customWidth="1" style="81" min="18" max="18"/>
    <col width="20.375" customWidth="1" style="81" min="19" max="19"/>
    <col width="13" customWidth="1" style="81" min="21" max="21"/>
    <col width="11.25" customWidth="1" style="81" min="22" max="22"/>
  </cols>
  <sheetData>
    <row r="1" ht="15" customHeight="1" s="81" thickBot="1">
      <c r="A1" s="2" t="n"/>
      <c r="B1" s="3" t="n"/>
      <c r="C1" s="1" t="n"/>
      <c r="D1" s="1" t="n"/>
      <c r="E1" s="1" t="n"/>
      <c r="F1" s="1" t="n"/>
    </row>
    <row r="2" ht="33.75" customHeight="1" s="81">
      <c r="A2" s="82" t="inlineStr">
        <is>
          <t>工程名稱</t>
        </is>
      </c>
      <c r="B2" s="83" t="n"/>
      <c r="C2" s="23" t="inlineStr">
        <is>
          <t>向陽多元一期升一4區</t>
        </is>
      </c>
      <c r="D2" s="24" t="n"/>
      <c r="E2" s="24" t="n"/>
      <c r="F2" s="24" t="n"/>
      <c r="G2" s="24" t="n"/>
      <c r="H2" s="84" t="n">
        <v>1</v>
      </c>
      <c r="I2" s="85" t="n"/>
      <c r="J2" s="24" t="n"/>
      <c r="K2" s="24" t="n"/>
      <c r="L2" s="24" t="n"/>
      <c r="M2" s="24" t="n"/>
      <c r="N2" s="24" t="n"/>
      <c r="O2" s="86" t="inlineStr">
        <is>
          <t>預計工期</t>
        </is>
      </c>
      <c r="P2" s="83" t="n"/>
      <c r="Q2" s="87" t="inlineStr">
        <is>
          <t>2021/04/17-2021/12/31</t>
        </is>
      </c>
      <c r="R2" s="85" t="n"/>
      <c r="S2" s="88" t="n"/>
      <c r="T2" s="2" t="n"/>
      <c r="U2" s="4" t="n"/>
      <c r="V2" s="5" t="inlineStr">
        <is>
          <t>監工編輯區域顏色</t>
        </is>
      </c>
      <c r="W2" s="6" t="n"/>
      <c r="X2" s="1" t="n"/>
      <c r="Y2" s="1" t="n"/>
      <c r="Z2" s="1" t="n"/>
    </row>
    <row r="3" ht="27.4" customHeight="1" s="81" thickBot="1">
      <c r="A3" s="69" t="inlineStr">
        <is>
          <t>工程地點</t>
        </is>
      </c>
      <c r="B3" s="89" t="n"/>
      <c r="C3" s="25" t="inlineStr">
        <is>
          <t>嘉義縣義竹鄉</t>
        </is>
      </c>
      <c r="D3" s="26" t="n"/>
      <c r="E3" s="26" t="n"/>
      <c r="F3" s="26" t="n"/>
      <c r="G3" s="26" t="n"/>
      <c r="H3" s="26" t="n"/>
      <c r="I3" s="26" t="n"/>
      <c r="J3" s="26" t="n"/>
      <c r="K3" s="26" t="n"/>
      <c r="L3" s="26" t="n"/>
      <c r="M3" s="26" t="n"/>
      <c r="N3" s="26" t="n"/>
      <c r="O3" s="26" t="n"/>
      <c r="P3" s="26" t="n"/>
      <c r="Q3" s="90" t="inlineStr">
        <is>
          <t>累積工期</t>
        </is>
      </c>
      <c r="R3" s="91" t="n"/>
      <c r="S3" s="52">
        <f>SUMPRODUCT(B6:B23,S6:S23)</f>
        <v/>
      </c>
      <c r="T3" s="2" t="n"/>
      <c r="U3" s="7" t="inlineStr">
        <is>
          <t>日期</t>
        </is>
      </c>
      <c r="V3" s="8" t="inlineStr">
        <is>
          <t>請用西元年表示</t>
        </is>
      </c>
      <c r="W3" s="1" t="n"/>
      <c r="X3" s="1" t="n"/>
      <c r="Y3" s="1" t="n"/>
      <c r="Z3" s="1" t="n"/>
    </row>
    <row r="4" ht="21.75" customHeight="1" s="81" thickBot="1">
      <c r="A4" s="9" t="inlineStr">
        <is>
          <t>項次</t>
        </is>
      </c>
      <c r="B4" s="38" t="inlineStr">
        <is>
          <t>分項權重</t>
        </is>
      </c>
      <c r="C4" s="18" t="inlineStr">
        <is>
          <t>(養殖池) 施  工  項  目(不計整地)</t>
        </is>
      </c>
      <c r="D4" s="43" t="n"/>
      <c r="E4" s="92" t="n">
        <v>44501</v>
      </c>
      <c r="F4" s="93" t="n"/>
      <c r="G4" s="92" t="n">
        <v>44502</v>
      </c>
      <c r="H4" s="93" t="n"/>
      <c r="I4" s="92" t="n">
        <v>44503</v>
      </c>
      <c r="J4" s="93" t="n"/>
      <c r="K4" s="92" t="n">
        <v>44504</v>
      </c>
      <c r="L4" s="93" t="n"/>
      <c r="M4" s="92" t="n">
        <v>44505</v>
      </c>
      <c r="N4" s="93" t="n"/>
      <c r="O4" s="92" t="n">
        <v>44506</v>
      </c>
      <c r="P4" s="93" t="n"/>
      <c r="Q4" s="92" t="n">
        <v>44507</v>
      </c>
      <c r="R4" s="93" t="n"/>
      <c r="S4" s="53" t="inlineStr">
        <is>
          <t>累積完成</t>
        </is>
      </c>
      <c r="T4" s="10" t="n"/>
      <c r="U4" s="11" t="inlineStr">
        <is>
          <t>紅色字</t>
        </is>
      </c>
      <c r="V4" s="5" t="inlineStr">
        <is>
          <t>監控檢查重點</t>
        </is>
      </c>
      <c r="W4" s="6" t="n"/>
      <c r="X4" s="6" t="n"/>
      <c r="Y4" s="6" t="n"/>
      <c r="Z4" s="6" t="n"/>
    </row>
    <row r="5" ht="33.75" customHeight="1" s="81">
      <c r="A5" s="94" t="inlineStr">
        <is>
          <t>A</t>
        </is>
      </c>
      <c r="B5" s="39">
        <f>SUM(B6:B23)</f>
        <v/>
      </c>
      <c r="C5" s="19" t="inlineStr">
        <is>
          <t>養殖池工程</t>
        </is>
      </c>
      <c r="D5" s="42" t="inlineStr">
        <is>
          <t>施工
目標</t>
        </is>
      </c>
      <c r="E5" s="27" t="inlineStr">
        <is>
          <t>完成量</t>
        </is>
      </c>
      <c r="F5" s="19" t="inlineStr">
        <is>
          <t>完成率</t>
        </is>
      </c>
      <c r="G5" s="27" t="inlineStr">
        <is>
          <t>完成量</t>
        </is>
      </c>
      <c r="H5" s="19" t="inlineStr">
        <is>
          <t>完成率</t>
        </is>
      </c>
      <c r="I5" s="27" t="inlineStr">
        <is>
          <t>完成量</t>
        </is>
      </c>
      <c r="J5" s="19" t="inlineStr">
        <is>
          <t>完成率</t>
        </is>
      </c>
      <c r="K5" s="27" t="inlineStr">
        <is>
          <t>完成量</t>
        </is>
      </c>
      <c r="L5" s="19" t="inlineStr">
        <is>
          <t>完成率</t>
        </is>
      </c>
      <c r="M5" s="27" t="inlineStr">
        <is>
          <t>完成量</t>
        </is>
      </c>
      <c r="N5" s="19" t="inlineStr">
        <is>
          <t>完成率</t>
        </is>
      </c>
      <c r="O5" s="27" t="inlineStr">
        <is>
          <t>完成量</t>
        </is>
      </c>
      <c r="P5" s="19" t="inlineStr">
        <is>
          <t>完成率</t>
        </is>
      </c>
      <c r="Q5" s="27" t="inlineStr">
        <is>
          <t>完成量</t>
        </is>
      </c>
      <c r="R5" s="19" t="inlineStr">
        <is>
          <t>完成率</t>
        </is>
      </c>
      <c r="S5" s="95" t="inlineStr">
        <is>
          <t>(%)</t>
        </is>
      </c>
      <c r="T5" s="12" t="n"/>
      <c r="U5" s="10" t="n"/>
      <c r="V5" s="6" t="n"/>
      <c r="W5" s="1" t="n"/>
      <c r="X5" s="1" t="n"/>
      <c r="Y5" s="1" t="n"/>
      <c r="Z5" s="1" t="n"/>
    </row>
    <row r="6" ht="31.9" customHeight="1" s="81">
      <c r="A6" s="94" t="n">
        <v>1</v>
      </c>
      <c r="B6" s="17" t="n">
        <v>0.03</v>
      </c>
      <c r="C6" s="29" t="inlineStr">
        <is>
          <t>點井施作</t>
        </is>
      </c>
      <c r="D6" s="36" t="n">
        <v>46</v>
      </c>
      <c r="E6" s="28" t="n">
        <v>46</v>
      </c>
      <c r="F6" s="40">
        <f>IF(E6/$D$6="- ",0,E6/$D$6)</f>
        <v/>
      </c>
      <c r="G6" s="20" t="n"/>
      <c r="H6" s="40">
        <f>IF(G6/$D$6="- ",0,G6/$D$6)</f>
        <v/>
      </c>
      <c r="I6" s="20" t="n"/>
      <c r="J6" s="40">
        <f>IF(I6/$D$6="- ",0,I6/$D$6)</f>
        <v/>
      </c>
      <c r="K6" s="20" t="n"/>
      <c r="L6" s="40">
        <f>IF(K6/$D$6="- ",0,K6/$D$6)</f>
        <v/>
      </c>
      <c r="M6" s="20" t="n"/>
      <c r="N6" s="40">
        <f>IF(M6/$D$6="- ",0,M6/$D$6)</f>
        <v/>
      </c>
      <c r="O6" s="20" t="n"/>
      <c r="P6" s="40">
        <f>IF(O6/$D$6="- ",0,O6/$D$6)</f>
        <v/>
      </c>
      <c r="Q6" s="20" t="n"/>
      <c r="R6" s="40">
        <f>IF(Q6/$D$6="- ",0,Q6/$D$6)</f>
        <v/>
      </c>
      <c r="S6" s="55">
        <f>MAX(F6,H6,J6,L6,N6,P6,R6)</f>
        <v/>
      </c>
      <c r="T6" s="2" t="n"/>
      <c r="U6" s="13" t="inlineStr">
        <is>
          <t>累積工期</t>
        </is>
      </c>
      <c r="V6" s="96" t="n"/>
      <c r="W6" s="1" t="inlineStr">
        <is>
          <t>只算到有完成日的日期</t>
        </is>
      </c>
      <c r="X6" s="1" t="n"/>
      <c r="Y6" s="1" t="n"/>
      <c r="Z6" s="1" t="n"/>
    </row>
    <row r="7" ht="28.5" customHeight="1" s="81">
      <c r="A7" s="94" t="n">
        <v>2</v>
      </c>
      <c r="B7" s="17" t="n">
        <v>0.02</v>
      </c>
      <c r="C7" s="56" t="inlineStr">
        <is>
          <t>放樣(集汚池及圓池)</t>
        </is>
      </c>
      <c r="D7" s="36" t="n">
        <v>16</v>
      </c>
      <c r="E7" s="20" t="n"/>
      <c r="F7" s="40">
        <f>IF(E7/$D$7="- ",0,E7/$D$7)</f>
        <v/>
      </c>
      <c r="G7" s="20" t="n"/>
      <c r="H7" s="40">
        <f>IF(G7/$D$7="- ",0,G7/$D$7)</f>
        <v/>
      </c>
      <c r="I7" s="20" t="n"/>
      <c r="J7" s="40">
        <f>IF(I7/$D$7="- ",0,I7/$D$7)</f>
        <v/>
      </c>
      <c r="K7" s="20" t="n"/>
      <c r="L7" s="40">
        <f>IF(K7/$D$7="- ",0,K7/$D$7)</f>
        <v/>
      </c>
      <c r="M7" s="20" t="n"/>
      <c r="N7" s="40">
        <f>IF(M7/$D$7="- ",0,M7/$D$7)</f>
        <v/>
      </c>
      <c r="O7" s="20" t="n"/>
      <c r="P7" s="40">
        <f>IF(O7/$D$7="- ",0,O7/$D$7)</f>
        <v/>
      </c>
      <c r="Q7" s="20" t="n"/>
      <c r="R7" s="40">
        <f>IF(Q7/$D$7="- ",0,Q7/$D$7)</f>
        <v/>
      </c>
      <c r="S7" s="55">
        <f>MAX(F7,H7,J7,L7,N7,P7,R7)</f>
        <v/>
      </c>
      <c r="T7" s="2" t="n"/>
      <c r="U7" s="2" t="n"/>
      <c r="V7" s="1" t="n"/>
      <c r="W7" s="1" t="n"/>
      <c r="X7" s="1" t="n"/>
      <c r="Y7" s="1" t="n"/>
      <c r="Z7" s="1" t="n"/>
    </row>
    <row r="8" ht="31.5" customHeight="1" s="81">
      <c r="A8" s="94" t="n">
        <v>3</v>
      </c>
      <c r="B8" s="17" t="n">
        <v>0.02</v>
      </c>
      <c r="C8" s="31" t="inlineStr">
        <is>
          <t>集汚池開挖</t>
        </is>
      </c>
      <c r="D8" s="36" t="n">
        <v>5</v>
      </c>
      <c r="E8" s="20" t="n"/>
      <c r="F8" s="40">
        <f>IF(E8/$D$8="- ",0,E8/$D$8)</f>
        <v/>
      </c>
      <c r="G8" s="20" t="n"/>
      <c r="H8" s="40">
        <f>IF(G8/$D$8="- ",0,G8/$D$8)</f>
        <v/>
      </c>
      <c r="I8" s="20" t="n"/>
      <c r="J8" s="40">
        <f>IF(I8/$D$8="- ",0,I8/$D$8)</f>
        <v/>
      </c>
      <c r="K8" s="20" t="n"/>
      <c r="L8" s="40">
        <f>IF(K8/$D$8="- ",0,K8/$D$8)</f>
        <v/>
      </c>
      <c r="M8" s="20" t="n"/>
      <c r="N8" s="40">
        <f>IF(M8/$D$8="- ",0,M8/$D$8)</f>
        <v/>
      </c>
      <c r="O8" s="20" t="n"/>
      <c r="P8" s="40">
        <f>IF(O8/$D$8="- ",0,O8/$D$8)</f>
        <v/>
      </c>
      <c r="Q8" s="20" t="n"/>
      <c r="R8" s="40">
        <f>IF(Q8/$D$8="- ",0,Q8/$D$8)</f>
        <v/>
      </c>
      <c r="S8" s="55">
        <f>MAX(F8,H8,J8,L8,N8,P8,R8)</f>
        <v/>
      </c>
      <c r="T8" s="2" t="n"/>
      <c r="U8" s="15" t="inlineStr">
        <is>
          <t>本週累積日期</t>
        </is>
      </c>
      <c r="V8" s="16" t="n">
        <v>44505</v>
      </c>
      <c r="W8" s="1" t="n"/>
      <c r="X8" s="1" t="n"/>
      <c r="Y8" s="1" t="n"/>
      <c r="Z8" s="1" t="n"/>
    </row>
    <row r="9" ht="35.85" customHeight="1" s="81">
      <c r="A9" s="94" t="n">
        <v>4</v>
      </c>
      <c r="B9" s="17" t="n">
        <v>0.04</v>
      </c>
      <c r="C9" s="32" t="inlineStr">
        <is>
          <t>集汚池組模、預留管路接頭、灌漿及拆模</t>
        </is>
      </c>
      <c r="D9" s="36" t="n">
        <v>5</v>
      </c>
      <c r="E9" s="20" t="n"/>
      <c r="F9" s="40">
        <f>IF(E9/$D$9="- ",0,E9/$D$9)</f>
        <v/>
      </c>
      <c r="G9" s="20" t="n"/>
      <c r="H9" s="40">
        <f>IF(G9/$D$9="- ",0,G9/$D$9)</f>
        <v/>
      </c>
      <c r="I9" s="20" t="n"/>
      <c r="J9" s="40">
        <f>IF(I9/$D$9="- ",0,I9/$D$9)</f>
        <v/>
      </c>
      <c r="K9" s="20" t="n"/>
      <c r="L9" s="40">
        <f>IF(K9/$D$9="- ",0,K9/$D$9)</f>
        <v/>
      </c>
      <c r="M9" s="20" t="n"/>
      <c r="N9" s="40">
        <f>IF(M9/$D$9="- ",0,M9/$D$9)</f>
        <v/>
      </c>
      <c r="O9" s="20" t="n"/>
      <c r="P9" s="40">
        <f>IF(O9/$D$9="- ",0,O9/$D$9)</f>
        <v/>
      </c>
      <c r="Q9" s="20" t="n"/>
      <c r="R9" s="40">
        <f>IF(Q9/$D$9="- ",0,Q9/$D$9)</f>
        <v/>
      </c>
      <c r="S9" s="55">
        <f>MAX(F9,H9,J9,L9,N9,P9,R9)</f>
        <v/>
      </c>
      <c r="T9" s="2" t="n"/>
      <c r="U9" s="2" t="n"/>
      <c r="V9" s="1" t="n"/>
      <c r="W9" s="1" t="n"/>
      <c r="X9" s="1" t="n"/>
      <c r="Y9" s="1" t="n"/>
      <c r="Z9" s="1" t="n"/>
    </row>
    <row r="10" ht="40.15" customHeight="1" s="81">
      <c r="A10" s="94" t="n">
        <v>5</v>
      </c>
      <c r="B10" s="17" t="n">
        <v>0.06</v>
      </c>
      <c r="C10" s="33" t="inlineStr">
        <is>
          <t>集汚池管路、中央排污池管路及循環池管路開挖配置</t>
        </is>
      </c>
      <c r="D10" s="36" t="n">
        <v>27</v>
      </c>
      <c r="E10" s="20" t="n"/>
      <c r="F10" s="40">
        <f>IF(E10/$D$10="- ",0,E10/$D$10)</f>
        <v/>
      </c>
      <c r="G10" s="20" t="n"/>
      <c r="H10" s="40">
        <f>IF(G10/$D$10="- ",0,G10/$D$10)</f>
        <v/>
      </c>
      <c r="I10" s="20" t="n"/>
      <c r="J10" s="40">
        <f>IF(I10/$D$10="- ",0,I10/$D$10)</f>
        <v/>
      </c>
      <c r="K10" s="20" t="n"/>
      <c r="L10" s="40">
        <f>IF(K10/$D$10="- ",0,K10/$D$10)</f>
        <v/>
      </c>
      <c r="M10" s="20" t="n"/>
      <c r="N10" s="40">
        <f>IF(M10/$D$10="- ",0,M10/$D$10)</f>
        <v/>
      </c>
      <c r="O10" s="20" t="n"/>
      <c r="P10" s="40">
        <f>IF(O10/$D$10="- ",0,O10/$D$10)</f>
        <v/>
      </c>
      <c r="Q10" s="20" t="n"/>
      <c r="R10" s="40">
        <f>IF(Q10/$D$10="- ",0,Q10/$D$10)</f>
        <v/>
      </c>
      <c r="S10" s="55">
        <f>MAX(F10,H10,J10,L10,N10,P10,R10)</f>
        <v/>
      </c>
      <c r="T10" s="2" t="n"/>
      <c r="U10" s="2" t="n"/>
      <c r="V10" s="1" t="n"/>
      <c r="W10" s="1" t="n"/>
      <c r="X10" s="1" t="n"/>
      <c r="Y10" s="1" t="n"/>
      <c r="Z10" s="1" t="n"/>
    </row>
    <row r="11" ht="34.5" customHeight="1" s="81">
      <c r="A11" s="94" t="n">
        <v>6</v>
      </c>
      <c r="B11" s="17" t="n">
        <v>0.03</v>
      </c>
      <c r="C11" s="33" t="inlineStr">
        <is>
          <t>池體開挖</t>
        </is>
      </c>
      <c r="D11" s="36" t="n">
        <v>11</v>
      </c>
      <c r="E11" s="20" t="n"/>
      <c r="F11" s="40">
        <f>IF(E11/$D$11="- ",0,E11/$D$11)</f>
        <v/>
      </c>
      <c r="G11" s="20" t="n"/>
      <c r="H11" s="40">
        <f>IF(G11/$D$11="- ",0,G11/$D$11)</f>
        <v/>
      </c>
      <c r="I11" s="20" t="n"/>
      <c r="J11" s="40">
        <f>IF(I11/$D$11="- ",0,I11/$D$11)</f>
        <v/>
      </c>
      <c r="K11" s="20" t="n"/>
      <c r="L11" s="40">
        <f>IF(K11/$D$11="- ",0,K11/$D$11)</f>
        <v/>
      </c>
      <c r="M11" s="20" t="n"/>
      <c r="N11" s="40">
        <f>IF(M11/$D$11="- ",0,M11/$D$11)</f>
        <v/>
      </c>
      <c r="O11" s="20" t="n"/>
      <c r="P11" s="40">
        <f>IF(O11/$D$11="- ",0,O11/$D$11)</f>
        <v/>
      </c>
      <c r="Q11" s="20" t="n"/>
      <c r="R11" s="40">
        <f>IF(Q11/$D$11="- ",0,Q11/$D$11)</f>
        <v/>
      </c>
      <c r="S11" s="55">
        <f>MAX(F11,H11,J11,L11,N11,P11,R11)</f>
        <v/>
      </c>
      <c r="T11" s="2" t="n"/>
      <c r="U11" s="2" t="n"/>
      <c r="V11" s="1" t="n"/>
      <c r="W11" s="1" t="n"/>
      <c r="X11" s="2" t="n"/>
      <c r="Y11" s="2" t="n"/>
      <c r="Z11" s="2" t="n"/>
    </row>
    <row r="12" ht="29.65" customHeight="1" s="81">
      <c r="A12" s="94" t="n">
        <v>7</v>
      </c>
      <c r="B12" s="17" t="n">
        <v>0.03</v>
      </c>
      <c r="C12" s="33" t="inlineStr">
        <is>
          <t>中央排污池及循環池開挖灌漿</t>
        </is>
      </c>
      <c r="D12" s="36" t="n">
        <v>22</v>
      </c>
      <c r="E12" s="20" t="n"/>
      <c r="F12" s="40">
        <f>IF(E12/$D$12="- ",0,E12/$D$12)</f>
        <v/>
      </c>
      <c r="G12" s="20" t="n"/>
      <c r="H12" s="40">
        <f>IF(G12/$D$12="- ",0,G12/$D$12)</f>
        <v/>
      </c>
      <c r="I12" s="20" t="n"/>
      <c r="J12" s="40">
        <f>IF(I12/$D$12="- ",0,I12/$D$12)</f>
        <v/>
      </c>
      <c r="K12" s="20" t="n"/>
      <c r="L12" s="40">
        <f>IF(K12/$D$12="- ",0,K12/$D$12)</f>
        <v/>
      </c>
      <c r="M12" s="20" t="n"/>
      <c r="N12" s="40">
        <f>IF(M12/$D$12="- ",0,M12/$D$12)</f>
        <v/>
      </c>
      <c r="O12" s="20" t="n"/>
      <c r="P12" s="40">
        <f>IF(O12/$D$12="- ",0,O12/$D$12)</f>
        <v/>
      </c>
      <c r="Q12" s="20" t="n"/>
      <c r="R12" s="40">
        <f>IF(Q12/$D$12="- ",0,Q12/$D$12)</f>
        <v/>
      </c>
      <c r="S12" s="55">
        <f>MAX(F12,H12,J12,L12,N12,P12,R12)</f>
        <v/>
      </c>
      <c r="T12" s="2" t="n"/>
      <c r="U12" s="2" t="n"/>
      <c r="V12" s="1" t="n"/>
      <c r="W12" s="1" t="n"/>
      <c r="X12" s="2" t="n"/>
      <c r="Y12" s="2" t="n"/>
      <c r="Z12" s="2" t="n"/>
    </row>
    <row r="13" ht="35.85" customHeight="1" s="81">
      <c r="A13" s="94" t="n">
        <v>8</v>
      </c>
      <c r="B13" s="17" t="n">
        <v>0.03</v>
      </c>
      <c r="C13" s="33" t="inlineStr">
        <is>
          <t>中央排污池及循環池崁丁模施作</t>
        </is>
      </c>
      <c r="D13" s="36" t="n">
        <v>11</v>
      </c>
      <c r="E13" s="20" t="n"/>
      <c r="F13" s="40">
        <f>IF(E13/$D$13="- ",0,E13/$D$13)</f>
        <v/>
      </c>
      <c r="G13" s="20" t="n"/>
      <c r="H13" s="40">
        <f>IF(G13/$D$13="- ",0,G13/$D$13)</f>
        <v/>
      </c>
      <c r="I13" s="20" t="n"/>
      <c r="J13" s="40">
        <f>IF(I13/$D$13="- ",0,I13/$D$13)</f>
        <v/>
      </c>
      <c r="K13" s="20" t="n"/>
      <c r="L13" s="40">
        <f>IF(K13/$D$13="- ",0,K13/$D$13)</f>
        <v/>
      </c>
      <c r="M13" s="20" t="n"/>
      <c r="N13" s="40">
        <f>IF(M13/$D$13="- ",0,M13/$D$13)</f>
        <v/>
      </c>
      <c r="O13" s="20" t="n"/>
      <c r="P13" s="40">
        <f>IF(O13/$D$13="- ",0,O13/$D$13)</f>
        <v/>
      </c>
      <c r="Q13" s="20" t="n"/>
      <c r="R13" s="40">
        <f>IF(Q13/$D$13="- ",0,Q13/$D$13)</f>
        <v/>
      </c>
      <c r="S13" s="55">
        <f>MAX(F13,H13,J13,L13,N13,P13,R13)</f>
        <v/>
      </c>
      <c r="T13" s="2" t="n"/>
      <c r="U13" s="2" t="n"/>
      <c r="V13" s="1" t="n"/>
      <c r="W13" s="1" t="n"/>
      <c r="X13" s="2" t="n"/>
      <c r="Y13" s="2" t="n"/>
      <c r="Z13" s="2" t="n"/>
    </row>
    <row r="14" ht="35.85" customHeight="1" s="81">
      <c r="A14" s="94" t="n">
        <v>9</v>
      </c>
      <c r="B14" s="17" t="n">
        <v>0.12</v>
      </c>
      <c r="C14" s="33" t="inlineStr">
        <is>
          <t>圓池C鋼結構組立</t>
        </is>
      </c>
      <c r="D14" s="36" t="n">
        <v>11</v>
      </c>
      <c r="E14" s="20" t="n"/>
      <c r="F14" s="40">
        <f>IF(E14/$D$14="- ",0,E14/$D$14)</f>
        <v/>
      </c>
      <c r="G14" s="20" t="n"/>
      <c r="H14" s="40">
        <f>IF(G14/$D$14="- ",0,G14/$D$14)</f>
        <v/>
      </c>
      <c r="I14" s="20" t="n"/>
      <c r="J14" s="40">
        <f>IF(I14/$D$14="- ",0,I14/$D$14)</f>
        <v/>
      </c>
      <c r="K14" s="20" t="n"/>
      <c r="L14" s="40">
        <f>IF(K14/$D$14="- ",0,K14/$D$14)</f>
        <v/>
      </c>
      <c r="M14" s="20" t="n"/>
      <c r="N14" s="40">
        <f>IF(M14/$D$14="- ",0,M14/$D$14)</f>
        <v/>
      </c>
      <c r="O14" s="20" t="n"/>
      <c r="P14" s="40">
        <f>IF(O14/$D$14="- ",0,O14/$D$14)</f>
        <v/>
      </c>
      <c r="Q14" s="20" t="n"/>
      <c r="R14" s="40">
        <f>IF(Q14/$D$14="- ",0,Q14/$D$14)</f>
        <v/>
      </c>
      <c r="S14" s="55">
        <f>MAX(F14,H14,J14,L14,N14,P14,R14)</f>
        <v/>
      </c>
      <c r="T14" s="2" t="n"/>
      <c r="U14" s="2" t="n"/>
      <c r="V14" s="1" t="n"/>
      <c r="W14" s="1" t="n"/>
      <c r="X14" s="2" t="n"/>
      <c r="Y14" s="2" t="n"/>
      <c r="Z14" s="2" t="n"/>
    </row>
    <row r="15" ht="35.85" customHeight="1" s="81">
      <c r="A15" s="94" t="n">
        <v>10</v>
      </c>
      <c r="B15" s="17" t="n">
        <v>0.02</v>
      </c>
      <c r="C15" s="32" t="inlineStr">
        <is>
          <t>養殖棚圓柱防水塗料刷漆</t>
        </is>
      </c>
      <c r="D15" s="36" t="n">
        <v>65</v>
      </c>
      <c r="E15" s="20" t="n"/>
      <c r="F15" s="40">
        <f>IF(E15/$D$15="- ",0,E15/$D$15)</f>
        <v/>
      </c>
      <c r="G15" s="20" t="n"/>
      <c r="H15" s="40">
        <f>IF(G15/$D$15="- ",0,G15/$D$15)</f>
        <v/>
      </c>
      <c r="I15" s="20" t="n"/>
      <c r="J15" s="40">
        <f>IF(I15/$D$15="- ",0,I15/$D$15)</f>
        <v/>
      </c>
      <c r="K15" s="20" t="n"/>
      <c r="L15" s="40">
        <f>IF(K15/$D$15="- ",0,K15/$D$15)</f>
        <v/>
      </c>
      <c r="M15" s="20" t="n"/>
      <c r="N15" s="40">
        <f>IF(M15/$D$15="- ",0,M15/$D$15)</f>
        <v/>
      </c>
      <c r="O15" s="20" t="n"/>
      <c r="P15" s="40">
        <f>IF(O15/$D$15="- ",0,O15/$D$15)</f>
        <v/>
      </c>
      <c r="Q15" s="20" t="n"/>
      <c r="R15" s="40">
        <f>IF(Q15/$D$15="- ",0,Q15/$D$15)</f>
        <v/>
      </c>
      <c r="S15" s="55">
        <f>MAX(F15,H15,J15,L15,N15,P15,R15)</f>
        <v/>
      </c>
      <c r="T15" s="2" t="n"/>
      <c r="U15" s="2" t="n"/>
      <c r="V15" s="1" t="n"/>
      <c r="W15" s="1" t="n"/>
      <c r="X15" s="2" t="n"/>
      <c r="Y15" s="2" t="n"/>
      <c r="Z15" s="2" t="n"/>
    </row>
    <row r="16" ht="43.15" customHeight="1" s="81">
      <c r="A16" s="94" t="n">
        <v>11</v>
      </c>
      <c r="B16" s="17" t="n">
        <v>0.05</v>
      </c>
      <c r="C16" s="32" t="inlineStr">
        <is>
          <t>圓池外填土整地、循環池配置管路組裝及池內整地夯實</t>
        </is>
      </c>
      <c r="D16" s="36" t="n">
        <v>11</v>
      </c>
      <c r="E16" s="20" t="n"/>
      <c r="F16" s="40">
        <f>IF(E16/$D$16="- ",0,E16/$D$16)</f>
        <v/>
      </c>
      <c r="G16" s="20" t="n"/>
      <c r="H16" s="40">
        <f>IF(G16/$D$16="- ",0,G16/$D$16)</f>
        <v/>
      </c>
      <c r="I16" s="20" t="n"/>
      <c r="J16" s="40">
        <f>IF(I16/$D$16="- ",0,I16/$D$16)</f>
        <v/>
      </c>
      <c r="K16" s="20" t="n"/>
      <c r="L16" s="40">
        <f>IF(K16/$D$16="- ",0,K16/$D$16)</f>
        <v/>
      </c>
      <c r="M16" s="20" t="n"/>
      <c r="N16" s="40">
        <f>IF(M16/$D$16="- ",0,M16/$D$16)</f>
        <v/>
      </c>
      <c r="O16" s="20" t="n"/>
      <c r="P16" s="40">
        <f>IF(O16/$D$16="- ",0,O16/$D$16)</f>
        <v/>
      </c>
      <c r="Q16" s="20" t="n"/>
      <c r="R16" s="40">
        <f>IF(Q16/$D$16="- ",0,Q16/$D$16)</f>
        <v/>
      </c>
      <c r="S16" s="55">
        <f>MAX(F16,H16,J16,L16,N16,P16,R16)</f>
        <v/>
      </c>
      <c r="T16" s="2" t="n"/>
      <c r="U16" s="2" t="n"/>
      <c r="V16" s="1" t="n"/>
      <c r="W16" s="1" t="n"/>
      <c r="X16" s="2" t="n"/>
      <c r="Y16" s="2" t="n"/>
      <c r="Z16" s="2" t="n"/>
    </row>
    <row r="17" ht="27.75" customHeight="1" s="81">
      <c r="A17" s="94" t="n">
        <v>12</v>
      </c>
      <c r="B17" s="17" t="n">
        <v>0.2</v>
      </c>
      <c r="C17" s="31" t="inlineStr">
        <is>
          <t>圓池HDPE黏合施作</t>
        </is>
      </c>
      <c r="D17" s="36" t="n">
        <v>11</v>
      </c>
      <c r="E17" s="20" t="n"/>
      <c r="F17" s="40">
        <f>IF(E17/$D$17="- ",0,E17/$D$17)</f>
        <v/>
      </c>
      <c r="G17" s="20" t="n"/>
      <c r="H17" s="40">
        <f>IF(G17/$D$17="- ",0,G17/$D$17)</f>
        <v/>
      </c>
      <c r="I17" s="20" t="n"/>
      <c r="J17" s="40">
        <f>IF(I17/$D$17="- ",0,I17/$D$17)</f>
        <v/>
      </c>
      <c r="K17" s="20" t="n"/>
      <c r="L17" s="40">
        <f>IF(K17/$D$17="- ",0,K17/$D$17)</f>
        <v/>
      </c>
      <c r="M17" s="20" t="n"/>
      <c r="N17" s="40">
        <f>IF(M17/$D$17="- ",0,M17/$D$17)</f>
        <v/>
      </c>
      <c r="O17" s="20" t="n"/>
      <c r="P17" s="40">
        <f>IF(O17/$D$17="- ",0,O17/$D$17)</f>
        <v/>
      </c>
      <c r="Q17" s="20" t="n"/>
      <c r="R17" s="40">
        <f>IF(Q17/$D$17="- ",0,Q17/$D$17)</f>
        <v/>
      </c>
      <c r="S17" s="55">
        <f>MAX(F17,H17,J17,L17,N17,P17,R17)</f>
        <v/>
      </c>
      <c r="T17" s="2" t="n"/>
      <c r="U17" s="2" t="n"/>
      <c r="V17" s="1" t="n"/>
      <c r="W17" s="1" t="n"/>
      <c r="X17" s="2" t="n"/>
      <c r="Y17" s="2" t="n"/>
      <c r="Z17" s="2" t="n"/>
    </row>
    <row r="18" ht="31.9" customHeight="1" s="81">
      <c r="A18" s="94" t="n">
        <v>13</v>
      </c>
      <c r="B18" s="17" t="n">
        <v>0.06</v>
      </c>
      <c r="C18" s="31" t="inlineStr">
        <is>
          <t>蓄水池(消毒池)</t>
        </is>
      </c>
      <c r="D18" s="36" t="n">
        <v>1</v>
      </c>
      <c r="E18" s="20" t="n"/>
      <c r="F18" s="40">
        <f>IF(E18/$D$18="- ",0,E18/$D$18)</f>
        <v/>
      </c>
      <c r="G18" s="20" t="n"/>
      <c r="H18" s="40">
        <f>IF(G18/$D$18="- ",0,G18/$D$18)</f>
        <v/>
      </c>
      <c r="I18" s="20" t="n"/>
      <c r="J18" s="40">
        <f>IF(I18/$D$18="- ",0,I18/$D$18)</f>
        <v/>
      </c>
      <c r="K18" s="20" t="n"/>
      <c r="L18" s="40">
        <f>IF(K18/$D$18="- ",0,K18/$D$18)</f>
        <v/>
      </c>
      <c r="M18" s="20" t="n"/>
      <c r="N18" s="40">
        <f>IF(M18/$D$18="- ",0,M18/$D$18)</f>
        <v/>
      </c>
      <c r="O18" s="20" t="n"/>
      <c r="P18" s="40">
        <f>IF(O18/$D$18="- ",0,O18/$D$18)</f>
        <v/>
      </c>
      <c r="Q18" s="20" t="n"/>
      <c r="R18" s="40">
        <f>IF(Q18/$D$18="- ",0,Q18/$D$18)</f>
        <v/>
      </c>
      <c r="S18" s="55">
        <f>MAX(F18,H18,J18,L18,N18,P18,R18)</f>
        <v/>
      </c>
      <c r="T18" s="2" t="n"/>
      <c r="U18" s="2" t="n"/>
      <c r="V18" s="1" t="n"/>
      <c r="W18" s="1" t="n"/>
      <c r="X18" s="2" t="n"/>
      <c r="Y18" s="2" t="n"/>
      <c r="Z18" s="2" t="n"/>
    </row>
    <row r="19" ht="30.75" customHeight="1" s="81">
      <c r="A19" s="94" t="n">
        <v>14</v>
      </c>
      <c r="B19" s="17" t="n">
        <v>0.06</v>
      </c>
      <c r="C19" s="31" t="inlineStr">
        <is>
          <t>蓄水池(消毒池)棚架搭建農膜披覆</t>
        </is>
      </c>
      <c r="D19" s="36" t="n">
        <v>1</v>
      </c>
      <c r="E19" s="20" t="n"/>
      <c r="F19" s="40">
        <f>IF(E19/$D$19="- ",0,E19/$D$19)</f>
        <v/>
      </c>
      <c r="G19" s="20" t="n"/>
      <c r="H19" s="40">
        <f>IF(G19/$D$19="- ",0,G19/$D$19)</f>
        <v/>
      </c>
      <c r="I19" s="20" t="n"/>
      <c r="J19" s="40">
        <f>IF(I19/$D$19="- ",0,I19/$D$19)</f>
        <v/>
      </c>
      <c r="K19" s="20" t="n"/>
      <c r="L19" s="40">
        <f>IF(K19/$D$19="- ",0,K19/$D$19)</f>
        <v/>
      </c>
      <c r="M19" s="20" t="n"/>
      <c r="N19" s="40">
        <f>IF(M19/$D$19="- ",0,M19/$D$19)</f>
        <v/>
      </c>
      <c r="O19" s="20" t="n"/>
      <c r="P19" s="40">
        <f>IF(O19/$D$19="- ",0,O19/$D$19)</f>
        <v/>
      </c>
      <c r="Q19" s="20" t="n"/>
      <c r="R19" s="40">
        <f>IF(Q19/$D$19="- ",0,Q19/$D$19)</f>
        <v/>
      </c>
      <c r="S19" s="55">
        <f>MAX(F19,H19,J19,L19,N19,P19,R19)</f>
        <v/>
      </c>
      <c r="T19" s="2" t="n"/>
      <c r="U19" s="2" t="n"/>
      <c r="V19" s="1" t="n"/>
      <c r="W19" s="1" t="n"/>
      <c r="X19" s="2" t="n"/>
      <c r="Y19" s="2" t="n"/>
      <c r="Z19" s="2" t="n"/>
    </row>
    <row r="20" ht="28.15" customHeight="1" s="81">
      <c r="A20" s="94" t="n">
        <v>15</v>
      </c>
      <c r="B20" s="17" t="n">
        <v>0.1</v>
      </c>
      <c r="C20" s="31" t="inlineStr">
        <is>
          <t>養殖棚農膜披覆</t>
        </is>
      </c>
      <c r="D20" s="36" t="n">
        <v>1</v>
      </c>
      <c r="E20" s="20" t="n"/>
      <c r="F20" s="40">
        <f>IF(E20/$D$20="- ",0,E20/$D$20)</f>
        <v/>
      </c>
      <c r="G20" s="20" t="n"/>
      <c r="H20" s="40">
        <f>IF(G20/$D$20="- ",0,G20/$D$20)</f>
        <v/>
      </c>
      <c r="I20" s="20" t="n"/>
      <c r="J20" s="40">
        <f>IF(I20/$D$20="- ",0,I20/$D$20)</f>
        <v/>
      </c>
      <c r="K20" s="20" t="n"/>
      <c r="L20" s="40">
        <f>IF(K20/$D$20="- ",0,K20/$D$20)</f>
        <v/>
      </c>
      <c r="M20" s="20" t="n"/>
      <c r="N20" s="40">
        <f>IF(M20/$D$20="- ",0,M20/$D$20)</f>
        <v/>
      </c>
      <c r="O20" s="20" t="n"/>
      <c r="P20" s="40">
        <f>IF(O20/$D$20="- ",0,O20/$D$20)</f>
        <v/>
      </c>
      <c r="Q20" s="20" t="n"/>
      <c r="R20" s="40">
        <f>IF(Q20/$D$20="- ",0,Q20/$D$20)</f>
        <v/>
      </c>
      <c r="S20" s="55">
        <f>MAX(F20,H20,J20,L20,N20,P20,R20)</f>
        <v/>
      </c>
      <c r="T20" s="2" t="n"/>
      <c r="U20" s="2" t="n"/>
      <c r="V20" s="1" t="n"/>
      <c r="W20" s="1" t="n"/>
      <c r="X20" s="2" t="n"/>
      <c r="Y20" s="2" t="n"/>
      <c r="Z20" s="2" t="n"/>
    </row>
    <row r="21" ht="31.5" customHeight="1" s="81">
      <c r="A21" s="94" t="n">
        <v>16</v>
      </c>
      <c r="B21" s="17" t="n">
        <v>0.03</v>
      </c>
      <c r="C21" s="31" t="inlineStr">
        <is>
          <t>蓄水桶</t>
        </is>
      </c>
      <c r="D21" s="36" t="n">
        <v>8</v>
      </c>
      <c r="E21" s="20" t="n"/>
      <c r="F21" s="40">
        <f>IF(E21/$D$21="- ",0,E21/$D$21)</f>
        <v/>
      </c>
      <c r="G21" s="20" t="n"/>
      <c r="H21" s="40">
        <f>IF(G21/$D$21="- ",0,G21/$D$21)</f>
        <v/>
      </c>
      <c r="I21" s="20" t="n"/>
      <c r="J21" s="40">
        <f>IF(I21/$D$21="- ",0,I21/$D$21)</f>
        <v/>
      </c>
      <c r="K21" s="20" t="n"/>
      <c r="L21" s="40">
        <f>IF(K21/$D$21="- ",0,K21/$D$21)</f>
        <v/>
      </c>
      <c r="M21" s="20" t="n"/>
      <c r="N21" s="40">
        <f>IF(M21/$D$21="- ",0,M21/$D$21)</f>
        <v/>
      </c>
      <c r="O21" s="20" t="n"/>
      <c r="P21" s="40">
        <f>IF(O21/$D$21="- ",0,O21/$D$21)</f>
        <v/>
      </c>
      <c r="Q21" s="20" t="n"/>
      <c r="R21" s="40">
        <f>IF(Q21/$D$21="- ",0,Q21/$D$21)</f>
        <v/>
      </c>
      <c r="S21" s="55">
        <f>MAX(F21,H21,J21,L21,N21,P21,R21)</f>
        <v/>
      </c>
      <c r="T21" s="2" t="n"/>
      <c r="U21" s="2" t="n"/>
      <c r="V21" s="1" t="n"/>
      <c r="W21" s="1" t="n"/>
      <c r="X21" s="2" t="n"/>
      <c r="Y21" s="2" t="n"/>
      <c r="Z21" s="2" t="n"/>
    </row>
    <row r="22" ht="31.5" customHeight="1" s="81">
      <c r="A22" s="94" t="n">
        <v>17</v>
      </c>
      <c r="B22" s="17" t="n">
        <v>0.05</v>
      </c>
      <c r="C22" s="34" t="inlineStr">
        <is>
          <t>養殖池管路工程進水管及氧氣管</t>
        </is>
      </c>
      <c r="D22" s="36" t="n">
        <v>22</v>
      </c>
      <c r="E22" s="20" t="n"/>
      <c r="F22" s="40">
        <f>IF(E22/$D$22="- ",0,E22/$D$22)</f>
        <v/>
      </c>
      <c r="G22" s="20" t="n"/>
      <c r="H22" s="40">
        <f>IF(G22/$D$22="- ",0,G22/$D$22)</f>
        <v/>
      </c>
      <c r="I22" s="20" t="n"/>
      <c r="J22" s="40">
        <f>IF(I22/$D$22="- ",0,I22/$D$22)</f>
        <v/>
      </c>
      <c r="K22" s="20" t="n"/>
      <c r="L22" s="40">
        <f>IF(K22/$D$22="- ",0,K22/$D$22)</f>
        <v/>
      </c>
      <c r="M22" s="20" t="n"/>
      <c r="N22" s="40">
        <f>IF(M22/$D$22="- ",0,M22/$D$22)</f>
        <v/>
      </c>
      <c r="O22" s="20" t="n"/>
      <c r="P22" s="40">
        <f>IF(O22/$D$22="- ",0,O22/$D$22)</f>
        <v/>
      </c>
      <c r="Q22" s="20" t="n"/>
      <c r="R22" s="40">
        <f>IF(Q22/$D$22="- ",0,Q22/$D$22)</f>
        <v/>
      </c>
      <c r="S22" s="55">
        <f>MAX(F22,H22,J22,L22,N22,P22,R22)</f>
        <v/>
      </c>
      <c r="T22" s="2" t="n"/>
      <c r="U22" s="2" t="n"/>
      <c r="V22" s="1" t="n"/>
      <c r="W22" s="1" t="n"/>
      <c r="X22" s="2" t="n"/>
      <c r="Y22" s="2" t="n"/>
      <c r="Z22" s="2" t="n"/>
    </row>
    <row r="23" ht="26.65" customHeight="1" s="81">
      <c r="A23" s="94" t="n">
        <v>18</v>
      </c>
      <c r="B23" s="17" t="n">
        <v>0.05</v>
      </c>
      <c r="C23" s="34" t="inlineStr">
        <is>
          <t>機電設備工程(電源箱)配置</t>
        </is>
      </c>
      <c r="D23" s="36" t="n">
        <v>11</v>
      </c>
      <c r="E23" s="28" t="n">
        <v>0</v>
      </c>
      <c r="F23" s="40">
        <f>IF(E23/$D$23="- ",0,E23/$D$23)</f>
        <v/>
      </c>
      <c r="G23" s="20" t="n"/>
      <c r="H23" s="40">
        <f>IF(G23/$D$23="- ",0,G23/$D$23)</f>
        <v/>
      </c>
      <c r="I23" s="20" t="n"/>
      <c r="J23" s="40">
        <f>IF(I23/$D$23="- ",0,I23/$D$23)</f>
        <v/>
      </c>
      <c r="K23" s="20" t="n"/>
      <c r="L23" s="40">
        <f>IF(K23/$D$23="- ",0,K23/$D$23)</f>
        <v/>
      </c>
      <c r="M23" s="20" t="n"/>
      <c r="N23" s="40">
        <f>IF(M23/$D$23="- ",0,M23/$D$23)</f>
        <v/>
      </c>
      <c r="O23" s="20" t="n"/>
      <c r="P23" s="40">
        <f>IF(O23/$D$23="- ",0,O23/$D$23)</f>
        <v/>
      </c>
      <c r="Q23" s="20" t="n"/>
      <c r="R23" s="40">
        <f>IF(Q23/$D$23="- ",0,Q23/$D$23)</f>
        <v/>
      </c>
      <c r="S23" s="55">
        <f>MAX(F23,H23,J23,L23,N23,P23,R23)</f>
        <v/>
      </c>
      <c r="T23" s="2" t="n"/>
      <c r="U23" s="2" t="n"/>
      <c r="V23" s="1" t="n"/>
      <c r="W23" s="1" t="n"/>
      <c r="X23" s="2" t="n"/>
      <c r="Y23" s="2" t="n"/>
      <c r="Z23" s="2" t="n"/>
    </row>
    <row r="24" ht="35.85" customHeight="1" s="81" thickBot="1">
      <c r="A24" s="97" t="inlineStr">
        <is>
          <t>B.</t>
        </is>
      </c>
      <c r="B24" s="37" t="n"/>
      <c r="C24" s="41" t="inlineStr">
        <is>
          <t>擋土牆</t>
        </is>
      </c>
      <c r="D24" s="57" t="inlineStr">
        <is>
          <t>施工
目標</t>
        </is>
      </c>
      <c r="E24" s="50" t="inlineStr">
        <is>
          <t>完成量</t>
        </is>
      </c>
      <c r="F24" s="50" t="inlineStr">
        <is>
          <t>完成率</t>
        </is>
      </c>
      <c r="G24" s="50" t="inlineStr">
        <is>
          <t>完成量</t>
        </is>
      </c>
      <c r="H24" s="50" t="inlineStr">
        <is>
          <t>完成率</t>
        </is>
      </c>
      <c r="I24" s="50" t="inlineStr">
        <is>
          <t>完成量</t>
        </is>
      </c>
      <c r="J24" s="50" t="inlineStr">
        <is>
          <t>完成率</t>
        </is>
      </c>
      <c r="K24" s="50" t="inlineStr">
        <is>
          <t>完成量</t>
        </is>
      </c>
      <c r="L24" s="50" t="inlineStr">
        <is>
          <t>完成率</t>
        </is>
      </c>
      <c r="M24" s="50" t="inlineStr">
        <is>
          <t>完成量</t>
        </is>
      </c>
      <c r="N24" s="50" t="inlineStr">
        <is>
          <t>完成率</t>
        </is>
      </c>
      <c r="O24" s="50" t="inlineStr">
        <is>
          <t>完成量</t>
        </is>
      </c>
      <c r="P24" s="50" t="inlineStr">
        <is>
          <t>完成率</t>
        </is>
      </c>
      <c r="Q24" s="50" t="inlineStr">
        <is>
          <t>完成量</t>
        </is>
      </c>
      <c r="R24" s="50" t="inlineStr">
        <is>
          <t>完成率</t>
        </is>
      </c>
      <c r="S24" s="52">
        <f>SUMPRODUCT(B25:B27,S25:S27)</f>
        <v/>
      </c>
      <c r="T24" s="2" t="n"/>
      <c r="U24" s="2" t="n"/>
      <c r="V24" s="1" t="n"/>
      <c r="W24" s="1" t="n"/>
      <c r="X24" s="2" t="n"/>
      <c r="Y24" s="2" t="n"/>
      <c r="Z24" s="2" t="n"/>
    </row>
    <row r="25" ht="30.4" customHeight="1" s="81">
      <c r="A25" s="98" t="n">
        <v>1</v>
      </c>
      <c r="B25" s="45" t="n">
        <v>0.1</v>
      </c>
      <c r="C25" s="46" t="inlineStr">
        <is>
          <t>開挖及整地</t>
        </is>
      </c>
      <c r="D25" s="60" t="n">
        <v>479</v>
      </c>
      <c r="E25" s="51" t="n">
        <v>0</v>
      </c>
      <c r="F25" s="40">
        <f>IF(E25/$D$25="- ",0,E25/$D$25)</f>
        <v/>
      </c>
      <c r="G25" s="21" t="n"/>
      <c r="H25" s="40">
        <f>IF(G25/$D$25="- ",0,G25/$D$25)</f>
        <v/>
      </c>
      <c r="I25" s="21" t="n"/>
      <c r="J25" s="40">
        <f>IF(I25/$D$25="- ",0,I25/$D$25)</f>
        <v/>
      </c>
      <c r="K25" s="21" t="n"/>
      <c r="L25" s="40">
        <f>IF(K25/$D$25="- ",0,K25/$D$25)</f>
        <v/>
      </c>
      <c r="M25" s="21" t="n"/>
      <c r="N25" s="40">
        <f>IF(M25/$D$25="- ",0,M25/$D$25)</f>
        <v/>
      </c>
      <c r="O25" s="21" t="n"/>
      <c r="P25" s="40">
        <f>IF(O25/$D$25="- ",0,O25/$D$25)</f>
        <v/>
      </c>
      <c r="Q25" s="21" t="n"/>
      <c r="R25" s="40">
        <f>IF(Q25/$D$25="- ",0,Q25/$D$25)</f>
        <v/>
      </c>
      <c r="S25" s="55">
        <f>MAX(F25,H25,J25,L25,N25,P25,R25)</f>
        <v/>
      </c>
      <c r="T25" s="2" t="n"/>
      <c r="U25" s="2" t="n"/>
      <c r="V25" s="1" t="n"/>
      <c r="W25" s="1" t="n"/>
      <c r="X25" s="2" t="n"/>
      <c r="Y25" s="2" t="n"/>
      <c r="Z25" s="2" t="n"/>
    </row>
    <row r="26" ht="31.9" customHeight="1" s="81">
      <c r="A26" s="94" t="n">
        <v>2</v>
      </c>
      <c r="B26" s="47" t="n">
        <v>0.3</v>
      </c>
      <c r="C26" s="48" t="inlineStr">
        <is>
          <t>基礎工程</t>
        </is>
      </c>
      <c r="D26" s="60" t="n">
        <v>479</v>
      </c>
      <c r="E26" s="21" t="n"/>
      <c r="F26" s="40">
        <f>IF(E26/$D$26="- ",0,E26/$D$26)</f>
        <v/>
      </c>
      <c r="G26" s="21" t="n"/>
      <c r="H26" s="40">
        <f>IF(G26/$D$26="- ",0,G26/$D$26)</f>
        <v/>
      </c>
      <c r="I26" s="21" t="n"/>
      <c r="J26" s="40">
        <f>IF(I26/$D$26="- ",0,I26/$D$26)</f>
        <v/>
      </c>
      <c r="K26" s="21" t="n"/>
      <c r="L26" s="40">
        <f>IF(K26/$D$26="- ",0,K26/$D$26)</f>
        <v/>
      </c>
      <c r="M26" s="21" t="n"/>
      <c r="N26" s="40">
        <f>IF(M26/$D$26="- ",0,M26/$D$26)</f>
        <v/>
      </c>
      <c r="O26" s="21" t="n"/>
      <c r="P26" s="40">
        <f>IF(O26/$D$26="- ",0,O26/$D$26)</f>
        <v/>
      </c>
      <c r="Q26" s="21" t="n"/>
      <c r="R26" s="40">
        <f>IF(Q26/$D$26="- ",0,Q26/$D$26)</f>
        <v/>
      </c>
      <c r="S26" s="55">
        <f>MAX(F26,H26,J26,L26,N26,P26,R26)</f>
        <v/>
      </c>
      <c r="T26" s="2" t="n"/>
      <c r="U26" s="2" t="n"/>
      <c r="V26" s="1" t="n"/>
      <c r="W26" s="1" t="n"/>
      <c r="X26" s="2" t="n"/>
      <c r="Y26" s="2" t="n"/>
      <c r="Z26" s="2" t="n"/>
    </row>
    <row r="27" ht="30.4" customHeight="1" s="81" thickBot="1">
      <c r="A27" s="99" t="n">
        <v>3</v>
      </c>
      <c r="B27" s="49" t="n">
        <v>0.6</v>
      </c>
      <c r="C27" s="44" t="inlineStr">
        <is>
          <t>牆面工程</t>
        </is>
      </c>
      <c r="D27" s="61" t="n">
        <v>479</v>
      </c>
      <c r="E27" s="22" t="n"/>
      <c r="F27" s="58">
        <f>IF(E27/$D$27="- ",0,E27/$D$27)</f>
        <v/>
      </c>
      <c r="G27" s="22" t="n"/>
      <c r="H27" s="58">
        <f>IF(G27/$D$27="- ",0,G27/$D$27)</f>
        <v/>
      </c>
      <c r="I27" s="22" t="n"/>
      <c r="J27" s="58">
        <f>IF(I27/$D$27="- ",0,I27/$D$27)</f>
        <v/>
      </c>
      <c r="K27" s="22" t="n"/>
      <c r="L27" s="58">
        <f>IF(K27/$D$27="- ",0,K27/$D$27)</f>
        <v/>
      </c>
      <c r="M27" s="22" t="n"/>
      <c r="N27" s="58">
        <f>IF(M27/$D$27="- ",0,M27/$D$27)</f>
        <v/>
      </c>
      <c r="O27" s="22" t="n"/>
      <c r="P27" s="58">
        <f>IF(O27/$D$27="- ",0,O27/$D$27)</f>
        <v/>
      </c>
      <c r="Q27" s="22" t="n"/>
      <c r="R27" s="58">
        <f>IF(Q27/$D$27="- ",0,Q27/$D$27)</f>
        <v/>
      </c>
      <c r="S27" s="59">
        <f>MAX(F27,H27,J27,L27,N27,P27,R27)</f>
        <v/>
      </c>
      <c r="T27" s="2" t="n"/>
      <c r="U27" s="2" t="n"/>
      <c r="V27" s="1" t="n"/>
      <c r="W27" s="1" t="n"/>
      <c r="X27" s="2" t="n"/>
      <c r="Y27" s="2" t="n"/>
      <c r="Z27" s="2" t="n"/>
    </row>
    <row r="28" ht="39.75" customHeight="1" s="81" thickBot="1">
      <c r="A28" s="100" t="inlineStr">
        <is>
          <t>C.</t>
        </is>
      </c>
      <c r="B28" s="100" t="n"/>
      <c r="C28" s="100" t="inlineStr">
        <is>
          <t>備註</t>
        </is>
      </c>
      <c r="D28" s="61" t="n"/>
      <c r="E28" s="101" t="n"/>
      <c r="F28" s="102" t="n"/>
      <c r="G28" s="101" t="n"/>
      <c r="H28" s="102" t="n"/>
      <c r="I28" s="101" t="n"/>
      <c r="J28" s="102" t="n"/>
      <c r="K28" s="101" t="n"/>
      <c r="L28" s="102" t="n"/>
      <c r="M28" s="101" t="n"/>
      <c r="N28" s="102" t="n"/>
      <c r="O28" s="101" t="n"/>
      <c r="P28" s="102" t="n"/>
      <c r="Q28" s="101" t="n"/>
      <c r="R28" s="102" t="n"/>
      <c r="S28" s="59" t="n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</mergeCells>
  <pageMargins left="0.1181102362204725" right="0.2125" top="0.475" bottom="0.51875" header="0.3149606299212598" footer="0.3149606299212598"/>
  <pageSetup orientation="landscape" paperSize="9" scale="60"/>
  <headerFooter>
    <oddHeader/>
    <oddFooter>&amp;C&amp;20 主管 : ________________負責工程師：______________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Shegchou.Tsai[蔡勝舟]</dc:creator>
  <dcterms:created xsi:type="dcterms:W3CDTF">2021-11-10T06:37:32Z</dcterms:created>
  <dcterms:modified xsi:type="dcterms:W3CDTF">2022-03-17T07:02:49Z</dcterms:modified>
  <cp:lastModifiedBy>林哲弘</cp:lastModifiedBy>
  <cp:lastPrinted>2021-11-23T04:04:27Z</cp:lastPrinted>
</cp:coreProperties>
</file>