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Projects\SDR\TestResults\"/>
    </mc:Choice>
  </mc:AlternateContent>
  <bookViews>
    <workbookView xWindow="0" yWindow="0" windowWidth="28800" windowHeight="12435" activeTab="3"/>
  </bookViews>
  <sheets>
    <sheet name="Master" sheetId="1" r:id="rId1"/>
    <sheet name="902" sheetId="3" r:id="rId2"/>
    <sheet name="928" sheetId="4" r:id="rId3"/>
    <sheet name="2.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5" l="1"/>
  <c r="I30" i="5" s="1"/>
  <c r="D31" i="5"/>
  <c r="I31" i="5" s="1"/>
  <c r="D32" i="5"/>
  <c r="D33" i="5"/>
  <c r="I33" i="5" s="1"/>
  <c r="D29" i="5"/>
  <c r="I29" i="5" s="1"/>
  <c r="D22" i="5"/>
  <c r="I22" i="5" s="1"/>
  <c r="D23" i="5"/>
  <c r="I23" i="5" s="1"/>
  <c r="D24" i="5"/>
  <c r="D25" i="5"/>
  <c r="I25" i="5" s="1"/>
  <c r="D21" i="5"/>
  <c r="I21" i="5" s="1"/>
  <c r="I32" i="5"/>
  <c r="I24" i="5"/>
  <c r="D13" i="5"/>
  <c r="D14" i="5"/>
  <c r="D15" i="5"/>
  <c r="D16" i="5"/>
  <c r="D12" i="5"/>
  <c r="D5" i="5"/>
  <c r="D6" i="5"/>
  <c r="D7" i="5"/>
  <c r="D8" i="5"/>
  <c r="D4" i="5"/>
  <c r="D13" i="3"/>
  <c r="D14" i="3"/>
  <c r="D15" i="3"/>
  <c r="D16" i="3"/>
  <c r="D12" i="3"/>
  <c r="D5" i="3"/>
  <c r="D6" i="3"/>
  <c r="D7" i="3"/>
  <c r="D8" i="3"/>
  <c r="D4" i="3"/>
  <c r="I4" i="3" s="1"/>
  <c r="E14" i="1"/>
  <c r="I3" i="4" l="1"/>
  <c r="E6" i="1" s="1"/>
  <c r="N3" i="3"/>
  <c r="I4" i="5"/>
  <c r="F6" i="1" s="1"/>
  <c r="I12" i="5"/>
  <c r="I12" i="3"/>
  <c r="D14" i="1" s="1"/>
  <c r="I11" i="4"/>
  <c r="I5" i="5"/>
  <c r="F7" i="1" s="1"/>
  <c r="I6" i="5"/>
  <c r="F8" i="1" s="1"/>
  <c r="I7" i="5"/>
  <c r="F9" i="1" s="1"/>
  <c r="I8" i="5"/>
  <c r="F10" i="1" s="1"/>
  <c r="I13" i="5"/>
  <c r="F15" i="1" s="1"/>
  <c r="I14" i="5"/>
  <c r="F16" i="1" s="1"/>
  <c r="I15" i="5"/>
  <c r="F17" i="1" s="1"/>
  <c r="I16" i="5"/>
  <c r="F18" i="1" s="1"/>
  <c r="E16" i="1"/>
  <c r="E18" i="1"/>
  <c r="I5" i="3"/>
  <c r="I6" i="3"/>
  <c r="I7" i="3"/>
  <c r="I8" i="3"/>
  <c r="E8" i="1"/>
  <c r="E9" i="1"/>
  <c r="E10" i="1"/>
  <c r="E7" i="1"/>
  <c r="I5" i="4"/>
  <c r="I6" i="4"/>
  <c r="I7" i="4"/>
  <c r="I4" i="4"/>
  <c r="I15" i="4"/>
  <c r="I14" i="4"/>
  <c r="E17" i="1" s="1"/>
  <c r="I13" i="4"/>
  <c r="I12" i="4"/>
  <c r="E15" i="1" s="1"/>
  <c r="I14" i="3"/>
  <c r="D16" i="1" s="1"/>
  <c r="I15" i="3"/>
  <c r="D17" i="1" s="1"/>
  <c r="I16" i="3"/>
  <c r="D18" i="1" s="1"/>
  <c r="I13" i="3"/>
  <c r="N5" i="3"/>
  <c r="N6" i="3"/>
  <c r="N7" i="3"/>
  <c r="N4" i="3"/>
  <c r="F14" i="1" l="1"/>
  <c r="D15" i="1"/>
</calcChain>
</file>

<file path=xl/sharedStrings.xml><?xml version="1.0" encoding="utf-8"?>
<sst xmlns="http://schemas.openxmlformats.org/spreadsheetml/2006/main" count="125" uniqueCount="22">
  <si>
    <t>No Batman</t>
  </si>
  <si>
    <t>1 Hop</t>
  </si>
  <si>
    <t>Frequency</t>
  </si>
  <si>
    <t>915/928 MHz</t>
  </si>
  <si>
    <t>2.4/2.5 GHz</t>
  </si>
  <si>
    <t>902/915 MHz</t>
  </si>
  <si>
    <t>2 Hop</t>
  </si>
  <si>
    <t>3 Hop</t>
  </si>
  <si>
    <t>4 Hop</t>
  </si>
  <si>
    <t>Packet Loss</t>
  </si>
  <si>
    <t>PS</t>
  </si>
  <si>
    <t>TTL</t>
  </si>
  <si>
    <t>AVG</t>
  </si>
  <si>
    <t>STD Ping</t>
  </si>
  <si>
    <t>Time</t>
  </si>
  <si>
    <t>**Only using first two tests others clearly had errors</t>
  </si>
  <si>
    <t>Batman</t>
  </si>
  <si>
    <t>Hops</t>
  </si>
  <si>
    <t>No</t>
  </si>
  <si>
    <t>Yes</t>
  </si>
  <si>
    <t>Time (ms)</t>
  </si>
  <si>
    <t>AVG 3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</si>
</sst>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0" xfId="0" applyBorder="1"/>
    <xf numFmtId="9" fontId="0" fillId="0" borderId="0" xfId="0" applyNumberFormat="1" applyBorder="1"/>
    <xf numFmtId="0" fontId="1" fillId="0" borderId="0" xfId="0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9" fontId="0" fillId="0" borderId="3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9" fontId="0" fillId="0" borderId="5" xfId="0" applyNumberFormat="1" applyBorder="1"/>
    <xf numFmtId="9" fontId="0" fillId="0" borderId="7" xfId="0" applyNumberFormat="1" applyBorder="1"/>
    <xf numFmtId="0" fontId="1" fillId="0" borderId="8" xfId="0" applyFont="1" applyBorder="1"/>
    <xf numFmtId="0" fontId="1" fillId="0" borderId="0" xfId="0" applyFont="1"/>
    <xf numFmtId="0" fontId="0" fillId="0" borderId="9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 applyAlignment="1">
      <alignment shrinkToFit="1"/>
    </xf>
    <xf numFmtId="0" fontId="1" fillId="0" borderId="0" xfId="0" applyFont="1" applyBorder="1" applyAlignment="1">
      <alignment horizontal="centerContinuous" shrinkToFit="1"/>
    </xf>
    <xf numFmtId="0" fontId="1" fillId="0" borderId="0" xfId="0" applyFont="1" applyBorder="1" applyAlignment="1">
      <alignment horizontal="center" shrinkToFit="1"/>
    </xf>
    <xf numFmtId="0" fontId="1" fillId="0" borderId="5" xfId="0" applyFont="1" applyBorder="1" applyAlignment="1">
      <alignment horizontal="center" shrinkToFit="1"/>
    </xf>
    <xf numFmtId="9" fontId="0" fillId="0" borderId="7" xfId="0" applyNumberFormat="1" applyBorder="1" applyAlignment="1">
      <alignment shrinkToFit="1"/>
    </xf>
    <xf numFmtId="9" fontId="0" fillId="0" borderId="3" xfId="0" applyNumberFormat="1" applyBorder="1" applyAlignment="1">
      <alignment shrinkToFit="1"/>
    </xf>
    <xf numFmtId="9" fontId="0" fillId="0" borderId="5" xfId="0" applyNumberFormat="1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0" xfId="0" applyAlignment="1">
      <alignment shrinkToFit="1"/>
    </xf>
    <xf numFmtId="0" fontId="1" fillId="0" borderId="5" xfId="0" applyFont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 shrinkToFit="1"/>
    </xf>
    <xf numFmtId="9" fontId="0" fillId="0" borderId="3" xfId="0" applyNumberFormat="1" applyBorder="1" applyAlignment="1">
      <alignment horizontal="center" shrinkToFit="1"/>
    </xf>
    <xf numFmtId="9" fontId="0" fillId="0" borderId="6" xfId="0" applyNumberFormat="1" applyBorder="1" applyAlignment="1">
      <alignment horizontal="center"/>
    </xf>
    <xf numFmtId="9" fontId="0" fillId="0" borderId="5" xfId="0" applyNumberFormat="1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workbookViewId="0">
      <selection activeCell="E24" sqref="E24"/>
    </sheetView>
  </sheetViews>
  <sheetFormatPr defaultRowHeight="15" x14ac:dyDescent="0.25"/>
  <cols>
    <col min="1" max="1" width="14.28515625" customWidth="1"/>
    <col min="2" max="2" width="12.42578125" customWidth="1"/>
    <col min="4" max="5" width="12.7109375" customWidth="1"/>
    <col min="6" max="6" width="13" customWidth="1"/>
    <col min="7" max="7" width="15" customWidth="1"/>
    <col min="8" max="8" width="15.85546875" customWidth="1"/>
  </cols>
  <sheetData>
    <row r="3" spans="1:7" ht="15.75" thickBot="1" x14ac:dyDescent="0.3">
      <c r="A3" s="5"/>
      <c r="B3" s="11"/>
      <c r="C3" s="11"/>
      <c r="D3" s="11"/>
      <c r="E3" s="11"/>
      <c r="F3" s="11"/>
      <c r="G3" s="5"/>
    </row>
    <row r="4" spans="1:7" x14ac:dyDescent="0.25">
      <c r="A4" s="5"/>
      <c r="B4" s="7" t="s">
        <v>9</v>
      </c>
      <c r="C4" s="7"/>
      <c r="D4" s="7"/>
      <c r="E4" s="15" t="s">
        <v>2</v>
      </c>
      <c r="F4" s="7"/>
      <c r="G4" s="5"/>
    </row>
    <row r="5" spans="1:7" ht="15.75" thickBot="1" x14ac:dyDescent="0.3">
      <c r="A5" s="5"/>
      <c r="B5" s="17" t="s">
        <v>17</v>
      </c>
      <c r="C5" s="17" t="s">
        <v>16</v>
      </c>
      <c r="D5" s="17" t="s">
        <v>5</v>
      </c>
      <c r="E5" s="17" t="s">
        <v>3</v>
      </c>
      <c r="F5" s="17" t="s">
        <v>4</v>
      </c>
      <c r="G5" s="5"/>
    </row>
    <row r="6" spans="1:7" x14ac:dyDescent="0.25">
      <c r="A6" s="5"/>
      <c r="B6" s="8">
        <v>1</v>
      </c>
      <c r="C6" s="8" t="s">
        <v>18</v>
      </c>
      <c r="D6" s="35">
        <v>0.01</v>
      </c>
      <c r="E6" s="35">
        <f>'928'!I3</f>
        <v>2.5000000000000001E-2</v>
      </c>
      <c r="F6" s="35">
        <f>'2.4'!I4</f>
        <v>6.0000000000000001E-3</v>
      </c>
      <c r="G6" s="5"/>
    </row>
    <row r="7" spans="1:7" x14ac:dyDescent="0.25">
      <c r="A7" s="5"/>
      <c r="B7" s="36">
        <v>1</v>
      </c>
      <c r="C7" s="36" t="s">
        <v>19</v>
      </c>
      <c r="D7" s="37">
        <v>0.12</v>
      </c>
      <c r="E7" s="37">
        <f>'928'!I4</f>
        <v>0.11749999999999999</v>
      </c>
      <c r="F7" s="37">
        <f>'2.4'!I5</f>
        <v>8.199999999999999E-2</v>
      </c>
      <c r="G7" s="5"/>
    </row>
    <row r="8" spans="1:7" x14ac:dyDescent="0.25">
      <c r="A8" s="5"/>
      <c r="B8" s="36">
        <v>2</v>
      </c>
      <c r="C8" s="36" t="s">
        <v>19</v>
      </c>
      <c r="D8" s="37">
        <v>0.21</v>
      </c>
      <c r="E8" s="37">
        <f>'928'!I5</f>
        <v>0.22999999999999998</v>
      </c>
      <c r="F8" s="37">
        <f>'2.4'!I6</f>
        <v>0.16199999999999998</v>
      </c>
      <c r="G8" s="5"/>
    </row>
    <row r="9" spans="1:7" x14ac:dyDescent="0.25">
      <c r="A9" s="5"/>
      <c r="B9" s="36">
        <v>3</v>
      </c>
      <c r="C9" s="36" t="s">
        <v>19</v>
      </c>
      <c r="D9" s="37">
        <v>0.27</v>
      </c>
      <c r="E9" s="37">
        <f>'928'!I6</f>
        <v>0.29500000000000004</v>
      </c>
      <c r="F9" s="37">
        <f>'2.4'!I7</f>
        <v>0.21200000000000002</v>
      </c>
      <c r="G9" s="5"/>
    </row>
    <row r="10" spans="1:7" x14ac:dyDescent="0.25">
      <c r="A10" s="5"/>
      <c r="B10" s="36">
        <v>4</v>
      </c>
      <c r="C10" s="36" t="s">
        <v>19</v>
      </c>
      <c r="D10" s="37">
        <v>0.44</v>
      </c>
      <c r="E10" s="37">
        <f>'928'!I7</f>
        <v>0.3175</v>
      </c>
      <c r="F10" s="37">
        <f>'2.4'!I8</f>
        <v>0.64200000000000002</v>
      </c>
      <c r="G10" s="5"/>
    </row>
    <row r="11" spans="1:7" ht="15.75" thickBot="1" x14ac:dyDescent="0.3">
      <c r="A11" s="5"/>
      <c r="B11" s="13"/>
      <c r="C11" s="13"/>
      <c r="D11" s="13"/>
      <c r="E11" s="13"/>
      <c r="F11" s="13"/>
      <c r="G11" s="5"/>
    </row>
    <row r="12" spans="1:7" x14ac:dyDescent="0.25">
      <c r="A12" s="5"/>
      <c r="B12" s="7" t="s">
        <v>20</v>
      </c>
      <c r="C12" s="7"/>
      <c r="D12" s="7"/>
      <c r="E12" s="15" t="s">
        <v>2</v>
      </c>
      <c r="F12" s="7"/>
      <c r="G12" s="5"/>
    </row>
    <row r="13" spans="1:7" ht="15.75" thickBot="1" x14ac:dyDescent="0.3">
      <c r="A13" s="5"/>
      <c r="B13" s="34" t="s">
        <v>17</v>
      </c>
      <c r="C13" s="17" t="s">
        <v>16</v>
      </c>
      <c r="D13" s="17" t="s">
        <v>5</v>
      </c>
      <c r="E13" s="17" t="s">
        <v>3</v>
      </c>
      <c r="F13" s="17" t="s">
        <v>4</v>
      </c>
      <c r="G13" s="5"/>
    </row>
    <row r="14" spans="1:7" x14ac:dyDescent="0.25">
      <c r="A14" s="5"/>
      <c r="B14" s="38">
        <v>1</v>
      </c>
      <c r="C14" s="38" t="s">
        <v>18</v>
      </c>
      <c r="D14" s="38">
        <f>'902'!I12</f>
        <v>13.76</v>
      </c>
      <c r="E14" s="38">
        <f>'928'!I11</f>
        <v>15.38</v>
      </c>
      <c r="F14" s="38">
        <f>'2.4'!I12</f>
        <v>13.87</v>
      </c>
      <c r="G14" s="5"/>
    </row>
    <row r="15" spans="1:7" x14ac:dyDescent="0.25">
      <c r="A15" s="5"/>
      <c r="B15" s="36">
        <v>1</v>
      </c>
      <c r="C15" s="36" t="s">
        <v>19</v>
      </c>
      <c r="D15" s="36">
        <f>'902'!I13</f>
        <v>15.97</v>
      </c>
      <c r="E15" s="36">
        <f>'928'!I12</f>
        <v>18.21</v>
      </c>
      <c r="F15" s="36">
        <f>'2.4'!I13</f>
        <v>16.79</v>
      </c>
      <c r="G15" s="5"/>
    </row>
    <row r="16" spans="1:7" x14ac:dyDescent="0.25">
      <c r="A16" s="5"/>
      <c r="B16" s="8">
        <v>2</v>
      </c>
      <c r="C16" s="36" t="s">
        <v>19</v>
      </c>
      <c r="D16" s="8">
        <f>'902'!I14</f>
        <v>33</v>
      </c>
      <c r="E16" s="36">
        <f>'928'!I13</f>
        <v>32.07</v>
      </c>
      <c r="F16" s="36">
        <f>'2.4'!I14</f>
        <v>31.62</v>
      </c>
      <c r="G16" s="5"/>
    </row>
    <row r="17" spans="1:7" x14ac:dyDescent="0.25">
      <c r="A17" s="5"/>
      <c r="B17" s="36">
        <v>3</v>
      </c>
      <c r="C17" s="36" t="s">
        <v>19</v>
      </c>
      <c r="D17" s="8">
        <f>'902'!I15</f>
        <v>50.87</v>
      </c>
      <c r="E17" s="36">
        <f>'928'!I14</f>
        <v>50.63</v>
      </c>
      <c r="F17" s="36">
        <f>'2.4'!I15</f>
        <v>50.82</v>
      </c>
      <c r="G17" s="5"/>
    </row>
    <row r="18" spans="1:7" ht="15.75" thickBot="1" x14ac:dyDescent="0.3">
      <c r="A18" s="5"/>
      <c r="B18" s="12">
        <v>4</v>
      </c>
      <c r="C18" s="12" t="s">
        <v>19</v>
      </c>
      <c r="D18" s="12">
        <f>'902'!I16</f>
        <v>66.3</v>
      </c>
      <c r="E18" s="12">
        <f>'928'!I15</f>
        <v>63.5</v>
      </c>
      <c r="F18" s="12">
        <f>'2.4'!I16</f>
        <v>62.5</v>
      </c>
      <c r="G18" s="5"/>
    </row>
    <row r="19" spans="1:7" x14ac:dyDescent="0.25">
      <c r="A19" s="5"/>
      <c r="B19" s="5"/>
      <c r="D19" s="5"/>
      <c r="E19" s="5"/>
      <c r="F19" s="5"/>
      <c r="G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workbookViewId="0">
      <selection activeCell="D20" sqref="D20:J26"/>
    </sheetView>
  </sheetViews>
  <sheetFormatPr defaultRowHeight="15" x14ac:dyDescent="0.25"/>
  <cols>
    <col min="1" max="2" width="11.5703125" customWidth="1"/>
    <col min="3" max="3" width="9" customWidth="1"/>
    <col min="4" max="4" width="12.7109375" customWidth="1"/>
    <col min="5" max="5" width="7" customWidth="1"/>
    <col min="6" max="6" width="6.5703125" customWidth="1"/>
    <col min="7" max="8" width="6" customWidth="1"/>
    <col min="9" max="9" width="6.42578125" customWidth="1"/>
    <col min="10" max="10" width="9.42578125" customWidth="1"/>
  </cols>
  <sheetData>
    <row r="1" spans="2:14" ht="15.75" thickBot="1" x14ac:dyDescent="0.3">
      <c r="D1" s="11"/>
      <c r="E1" s="24"/>
      <c r="F1" s="24"/>
      <c r="G1" s="24"/>
      <c r="H1" s="24"/>
      <c r="I1" s="24"/>
      <c r="K1" s="11"/>
    </row>
    <row r="2" spans="2:14" x14ac:dyDescent="0.25">
      <c r="B2" s="20" t="s">
        <v>9</v>
      </c>
      <c r="C2" s="20"/>
      <c r="D2" s="15" t="s">
        <v>13</v>
      </c>
      <c r="E2" s="25" t="s">
        <v>10</v>
      </c>
      <c r="F2" s="25"/>
      <c r="G2" s="25" t="s">
        <v>11</v>
      </c>
      <c r="H2" s="25"/>
      <c r="I2" s="26" t="s">
        <v>12</v>
      </c>
      <c r="K2" s="21"/>
    </row>
    <row r="3" spans="2:14" ht="15.75" thickBot="1" x14ac:dyDescent="0.3">
      <c r="B3" s="17" t="s">
        <v>17</v>
      </c>
      <c r="C3" s="17" t="s">
        <v>16</v>
      </c>
      <c r="D3" s="17" t="s">
        <v>21</v>
      </c>
      <c r="E3" s="27">
        <v>24</v>
      </c>
      <c r="F3" s="27">
        <v>32</v>
      </c>
      <c r="G3" s="27">
        <v>128</v>
      </c>
      <c r="H3" s="27">
        <v>255</v>
      </c>
      <c r="I3" s="27"/>
      <c r="K3" s="16"/>
      <c r="N3">
        <f>AVERAGE(D4:H4) *100</f>
        <v>1.2</v>
      </c>
    </row>
    <row r="4" spans="2:14" x14ac:dyDescent="0.25">
      <c r="B4" s="14">
        <v>1</v>
      </c>
      <c r="C4" s="14" t="s">
        <v>18</v>
      </c>
      <c r="D4" s="19">
        <f>AVERAGE(D22:F22)</f>
        <v>0.01</v>
      </c>
      <c r="E4" s="28">
        <v>0.01</v>
      </c>
      <c r="F4" s="28">
        <v>0.01</v>
      </c>
      <c r="G4" s="28">
        <v>0.02</v>
      </c>
      <c r="H4" s="28">
        <v>0.01</v>
      </c>
      <c r="I4" s="28">
        <f>AVERAGE(D4:H4)</f>
        <v>1.2E-2</v>
      </c>
      <c r="K4" s="19">
        <v>0.01</v>
      </c>
      <c r="N4">
        <f>AVERAGE(D5:H5) *100</f>
        <v>11.133333333333333</v>
      </c>
    </row>
    <row r="5" spans="2:14" x14ac:dyDescent="0.25">
      <c r="B5" s="9">
        <v>1</v>
      </c>
      <c r="C5" s="9" t="s">
        <v>19</v>
      </c>
      <c r="D5" s="10">
        <f t="shared" ref="D5:D8" si="0">AVERAGE(D23:F23)</f>
        <v>0.15666666666666665</v>
      </c>
      <c r="E5" s="29">
        <v>0.12</v>
      </c>
      <c r="F5" s="29">
        <v>0.09</v>
      </c>
      <c r="G5" s="29">
        <v>0.12</v>
      </c>
      <c r="H5" s="29">
        <v>7.0000000000000007E-2</v>
      </c>
      <c r="I5" s="29">
        <f>AVERAGE(D5:H5)</f>
        <v>0.11133333333333333</v>
      </c>
      <c r="K5" s="10">
        <v>0.12</v>
      </c>
      <c r="N5">
        <f>AVERAGE(D6:H6) *100</f>
        <v>19.133333333333333</v>
      </c>
    </row>
    <row r="6" spans="2:14" x14ac:dyDescent="0.25">
      <c r="B6" s="9">
        <v>2</v>
      </c>
      <c r="C6" s="9" t="s">
        <v>19</v>
      </c>
      <c r="D6" s="10">
        <f t="shared" si="0"/>
        <v>0.25666666666666665</v>
      </c>
      <c r="E6" s="29">
        <v>0.18</v>
      </c>
      <c r="F6" s="29">
        <v>0.19</v>
      </c>
      <c r="G6" s="29">
        <v>0.21</v>
      </c>
      <c r="H6" s="29">
        <v>0.12</v>
      </c>
      <c r="I6" s="29">
        <f>AVERAGE(D6:H6)</f>
        <v>0.19133333333333333</v>
      </c>
      <c r="K6" s="10">
        <v>0.21</v>
      </c>
      <c r="N6">
        <f>AVERAGE(D7:H7) *100</f>
        <v>26.400000000000002</v>
      </c>
    </row>
    <row r="7" spans="2:14" x14ac:dyDescent="0.25">
      <c r="B7" s="9">
        <v>3</v>
      </c>
      <c r="C7" s="9" t="s">
        <v>19</v>
      </c>
      <c r="D7" s="10">
        <f t="shared" si="0"/>
        <v>0.3</v>
      </c>
      <c r="E7" s="29">
        <v>0.22</v>
      </c>
      <c r="F7" s="29">
        <v>0.17</v>
      </c>
      <c r="G7" s="29">
        <v>0.35</v>
      </c>
      <c r="H7" s="29">
        <v>0.28000000000000003</v>
      </c>
      <c r="I7" s="29">
        <f>AVERAGE(D7:H7)</f>
        <v>0.26400000000000001</v>
      </c>
      <c r="K7" s="10">
        <v>0.27</v>
      </c>
      <c r="N7">
        <f>AVERAGE(D8:H8) *100</f>
        <v>45.4</v>
      </c>
    </row>
    <row r="8" spans="2:14" ht="15.75" thickBot="1" x14ac:dyDescent="0.3">
      <c r="B8" s="11">
        <v>4</v>
      </c>
      <c r="C8" s="11" t="s">
        <v>19</v>
      </c>
      <c r="D8" s="18">
        <f t="shared" si="0"/>
        <v>0.42</v>
      </c>
      <c r="E8" s="30">
        <v>0.41</v>
      </c>
      <c r="F8" s="30">
        <v>0.36</v>
      </c>
      <c r="G8" s="30">
        <v>0.48</v>
      </c>
      <c r="H8" s="30">
        <v>0.6</v>
      </c>
      <c r="I8" s="30">
        <f>AVERAGE(D8:H8)</f>
        <v>0.45400000000000001</v>
      </c>
      <c r="K8" s="18">
        <v>0.44</v>
      </c>
    </row>
    <row r="9" spans="2:14" ht="15.75" thickBot="1" x14ac:dyDescent="0.3">
      <c r="B9" s="11"/>
      <c r="C9" s="11"/>
      <c r="D9" s="11"/>
      <c r="E9" s="24"/>
      <c r="F9" s="24"/>
      <c r="G9" s="24"/>
      <c r="H9" s="24"/>
      <c r="I9" s="24"/>
      <c r="K9" s="11"/>
    </row>
    <row r="10" spans="2:14" x14ac:dyDescent="0.25">
      <c r="B10" s="7" t="s">
        <v>20</v>
      </c>
      <c r="C10" s="7"/>
      <c r="D10" s="15" t="s">
        <v>13</v>
      </c>
      <c r="E10" s="25" t="s">
        <v>10</v>
      </c>
      <c r="F10" s="25"/>
      <c r="G10" s="25" t="s">
        <v>11</v>
      </c>
      <c r="H10" s="25"/>
      <c r="I10" s="26" t="s">
        <v>12</v>
      </c>
      <c r="K10" s="21"/>
    </row>
    <row r="11" spans="2:14" ht="15.75" thickBot="1" x14ac:dyDescent="0.3">
      <c r="B11" s="17" t="s">
        <v>17</v>
      </c>
      <c r="C11" s="17" t="s">
        <v>16</v>
      </c>
      <c r="D11" s="17" t="s">
        <v>21</v>
      </c>
      <c r="E11" s="27">
        <v>24</v>
      </c>
      <c r="F11" s="27">
        <v>32</v>
      </c>
      <c r="G11" s="27">
        <v>128</v>
      </c>
      <c r="H11" s="27">
        <v>255</v>
      </c>
      <c r="I11" s="27"/>
      <c r="K11" s="16"/>
    </row>
    <row r="12" spans="2:14" x14ac:dyDescent="0.25">
      <c r="B12" s="14">
        <v>1</v>
      </c>
      <c r="C12" s="14" t="s">
        <v>18</v>
      </c>
      <c r="D12" s="14">
        <f>ROUND(AVERAGE(H22:J22),2)</f>
        <v>15.25</v>
      </c>
      <c r="E12" s="31">
        <v>11.89</v>
      </c>
      <c r="F12" s="31">
        <v>12.39</v>
      </c>
      <c r="G12" s="31">
        <v>14.57</v>
      </c>
      <c r="H12" s="31">
        <v>14.72</v>
      </c>
      <c r="I12" s="31">
        <f>ROUND(AVERAGE(D12:H12),2)</f>
        <v>13.76</v>
      </c>
      <c r="K12" s="14">
        <v>14.19</v>
      </c>
    </row>
    <row r="13" spans="2:14" x14ac:dyDescent="0.25">
      <c r="B13" s="9">
        <v>1</v>
      </c>
      <c r="C13" s="9" t="s">
        <v>19</v>
      </c>
      <c r="D13" s="9">
        <f t="shared" ref="D13:D16" si="1">ROUND(AVERAGE(H23:J23),2)</f>
        <v>17.63</v>
      </c>
      <c r="E13" s="32">
        <v>14.81</v>
      </c>
      <c r="F13" s="32">
        <v>14.91</v>
      </c>
      <c r="G13" s="32">
        <v>19.13</v>
      </c>
      <c r="H13" s="32">
        <v>13.38</v>
      </c>
      <c r="I13" s="32">
        <f>ROUND(AVERAGE(D13:H13),2)</f>
        <v>15.97</v>
      </c>
      <c r="K13" s="9">
        <v>16.45</v>
      </c>
    </row>
    <row r="14" spans="2:14" x14ac:dyDescent="0.25">
      <c r="B14" s="9">
        <v>2</v>
      </c>
      <c r="C14" s="9" t="s">
        <v>19</v>
      </c>
      <c r="D14" s="9">
        <f t="shared" si="1"/>
        <v>35.36</v>
      </c>
      <c r="E14" s="32">
        <v>30.08</v>
      </c>
      <c r="F14" s="32">
        <v>29.8</v>
      </c>
      <c r="G14" s="32">
        <v>34.619999999999997</v>
      </c>
      <c r="H14" s="32">
        <v>35.14</v>
      </c>
      <c r="I14" s="32">
        <f>ROUND(AVERAGE(D14:H14),2)</f>
        <v>33</v>
      </c>
      <c r="K14" s="9">
        <v>33.68</v>
      </c>
    </row>
    <row r="15" spans="2:14" x14ac:dyDescent="0.25">
      <c r="B15" s="9">
        <v>3</v>
      </c>
      <c r="C15" s="9" t="s">
        <v>19</v>
      </c>
      <c r="D15" s="9">
        <f t="shared" si="1"/>
        <v>52.44</v>
      </c>
      <c r="E15" s="32">
        <v>44.67</v>
      </c>
      <c r="F15" s="32">
        <v>48.49</v>
      </c>
      <c r="G15" s="32">
        <v>54.01</v>
      </c>
      <c r="H15" s="32">
        <v>54.72</v>
      </c>
      <c r="I15" s="32">
        <f>ROUND(AVERAGE(D15:H15),2)</f>
        <v>50.87</v>
      </c>
      <c r="K15" s="9">
        <v>51.31</v>
      </c>
    </row>
    <row r="16" spans="2:14" ht="15.75" thickBot="1" x14ac:dyDescent="0.3">
      <c r="B16" s="11">
        <v>4</v>
      </c>
      <c r="C16" s="11" t="s">
        <v>19</v>
      </c>
      <c r="D16" s="11">
        <f t="shared" si="1"/>
        <v>69.510000000000005</v>
      </c>
      <c r="E16" s="24">
        <v>58.81</v>
      </c>
      <c r="F16" s="24">
        <v>59.54</v>
      </c>
      <c r="G16" s="24">
        <v>67.17</v>
      </c>
      <c r="H16" s="24">
        <v>76.45</v>
      </c>
      <c r="I16" s="24">
        <f>ROUND(AVERAGE(D16:H16),2)</f>
        <v>66.3</v>
      </c>
      <c r="K16" s="11">
        <v>67.209999999999994</v>
      </c>
    </row>
    <row r="17" spans="4:10" x14ac:dyDescent="0.25">
      <c r="D17" s="5"/>
      <c r="E17" s="33"/>
      <c r="F17" s="33"/>
      <c r="G17" s="33"/>
      <c r="H17" s="33"/>
      <c r="I17" s="33"/>
    </row>
    <row r="18" spans="4:10" x14ac:dyDescent="0.25">
      <c r="E18" s="33"/>
      <c r="F18" s="33"/>
      <c r="G18" s="33"/>
      <c r="H18" s="33"/>
      <c r="I18" s="33"/>
    </row>
    <row r="20" spans="4:10" x14ac:dyDescent="0.25">
      <c r="H20" s="5" t="s">
        <v>13</v>
      </c>
      <c r="I20" s="5"/>
      <c r="J20" s="5"/>
    </row>
    <row r="21" spans="4:10" x14ac:dyDescent="0.25">
      <c r="D21" s="5">
        <v>1</v>
      </c>
      <c r="E21" s="5">
        <v>2</v>
      </c>
      <c r="F21" s="5">
        <v>3</v>
      </c>
      <c r="H21" s="5">
        <v>1</v>
      </c>
      <c r="I21" s="5">
        <v>2</v>
      </c>
      <c r="J21" s="5">
        <v>3</v>
      </c>
    </row>
    <row r="22" spans="4:10" x14ac:dyDescent="0.25">
      <c r="D22" s="6">
        <v>0.01</v>
      </c>
      <c r="E22" s="6">
        <v>0.01</v>
      </c>
      <c r="F22" s="6">
        <v>0.01</v>
      </c>
      <c r="H22" s="5">
        <v>15.308</v>
      </c>
      <c r="I22" s="5">
        <v>15.351000000000001</v>
      </c>
      <c r="J22" s="5">
        <v>15.079000000000001</v>
      </c>
    </row>
    <row r="23" spans="4:10" x14ac:dyDescent="0.25">
      <c r="D23" s="6">
        <v>0.12</v>
      </c>
      <c r="E23" s="6">
        <v>0.19</v>
      </c>
      <c r="F23" s="6">
        <v>0.16</v>
      </c>
      <c r="H23" s="5">
        <v>17.526</v>
      </c>
      <c r="I23" s="5">
        <v>17.760000000000002</v>
      </c>
      <c r="J23" s="5">
        <v>17.611000000000001</v>
      </c>
    </row>
    <row r="24" spans="4:10" x14ac:dyDescent="0.25">
      <c r="D24" s="6">
        <v>0.27</v>
      </c>
      <c r="E24" s="6">
        <v>0.26</v>
      </c>
      <c r="F24" s="6">
        <v>0.24</v>
      </c>
      <c r="H24" s="5">
        <v>34.229999999999997</v>
      </c>
      <c r="I24" s="5">
        <v>36.65</v>
      </c>
      <c r="J24" s="5">
        <v>35.213999999999999</v>
      </c>
    </row>
    <row r="25" spans="4:10" x14ac:dyDescent="0.25">
      <c r="D25" s="6">
        <v>0.32</v>
      </c>
      <c r="E25" s="6">
        <v>0.32</v>
      </c>
      <c r="F25" s="6">
        <v>0.26</v>
      </c>
      <c r="H25" s="5">
        <v>57.012999999999998</v>
      </c>
      <c r="I25" s="5">
        <v>50.78</v>
      </c>
      <c r="J25" s="5">
        <v>49.531999999999996</v>
      </c>
    </row>
    <row r="26" spans="4:10" x14ac:dyDescent="0.25">
      <c r="D26" s="6">
        <v>0.43</v>
      </c>
      <c r="E26" s="6">
        <v>0.39</v>
      </c>
      <c r="F26" s="6">
        <v>0.44</v>
      </c>
      <c r="H26" s="5">
        <v>69.811999999999998</v>
      </c>
      <c r="I26" s="5">
        <v>69.866</v>
      </c>
      <c r="J26" s="5">
        <v>68.837999999999994</v>
      </c>
    </row>
    <row r="37" ht="17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11" sqref="I11"/>
    </sheetView>
  </sheetViews>
  <sheetFormatPr defaultRowHeight="15" x14ac:dyDescent="0.25"/>
  <cols>
    <col min="1" max="1" width="11.5703125" customWidth="1"/>
  </cols>
  <sheetData>
    <row r="1" spans="1:10" x14ac:dyDescent="0.25">
      <c r="A1" t="s">
        <v>9</v>
      </c>
      <c r="B1" t="s">
        <v>13</v>
      </c>
      <c r="E1" t="s">
        <v>10</v>
      </c>
      <c r="G1" t="s">
        <v>11</v>
      </c>
      <c r="I1" t="s">
        <v>12</v>
      </c>
    </row>
    <row r="2" spans="1:10" x14ac:dyDescent="0.25">
      <c r="B2">
        <v>1</v>
      </c>
      <c r="C2">
        <v>2</v>
      </c>
      <c r="D2">
        <v>3</v>
      </c>
      <c r="E2">
        <v>24</v>
      </c>
      <c r="F2">
        <v>32</v>
      </c>
      <c r="G2">
        <v>128</v>
      </c>
      <c r="H2">
        <v>255</v>
      </c>
    </row>
    <row r="3" spans="1:10" x14ac:dyDescent="0.25">
      <c r="A3" t="s">
        <v>0</v>
      </c>
      <c r="B3" s="1">
        <v>0.01</v>
      </c>
      <c r="C3" s="1">
        <v>0.04</v>
      </c>
      <c r="D3" s="1">
        <v>0.32</v>
      </c>
      <c r="E3" s="1">
        <v>0.15</v>
      </c>
      <c r="F3" s="1">
        <v>0.44</v>
      </c>
      <c r="G3" s="1">
        <v>0.56000000000000005</v>
      </c>
      <c r="H3" s="1">
        <v>0.4</v>
      </c>
      <c r="I3" s="1">
        <f>AVERAGE(B3:C3)</f>
        <v>2.5000000000000001E-2</v>
      </c>
      <c r="J3" t="s">
        <v>15</v>
      </c>
    </row>
    <row r="4" spans="1:10" x14ac:dyDescent="0.25">
      <c r="A4" t="s">
        <v>1</v>
      </c>
      <c r="B4" s="1">
        <v>0.12</v>
      </c>
      <c r="C4" s="1">
        <v>0.11</v>
      </c>
      <c r="D4" s="1"/>
      <c r="E4" s="1">
        <v>0.1</v>
      </c>
      <c r="F4" s="1">
        <v>0.14000000000000001</v>
      </c>
      <c r="G4" s="1"/>
      <c r="H4" s="1"/>
      <c r="I4" s="1">
        <f>AVERAGE(B4:H4)</f>
        <v>0.11749999999999999</v>
      </c>
    </row>
    <row r="5" spans="1:10" x14ac:dyDescent="0.25">
      <c r="A5" t="s">
        <v>6</v>
      </c>
      <c r="B5" s="1">
        <v>0.23</v>
      </c>
      <c r="C5" s="1">
        <v>0.19</v>
      </c>
      <c r="D5" s="1"/>
      <c r="E5" s="1">
        <v>0.3</v>
      </c>
      <c r="F5" s="1">
        <v>0.2</v>
      </c>
      <c r="G5" s="1"/>
      <c r="H5" s="1"/>
      <c r="I5" s="1">
        <f>AVERAGE(B5:H5)</f>
        <v>0.22999999999999998</v>
      </c>
    </row>
    <row r="6" spans="1:10" x14ac:dyDescent="0.25">
      <c r="A6" t="s">
        <v>7</v>
      </c>
      <c r="B6" s="1">
        <v>0.34</v>
      </c>
      <c r="C6" s="1">
        <v>0.27</v>
      </c>
      <c r="D6" s="1"/>
      <c r="E6" s="1">
        <v>0.31</v>
      </c>
      <c r="F6" s="1">
        <v>0.26</v>
      </c>
      <c r="G6" s="1"/>
      <c r="H6" s="1"/>
      <c r="I6" s="1">
        <f>AVERAGE(B6:H6)</f>
        <v>0.29500000000000004</v>
      </c>
    </row>
    <row r="7" spans="1:10" x14ac:dyDescent="0.25">
      <c r="A7" t="s">
        <v>8</v>
      </c>
      <c r="B7" s="1">
        <v>0.24</v>
      </c>
      <c r="C7" s="1">
        <v>0.32</v>
      </c>
      <c r="D7" s="1"/>
      <c r="E7" s="1">
        <v>0.32</v>
      </c>
      <c r="F7" s="1">
        <v>0.39</v>
      </c>
      <c r="G7" s="1"/>
      <c r="H7" s="1"/>
      <c r="I7" s="1">
        <f>AVERAGE(B7:H7)</f>
        <v>0.3175</v>
      </c>
    </row>
    <row r="9" spans="1:10" x14ac:dyDescent="0.25">
      <c r="A9" t="s">
        <v>14</v>
      </c>
      <c r="B9" t="s">
        <v>13</v>
      </c>
      <c r="E9" t="s">
        <v>10</v>
      </c>
      <c r="G9" t="s">
        <v>11</v>
      </c>
      <c r="I9" t="s">
        <v>12</v>
      </c>
    </row>
    <row r="10" spans="1:10" x14ac:dyDescent="0.25">
      <c r="B10">
        <v>1</v>
      </c>
      <c r="C10">
        <v>2</v>
      </c>
      <c r="D10">
        <v>3</v>
      </c>
      <c r="E10">
        <v>24</v>
      </c>
      <c r="F10">
        <v>32</v>
      </c>
      <c r="G10">
        <v>128</v>
      </c>
      <c r="H10">
        <v>255</v>
      </c>
    </row>
    <row r="11" spans="1:10" x14ac:dyDescent="0.25">
      <c r="A11" t="s">
        <v>0</v>
      </c>
      <c r="B11">
        <v>14.635</v>
      </c>
      <c r="C11">
        <v>14.922000000000001</v>
      </c>
      <c r="D11">
        <v>15.206</v>
      </c>
      <c r="E11">
        <v>12.044</v>
      </c>
      <c r="F11">
        <v>15.417</v>
      </c>
      <c r="G11">
        <v>20.329000000000001</v>
      </c>
      <c r="H11">
        <v>15.137</v>
      </c>
      <c r="I11">
        <f>ROUND(AVERAGE(B11:H11),2)</f>
        <v>15.38</v>
      </c>
    </row>
    <row r="12" spans="1:10" x14ac:dyDescent="0.25">
      <c r="A12" t="s">
        <v>1</v>
      </c>
      <c r="B12">
        <v>17.271000000000001</v>
      </c>
      <c r="C12">
        <v>19.582000000000001</v>
      </c>
      <c r="E12">
        <v>16.831</v>
      </c>
      <c r="F12">
        <v>19.149999999999999</v>
      </c>
      <c r="I12">
        <f>ROUND(AVERAGE(B12:H12),2)</f>
        <v>18.21</v>
      </c>
    </row>
    <row r="13" spans="1:10" x14ac:dyDescent="0.25">
      <c r="A13" t="s">
        <v>6</v>
      </c>
      <c r="B13">
        <v>34.051000000000002</v>
      </c>
      <c r="C13">
        <v>35.822000000000003</v>
      </c>
      <c r="E13">
        <v>28.068000000000001</v>
      </c>
      <c r="F13">
        <v>30.324999999999999</v>
      </c>
      <c r="I13">
        <f t="shared" ref="I13:I15" si="0">ROUND(AVERAGE(B13:H13),2)</f>
        <v>32.07</v>
      </c>
    </row>
    <row r="14" spans="1:10" x14ac:dyDescent="0.25">
      <c r="A14" t="s">
        <v>7</v>
      </c>
      <c r="B14">
        <v>52.863</v>
      </c>
      <c r="C14">
        <v>54.575000000000003</v>
      </c>
      <c r="E14">
        <v>47.552</v>
      </c>
      <c r="F14">
        <v>47.543999999999997</v>
      </c>
      <c r="I14">
        <f t="shared" si="0"/>
        <v>50.63</v>
      </c>
    </row>
    <row r="15" spans="1:10" x14ac:dyDescent="0.25">
      <c r="A15" t="s">
        <v>8</v>
      </c>
      <c r="B15">
        <v>70.600999999999999</v>
      </c>
      <c r="C15">
        <v>67.768000000000001</v>
      </c>
      <c r="E15">
        <v>54.777999999999999</v>
      </c>
      <c r="F15">
        <v>60.853999999999999</v>
      </c>
      <c r="I15">
        <f t="shared" si="0"/>
        <v>63.5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I26" sqref="I26"/>
    </sheetView>
  </sheetViews>
  <sheetFormatPr defaultRowHeight="15" x14ac:dyDescent="0.25"/>
  <cols>
    <col min="1" max="2" width="11.7109375" customWidth="1"/>
    <col min="3" max="3" width="7.85546875" customWidth="1"/>
    <col min="4" max="4" width="11.5703125" customWidth="1"/>
    <col min="5" max="5" width="5.85546875" customWidth="1"/>
    <col min="6" max="7" width="6" customWidth="1"/>
    <col min="8" max="8" width="6.42578125" customWidth="1"/>
    <col min="9" max="9" width="6.5703125" customWidth="1"/>
  </cols>
  <sheetData>
    <row r="1" spans="1:17" ht="15.75" thickBot="1" x14ac:dyDescent="0.3">
      <c r="A1" s="5"/>
      <c r="B1" s="11"/>
      <c r="C1" s="11"/>
      <c r="D1" s="11"/>
      <c r="E1" s="11"/>
      <c r="F1" s="11"/>
      <c r="G1" s="11"/>
      <c r="H1" s="11"/>
      <c r="I1" s="11"/>
      <c r="J1" s="5"/>
      <c r="K1" s="5"/>
    </row>
    <row r="2" spans="1:17" x14ac:dyDescent="0.25">
      <c r="A2" s="5"/>
      <c r="B2" s="7" t="s">
        <v>9</v>
      </c>
      <c r="C2" s="7"/>
      <c r="D2" s="7" t="s">
        <v>13</v>
      </c>
      <c r="E2" s="23" t="s">
        <v>10</v>
      </c>
      <c r="F2" s="23"/>
      <c r="G2" s="23" t="s">
        <v>11</v>
      </c>
      <c r="H2" s="23"/>
      <c r="I2" s="15" t="s">
        <v>12</v>
      </c>
      <c r="J2" s="5"/>
      <c r="K2" s="5"/>
    </row>
    <row r="3" spans="1:17" ht="15.75" thickBot="1" x14ac:dyDescent="0.3">
      <c r="A3" s="5"/>
      <c r="B3" s="17" t="s">
        <v>17</v>
      </c>
      <c r="C3" s="17" t="s">
        <v>16</v>
      </c>
      <c r="D3" s="17" t="s">
        <v>21</v>
      </c>
      <c r="E3" s="17">
        <v>24</v>
      </c>
      <c r="F3" s="17">
        <v>32</v>
      </c>
      <c r="G3" s="17">
        <v>128</v>
      </c>
      <c r="H3" s="17">
        <v>255</v>
      </c>
      <c r="I3" s="17"/>
      <c r="J3" s="5"/>
      <c r="K3" s="5"/>
    </row>
    <row r="4" spans="1:17" x14ac:dyDescent="0.25">
      <c r="A4" s="5"/>
      <c r="B4" s="38">
        <v>1</v>
      </c>
      <c r="C4" s="38" t="s">
        <v>18</v>
      </c>
      <c r="D4" s="39">
        <f>AVERAGE(K6:M6)</f>
        <v>0.01</v>
      </c>
      <c r="E4" s="39">
        <v>0</v>
      </c>
      <c r="F4" s="39">
        <v>0</v>
      </c>
      <c r="G4" s="39">
        <v>0.01</v>
      </c>
      <c r="H4" s="39">
        <v>0.01</v>
      </c>
      <c r="I4" s="39">
        <f>AVERAGE(D4:H4)</f>
        <v>6.0000000000000001E-3</v>
      </c>
      <c r="J4" s="5"/>
      <c r="L4" s="5"/>
    </row>
    <row r="5" spans="1:17" x14ac:dyDescent="0.25">
      <c r="A5" s="5"/>
      <c r="B5" s="36">
        <v>1</v>
      </c>
      <c r="C5" s="36" t="s">
        <v>19</v>
      </c>
      <c r="D5" s="37">
        <f>AVERAGE(K7:M7)</f>
        <v>0.12</v>
      </c>
      <c r="E5" s="37">
        <v>0.06</v>
      </c>
      <c r="F5" s="37">
        <v>0.05</v>
      </c>
      <c r="G5" s="37">
        <v>7.0000000000000007E-2</v>
      </c>
      <c r="H5" s="37">
        <v>0.11</v>
      </c>
      <c r="I5" s="37">
        <f>AVERAGE(D5:H5)</f>
        <v>8.199999999999999E-2</v>
      </c>
      <c r="J5" s="5"/>
      <c r="K5" s="2">
        <v>0</v>
      </c>
      <c r="L5" s="2">
        <v>2</v>
      </c>
      <c r="M5" s="2">
        <v>3</v>
      </c>
      <c r="O5" s="2">
        <v>0</v>
      </c>
      <c r="P5" s="2">
        <v>2</v>
      </c>
      <c r="Q5" s="2">
        <v>3</v>
      </c>
    </row>
    <row r="6" spans="1:17" x14ac:dyDescent="0.25">
      <c r="A6" s="5"/>
      <c r="B6" s="36">
        <v>2</v>
      </c>
      <c r="C6" s="36" t="s">
        <v>19</v>
      </c>
      <c r="D6" s="37">
        <f>AVERAGE(K8:M8)</f>
        <v>0.18000000000000002</v>
      </c>
      <c r="E6" s="37">
        <v>0.17</v>
      </c>
      <c r="F6" s="37">
        <v>0.16</v>
      </c>
      <c r="G6" s="37">
        <v>0.18</v>
      </c>
      <c r="H6" s="37">
        <v>0.12</v>
      </c>
      <c r="I6" s="37">
        <f>AVERAGE(D6:H6)</f>
        <v>0.16199999999999998</v>
      </c>
      <c r="J6" s="5"/>
      <c r="K6" s="3">
        <v>0</v>
      </c>
      <c r="L6" s="3">
        <v>0.02</v>
      </c>
      <c r="M6" s="3">
        <v>0.01</v>
      </c>
      <c r="O6" s="2">
        <v>15.026999999999999</v>
      </c>
      <c r="P6" s="2">
        <v>14.923</v>
      </c>
      <c r="Q6" s="2"/>
    </row>
    <row r="7" spans="1:17" x14ac:dyDescent="0.25">
      <c r="A7" s="5"/>
      <c r="B7" s="36">
        <v>3</v>
      </c>
      <c r="C7" s="36" t="s">
        <v>19</v>
      </c>
      <c r="D7" s="37">
        <f>AVERAGE(K9:M9)</f>
        <v>0.27999999999999997</v>
      </c>
      <c r="E7" s="37">
        <v>0.23</v>
      </c>
      <c r="F7" s="37">
        <v>0.17</v>
      </c>
      <c r="G7" s="37">
        <v>0.16</v>
      </c>
      <c r="H7" s="37">
        <v>0.22</v>
      </c>
      <c r="I7" s="37">
        <f>AVERAGE(D7:H7)</f>
        <v>0.21200000000000002</v>
      </c>
      <c r="J7" s="5"/>
      <c r="K7" s="3">
        <v>0.22</v>
      </c>
      <c r="L7" s="3">
        <v>0.04</v>
      </c>
      <c r="M7" s="3">
        <v>0.1</v>
      </c>
      <c r="O7" s="2">
        <v>19.981000000000002</v>
      </c>
      <c r="P7" s="2">
        <v>17.292000000000002</v>
      </c>
      <c r="Q7" s="2">
        <v>18.033000000000001</v>
      </c>
    </row>
    <row r="8" spans="1:17" ht="15.75" thickBot="1" x14ac:dyDescent="0.3">
      <c r="A8" s="5"/>
      <c r="B8" s="12">
        <v>4</v>
      </c>
      <c r="C8" s="12" t="s">
        <v>19</v>
      </c>
      <c r="D8" s="40">
        <f>AVERAGE(K10:M10)</f>
        <v>0.54999999999999993</v>
      </c>
      <c r="E8" s="40">
        <v>0.57999999999999996</v>
      </c>
      <c r="F8" s="40">
        <v>0.66</v>
      </c>
      <c r="G8" s="40">
        <v>0.7</v>
      </c>
      <c r="H8" s="40">
        <v>0.72</v>
      </c>
      <c r="I8" s="40">
        <f>AVERAGE(D8:H8)</f>
        <v>0.64200000000000002</v>
      </c>
      <c r="J8" s="5"/>
      <c r="K8" s="3">
        <v>0.18</v>
      </c>
      <c r="L8" s="3">
        <v>0.22</v>
      </c>
      <c r="M8" s="3">
        <v>0.14000000000000001</v>
      </c>
      <c r="O8" s="2">
        <v>37.811999999999998</v>
      </c>
      <c r="P8" s="2">
        <v>33.573</v>
      </c>
      <c r="Q8" s="2">
        <v>33.679000000000002</v>
      </c>
    </row>
    <row r="9" spans="1:17" ht="15.75" thickBot="1" x14ac:dyDescent="0.3">
      <c r="A9" s="5"/>
      <c r="B9" s="22"/>
      <c r="C9" s="22"/>
      <c r="D9" s="22"/>
      <c r="E9" s="22"/>
      <c r="F9" s="22"/>
      <c r="G9" s="22"/>
      <c r="H9" s="22"/>
      <c r="I9" s="22"/>
      <c r="J9" s="5"/>
      <c r="K9" s="3">
        <v>0.28999999999999998</v>
      </c>
      <c r="L9" s="3">
        <v>0.39</v>
      </c>
      <c r="M9" s="3">
        <v>0.16</v>
      </c>
      <c r="O9" s="2">
        <v>55.756999999999998</v>
      </c>
      <c r="P9" s="2">
        <v>52.253</v>
      </c>
      <c r="Q9" s="2">
        <v>52.57</v>
      </c>
    </row>
    <row r="10" spans="1:17" ht="15.75" thickBot="1" x14ac:dyDescent="0.3">
      <c r="A10" s="5"/>
      <c r="B10" s="7" t="s">
        <v>14</v>
      </c>
      <c r="C10" s="7"/>
      <c r="D10" s="7" t="s">
        <v>13</v>
      </c>
      <c r="E10" s="23" t="s">
        <v>10</v>
      </c>
      <c r="F10" s="23"/>
      <c r="G10" s="23" t="s">
        <v>11</v>
      </c>
      <c r="H10" s="23"/>
      <c r="I10" s="15" t="s">
        <v>12</v>
      </c>
      <c r="J10" s="5"/>
      <c r="K10" s="3">
        <v>0.41</v>
      </c>
      <c r="L10" s="3">
        <v>0.56999999999999995</v>
      </c>
      <c r="M10" s="3">
        <v>0.67</v>
      </c>
      <c r="O10" s="4">
        <v>67.997</v>
      </c>
      <c r="P10" s="4">
        <v>71.424999999999997</v>
      </c>
      <c r="Q10" s="4">
        <v>65.375</v>
      </c>
    </row>
    <row r="11" spans="1:17" ht="15.75" thickBot="1" x14ac:dyDescent="0.3">
      <c r="A11" s="5"/>
      <c r="B11" s="17" t="s">
        <v>17</v>
      </c>
      <c r="C11" s="17" t="s">
        <v>16</v>
      </c>
      <c r="D11" s="17" t="s">
        <v>21</v>
      </c>
      <c r="E11" s="17">
        <v>24</v>
      </c>
      <c r="F11" s="17">
        <v>32</v>
      </c>
      <c r="G11" s="17">
        <v>128</v>
      </c>
      <c r="H11" s="17">
        <v>255</v>
      </c>
      <c r="I11" s="17"/>
      <c r="J11" s="5"/>
    </row>
    <row r="12" spans="1:17" x14ac:dyDescent="0.25">
      <c r="A12" s="5"/>
      <c r="B12" s="38">
        <v>1</v>
      </c>
      <c r="C12" s="38" t="s">
        <v>18</v>
      </c>
      <c r="D12" s="38">
        <f>ROUND(AVERAGE(O6:Q6),2)</f>
        <v>14.98</v>
      </c>
      <c r="E12" s="38">
        <v>12.42</v>
      </c>
      <c r="F12" s="38">
        <v>12.44</v>
      </c>
      <c r="G12" s="38">
        <v>15.07</v>
      </c>
      <c r="H12" s="38">
        <v>15.55</v>
      </c>
      <c r="I12" s="38">
        <f>ROUND(AVERAGE(E12:H12),2)</f>
        <v>13.87</v>
      </c>
      <c r="J12" s="5"/>
      <c r="K12" s="5"/>
    </row>
    <row r="13" spans="1:17" x14ac:dyDescent="0.25">
      <c r="A13" s="5"/>
      <c r="B13" s="36">
        <v>1</v>
      </c>
      <c r="C13" s="36" t="s">
        <v>19</v>
      </c>
      <c r="D13" s="36">
        <f>ROUND(AVERAGE(O7:Q7),2)</f>
        <v>18.440000000000001</v>
      </c>
      <c r="E13" s="36">
        <v>16.11</v>
      </c>
      <c r="F13" s="36">
        <v>15.31</v>
      </c>
      <c r="G13" s="36">
        <v>17.23</v>
      </c>
      <c r="H13" s="36">
        <v>18.510000000000002</v>
      </c>
      <c r="I13" s="36">
        <f>ROUND(AVERAGE(E13:H13),2)</f>
        <v>16.79</v>
      </c>
      <c r="J13" s="5"/>
      <c r="K13" s="5"/>
    </row>
    <row r="14" spans="1:17" x14ac:dyDescent="0.25">
      <c r="A14" s="5"/>
      <c r="B14" s="36">
        <v>2</v>
      </c>
      <c r="C14" s="36" t="s">
        <v>19</v>
      </c>
      <c r="D14" s="36">
        <f>ROUND(AVERAGE(O8:Q8),2)</f>
        <v>35.020000000000003</v>
      </c>
      <c r="E14" s="36">
        <v>29.05</v>
      </c>
      <c r="F14" s="36">
        <v>29.57</v>
      </c>
      <c r="G14" s="36">
        <v>33.39</v>
      </c>
      <c r="H14" s="36">
        <v>34.46</v>
      </c>
      <c r="I14" s="36">
        <f>ROUND(AVERAGE(E14:H14),2)</f>
        <v>31.62</v>
      </c>
      <c r="J14" s="5"/>
      <c r="K14" s="5"/>
    </row>
    <row r="15" spans="1:17" x14ac:dyDescent="0.25">
      <c r="A15" s="5"/>
      <c r="B15" s="36">
        <v>3</v>
      </c>
      <c r="C15" s="36" t="s">
        <v>19</v>
      </c>
      <c r="D15" s="36">
        <f>ROUND(AVERAGE(O9:Q9),2)</f>
        <v>53.53</v>
      </c>
      <c r="E15" s="36">
        <v>45.01</v>
      </c>
      <c r="F15" s="36">
        <v>46.5</v>
      </c>
      <c r="G15" s="36">
        <v>56.05</v>
      </c>
      <c r="H15" s="36">
        <v>55.72</v>
      </c>
      <c r="I15" s="36">
        <f>ROUND(AVERAGE(E15:H15),2)</f>
        <v>50.82</v>
      </c>
      <c r="J15" s="5"/>
      <c r="K15" s="5"/>
    </row>
    <row r="16" spans="1:17" ht="15.75" thickBot="1" x14ac:dyDescent="0.3">
      <c r="A16" s="5"/>
      <c r="B16" s="12">
        <v>4</v>
      </c>
      <c r="C16" s="12" t="s">
        <v>19</v>
      </c>
      <c r="D16" s="12">
        <f>ROUND(AVERAGE(O10:Q10),2)</f>
        <v>68.27</v>
      </c>
      <c r="E16" s="12">
        <v>57.76</v>
      </c>
      <c r="F16" s="12">
        <v>61.02</v>
      </c>
      <c r="G16" s="12">
        <v>65.72</v>
      </c>
      <c r="H16" s="12">
        <v>65.489999999999995</v>
      </c>
      <c r="I16" s="12">
        <f>ROUND(AVERAGE(E16:H16),2)</f>
        <v>62.5</v>
      </c>
      <c r="J16" s="5"/>
      <c r="K16" s="5"/>
    </row>
    <row r="17" spans="1:1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7" ht="15.75" thickBot="1" x14ac:dyDescent="0.3">
      <c r="A18" s="5"/>
      <c r="D18" s="11"/>
      <c r="E18" s="24"/>
      <c r="F18" s="24"/>
      <c r="G18" s="24"/>
      <c r="H18" s="24"/>
      <c r="I18" s="24"/>
      <c r="J18" s="5"/>
      <c r="K18" s="5"/>
    </row>
    <row r="19" spans="1:17" x14ac:dyDescent="0.25">
      <c r="B19" s="20" t="s">
        <v>9</v>
      </c>
      <c r="C19" s="20"/>
      <c r="D19" s="15" t="s">
        <v>13</v>
      </c>
      <c r="E19" s="25" t="s">
        <v>10</v>
      </c>
      <c r="F19" s="25"/>
      <c r="G19" s="25" t="s">
        <v>11</v>
      </c>
      <c r="H19" s="25"/>
      <c r="I19" s="26" t="s">
        <v>12</v>
      </c>
    </row>
    <row r="20" spans="1:17" ht="15.75" thickBot="1" x14ac:dyDescent="0.3">
      <c r="B20" s="17" t="s">
        <v>17</v>
      </c>
      <c r="C20" s="17" t="s">
        <v>16</v>
      </c>
      <c r="D20" s="17" t="s">
        <v>21</v>
      </c>
      <c r="E20" s="27">
        <v>24</v>
      </c>
      <c r="F20" s="27">
        <v>32</v>
      </c>
      <c r="G20" s="27">
        <v>128</v>
      </c>
      <c r="H20" s="27">
        <v>255</v>
      </c>
      <c r="I20" s="27"/>
    </row>
    <row r="21" spans="1:17" x14ac:dyDescent="0.25">
      <c r="B21" s="38">
        <v>1</v>
      </c>
      <c r="C21" s="38" t="s">
        <v>18</v>
      </c>
      <c r="D21" s="39">
        <f>AVERAGE(K25:M25)</f>
        <v>0.01</v>
      </c>
      <c r="E21" s="41">
        <v>0.01</v>
      </c>
      <c r="F21" s="41">
        <v>0.01</v>
      </c>
      <c r="G21" s="41">
        <v>0.02</v>
      </c>
      <c r="H21" s="41">
        <v>0.01</v>
      </c>
      <c r="I21" s="41">
        <f>AVERAGE(D21:H21)</f>
        <v>1.2E-2</v>
      </c>
    </row>
    <row r="22" spans="1:17" x14ac:dyDescent="0.25">
      <c r="B22" s="36">
        <v>1</v>
      </c>
      <c r="C22" s="36" t="s">
        <v>19</v>
      </c>
      <c r="D22" s="35">
        <f t="shared" ref="D22:D25" si="0">AVERAGE(K26:M26)</f>
        <v>0.15666666666666665</v>
      </c>
      <c r="E22" s="42">
        <v>0.12</v>
      </c>
      <c r="F22" s="42">
        <v>0.09</v>
      </c>
      <c r="G22" s="42">
        <v>0.12</v>
      </c>
      <c r="H22" s="42">
        <v>7.0000000000000007E-2</v>
      </c>
      <c r="I22" s="42">
        <f>AVERAGE(D22:H22)</f>
        <v>0.11133333333333333</v>
      </c>
    </row>
    <row r="23" spans="1:17" x14ac:dyDescent="0.25">
      <c r="B23" s="36">
        <v>2</v>
      </c>
      <c r="C23" s="36" t="s">
        <v>19</v>
      </c>
      <c r="D23" s="37">
        <f t="shared" si="0"/>
        <v>0.25666666666666665</v>
      </c>
      <c r="E23" s="42">
        <v>0.18</v>
      </c>
      <c r="F23" s="42">
        <v>0.19</v>
      </c>
      <c r="G23" s="42">
        <v>0.21</v>
      </c>
      <c r="H23" s="42">
        <v>0.12</v>
      </c>
      <c r="I23" s="42">
        <f>AVERAGE(D23:H23)</f>
        <v>0.19133333333333333</v>
      </c>
      <c r="O23" s="5" t="s">
        <v>13</v>
      </c>
      <c r="P23" s="5"/>
      <c r="Q23" s="5"/>
    </row>
    <row r="24" spans="1:17" x14ac:dyDescent="0.25">
      <c r="B24" s="36">
        <v>3</v>
      </c>
      <c r="C24" s="36" t="s">
        <v>19</v>
      </c>
      <c r="D24" s="35">
        <f t="shared" si="0"/>
        <v>0.3</v>
      </c>
      <c r="E24" s="42">
        <v>0.22</v>
      </c>
      <c r="F24" s="42">
        <v>0.17</v>
      </c>
      <c r="G24" s="42">
        <v>0.35</v>
      </c>
      <c r="H24" s="42">
        <v>0.28000000000000003</v>
      </c>
      <c r="I24" s="42">
        <f>AVERAGE(D24:H24)</f>
        <v>0.26400000000000001</v>
      </c>
      <c r="K24" s="5">
        <v>1</v>
      </c>
      <c r="L24" s="5">
        <v>2</v>
      </c>
      <c r="M24" s="5">
        <v>3</v>
      </c>
      <c r="O24" s="5">
        <v>1</v>
      </c>
      <c r="P24" s="5">
        <v>2</v>
      </c>
      <c r="Q24" s="5">
        <v>3</v>
      </c>
    </row>
    <row r="25" spans="1:17" ht="15.75" thickBot="1" x14ac:dyDescent="0.3">
      <c r="B25" s="12">
        <v>4</v>
      </c>
      <c r="C25" s="12" t="s">
        <v>19</v>
      </c>
      <c r="D25" s="43">
        <f t="shared" si="0"/>
        <v>0.42</v>
      </c>
      <c r="E25" s="44">
        <v>0.41</v>
      </c>
      <c r="F25" s="44">
        <v>0.36</v>
      </c>
      <c r="G25" s="44">
        <v>0.48</v>
      </c>
      <c r="H25" s="44">
        <v>0.6</v>
      </c>
      <c r="I25" s="44">
        <f>AVERAGE(D25:H25)</f>
        <v>0.45400000000000001</v>
      </c>
      <c r="K25" s="6">
        <v>0.01</v>
      </c>
      <c r="L25" s="6">
        <v>0.01</v>
      </c>
      <c r="M25" s="6">
        <v>0.01</v>
      </c>
      <c r="O25" s="5">
        <v>15.308</v>
      </c>
      <c r="P25" s="5">
        <v>15.351000000000001</v>
      </c>
      <c r="Q25" s="5">
        <v>15.079000000000001</v>
      </c>
    </row>
    <row r="26" spans="1:17" ht="15.75" thickBot="1" x14ac:dyDescent="0.3">
      <c r="B26" s="11"/>
      <c r="C26" s="11"/>
      <c r="D26" s="11"/>
      <c r="E26" s="24"/>
      <c r="F26" s="24"/>
      <c r="G26" s="24"/>
      <c r="H26" s="24"/>
      <c r="I26" s="24"/>
      <c r="K26" s="6">
        <v>0.12</v>
      </c>
      <c r="L26" s="6">
        <v>0.19</v>
      </c>
      <c r="M26" s="6">
        <v>0.16</v>
      </c>
      <c r="O26" s="5">
        <v>17.526</v>
      </c>
      <c r="P26" s="5">
        <v>17.760000000000002</v>
      </c>
      <c r="Q26" s="5">
        <v>17.611000000000001</v>
      </c>
    </row>
    <row r="27" spans="1:17" x14ac:dyDescent="0.25">
      <c r="B27" s="7" t="s">
        <v>20</v>
      </c>
      <c r="C27" s="7"/>
      <c r="D27" s="15" t="s">
        <v>13</v>
      </c>
      <c r="E27" s="25" t="s">
        <v>10</v>
      </c>
      <c r="F27" s="25"/>
      <c r="G27" s="25" t="s">
        <v>11</v>
      </c>
      <c r="H27" s="25"/>
      <c r="I27" s="26" t="s">
        <v>12</v>
      </c>
      <c r="K27" s="6">
        <v>0.27</v>
      </c>
      <c r="L27" s="6">
        <v>0.26</v>
      </c>
      <c r="M27" s="6">
        <v>0.24</v>
      </c>
      <c r="O27" s="5">
        <v>34.229999999999997</v>
      </c>
      <c r="P27" s="5">
        <v>36.65</v>
      </c>
      <c r="Q27" s="5">
        <v>35.213999999999999</v>
      </c>
    </row>
    <row r="28" spans="1:17" ht="15.75" thickBot="1" x14ac:dyDescent="0.3">
      <c r="B28" s="17" t="s">
        <v>17</v>
      </c>
      <c r="C28" s="17" t="s">
        <v>16</v>
      </c>
      <c r="D28" s="17" t="s">
        <v>21</v>
      </c>
      <c r="E28" s="27">
        <v>24</v>
      </c>
      <c r="F28" s="27">
        <v>32</v>
      </c>
      <c r="G28" s="27">
        <v>128</v>
      </c>
      <c r="H28" s="27">
        <v>255</v>
      </c>
      <c r="I28" s="27"/>
      <c r="K28" s="6">
        <v>0.32</v>
      </c>
      <c r="L28" s="6">
        <v>0.32</v>
      </c>
      <c r="M28" s="6">
        <v>0.26</v>
      </c>
      <c r="O28" s="5">
        <v>57.012999999999998</v>
      </c>
      <c r="P28" s="5">
        <v>50.78</v>
      </c>
      <c r="Q28" s="5">
        <v>49.531999999999996</v>
      </c>
    </row>
    <row r="29" spans="1:17" x14ac:dyDescent="0.25">
      <c r="B29" s="38">
        <v>1</v>
      </c>
      <c r="C29" s="38" t="s">
        <v>18</v>
      </c>
      <c r="D29" s="38">
        <f>ROUND(AVERAGE(O25:Q25),2)</f>
        <v>15.25</v>
      </c>
      <c r="E29" s="45">
        <v>11.89</v>
      </c>
      <c r="F29" s="45">
        <v>12.39</v>
      </c>
      <c r="G29" s="45">
        <v>14.57</v>
      </c>
      <c r="H29" s="45">
        <v>14.72</v>
      </c>
      <c r="I29" s="45">
        <f>ROUND(AVERAGE(D29:H29),2)</f>
        <v>13.76</v>
      </c>
      <c r="K29" s="6">
        <v>0.43</v>
      </c>
      <c r="L29" s="6">
        <v>0.39</v>
      </c>
      <c r="M29" s="6">
        <v>0.44</v>
      </c>
      <c r="O29" s="5">
        <v>69.811999999999998</v>
      </c>
      <c r="P29" s="5">
        <v>69.866</v>
      </c>
      <c r="Q29" s="5">
        <v>68.837999999999994</v>
      </c>
    </row>
    <row r="30" spans="1:17" x14ac:dyDescent="0.25">
      <c r="B30" s="36">
        <v>1</v>
      </c>
      <c r="C30" s="36" t="s">
        <v>19</v>
      </c>
      <c r="D30" s="36">
        <f t="shared" ref="D30:D33" si="1">ROUND(AVERAGE(O26:Q26),2)</f>
        <v>17.63</v>
      </c>
      <c r="E30" s="46">
        <v>14.81</v>
      </c>
      <c r="F30" s="46">
        <v>14.91</v>
      </c>
      <c r="G30" s="46">
        <v>19.13</v>
      </c>
      <c r="H30" s="46">
        <v>13.38</v>
      </c>
      <c r="I30" s="46">
        <f>ROUND(AVERAGE(D30:H30),2)</f>
        <v>15.97</v>
      </c>
    </row>
    <row r="31" spans="1:17" x14ac:dyDescent="0.25">
      <c r="B31" s="36">
        <v>2</v>
      </c>
      <c r="C31" s="36" t="s">
        <v>19</v>
      </c>
      <c r="D31" s="36">
        <f t="shared" si="1"/>
        <v>35.36</v>
      </c>
      <c r="E31" s="46">
        <v>30.08</v>
      </c>
      <c r="F31" s="46">
        <v>29.8</v>
      </c>
      <c r="G31" s="46">
        <v>34.619999999999997</v>
      </c>
      <c r="H31" s="46">
        <v>35.14</v>
      </c>
      <c r="I31" s="46">
        <f>ROUND(AVERAGE(D31:H31),2)</f>
        <v>33</v>
      </c>
    </row>
    <row r="32" spans="1:17" x14ac:dyDescent="0.25">
      <c r="B32" s="36">
        <v>3</v>
      </c>
      <c r="C32" s="36" t="s">
        <v>19</v>
      </c>
      <c r="D32" s="36">
        <f t="shared" si="1"/>
        <v>52.44</v>
      </c>
      <c r="E32" s="46">
        <v>44.67</v>
      </c>
      <c r="F32" s="46">
        <v>48.49</v>
      </c>
      <c r="G32" s="46">
        <v>54.01</v>
      </c>
      <c r="H32" s="46">
        <v>54.72</v>
      </c>
      <c r="I32" s="46">
        <f>ROUND(AVERAGE(D32:H32),2)</f>
        <v>50.87</v>
      </c>
    </row>
    <row r="33" spans="2:9" ht="15.75" thickBot="1" x14ac:dyDescent="0.3">
      <c r="B33" s="12">
        <v>4</v>
      </c>
      <c r="C33" s="12" t="s">
        <v>19</v>
      </c>
      <c r="D33" s="47">
        <f t="shared" si="1"/>
        <v>69.510000000000005</v>
      </c>
      <c r="E33" s="48">
        <v>58.81</v>
      </c>
      <c r="F33" s="48">
        <v>59.54</v>
      </c>
      <c r="G33" s="48">
        <v>67.17</v>
      </c>
      <c r="H33" s="48">
        <v>76.45</v>
      </c>
      <c r="I33" s="48">
        <f>ROUND(AVERAGE(D33:H33),2)</f>
        <v>66.3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902</vt:lpstr>
      <vt:lpstr>928</vt:lpstr>
      <vt:lpstr>2.4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McCormack</dc:creator>
  <cp:lastModifiedBy>John McCormack</cp:lastModifiedBy>
  <cp:lastPrinted>2016-03-14T19:26:05Z</cp:lastPrinted>
  <dcterms:created xsi:type="dcterms:W3CDTF">2016-03-13T23:16:51Z</dcterms:created>
  <dcterms:modified xsi:type="dcterms:W3CDTF">2016-03-14T19:26:14Z</dcterms:modified>
</cp:coreProperties>
</file>