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523\Desktop\github\CrackSeg_Benchmark_Study\Results\"/>
    </mc:Choice>
  </mc:AlternateContent>
  <xr:revisionPtr revIDLastSave="0" documentId="13_ncr:1_{C362EC92-908C-43E5-BA6B-14F326D3E762}" xr6:coauthVersionLast="47" xr6:coauthVersionMax="47" xr10:uidLastSave="{00000000-0000-0000-0000-000000000000}"/>
  <bookViews>
    <workbookView xWindow="4770" yWindow="4290" windowWidth="28800" windowHeight="15435" xr2:uid="{A534252D-0987-48FC-896F-633079FA3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C30" i="1"/>
  <c r="D30" i="1"/>
  <c r="C31" i="1"/>
  <c r="D31" i="1"/>
  <c r="B30" i="1"/>
  <c r="C28" i="1"/>
  <c r="D28" i="1"/>
  <c r="B28" i="1"/>
  <c r="D27" i="1"/>
  <c r="C27" i="1"/>
  <c r="B27" i="1"/>
  <c r="B26" i="1"/>
  <c r="C26" i="1"/>
  <c r="D26" i="1"/>
  <c r="C25" i="1"/>
  <c r="D25" i="1"/>
  <c r="B25" i="1"/>
  <c r="P21" i="1"/>
  <c r="O21" i="1"/>
  <c r="N21" i="1"/>
  <c r="P20" i="1"/>
  <c r="O20" i="1"/>
  <c r="N20" i="1"/>
  <c r="P19" i="1"/>
  <c r="O19" i="1"/>
  <c r="N19" i="1"/>
  <c r="P18" i="1"/>
  <c r="O18" i="1"/>
  <c r="N18" i="1"/>
  <c r="B19" i="1"/>
  <c r="C19" i="1"/>
  <c r="D19" i="1"/>
  <c r="B20" i="1"/>
  <c r="C20" i="1"/>
  <c r="D20" i="1"/>
  <c r="B21" i="1"/>
  <c r="C21" i="1"/>
  <c r="D21" i="1"/>
  <c r="C18" i="1"/>
  <c r="D18" i="1"/>
  <c r="B18" i="1"/>
  <c r="B12" i="1"/>
  <c r="C12" i="1"/>
  <c r="D12" i="1"/>
  <c r="B13" i="1"/>
  <c r="C13" i="1"/>
  <c r="D13" i="1"/>
  <c r="B14" i="1"/>
  <c r="C14" i="1"/>
  <c r="D14" i="1"/>
  <c r="D11" i="1"/>
  <c r="C11" i="1"/>
  <c r="B11" i="1"/>
</calcChain>
</file>

<file path=xl/sharedStrings.xml><?xml version="1.0" encoding="utf-8"?>
<sst xmlns="http://schemas.openxmlformats.org/spreadsheetml/2006/main" count="76" uniqueCount="31">
  <si>
    <t>Model 1</t>
  </si>
  <si>
    <t>Recall</t>
  </si>
  <si>
    <t>Precision</t>
  </si>
  <si>
    <t>F1 Score</t>
  </si>
  <si>
    <t>Model 2</t>
  </si>
  <si>
    <t>Model 3</t>
  </si>
  <si>
    <t>Model 4</t>
  </si>
  <si>
    <t>Concrete Pavement Vertical Downward</t>
  </si>
  <si>
    <t>Concrete Pavement Forward Downward</t>
  </si>
  <si>
    <t>Asphalt Pavement Forward Downward</t>
  </si>
  <si>
    <t>Asphalt Pavement Vertical Downward</t>
  </si>
  <si>
    <t>Overall Performance</t>
  </si>
  <si>
    <t>Concrete image Performance</t>
  </si>
  <si>
    <t>Asphalt image Performance</t>
  </si>
  <si>
    <t>CPVD</t>
  </si>
  <si>
    <t>CPFD</t>
  </si>
  <si>
    <t>APVD</t>
  </si>
  <si>
    <t>APFD</t>
  </si>
  <si>
    <t>viewpoint wides</t>
  </si>
  <si>
    <t>Sum</t>
  </si>
  <si>
    <t>Vertical</t>
  </si>
  <si>
    <t>Forward</t>
  </si>
  <si>
    <t>1. recall is really high, meaning that most of the crack can be detected very well in concrete pavements</t>
  </si>
  <si>
    <t>2. precision is very low because  there are many noise  stuff in the images that model misrecogized as cracks</t>
  </si>
  <si>
    <t>3. DeepCrack which claims has best results doees have highest recall among all models but precision is really low</t>
  </si>
  <si>
    <t>4. VGG16+Unet model outperform other overall.</t>
  </si>
  <si>
    <t>5. Resnet+Unet model is slightly behind</t>
  </si>
  <si>
    <t>6. Images Processing model performan very well in some datasets but overall fall to do the job as too many random objects in the images</t>
  </si>
  <si>
    <t>7.Vertical viewpoint overall has a better performance compared to forward camaers, meaning that capture images with a clear vertical view can improve the resutls significantly.</t>
  </si>
  <si>
    <t xml:space="preserve">8. Ashploat pavement has lower recall as concrete this is because in ashplat pavement cracks are less diffiatntly compare to concrete, but it has a slightly better preciision and less object are detected as. </t>
  </si>
  <si>
    <t>9. Models genearlly performance well in ashplat pavemenet, as it is more similar to the trianing datset, no crack-like noise were used in the training datset.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</si>
</sst>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Lucida Console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0" fontId="2" fillId="0" borderId="0" xfId="0" applyNumberFormat="1" applyFont="1"/>
    <xf numFmtId="10" fontId="2" fillId="0" borderId="0" xfId="0" applyNumberFormat="1" applyFont="1" applyAlignment="1">
      <alignment vertical="center"/>
    </xf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BC4C-10B2-493F-901D-CE6F74621B17}">
  <dimension ref="A1:V34"/>
  <sheetViews>
    <sheetView tabSelected="1" zoomScale="115" zoomScaleNormal="115" workbookViewId="0">
      <selection activeCell="F11" sqref="F11"/>
    </sheetView>
  </sheetViews>
  <sheetFormatPr defaultRowHeight="15" x14ac:dyDescent="0.25"/>
  <cols>
    <col min="1" max="1" width="19.140625" customWidth="1"/>
    <col min="2" max="4" width="21.28515625" bestFit="1" customWidth="1"/>
    <col min="13" max="13" width="27.28515625" bestFit="1" customWidth="1"/>
  </cols>
  <sheetData>
    <row r="1" spans="1:22" x14ac:dyDescent="0.25">
      <c r="A1" s="1" t="s">
        <v>7</v>
      </c>
      <c r="B1" s="1"/>
      <c r="C1" s="1"/>
      <c r="D1" s="1"/>
      <c r="G1" s="1" t="s">
        <v>8</v>
      </c>
      <c r="H1" s="1"/>
      <c r="I1" s="1"/>
      <c r="J1" s="1"/>
      <c r="M1" s="1" t="s">
        <v>10</v>
      </c>
      <c r="N1" s="1"/>
      <c r="O1" s="1"/>
      <c r="P1" s="1"/>
      <c r="S1" s="1" t="s">
        <v>9</v>
      </c>
      <c r="T1" s="1"/>
      <c r="U1" s="1"/>
      <c r="V1" s="1"/>
    </row>
    <row r="2" spans="1:22" x14ac:dyDescent="0.25">
      <c r="B2" t="s">
        <v>1</v>
      </c>
      <c r="C2" t="s">
        <v>2</v>
      </c>
      <c r="D2" t="s">
        <v>3</v>
      </c>
      <c r="H2" t="s">
        <v>1</v>
      </c>
      <c r="I2" t="s">
        <v>2</v>
      </c>
      <c r="J2" t="s">
        <v>3</v>
      </c>
      <c r="N2" t="s">
        <v>1</v>
      </c>
      <c r="O2" t="s">
        <v>2</v>
      </c>
      <c r="P2" t="s">
        <v>3</v>
      </c>
      <c r="T2" t="s">
        <v>1</v>
      </c>
      <c r="U2" t="s">
        <v>2</v>
      </c>
      <c r="V2" t="s">
        <v>3</v>
      </c>
    </row>
    <row r="3" spans="1:22" x14ac:dyDescent="0.25">
      <c r="A3" t="s">
        <v>0</v>
      </c>
      <c r="B3" s="3">
        <v>0.96343354671389503</v>
      </c>
      <c r="C3" s="3">
        <v>0.21903715013408601</v>
      </c>
      <c r="D3" s="4">
        <v>0.349205589960361</v>
      </c>
      <c r="G3" t="s">
        <v>0</v>
      </c>
      <c r="H3" s="5">
        <v>0.96589927584991098</v>
      </c>
      <c r="I3" s="5">
        <v>0.14105662357950599</v>
      </c>
      <c r="J3" s="5">
        <v>0.243338331593729</v>
      </c>
      <c r="M3" t="s">
        <v>0</v>
      </c>
      <c r="N3" s="3">
        <v>0.90284495771121898</v>
      </c>
      <c r="O3" s="5">
        <v>0.35635198162752202</v>
      </c>
      <c r="P3" s="5">
        <v>0.50495351048371495</v>
      </c>
      <c r="S3" t="s">
        <v>0</v>
      </c>
      <c r="T3" s="3">
        <v>0.802546631815791</v>
      </c>
      <c r="U3" s="5">
        <v>0.31980258990620097</v>
      </c>
      <c r="V3" s="5">
        <v>0.43505488423326899</v>
      </c>
    </row>
    <row r="4" spans="1:22" x14ac:dyDescent="0.25">
      <c r="A4" t="s">
        <v>4</v>
      </c>
      <c r="B4" s="3">
        <v>0.91528905063598598</v>
      </c>
      <c r="C4" s="5">
        <v>0.507031782981894</v>
      </c>
      <c r="D4" s="5">
        <v>0.63765061050377503</v>
      </c>
      <c r="G4" t="s">
        <v>4</v>
      </c>
      <c r="H4" s="5">
        <v>0.92241616840832097</v>
      </c>
      <c r="I4" s="5">
        <v>0.35342474228457699</v>
      </c>
      <c r="J4" s="5">
        <v>0.50363399368742101</v>
      </c>
      <c r="M4" t="s">
        <v>4</v>
      </c>
      <c r="N4" s="3">
        <v>0.78031891503154005</v>
      </c>
      <c r="O4" s="5">
        <v>0.56544159095574797</v>
      </c>
      <c r="P4" s="5">
        <v>0.64559822088651697</v>
      </c>
      <c r="S4" t="s">
        <v>4</v>
      </c>
      <c r="T4" s="3">
        <v>0.61554276358110005</v>
      </c>
      <c r="U4" s="5">
        <v>0.556699989672504</v>
      </c>
      <c r="V4" s="5">
        <v>0.57002490828165397</v>
      </c>
    </row>
    <row r="5" spans="1:22" x14ac:dyDescent="0.25">
      <c r="A5" t="s">
        <v>5</v>
      </c>
      <c r="B5" s="5">
        <v>0.935176448515188</v>
      </c>
      <c r="C5" s="5">
        <v>0.42685871756454502</v>
      </c>
      <c r="D5" s="5">
        <v>0.57029417793149395</v>
      </c>
      <c r="G5" t="s">
        <v>5</v>
      </c>
      <c r="H5" s="3">
        <v>0.92227054886381199</v>
      </c>
      <c r="I5" s="5">
        <v>0.249963533503262</v>
      </c>
      <c r="J5" s="5">
        <v>0.384587392938124</v>
      </c>
      <c r="M5" t="s">
        <v>5</v>
      </c>
      <c r="N5" s="3">
        <v>0.73291190515717897</v>
      </c>
      <c r="O5" s="5">
        <v>0.53331491938975295</v>
      </c>
      <c r="P5" s="5">
        <v>0.60290051743318795</v>
      </c>
      <c r="S5" t="s">
        <v>5</v>
      </c>
      <c r="T5" s="3">
        <v>0.49745542457492398</v>
      </c>
      <c r="U5" s="5">
        <v>0.56407596755864697</v>
      </c>
      <c r="V5" s="5">
        <v>0.477079962015513</v>
      </c>
    </row>
    <row r="6" spans="1:22" x14ac:dyDescent="0.25">
      <c r="A6" t="s">
        <v>6</v>
      </c>
      <c r="B6" s="5">
        <v>0.66277080804691701</v>
      </c>
      <c r="C6" s="5">
        <v>0.1846924540463</v>
      </c>
      <c r="D6" s="5">
        <v>0.278543759813213</v>
      </c>
      <c r="G6" t="s">
        <v>6</v>
      </c>
      <c r="H6" s="3">
        <v>0.65694559475579895</v>
      </c>
      <c r="I6" s="5">
        <v>0.17275789352632101</v>
      </c>
      <c r="J6" s="5">
        <v>0.26218584181700699</v>
      </c>
      <c r="M6" t="s">
        <v>6</v>
      </c>
      <c r="N6" s="3">
        <v>0.347267575518942</v>
      </c>
      <c r="O6" s="5">
        <v>0.11689893738445201</v>
      </c>
      <c r="P6" s="5">
        <v>0.15393578435445701</v>
      </c>
      <c r="S6" t="s">
        <v>6</v>
      </c>
      <c r="T6" s="3">
        <v>0.59238177867678798</v>
      </c>
      <c r="U6" s="5">
        <v>0.205830291241623</v>
      </c>
      <c r="V6" s="5">
        <v>0.26482346169134802</v>
      </c>
    </row>
    <row r="10" spans="1:22" x14ac:dyDescent="0.25">
      <c r="A10" t="s">
        <v>11</v>
      </c>
      <c r="B10" t="s">
        <v>1</v>
      </c>
      <c r="C10" t="s">
        <v>2</v>
      </c>
      <c r="D10" t="s">
        <v>3</v>
      </c>
      <c r="G10" s="2"/>
      <c r="H10" s="2"/>
    </row>
    <row r="11" spans="1:22" x14ac:dyDescent="0.25">
      <c r="A11" t="s">
        <v>0</v>
      </c>
      <c r="B11">
        <f>(B3*25+H3*15+N3*25+T3*15)/80</f>
        <v>0.91479564032016714</v>
      </c>
      <c r="C11">
        <f t="shared" ref="C11:D11" si="0">(C3*25+I3*15+O3*25+U3*15)/80</f>
        <v>0.26622020620407255</v>
      </c>
      <c r="D11">
        <f>(D3*25+J3*15+P3*25+V3*15)/80</f>
        <v>0.39412344685633582</v>
      </c>
    </row>
    <row r="12" spans="1:22" x14ac:dyDescent="0.25">
      <c r="A12" t="s">
        <v>4</v>
      </c>
      <c r="B12">
        <f t="shared" ref="B12:B14" si="1">(B4*25+H4*15+N4*25+T4*15)/80</f>
        <v>0.81824478901911823</v>
      </c>
      <c r="C12">
        <f t="shared" ref="C12:D14" si="2">(C4*25+I4*15+O4*25+U4*15)/80</f>
        <v>0.50579631659746582</v>
      </c>
      <c r="D12">
        <f t="shared" si="2"/>
        <v>0.60232630392866782</v>
      </c>
    </row>
    <row r="13" spans="1:22" x14ac:dyDescent="0.25">
      <c r="A13" t="s">
        <v>5</v>
      </c>
      <c r="B13">
        <f t="shared" si="1"/>
        <v>0.7874762305423777</v>
      </c>
      <c r="C13">
        <f t="shared" si="2"/>
        <v>0.4526866679973261</v>
      </c>
      <c r="D13">
        <f t="shared" ref="D13:D14" si="3">(D5*25+J5*15+P5*25+V5*15)/80</f>
        <v>0.52818597135527001</v>
      </c>
      <c r="G13" s="2"/>
    </row>
    <row r="14" spans="1:22" x14ac:dyDescent="0.25">
      <c r="A14" t="s">
        <v>6</v>
      </c>
      <c r="B14">
        <f t="shared" si="1"/>
        <v>0.54988587738294092</v>
      </c>
      <c r="C14">
        <f t="shared" si="2"/>
        <v>0.1652325944660995</v>
      </c>
      <c r="D14">
        <f t="shared" si="3"/>
        <v>0.23396410196021344</v>
      </c>
    </row>
    <row r="17" spans="1:16" x14ac:dyDescent="0.25">
      <c r="A17" t="s">
        <v>12</v>
      </c>
      <c r="B17" t="s">
        <v>1</v>
      </c>
      <c r="C17" t="s">
        <v>2</v>
      </c>
      <c r="D17" t="s">
        <v>3</v>
      </c>
      <c r="M17" t="s">
        <v>13</v>
      </c>
      <c r="N17" t="s">
        <v>1</v>
      </c>
      <c r="O17" t="s">
        <v>2</v>
      </c>
      <c r="P17" t="s">
        <v>3</v>
      </c>
    </row>
    <row r="18" spans="1:16" x14ac:dyDescent="0.25">
      <c r="A18" t="s">
        <v>0</v>
      </c>
      <c r="B18">
        <f>(B3*25+H3*15)/40</f>
        <v>0.96435819513990106</v>
      </c>
      <c r="C18">
        <f t="shared" ref="C18:D18" si="4">(C3*25+I3*15)/40</f>
        <v>0.1897944526761185</v>
      </c>
      <c r="D18">
        <f t="shared" si="4"/>
        <v>0.30950536807287399</v>
      </c>
      <c r="M18" t="s">
        <v>0</v>
      </c>
      <c r="N18">
        <f>(N3*25+T3*15)/40</f>
        <v>0.86523308550043354</v>
      </c>
      <c r="O18">
        <f t="shared" ref="O18:O21" si="5">(O3*25+U3*15)/40</f>
        <v>0.34264595973202666</v>
      </c>
      <c r="P18">
        <f t="shared" ref="P18:P21" si="6">(P3*25+V3*15)/40</f>
        <v>0.47874152563979777</v>
      </c>
    </row>
    <row r="19" spans="1:16" x14ac:dyDescent="0.25">
      <c r="A19" t="s">
        <v>4</v>
      </c>
      <c r="B19">
        <f t="shared" ref="B19:B21" si="7">(B4*25+H4*15)/40</f>
        <v>0.9179617198006117</v>
      </c>
      <c r="C19">
        <f t="shared" ref="C19:C21" si="8">(C4*25+I4*15)/40</f>
        <v>0.44942914272040008</v>
      </c>
      <c r="D19">
        <f t="shared" ref="D19:D21" si="9">(D4*25+J4*15)/40</f>
        <v>0.58739437919764226</v>
      </c>
      <c r="M19" t="s">
        <v>4</v>
      </c>
      <c r="N19">
        <f t="shared" ref="N19:N21" si="10">(N4*25+T4*15)/40</f>
        <v>0.71852785823762511</v>
      </c>
      <c r="O19">
        <f t="shared" si="5"/>
        <v>0.56216349047453151</v>
      </c>
      <c r="P19">
        <f t="shared" si="6"/>
        <v>0.61725822865969326</v>
      </c>
    </row>
    <row r="20" spans="1:16" x14ac:dyDescent="0.25">
      <c r="A20" t="s">
        <v>5</v>
      </c>
      <c r="B20">
        <f t="shared" si="7"/>
        <v>0.93033673614592194</v>
      </c>
      <c r="C20">
        <f t="shared" si="8"/>
        <v>0.36052302354156385</v>
      </c>
      <c r="D20">
        <f t="shared" si="9"/>
        <v>0.50065413355898014</v>
      </c>
      <c r="M20" t="s">
        <v>5</v>
      </c>
      <c r="N20">
        <f t="shared" si="10"/>
        <v>0.64461572493883335</v>
      </c>
      <c r="O20">
        <f t="shared" si="5"/>
        <v>0.54485031245308824</v>
      </c>
      <c r="P20">
        <f t="shared" si="6"/>
        <v>0.55571780915155988</v>
      </c>
    </row>
    <row r="21" spans="1:16" x14ac:dyDescent="0.25">
      <c r="A21" t="s">
        <v>6</v>
      </c>
      <c r="B21">
        <f t="shared" si="7"/>
        <v>0.66058635306274771</v>
      </c>
      <c r="C21">
        <f t="shared" si="8"/>
        <v>0.18021699385130791</v>
      </c>
      <c r="D21">
        <f t="shared" si="9"/>
        <v>0.27240954056463573</v>
      </c>
      <c r="M21" t="s">
        <v>6</v>
      </c>
      <c r="N21">
        <f t="shared" si="10"/>
        <v>0.43918540170313419</v>
      </c>
      <c r="O21">
        <f t="shared" si="5"/>
        <v>0.1502481950808911</v>
      </c>
      <c r="P21">
        <f t="shared" si="6"/>
        <v>0.19551866335579113</v>
      </c>
    </row>
    <row r="24" spans="1:16" x14ac:dyDescent="0.25">
      <c r="A24" t="s">
        <v>18</v>
      </c>
      <c r="B24" t="s">
        <v>1</v>
      </c>
      <c r="C24" t="s">
        <v>2</v>
      </c>
      <c r="D24" t="s">
        <v>3</v>
      </c>
    </row>
    <row r="25" spans="1:16" x14ac:dyDescent="0.25">
      <c r="A25" t="s">
        <v>14</v>
      </c>
      <c r="B25" s="5">
        <f>(SUM(B3:B6)/4)</f>
        <v>0.86916746347799645</v>
      </c>
      <c r="C25" s="5">
        <f>(SUM(C3:C6)/4)</f>
        <v>0.33440502618170626</v>
      </c>
      <c r="D25" s="5">
        <f t="shared" ref="C25:D25" si="11">(SUM(D3:D6)/4)</f>
        <v>0.45892353455221074</v>
      </c>
    </row>
    <row r="26" spans="1:16" x14ac:dyDescent="0.25">
      <c r="A26" t="s">
        <v>15</v>
      </c>
      <c r="B26" s="5">
        <f>SUM(H3:H6)/4</f>
        <v>0.86688289696946064</v>
      </c>
      <c r="C26" s="5">
        <f t="shared" ref="C26:D26" si="12">SUM(I3:I6)/4</f>
        <v>0.22930069822341648</v>
      </c>
      <c r="D26" s="5">
        <f t="shared" si="12"/>
        <v>0.34843639000907023</v>
      </c>
      <c r="H26" t="s">
        <v>22</v>
      </c>
    </row>
    <row r="27" spans="1:16" x14ac:dyDescent="0.25">
      <c r="A27" t="s">
        <v>16</v>
      </c>
      <c r="B27" s="5">
        <f>SUM(N3:N6)/4</f>
        <v>0.69083583835471996</v>
      </c>
      <c r="C27" s="5">
        <f t="shared" ref="C27:D27" si="13">SUM(O3:O6)/4</f>
        <v>0.39300185733936871</v>
      </c>
      <c r="D27" s="5">
        <f>SUM(P3:P6)/4</f>
        <v>0.47684700828946924</v>
      </c>
      <c r="H27" t="s">
        <v>23</v>
      </c>
    </row>
    <row r="28" spans="1:16" x14ac:dyDescent="0.25">
      <c r="A28" t="s">
        <v>17</v>
      </c>
      <c r="B28" s="5">
        <f>SUM(T3:T6)/4</f>
        <v>0.62698164966215075</v>
      </c>
      <c r="C28" s="5">
        <f t="shared" ref="C28:D28" si="14">SUM(U3:U6)/4</f>
        <v>0.4116022095947437</v>
      </c>
      <c r="D28" s="5">
        <f t="shared" si="14"/>
        <v>0.436745804055446</v>
      </c>
      <c r="H28" t="s">
        <v>24</v>
      </c>
    </row>
    <row r="29" spans="1:16" x14ac:dyDescent="0.25">
      <c r="A29" s="7" t="s">
        <v>19</v>
      </c>
      <c r="H29" t="s">
        <v>25</v>
      </c>
    </row>
    <row r="30" spans="1:16" x14ac:dyDescent="0.25">
      <c r="A30" t="s">
        <v>20</v>
      </c>
      <c r="B30" s="6">
        <f>(B25+B27)/2</f>
        <v>0.7800016509163582</v>
      </c>
      <c r="C30" s="6">
        <f t="shared" ref="C30:D30" si="15">(C25+C27)/2</f>
        <v>0.36370344176053748</v>
      </c>
      <c r="D30" s="6">
        <f t="shared" si="15"/>
        <v>0.46788527142084002</v>
      </c>
      <c r="H30" t="s">
        <v>26</v>
      </c>
    </row>
    <row r="31" spans="1:16" x14ac:dyDescent="0.25">
      <c r="A31" t="s">
        <v>21</v>
      </c>
      <c r="B31" s="6">
        <f>(B26+B28)/2</f>
        <v>0.74693227331580569</v>
      </c>
      <c r="C31" s="6">
        <f t="shared" ref="C31:D31" si="16">(C26+C28)/2</f>
        <v>0.32045145390908009</v>
      </c>
      <c r="D31" s="6">
        <f t="shared" si="16"/>
        <v>0.39259109703225814</v>
      </c>
      <c r="H31" t="s">
        <v>27</v>
      </c>
    </row>
    <row r="32" spans="1:16" x14ac:dyDescent="0.25">
      <c r="H32" t="s">
        <v>28</v>
      </c>
    </row>
    <row r="33" spans="8:8" x14ac:dyDescent="0.25">
      <c r="H33" t="s">
        <v>29</v>
      </c>
    </row>
    <row r="34" spans="8:8" x14ac:dyDescent="0.25">
      <c r="H34" t="s">
        <v>30</v>
      </c>
    </row>
  </sheetData>
  <mergeCells count="4">
    <mergeCell ref="A1:D1"/>
    <mergeCell ref="G1:J1"/>
    <mergeCell ref="M1:P1"/>
    <mergeCell ref="S1:V1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黄哲宁</dc:creator>
  <cp:lastModifiedBy>黄哲宁</cp:lastModifiedBy>
  <dcterms:created xsi:type="dcterms:W3CDTF">2021-07-28T23:10:16Z</dcterms:created>
  <dcterms:modified xsi:type="dcterms:W3CDTF">2021-07-28T23:52:03Z</dcterms:modified>
</cp:coreProperties>
</file>