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sav\Desktop\MasterPolApp\"/>
    </mc:Choice>
  </mc:AlternateContent>
  <bookViews>
    <workbookView xWindow="930" yWindow="2310" windowWidth="22110" windowHeight="10110" tabRatio="885" firstSheet="1" activeTab="3"/>
  </bookViews>
  <sheets>
    <sheet name="Partner_products_import" sheetId="1" r:id="rId1"/>
    <sheet name="Product_type_import" sheetId="11" r:id="rId2"/>
    <sheet name="Material_type_import" sheetId="12" r:id="rId3"/>
    <sheet name="Partner_import" sheetId="3" r:id="rId4"/>
    <sheet name="Product_import" sheetId="13" r:id="rId5"/>
    <sheet name="Address" sheetId="6" r:id="rId6"/>
    <sheet name="NuberIndex" sheetId="14" r:id="rId7"/>
    <sheet name="NameStreet" sheetId="10" r:id="rId8"/>
    <sheet name="NameCity" sheetId="9" r:id="rId9"/>
    <sheet name="NameArea" sheetId="8" r:id="rId10"/>
    <sheet name="DirectorName" sheetId="5" r:id="rId11"/>
    <sheet name="TypePartner" sheetId="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2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B2" i="13"/>
  <c r="B3" i="13"/>
  <c r="B4" i="13"/>
  <c r="B6" i="13"/>
  <c r="B5" i="1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H3" i="6" l="1"/>
  <c r="H4" i="6"/>
  <c r="H2" i="6"/>
  <c r="H5" i="6"/>
  <c r="H6" i="6"/>
  <c r="F3" i="6"/>
  <c r="F4" i="6"/>
  <c r="F2" i="6"/>
  <c r="F5" i="6"/>
  <c r="F6" i="6"/>
  <c r="D3" i="6"/>
  <c r="D4" i="6"/>
  <c r="D2" i="6"/>
  <c r="D5" i="6"/>
  <c r="D6" i="6"/>
  <c r="E4" i="3"/>
  <c r="E6" i="3"/>
  <c r="E5" i="3"/>
  <c r="E3" i="3"/>
  <c r="E2" i="3"/>
  <c r="B4" i="3"/>
  <c r="B6" i="3"/>
  <c r="B5" i="3"/>
  <c r="B3" i="3"/>
  <c r="B2" i="3"/>
</calcChain>
</file>

<file path=xl/sharedStrings.xml><?xml version="1.0" encoding="utf-8"?>
<sst xmlns="http://schemas.openxmlformats.org/spreadsheetml/2006/main" count="167" uniqueCount="87">
  <si>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</si>
  <si>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</si>
  <si>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</si>
  <si>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</si>
  <si>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</si>
  <si>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</si>
  <si>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</si>
  <si>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</si>
  <si>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</si>
  <si>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Пробковое напольное клеевое покрытие 32 класс 4 мм</t>
  </si>
  <si>
    <t>Стройсервис</t>
  </si>
  <si>
    <t>Ремонт и отделка</t>
  </si>
  <si>
    <t>Паркет 29</t>
  </si>
  <si>
    <t>МонтажПро</t>
  </si>
  <si>
    <t>Id</t>
  </si>
  <si>
    <t>IdNamePartner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</si>
  <si>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</si>
  <si>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</si>
  <si>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</si>
  <si>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</si>
  <si>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</si>
  <si>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</si>
  <si>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</si>
  <si>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</si>
  <si>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</si>
  <si>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</si>
  <si>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</si>
  <si>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</si>
  <si>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</si>
  <si>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</si>
  <si>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</si>
  <si>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</si>
  <si>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</si>
  <si>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</si>
  <si>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</si>
  <si>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</si>
  <si>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IdTypePartner</t>
  </si>
  <si>
    <t>IdNameDirector</t>
  </si>
  <si>
    <t>+7(493) - 123-45-67</t>
  </si>
  <si>
    <t>+7(987) - 123-56-78</t>
  </si>
  <si>
    <t>+7(812) - 223-32-00</t>
  </si>
  <si>
    <t>+7(444) - 222-33-11</t>
  </si>
  <si>
    <t>+7(912) - 888-33-33</t>
  </si>
  <si>
    <t>Index</t>
  </si>
  <si>
    <t>Area</t>
  </si>
  <si>
    <t>City</t>
  </si>
  <si>
    <t>Street</t>
  </si>
  <si>
    <t>Home</t>
  </si>
  <si>
    <t>Северодвинск</t>
  </si>
  <si>
    <t>Юрга</t>
  </si>
  <si>
    <t>Приморск</t>
  </si>
  <si>
    <t>Реутов</t>
  </si>
  <si>
    <t>Старый Оскол</t>
  </si>
  <si>
    <t>Лесная</t>
  </si>
  <si>
    <t>Строителей</t>
  </si>
  <si>
    <t>Парковая</t>
  </si>
  <si>
    <t>Свободы</t>
  </si>
  <si>
    <t>Рабочая</t>
  </si>
  <si>
    <t>Кемеровская</t>
  </si>
  <si>
    <t>Архангельская</t>
  </si>
  <si>
    <t>Ленинградская</t>
  </si>
  <si>
    <t>Московская</t>
  </si>
  <si>
    <t>Белгородская</t>
  </si>
  <si>
    <t>IdArea</t>
  </si>
  <si>
    <t>IdCity</t>
  </si>
  <si>
    <t>IdStreet</t>
  </si>
  <si>
    <t>NamePartner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</si>
  <si>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</si>
  <si>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</si>
  <si>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</si>
  <si>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</si>
  <si>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</si>
  <si>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</si>
  <si>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</si>
  <si>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</si>
  <si>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</si>
  <si>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</si>
  <si>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</si>
  <si>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</si>
  <si>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</si>
  <si>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Наименование продукции</t>
  </si>
  <si>
    <t>Артикул</t>
  </si>
  <si>
    <t>Минимальная стоимость для партнера</t>
  </si>
  <si>
    <t>IdTypeProduct</t>
  </si>
  <si>
    <t>IdProduct</t>
  </si>
  <si>
    <t>IdIndex</t>
  </si>
  <si>
    <t>IdAddress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</si>
</sst>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0" fontId="0" fillId="0" borderId="0" xfId="0" applyFont="1"/>
    <xf numFmtId="2" fontId="0" fillId="0" borderId="0" xfId="0" applyNumberFormat="1" applyFont="1" applyAlignment="1">
      <alignment vertical="center" wrapText="1"/>
    </xf>
    <xf numFmtId="2" fontId="0" fillId="0" borderId="0" xfId="0" applyNumberFormat="1"/>
    <xf numFmtId="0" fontId="0" fillId="2" borderId="0" xfId="0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7"/>
  <sheetViews>
    <sheetView workbookViewId="0">
      <selection activeCell="F20" sqref="F20"/>
    </sheetView>
  </sheetViews>
  <sheetFormatPr defaultRowHeight="15" x14ac:dyDescent="0.25"/>
  <cols>
    <col min="2" max="2" width="9.5703125" bestFit="1" customWidth="1"/>
    <col min="3" max="3" width="57.42578125" hidden="1" customWidth="1"/>
    <col min="4" max="4" width="14.7109375" bestFit="1" customWidth="1"/>
    <col min="5" max="5" width="24.140625" hidden="1" customWidth="1"/>
    <col min="6" max="6" width="21.85546875" customWidth="1"/>
    <col min="7" max="7" width="15.5703125" customWidth="1"/>
  </cols>
  <sheetData>
    <row r="1" spans="1:7" x14ac:dyDescent="0.25">
      <c r="A1" t="s">
        <v>14</v>
      </c>
      <c r="B1" t="s">
        <v>84</v>
      </c>
      <c r="C1" t="s">
        <v>0</v>
      </c>
      <c r="D1" t="s">
        <v>15</v>
      </c>
      <c r="E1" t="s">
        <v>1</v>
      </c>
      <c r="F1" s="1" t="s">
        <v>2</v>
      </c>
      <c r="G1" s="1" t="s">
        <v>3</v>
      </c>
    </row>
    <row r="2" spans="1:7" x14ac:dyDescent="0.25">
      <c r="A2">
        <v>1</v>
      </c>
      <c r="B2">
        <f>LOOKUP(C2,Product_import!$D$2:$D$6,Product_import!$A$2:$A$6)</f>
        <v>4</v>
      </c>
      <c r="C2" t="s">
        <v>4</v>
      </c>
      <c r="D2">
        <f>LOOKUP(E2,Partner_import!$D$2:$D$6,Partner_import!$A$2:$A$6)</f>
        <v>1</v>
      </c>
      <c r="E2" s="2" t="s">
        <v>5</v>
      </c>
      <c r="F2" s="1">
        <v>15500</v>
      </c>
      <c r="G2" s="3">
        <v>45008</v>
      </c>
    </row>
    <row r="3" spans="1:7" x14ac:dyDescent="0.25">
      <c r="A3">
        <v>2</v>
      </c>
      <c r="B3">
        <f>LOOKUP(C3,Product_import!$D$2:$D$6,Product_import!$A$2:$A$6)</f>
        <v>2</v>
      </c>
      <c r="C3" t="s">
        <v>6</v>
      </c>
      <c r="D3">
        <f>LOOKUP(E3,Partner_import!$D$2:$D$6,Partner_import!$A$2:$A$6)</f>
        <v>1</v>
      </c>
      <c r="E3" s="2" t="s">
        <v>5</v>
      </c>
      <c r="F3" s="1">
        <v>12350</v>
      </c>
      <c r="G3" s="3">
        <v>45278</v>
      </c>
    </row>
    <row r="4" spans="1:7" x14ac:dyDescent="0.25">
      <c r="A4">
        <v>3</v>
      </c>
      <c r="B4">
        <f>LOOKUP(C4,Product_import!$D$2:$D$6,Product_import!$A$2:$A$6)</f>
        <v>3</v>
      </c>
      <c r="C4" t="s">
        <v>7</v>
      </c>
      <c r="D4">
        <f>LOOKUP(E4,Partner_import!$D$2:$D$6,Partner_import!$A$2:$A$6)</f>
        <v>1</v>
      </c>
      <c r="E4" s="2" t="s">
        <v>5</v>
      </c>
      <c r="F4" s="1">
        <v>37400</v>
      </c>
      <c r="G4" s="3">
        <v>45450</v>
      </c>
    </row>
    <row r="5" spans="1:7" x14ac:dyDescent="0.25">
      <c r="A5">
        <v>4</v>
      </c>
      <c r="B5">
        <f>LOOKUP(C5,Product_import!$D$2:$D$6,Product_import!$A$2:$A$6)</f>
        <v>1</v>
      </c>
      <c r="C5" t="s">
        <v>8</v>
      </c>
      <c r="D5">
        <f>LOOKUP(E5,Partner_import!$D$2:$D$6,Partner_import!$A$2:$A$6)</f>
        <v>3</v>
      </c>
      <c r="E5" s="2" t="s">
        <v>12</v>
      </c>
      <c r="F5" s="1">
        <v>35000</v>
      </c>
      <c r="G5" s="3">
        <v>44897</v>
      </c>
    </row>
    <row r="6" spans="1:7" x14ac:dyDescent="0.25">
      <c r="A6">
        <v>5</v>
      </c>
      <c r="B6">
        <f>LOOKUP(C6,Product_import!$D$2:$D$6,Product_import!$A$2:$A$6)</f>
        <v>5</v>
      </c>
      <c r="C6" t="s">
        <v>9</v>
      </c>
      <c r="D6">
        <f>LOOKUP(E6,Partner_import!$D$2:$D$6,Partner_import!$A$2:$A$6)</f>
        <v>3</v>
      </c>
      <c r="E6" s="2" t="s">
        <v>12</v>
      </c>
      <c r="F6" s="1">
        <v>1250</v>
      </c>
      <c r="G6" s="3">
        <v>45063</v>
      </c>
    </row>
    <row r="7" spans="1:7" x14ac:dyDescent="0.25">
      <c r="A7">
        <v>6</v>
      </c>
      <c r="B7">
        <f>LOOKUP(C7,Product_import!$D$2:$D$6,Product_import!$A$2:$A$6)</f>
        <v>2</v>
      </c>
      <c r="C7" t="s">
        <v>6</v>
      </c>
      <c r="D7">
        <f>LOOKUP(E7,Partner_import!$D$2:$D$6,Partner_import!$A$2:$A$6)</f>
        <v>3</v>
      </c>
      <c r="E7" s="2" t="s">
        <v>12</v>
      </c>
      <c r="F7" s="1">
        <v>1000</v>
      </c>
      <c r="G7" s="3">
        <v>45450</v>
      </c>
    </row>
    <row r="8" spans="1:7" x14ac:dyDescent="0.25">
      <c r="A8">
        <v>7</v>
      </c>
      <c r="B8">
        <f>LOOKUP(C8,Product_import!$D$2:$D$6,Product_import!$A$2:$A$6)</f>
        <v>4</v>
      </c>
      <c r="C8" t="s">
        <v>4</v>
      </c>
      <c r="D8">
        <f>LOOKUP(E8,Partner_import!$D$2:$D$6,Partner_import!$A$2:$A$6)</f>
        <v>3</v>
      </c>
      <c r="E8" s="2" t="s">
        <v>12</v>
      </c>
      <c r="F8" s="1">
        <v>7550</v>
      </c>
      <c r="G8" s="3">
        <v>45474</v>
      </c>
    </row>
    <row r="9" spans="1:7" x14ac:dyDescent="0.25">
      <c r="A9">
        <v>8</v>
      </c>
      <c r="B9">
        <f>LOOKUP(C9,Product_import!$D$2:$D$6,Product_import!$A$2:$A$6)</f>
        <v>4</v>
      </c>
      <c r="C9" t="s">
        <v>4</v>
      </c>
      <c r="D9">
        <f>LOOKUP(E9,Partner_import!$D$2:$D$6,Partner_import!$A$2:$A$6)</f>
        <v>5</v>
      </c>
      <c r="E9" s="2" t="s">
        <v>10</v>
      </c>
      <c r="F9" s="1">
        <v>7250</v>
      </c>
      <c r="G9" s="3">
        <v>44948</v>
      </c>
    </row>
    <row r="10" spans="1:7" x14ac:dyDescent="0.25">
      <c r="A10">
        <v>9</v>
      </c>
      <c r="B10">
        <f>LOOKUP(C10,Product_import!$D$2:$D$6,Product_import!$A$2:$A$6)</f>
        <v>1</v>
      </c>
      <c r="C10" t="s">
        <v>8</v>
      </c>
      <c r="D10">
        <f>LOOKUP(E10,Partner_import!$D$2:$D$6,Partner_import!$A$2:$A$6)</f>
        <v>5</v>
      </c>
      <c r="E10" s="2" t="s">
        <v>10</v>
      </c>
      <c r="F10" s="1">
        <v>2500</v>
      </c>
      <c r="G10" s="3">
        <v>45478</v>
      </c>
    </row>
    <row r="11" spans="1:7" x14ac:dyDescent="0.25">
      <c r="A11">
        <v>10</v>
      </c>
      <c r="B11">
        <f>LOOKUP(C11,Product_import!$D$2:$D$6,Product_import!$A$2:$A$6)</f>
        <v>3</v>
      </c>
      <c r="C11" t="s">
        <v>7</v>
      </c>
      <c r="D11">
        <f>LOOKUP(E11,Partner_import!$D$2:$D$6,Partner_import!$A$2:$A$6)</f>
        <v>4</v>
      </c>
      <c r="E11" s="2" t="s">
        <v>11</v>
      </c>
      <c r="F11" s="1">
        <v>59050</v>
      </c>
      <c r="G11" s="3">
        <v>45005</v>
      </c>
    </row>
    <row r="12" spans="1:7" x14ac:dyDescent="0.25">
      <c r="A12">
        <v>11</v>
      </c>
      <c r="B12">
        <f>LOOKUP(C12,Product_import!$D$2:$D$6,Product_import!$A$2:$A$6)</f>
        <v>2</v>
      </c>
      <c r="C12" t="s">
        <v>6</v>
      </c>
      <c r="D12">
        <f>LOOKUP(E12,Partner_import!$D$2:$D$6,Partner_import!$A$2:$A$6)</f>
        <v>4</v>
      </c>
      <c r="E12" s="2" t="s">
        <v>11</v>
      </c>
      <c r="F12" s="1">
        <v>37200</v>
      </c>
      <c r="G12" s="3">
        <v>45363</v>
      </c>
    </row>
    <row r="13" spans="1:7" x14ac:dyDescent="0.25">
      <c r="A13">
        <v>12</v>
      </c>
      <c r="B13">
        <f>LOOKUP(C13,Product_import!$D$2:$D$6,Product_import!$A$2:$A$6)</f>
        <v>5</v>
      </c>
      <c r="C13" t="s">
        <v>9</v>
      </c>
      <c r="D13">
        <f>LOOKUP(E13,Partner_import!$D$2:$D$6,Partner_import!$A$2:$A$6)</f>
        <v>4</v>
      </c>
      <c r="E13" s="2" t="s">
        <v>11</v>
      </c>
      <c r="F13" s="1">
        <v>4500</v>
      </c>
      <c r="G13" s="3">
        <v>45426</v>
      </c>
    </row>
    <row r="14" spans="1:7" x14ac:dyDescent="0.25">
      <c r="A14">
        <v>13</v>
      </c>
      <c r="B14">
        <f>LOOKUP(C14,Product_import!$D$2:$D$6,Product_import!$A$2:$A$6)</f>
        <v>2</v>
      </c>
      <c r="C14" t="s">
        <v>6</v>
      </c>
      <c r="D14">
        <f>LOOKUP(E14,Partner_import!$D$2:$D$6,Partner_import!$A$2:$A$6)</f>
        <v>2</v>
      </c>
      <c r="E14" s="2" t="s">
        <v>13</v>
      </c>
      <c r="F14" s="1">
        <v>50000</v>
      </c>
      <c r="G14" s="3">
        <v>45188</v>
      </c>
    </row>
    <row r="15" spans="1:7" x14ac:dyDescent="0.25">
      <c r="A15">
        <v>14</v>
      </c>
      <c r="B15">
        <f>LOOKUP(C15,Product_import!$D$2:$D$6,Product_import!$A$2:$A$6)</f>
        <v>3</v>
      </c>
      <c r="C15" t="s">
        <v>7</v>
      </c>
      <c r="D15">
        <f>LOOKUP(E15,Partner_import!$D$2:$D$6,Partner_import!$A$2:$A$6)</f>
        <v>2</v>
      </c>
      <c r="E15" s="2" t="s">
        <v>13</v>
      </c>
      <c r="F15" s="1">
        <v>670000</v>
      </c>
      <c r="G15" s="3">
        <v>45240</v>
      </c>
    </row>
    <row r="16" spans="1:7" x14ac:dyDescent="0.25">
      <c r="A16">
        <v>15</v>
      </c>
      <c r="B16">
        <f>LOOKUP(C16,Product_import!$D$2:$D$6,Product_import!$A$2:$A$6)</f>
        <v>4</v>
      </c>
      <c r="C16" t="s">
        <v>4</v>
      </c>
      <c r="D16">
        <f>LOOKUP(E16,Partner_import!$D$2:$D$6,Partner_import!$A$2:$A$6)</f>
        <v>2</v>
      </c>
      <c r="E16" s="2" t="s">
        <v>13</v>
      </c>
      <c r="F16" s="1">
        <v>35000</v>
      </c>
      <c r="G16" s="3">
        <v>45397</v>
      </c>
    </row>
    <row r="17" spans="1:7" x14ac:dyDescent="0.25">
      <c r="A17">
        <v>16</v>
      </c>
      <c r="B17">
        <f>LOOKUP(C17,Product_import!$D$2:$D$6,Product_import!$A$2:$A$6)</f>
        <v>1</v>
      </c>
      <c r="C17" t="s">
        <v>8</v>
      </c>
      <c r="D17">
        <f>LOOKUP(E17,Partner_import!$D$2:$D$6,Partner_import!$A$2:$A$6)</f>
        <v>2</v>
      </c>
      <c r="E17" s="2" t="s">
        <v>13</v>
      </c>
      <c r="F17" s="1">
        <v>25000</v>
      </c>
      <c r="G17" s="3">
        <v>45455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cols>
    <col min="2" max="2" width="14.85546875" bestFit="1" customWidth="1"/>
  </cols>
  <sheetData>
    <row r="1" spans="1:2" x14ac:dyDescent="0.25">
      <c r="A1" t="s">
        <v>14</v>
      </c>
      <c r="B1" t="s">
        <v>44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58</v>
      </c>
    </row>
    <row r="5" spans="1:2" x14ac:dyDescent="0.25">
      <c r="A5">
        <v>4</v>
      </c>
      <c r="B5" t="s">
        <v>60</v>
      </c>
    </row>
    <row r="6" spans="1:2" x14ac:dyDescent="0.25">
      <c r="A6">
        <v>5</v>
      </c>
      <c r="B6" t="s">
        <v>61</v>
      </c>
    </row>
  </sheetData>
  <sortState ref="A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14</v>
      </c>
      <c r="B1" t="s">
        <v>17</v>
      </c>
    </row>
    <row r="2" spans="1:2" x14ac:dyDescent="0.25">
      <c r="A2">
        <v>1</v>
      </c>
      <c r="B2" s="2" t="s">
        <v>32</v>
      </c>
    </row>
    <row r="3" spans="1:2" x14ac:dyDescent="0.25">
      <c r="A3">
        <v>2</v>
      </c>
      <c r="B3" s="2" t="s">
        <v>23</v>
      </c>
    </row>
    <row r="4" spans="1:2" x14ac:dyDescent="0.25">
      <c r="A4">
        <v>3</v>
      </c>
      <c r="B4" s="2" t="s">
        <v>26</v>
      </c>
    </row>
    <row r="5" spans="1:2" x14ac:dyDescent="0.25">
      <c r="A5">
        <v>4</v>
      </c>
      <c r="B5" s="2" t="s">
        <v>29</v>
      </c>
    </row>
    <row r="6" spans="1:2" x14ac:dyDescent="0.25">
      <c r="A6">
        <v>5</v>
      </c>
      <c r="B6" s="2" t="s">
        <v>34</v>
      </c>
    </row>
  </sheetData>
  <sortState ref="A2:B6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5"/>
  <sheetViews>
    <sheetView workbookViewId="0">
      <selection activeCell="F5" sqref="F5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14</v>
      </c>
      <c r="B1" t="s">
        <v>16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31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28</v>
      </c>
    </row>
  </sheetData>
  <sortState ref="B2:B5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5"/>
  <sheetViews>
    <sheetView workbookViewId="0">
      <selection activeCell="B18" sqref="B18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14</v>
      </c>
      <c r="B1" s="4" t="s">
        <v>67</v>
      </c>
      <c r="C1" s="4" t="s">
        <v>68</v>
      </c>
    </row>
    <row r="2" spans="1:3" x14ac:dyDescent="0.25">
      <c r="A2">
        <v>1</v>
      </c>
      <c r="B2" t="s">
        <v>69</v>
      </c>
      <c r="C2" s="5">
        <v>2.35</v>
      </c>
    </row>
    <row r="3" spans="1:3" x14ac:dyDescent="0.25">
      <c r="A3">
        <v>2</v>
      </c>
      <c r="B3" t="s">
        <v>70</v>
      </c>
      <c r="C3" s="5">
        <v>5.15</v>
      </c>
    </row>
    <row r="4" spans="1:3" x14ac:dyDescent="0.25">
      <c r="A4">
        <v>3</v>
      </c>
      <c r="B4" t="s">
        <v>71</v>
      </c>
      <c r="C4" s="5">
        <v>4.34</v>
      </c>
    </row>
    <row r="5" spans="1:3" x14ac:dyDescent="0.25">
      <c r="A5">
        <v>4</v>
      </c>
      <c r="B5" t="s">
        <v>72</v>
      </c>
      <c r="C5" s="5">
        <v>1.5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6"/>
  <sheetViews>
    <sheetView workbookViewId="0">
      <selection activeCell="C18" sqref="C18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14</v>
      </c>
      <c r="B1" t="s">
        <v>73</v>
      </c>
      <c r="C1" t="s">
        <v>74</v>
      </c>
    </row>
    <row r="2" spans="1:3" x14ac:dyDescent="0.25">
      <c r="A2">
        <v>1</v>
      </c>
      <c r="B2" t="s">
        <v>75</v>
      </c>
      <c r="C2" s="6">
        <v>0.1</v>
      </c>
    </row>
    <row r="3" spans="1:3" x14ac:dyDescent="0.25">
      <c r="A3">
        <v>2</v>
      </c>
      <c r="B3" t="s">
        <v>76</v>
      </c>
      <c r="C3" s="6">
        <v>0.95</v>
      </c>
    </row>
    <row r="4" spans="1:3" x14ac:dyDescent="0.25">
      <c r="A4">
        <v>3</v>
      </c>
      <c r="B4" t="s">
        <v>77</v>
      </c>
      <c r="C4" s="6">
        <v>0.27999999999999997</v>
      </c>
    </row>
    <row r="5" spans="1:3" x14ac:dyDescent="0.25">
      <c r="A5">
        <v>4</v>
      </c>
      <c r="B5" t="s">
        <v>78</v>
      </c>
      <c r="C5" s="6">
        <v>0.54999999999999993</v>
      </c>
    </row>
    <row r="6" spans="1:3" x14ac:dyDescent="0.25">
      <c r="A6">
        <v>5</v>
      </c>
      <c r="B6" t="s">
        <v>79</v>
      </c>
      <c r="C6" s="6">
        <v>0.33999999999999997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6"/>
  <sheetViews>
    <sheetView tabSelected="1" workbookViewId="0">
      <selection activeCell="M19" sqref="M19"/>
    </sheetView>
  </sheetViews>
  <sheetFormatPr defaultRowHeight="15" x14ac:dyDescent="0.25"/>
  <cols>
    <col min="2" max="2" width="13.7109375" bestFit="1" customWidth="1"/>
    <col min="3" max="3" width="13.42578125" hidden="1" customWidth="1"/>
    <col min="4" max="4" width="17.5703125" bestFit="1" customWidth="1"/>
    <col min="5" max="5" width="15.28515625" bestFit="1" customWidth="1"/>
    <col min="6" max="6" width="32.7109375" hidden="1" customWidth="1"/>
    <col min="7" max="7" width="28" bestFit="1" customWidth="1"/>
    <col min="8" max="8" width="18.28515625" bestFit="1" customWidth="1"/>
    <col min="9" max="9" width="18.28515625" customWidth="1"/>
    <col min="10" max="10" width="11" bestFit="1" customWidth="1"/>
    <col min="11" max="11" width="8.28515625" bestFit="1" customWidth="1"/>
  </cols>
  <sheetData>
    <row r="1" spans="1:11" x14ac:dyDescent="0.25">
      <c r="A1" t="s">
        <v>14</v>
      </c>
      <c r="B1" t="s">
        <v>36</v>
      </c>
      <c r="C1" t="s">
        <v>16</v>
      </c>
      <c r="D1" t="s">
        <v>66</v>
      </c>
      <c r="E1" t="s">
        <v>37</v>
      </c>
      <c r="F1" t="s">
        <v>17</v>
      </c>
      <c r="G1" t="s">
        <v>18</v>
      </c>
      <c r="H1" t="s">
        <v>19</v>
      </c>
      <c r="I1" t="s">
        <v>86</v>
      </c>
      <c r="J1" t="s">
        <v>20</v>
      </c>
      <c r="K1" t="s">
        <v>21</v>
      </c>
    </row>
    <row r="2" spans="1:11" x14ac:dyDescent="0.25">
      <c r="A2">
        <v>1</v>
      </c>
      <c r="B2">
        <f>LOOKUP(C2,TypePartner!$B$2:$B$5,TypePartner!$A$2:$A$5)</f>
        <v>1</v>
      </c>
      <c r="C2" t="s">
        <v>22</v>
      </c>
      <c r="D2" s="2" t="s">
        <v>5</v>
      </c>
      <c r="E2" s="2">
        <f>LOOKUP(F2,DirectorName!$B$2:$B$6,DirectorName!$A$2:$A$6)</f>
        <v>2</v>
      </c>
      <c r="F2" s="2" t="s">
        <v>23</v>
      </c>
      <c r="G2" s="2" t="s">
        <v>24</v>
      </c>
      <c r="H2" t="s">
        <v>38</v>
      </c>
      <c r="I2">
        <v>5</v>
      </c>
      <c r="J2">
        <v>2222455179</v>
      </c>
      <c r="K2">
        <v>7</v>
      </c>
    </row>
    <row r="3" spans="1:11" x14ac:dyDescent="0.25">
      <c r="A3">
        <v>2</v>
      </c>
      <c r="B3">
        <f>LOOKUP(C3,TypePartner!$B$2:$B$5,TypePartner!$A$2:$A$5)</f>
        <v>1</v>
      </c>
      <c r="C3" t="s">
        <v>22</v>
      </c>
      <c r="D3" s="2" t="s">
        <v>13</v>
      </c>
      <c r="E3" s="2">
        <f>LOOKUP(F3,DirectorName!$B$2:$B$6,DirectorName!$A$2:$A$6)</f>
        <v>5</v>
      </c>
      <c r="F3" s="2" t="s">
        <v>34</v>
      </c>
      <c r="G3" s="2" t="s">
        <v>35</v>
      </c>
      <c r="H3" t="s">
        <v>42</v>
      </c>
      <c r="I3">
        <v>4</v>
      </c>
      <c r="J3">
        <v>5552431140</v>
      </c>
      <c r="K3">
        <v>10</v>
      </c>
    </row>
    <row r="4" spans="1:11" x14ac:dyDescent="0.25">
      <c r="A4">
        <v>3</v>
      </c>
      <c r="B4">
        <f>LOOKUP(C4,TypePartner!$B$2:$B$5,TypePartner!$A$2:$A$5)</f>
        <v>3</v>
      </c>
      <c r="C4" t="s">
        <v>25</v>
      </c>
      <c r="D4" s="2" t="s">
        <v>12</v>
      </c>
      <c r="E4" s="2">
        <f>LOOKUP(F4,DirectorName!$B$2:$B$6,DirectorName!$A$2:$A$6)</f>
        <v>3</v>
      </c>
      <c r="F4" s="2" t="s">
        <v>26</v>
      </c>
      <c r="G4" s="2" t="s">
        <v>27</v>
      </c>
      <c r="H4" t="s">
        <v>39</v>
      </c>
      <c r="I4">
        <v>2</v>
      </c>
      <c r="J4">
        <v>3333888520</v>
      </c>
      <c r="K4">
        <v>7</v>
      </c>
    </row>
    <row r="5" spans="1:11" x14ac:dyDescent="0.25">
      <c r="A5">
        <v>4</v>
      </c>
      <c r="B5">
        <f>LOOKUP(C5,TypePartner!$B$2:$B$5,TypePartner!$A$2:$A$5)</f>
        <v>2</v>
      </c>
      <c r="C5" t="s">
        <v>31</v>
      </c>
      <c r="D5" s="2" t="s">
        <v>11</v>
      </c>
      <c r="E5" s="2">
        <f>LOOKUP(F5,DirectorName!$B$2:$B$6,DirectorName!$A$2:$A$6)</f>
        <v>1</v>
      </c>
      <c r="F5" s="2" t="s">
        <v>32</v>
      </c>
      <c r="G5" s="2" t="s">
        <v>33</v>
      </c>
      <c r="H5" t="s">
        <v>41</v>
      </c>
      <c r="I5">
        <v>1</v>
      </c>
      <c r="J5">
        <v>1111520857</v>
      </c>
      <c r="K5">
        <v>5</v>
      </c>
    </row>
    <row r="6" spans="1:11" x14ac:dyDescent="0.25">
      <c r="A6">
        <v>5</v>
      </c>
      <c r="B6">
        <f>LOOKUP(C6,TypePartner!$B$2:$B$5,TypePartner!$A$2:$A$5)</f>
        <v>4</v>
      </c>
      <c r="C6" t="s">
        <v>28</v>
      </c>
      <c r="D6" s="2" t="s">
        <v>10</v>
      </c>
      <c r="E6" s="2">
        <f>LOOKUP(F6,DirectorName!$B$2:$B$6,DirectorName!$A$2:$A$6)</f>
        <v>4</v>
      </c>
      <c r="F6" s="2" t="s">
        <v>29</v>
      </c>
      <c r="G6" s="2" t="s">
        <v>30</v>
      </c>
      <c r="H6" t="s">
        <v>40</v>
      </c>
      <c r="I6">
        <v>3</v>
      </c>
      <c r="J6">
        <v>4440391035</v>
      </c>
      <c r="K6">
        <v>7</v>
      </c>
    </row>
  </sheetData>
  <sortState ref="A2:L17">
    <sortCondition ref="D1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6"/>
  <sheetViews>
    <sheetView workbookViewId="0">
      <selection activeCell="D26" sqref="D26"/>
    </sheetView>
  </sheetViews>
  <sheetFormatPr defaultRowHeight="15" x14ac:dyDescent="0.25"/>
  <cols>
    <col min="2" max="2" width="14" bestFit="1" customWidth="1"/>
    <col min="3" max="3" width="20.85546875" hidden="1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14</v>
      </c>
      <c r="B1" t="s">
        <v>83</v>
      </c>
      <c r="C1" t="s">
        <v>67</v>
      </c>
      <c r="D1" t="s">
        <v>80</v>
      </c>
      <c r="E1" t="s">
        <v>81</v>
      </c>
      <c r="F1" t="s">
        <v>82</v>
      </c>
    </row>
    <row r="2" spans="1:6" x14ac:dyDescent="0.25">
      <c r="A2">
        <v>1</v>
      </c>
      <c r="B2">
        <f>LOOKUP(C2,Product_type_import!$B$2:$B$5,Product_type_import!$A$2:$A$5)</f>
        <v>3</v>
      </c>
      <c r="C2" t="s">
        <v>71</v>
      </c>
      <c r="D2" t="s">
        <v>8</v>
      </c>
      <c r="E2">
        <v>8858958</v>
      </c>
      <c r="F2" s="6">
        <v>7330.99</v>
      </c>
    </row>
    <row r="3" spans="1:6" x14ac:dyDescent="0.25">
      <c r="A3">
        <v>2</v>
      </c>
      <c r="B3">
        <f>LOOKUP(C3,Product_type_import!$B$2:$B$5,Product_type_import!$A$2:$A$5)</f>
        <v>1</v>
      </c>
      <c r="C3" t="s">
        <v>69</v>
      </c>
      <c r="D3" t="s">
        <v>6</v>
      </c>
      <c r="E3">
        <v>7750282</v>
      </c>
      <c r="F3" s="6">
        <v>1799.33</v>
      </c>
    </row>
    <row r="4" spans="1:6" x14ac:dyDescent="0.25">
      <c r="A4">
        <v>3</v>
      </c>
      <c r="B4">
        <f>LOOKUP(C4,Product_type_import!$B$2:$B$5,Product_type_import!$A$2:$A$5)</f>
        <v>1</v>
      </c>
      <c r="C4" t="s">
        <v>69</v>
      </c>
      <c r="D4" t="s">
        <v>7</v>
      </c>
      <c r="E4">
        <v>7028748</v>
      </c>
      <c r="F4" s="6">
        <v>3890.41</v>
      </c>
    </row>
    <row r="5" spans="1:6" x14ac:dyDescent="0.25">
      <c r="A5">
        <v>4</v>
      </c>
      <c r="B5">
        <f>LOOKUP(C5,Product_type_import!$B$2:$B$5,Product_type_import!$A$2:$A$5)</f>
        <v>3</v>
      </c>
      <c r="C5" t="s">
        <v>71</v>
      </c>
      <c r="D5" t="s">
        <v>4</v>
      </c>
      <c r="E5">
        <v>8758385</v>
      </c>
      <c r="F5" s="6">
        <v>4456.8999999999996</v>
      </c>
    </row>
    <row r="6" spans="1:6" x14ac:dyDescent="0.25">
      <c r="A6">
        <v>5</v>
      </c>
      <c r="B6">
        <f>LOOKUP(C6,Product_type_import!$B$2:$B$5,Product_type_import!$A$2:$A$5)</f>
        <v>4</v>
      </c>
      <c r="C6" t="s">
        <v>72</v>
      </c>
      <c r="D6" t="s">
        <v>9</v>
      </c>
      <c r="E6">
        <v>5012543</v>
      </c>
      <c r="F6" s="6">
        <v>5450.59</v>
      </c>
    </row>
  </sheetData>
  <sortState ref="A2:F6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6"/>
  <sheetViews>
    <sheetView workbookViewId="0">
      <selection activeCell="A2" sqref="A2:J6"/>
    </sheetView>
  </sheetViews>
  <sheetFormatPr defaultRowHeight="15" x14ac:dyDescent="0.25"/>
  <cols>
    <col min="3" max="3" width="0" hidden="1" customWidth="1"/>
    <col min="5" max="5" width="14.85546875" hidden="1" customWidth="1"/>
    <col min="6" max="6" width="14.85546875" customWidth="1"/>
    <col min="7" max="7" width="14.140625" hidden="1" customWidth="1"/>
    <col min="8" max="8" width="14.140625" customWidth="1"/>
    <col min="9" max="9" width="11.85546875" hidden="1" customWidth="1"/>
    <col min="10" max="10" width="6.28515625" bestFit="1" customWidth="1"/>
  </cols>
  <sheetData>
    <row r="1" spans="1:10" x14ac:dyDescent="0.25">
      <c r="A1" t="s">
        <v>14</v>
      </c>
      <c r="B1" t="s">
        <v>85</v>
      </c>
      <c r="C1" s="7" t="s">
        <v>43</v>
      </c>
      <c r="D1" t="s">
        <v>63</v>
      </c>
      <c r="E1" t="s">
        <v>44</v>
      </c>
      <c r="F1" t="s">
        <v>64</v>
      </c>
      <c r="G1" t="s">
        <v>45</v>
      </c>
      <c r="H1" t="s">
        <v>65</v>
      </c>
      <c r="I1" t="s">
        <v>46</v>
      </c>
      <c r="J1" t="s">
        <v>47</v>
      </c>
    </row>
    <row r="2" spans="1:10" x14ac:dyDescent="0.25">
      <c r="A2">
        <v>1</v>
      </c>
      <c r="B2">
        <f>LOOKUP(C2,NuberIndex!$B$2:$B$6,NuberIndex!$A$2:$A$6)</f>
        <v>1</v>
      </c>
      <c r="C2">
        <v>143960</v>
      </c>
      <c r="D2">
        <f>LOOKUP(E2,NameArea!$B$2:$B$6,NameArea!$A$2:$A$6)</f>
        <v>5</v>
      </c>
      <c r="E2" t="s">
        <v>61</v>
      </c>
      <c r="F2">
        <f>LOOKUP(G2,NameCity!$B$2:$B$6,NameCity!$A$2:$A$6)</f>
        <v>2</v>
      </c>
      <c r="G2" t="s">
        <v>51</v>
      </c>
      <c r="H2">
        <f>LOOKUP(I2,NameStreet!$B$2:$B$6,NameStreet!$A$2:$A$6)</f>
        <v>4</v>
      </c>
      <c r="I2" t="s">
        <v>56</v>
      </c>
      <c r="J2">
        <v>51</v>
      </c>
    </row>
    <row r="3" spans="1:10" x14ac:dyDescent="0.25">
      <c r="A3">
        <v>2</v>
      </c>
      <c r="B3">
        <f>LOOKUP(C3,NuberIndex!$B$2:$B$6,NuberIndex!$A$2:$A$6)</f>
        <v>2</v>
      </c>
      <c r="C3">
        <v>164500</v>
      </c>
      <c r="D3">
        <f>LOOKUP(E3,NameArea!$B$2:$B$6,NameArea!$A$2:$A$6)</f>
        <v>1</v>
      </c>
      <c r="E3" t="s">
        <v>59</v>
      </c>
      <c r="F3">
        <f>LOOKUP(G3,NameCity!$B$2:$B$6,NameCity!$A$2:$A$6)</f>
        <v>3</v>
      </c>
      <c r="G3" t="s">
        <v>48</v>
      </c>
      <c r="H3">
        <f>LOOKUP(I3,NameStreet!$B$2:$B$6,NameStreet!$A$2:$A$6)</f>
        <v>5</v>
      </c>
      <c r="I3" t="s">
        <v>54</v>
      </c>
      <c r="J3">
        <v>18</v>
      </c>
    </row>
    <row r="4" spans="1:10" x14ac:dyDescent="0.25">
      <c r="A4">
        <v>3</v>
      </c>
      <c r="B4">
        <f>LOOKUP(C4,NuberIndex!$B$2:$B$6,NuberIndex!$A$2:$A$6)</f>
        <v>3</v>
      </c>
      <c r="C4">
        <v>188910</v>
      </c>
      <c r="D4">
        <f>LOOKUP(E4,NameArea!$B$2:$B$6,NameArea!$A$2:$A$6)</f>
        <v>4</v>
      </c>
      <c r="E4" t="s">
        <v>60</v>
      </c>
      <c r="F4">
        <f>LOOKUP(G4,NameCity!$B$2:$B$6,NameCity!$A$2:$A$6)</f>
        <v>1</v>
      </c>
      <c r="G4" t="s">
        <v>50</v>
      </c>
      <c r="H4">
        <f>LOOKUP(I4,NameStreet!$B$2:$B$6,NameStreet!$A$2:$A$6)</f>
        <v>2</v>
      </c>
      <c r="I4" t="s">
        <v>55</v>
      </c>
      <c r="J4">
        <v>21</v>
      </c>
    </row>
    <row r="5" spans="1:10" x14ac:dyDescent="0.25">
      <c r="A5">
        <v>4</v>
      </c>
      <c r="B5">
        <f>LOOKUP(C5,NuberIndex!$B$2:$B$6,NuberIndex!$A$2:$A$6)</f>
        <v>4</v>
      </c>
      <c r="C5">
        <v>309500</v>
      </c>
      <c r="D5">
        <f>LOOKUP(E5,NameArea!$B$2:$B$6,NameArea!$A$2:$A$6)</f>
        <v>2</v>
      </c>
      <c r="E5" t="s">
        <v>62</v>
      </c>
      <c r="F5">
        <f>LOOKUP(G5,NameCity!$B$2:$B$6,NameCity!$A$2:$A$6)</f>
        <v>4</v>
      </c>
      <c r="G5" t="s">
        <v>52</v>
      </c>
      <c r="H5">
        <f>LOOKUP(I5,NameStreet!$B$2:$B$6,NameStreet!$A$2:$A$6)</f>
        <v>3</v>
      </c>
      <c r="I5" t="s">
        <v>57</v>
      </c>
      <c r="J5">
        <v>122</v>
      </c>
    </row>
    <row r="6" spans="1:10" x14ac:dyDescent="0.25">
      <c r="A6">
        <v>5</v>
      </c>
      <c r="B6">
        <f>LOOKUP(C6,NuberIndex!$B$2:$B$6,NuberIndex!$A$2:$A$6)</f>
        <v>5</v>
      </c>
      <c r="C6">
        <v>652050</v>
      </c>
      <c r="D6">
        <f>LOOKUP(E6,NameArea!$B$2:$B$6,NameArea!$A$2:$A$6)</f>
        <v>3</v>
      </c>
      <c r="E6" t="s">
        <v>58</v>
      </c>
      <c r="F6">
        <f>LOOKUP(G6,NameCity!$B$2:$B$6,NameCity!$A$2:$A$6)</f>
        <v>5</v>
      </c>
      <c r="G6" t="s">
        <v>49</v>
      </c>
      <c r="H6">
        <f>LOOKUP(I6,NameStreet!$B$2:$B$6,NameStreet!$A$2:$A$6)</f>
        <v>1</v>
      </c>
      <c r="I6" t="s">
        <v>53</v>
      </c>
      <c r="J6">
        <v>15</v>
      </c>
    </row>
  </sheetData>
  <sortState ref="A2:J6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14</v>
      </c>
      <c r="B1" s="8" t="s">
        <v>43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14</v>
      </c>
      <c r="B1" t="s">
        <v>46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57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54</v>
      </c>
    </row>
  </sheetData>
  <sortState ref="B1:B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14</v>
      </c>
      <c r="B1" t="s">
        <v>45</v>
      </c>
    </row>
    <row r="2" spans="1:2" x14ac:dyDescent="0.25">
      <c r="A2">
        <v>1</v>
      </c>
      <c r="B2" t="s">
        <v>50</v>
      </c>
    </row>
    <row r="3" spans="1:2" x14ac:dyDescent="0.25">
      <c r="A3">
        <v>2</v>
      </c>
      <c r="B3" t="s">
        <v>51</v>
      </c>
    </row>
    <row r="4" spans="1:2" x14ac:dyDescent="0.25">
      <c r="A4">
        <v>3</v>
      </c>
      <c r="B4" t="s">
        <v>48</v>
      </c>
    </row>
    <row r="5" spans="1:2" x14ac:dyDescent="0.25">
      <c r="A5">
        <v>4</v>
      </c>
      <c r="B5" t="s">
        <v>52</v>
      </c>
    </row>
    <row r="6" spans="1:2" x14ac:dyDescent="0.25">
      <c r="A6">
        <v>5</v>
      </c>
      <c r="B6" t="s">
        <v>49</v>
      </c>
    </row>
  </sheetData>
  <sortState ref="A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Partner_products_import</vt:lpstr>
      <vt:lpstr>Product_type_import</vt:lpstr>
      <vt:lpstr>Material_type_import</vt:lpstr>
      <vt:lpstr>Partner_import</vt:lpstr>
      <vt:lpstr>Product_import</vt:lpstr>
      <vt:lpstr>Address</vt:lpstr>
      <vt:lpstr>NuberIndex</vt:lpstr>
      <vt:lpstr>NameStreet</vt:lpstr>
      <vt:lpstr>NameCity</vt:lpstr>
      <vt:lpstr>NameArea</vt:lpstr>
      <vt:lpstr>DirectorName</vt:lpstr>
      <vt:lpstr>TypePartner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Студенты Лисавиной А.В.</cp:lastModifiedBy>
  <dcterms:created xsi:type="dcterms:W3CDTF">2024-07-12T10:51:34Z</dcterms:created>
  <dcterms:modified xsi:type="dcterms:W3CDTF">2025-01-29T13:42:02Z</dcterms:modified>
</cp:coreProperties>
</file>