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<sst xmlns="http://schemas.openxmlformats.org/spreadsheetml/2006/main" count="1426" uniqueCount="739">
  <si>
    <t>#</t>
  </si>
  <si>
    <t>Might be able to solve without looking at the solution</t>
  </si>
  <si>
    <t>Group</t>
  </si>
  <si>
    <t>Tag</t>
  </si>
  <si>
    <t>Acceptance</t>
  </si>
  <si>
    <t>Difficulty</t>
  </si>
  <si>
    <t>hashtable</t>
  </si>
  <si>
    <t>Two Sum</t>
  </si>
  <si>
    <t>two pointers, hashtable</t>
  </si>
  <si>
    <t>K-diff Pairs in an Array</t>
  </si>
  <si>
    <t>two pointers</t>
  </si>
  <si>
    <t>Two Sum II - Input array is sorted</t>
  </si>
  <si>
    <t>Two Sum III - Data structure design</t>
  </si>
  <si>
    <t>3Sum</t>
  </si>
  <si>
    <t>3Sum Closest</t>
  </si>
  <si>
    <t>3Sum Smaller</t>
  </si>
  <si>
    <t>4Sum</t>
  </si>
  <si>
    <t>4Sum II</t>
  </si>
  <si>
    <t>queue</t>
  </si>
  <si>
    <t>Moving Average from Data Stream</t>
  </si>
  <si>
    <t>two pointer</t>
  </si>
  <si>
    <t>heap, deque</t>
  </si>
  <si>
    <t>Sliding Window Maximum</t>
  </si>
  <si>
    <t>heap, median</t>
  </si>
  <si>
    <t>Find Median from Data Stream</t>
  </si>
  <si>
    <t>Sliding Window Median</t>
  </si>
  <si>
    <t>two pointers, hashmap</t>
  </si>
  <si>
    <t>Find All Anagrams in a String</t>
  </si>
  <si>
    <t>Substring with Concatenation of All Words</t>
  </si>
  <si>
    <t>Longest Substring Without Repeating Characters</t>
  </si>
  <si>
    <t>regular expression</t>
  </si>
  <si>
    <t>Longest Substring with At Least K Repeating Characters</t>
  </si>
  <si>
    <t>Longest Substring with At Most Two Distinct Characters</t>
  </si>
  <si>
    <t>Longest Substring with At Most K Distinct Characters</t>
  </si>
  <si>
    <t>Longest Repeating Character Replacement</t>
  </si>
  <si>
    <t>two pointers, subsequence</t>
  </si>
  <si>
    <t>Longest Word in Dictionary through Deleting</t>
  </si>
  <si>
    <t>Minimum Window Substring</t>
  </si>
  <si>
    <t>Minimum Size Subarray Sum</t>
  </si>
  <si>
    <t>hashmap</t>
  </si>
  <si>
    <t>Maximum Size Subarray Sum Equals k</t>
  </si>
  <si>
    <t>Contiguous Array</t>
  </si>
  <si>
    <t>Continuous Subarray Sum</t>
  </si>
  <si>
    <t>Subarray Sum Equals K</t>
  </si>
  <si>
    <t>Remove Duplicates from Sorted Array</t>
  </si>
  <si>
    <t>Remove Duplicates from Sorted Array II</t>
  </si>
  <si>
    <t>Remove Element</t>
  </si>
  <si>
    <t>Move Zeroes</t>
  </si>
  <si>
    <t>Merge Sorted Array</t>
  </si>
  <si>
    <t>two pointers, counting sort</t>
  </si>
  <si>
    <t>Sort Colors</t>
  </si>
  <si>
    <t>Container With Most Water</t>
  </si>
  <si>
    <t>Trapping Rain Water</t>
  </si>
  <si>
    <t>stack</t>
  </si>
  <si>
    <t>Largest Rectangle in Histogram</t>
  </si>
  <si>
    <t>Maximal Rectangle</t>
  </si>
  <si>
    <t>heap</t>
  </si>
  <si>
    <t>Trapping Rain Water II</t>
  </si>
  <si>
    <t>fast and slow</t>
  </si>
  <si>
    <t>Linked List Cycle</t>
  </si>
  <si>
    <t>Linked List Cycle II</t>
  </si>
  <si>
    <t>Find the Duplicate Number</t>
  </si>
  <si>
    <t>n(logn) by binary search, or O(n) by fast and slow two pointers</t>
  </si>
  <si>
    <t>Intersection of Two Linked Lists</t>
  </si>
  <si>
    <t>can solve elegently by connenct AB and BA</t>
  </si>
  <si>
    <t>Remove Node from Linked List</t>
  </si>
  <si>
    <t>Delete Node in a Linked List</t>
  </si>
  <si>
    <t>do not need to change every node</t>
  </si>
  <si>
    <t>Remove Duplicates from Sorted List</t>
  </si>
  <si>
    <t>Remove Duplicates from Sorted List II</t>
  </si>
  <si>
    <t>Remove Linked List Elements</t>
  </si>
  <si>
    <t>Remove Nth Node From End of List</t>
  </si>
  <si>
    <t>move nodes</t>
  </si>
  <si>
    <t>corner case: k = 0, &lt; 0, =m * len(list)</t>
  </si>
  <si>
    <t>Partition List</t>
  </si>
  <si>
    <t>Odd Even Linked List</t>
  </si>
  <si>
    <t>can have short, elegent solution</t>
  </si>
  <si>
    <t>Reverse Linked List</t>
  </si>
  <si>
    <t>dummy.next, node.next, node = node, dummy.next, node.next
every time, from the old node, we remove head into the newhead, update both head and newhead</t>
  </si>
  <si>
    <t>Reverse Linked List II</t>
  </si>
  <si>
    <t>keep, pre and m-th, insert (m+1) to n nodes between pre and pre.next</t>
  </si>
  <si>
    <t>Merge Two Sorted Lists</t>
  </si>
  <si>
    <t>Merge k Sorted Lists</t>
  </si>
  <si>
    <t>Insertion Sort List</t>
  </si>
  <si>
    <t>Sort List</t>
  </si>
  <si>
    <t>fast slow pointers, pay attantion to the fast and slow start position</t>
  </si>
  <si>
    <t>Reorder List</t>
  </si>
  <si>
    <t>find right part, reverse right part, insert right into left</t>
  </si>
  <si>
    <t>Swap Nodes in Pairs</t>
  </si>
  <si>
    <t>recursive should be easier, while for iterative, we each time reverse two, and move two position</t>
  </si>
  <si>
    <t>Reverse Nodes in k-Group</t>
  </si>
  <si>
    <t>recursive</t>
  </si>
  <si>
    <t>reverse array</t>
  </si>
  <si>
    <t>Reverse String</t>
  </si>
  <si>
    <t>Reverse String II</t>
  </si>
  <si>
    <t>Reverse Vowels of a String</t>
  </si>
  <si>
    <t>Reverse Words in a String</t>
  </si>
  <si>
    <t>Reverse Words in a String II</t>
  </si>
  <si>
    <t>Reverse Words in a String III</t>
  </si>
  <si>
    <t>Rotate Array</t>
  </si>
  <si>
    <t>nums = nums[::-1] will not change the nums passed as parameter, but nums[:] = nums[::-1] will do</t>
  </si>
  <si>
    <t>Reverse Integer</t>
  </si>
  <si>
    <t>bit</t>
  </si>
  <si>
    <t>Reverse Bits</t>
  </si>
  <si>
    <t>get the bin in each position, and set the result correspondingly</t>
  </si>
  <si>
    <t>tradictional BT</t>
  </si>
  <si>
    <t>backtracking</t>
  </si>
  <si>
    <t>Letter Combinations of a Phone Number</t>
  </si>
  <si>
    <t>Binary Watch</t>
  </si>
  <si>
    <t>Generate Parentheses</t>
  </si>
  <si>
    <t>Subsets</t>
  </si>
  <si>
    <t>Subsets II</t>
  </si>
  <si>
    <t>Increasing Subsequences</t>
  </si>
  <si>
    <t>Permutations</t>
  </si>
  <si>
    <t>Permutations II</t>
  </si>
  <si>
    <t>Combinations</t>
  </si>
  <si>
    <t>Combination Sum</t>
  </si>
  <si>
    <t>Combination Sum II</t>
  </si>
  <si>
    <t>Combination Sum III</t>
  </si>
  <si>
    <t>dynamic programming</t>
  </si>
  <si>
    <t>Combination Sum IV</t>
  </si>
  <si>
    <t>Factor Combinations</t>
  </si>
  <si>
    <t>Palindrome</t>
  </si>
  <si>
    <t>Longest Palindromic Substring</t>
  </si>
  <si>
    <t>Medium</t>
  </si>
  <si>
    <t>Palindromic Substrings</t>
  </si>
  <si>
    <t>extension of 5, to find the longest, in fact we checked all the palindromic substrings</t>
  </si>
  <si>
    <t>Palindrome Number</t>
  </si>
  <si>
    <t>Easy</t>
  </si>
  <si>
    <t>corner case, x&lt; 0, x =0 and x is ***0</t>
  </si>
  <si>
    <t>Valid Palindrome</t>
  </si>
  <si>
    <t>string.ascii_letters, digits, str.isalnum()</t>
  </si>
  <si>
    <t>KMP</t>
  </si>
  <si>
    <t>Shortest Palindrome</t>
  </si>
  <si>
    <t>Hard</t>
  </si>
  <si>
    <t>only s.startswith can pass, while s[:n-i] == r[i:] will TLE</t>
  </si>
  <si>
    <t>Longest Palindrome</t>
  </si>
  <si>
    <t>insert or remove from set</t>
  </si>
  <si>
    <t>Palindrome Permutation</t>
  </si>
  <si>
    <t>same as 409, use a set to add odd char and remove it when even (meet again)</t>
  </si>
  <si>
    <t>Palindrome Permutation II</t>
  </si>
  <si>
    <t>first determine whether can form as permuation, then if the odd exist, it must be in the middle
The left problem is the distint permutation of the even chars using backtracking</t>
  </si>
  <si>
    <t>Palindrome Linked List</t>
  </si>
  <si>
    <t>Two pointer to find the middle, and reverse the right part</t>
  </si>
  <si>
    <t>Search Insert Position</t>
  </si>
  <si>
    <t>bisect.bisect_left</t>
  </si>
  <si>
    <t>Search for a Range</t>
  </si>
  <si>
    <t>bisect</t>
  </si>
  <si>
    <t>Find Peak Element</t>
  </si>
  <si>
    <t>Search a 2D Matrix</t>
  </si>
  <si>
    <t>Search a 2D Matrix II</t>
  </si>
  <si>
    <t>Rotated Sorted Array</t>
  </si>
  <si>
    <t>Search in Rotated Sorted Array</t>
  </si>
  <si>
    <t>Search in Rotated Sorted Array II</t>
  </si>
  <si>
    <t>When we find left == mid or right == mid, we have to move it towards mid until a different value found</t>
  </si>
  <si>
    <t>Find Minimum in Rotated Sorted Array</t>
  </si>
  <si>
    <t>Find Minimum in Rotated Sorted Array II</t>
  </si>
  <si>
    <t>Single Element in a Sorted Array</t>
  </si>
  <si>
    <t>Median of Two Sorted Arrays</t>
  </si>
  <si>
    <t>Median of K sorted Arrays</t>
  </si>
  <si>
    <t>Count of Smaller Numbers After Self</t>
  </si>
  <si>
    <t>binary search</t>
  </si>
  <si>
    <t>Guess Number Higher or Lower</t>
  </si>
  <si>
    <t>First Bad Version</t>
  </si>
  <si>
    <t>Smallest Rectangle Enclosing Black Pixels</t>
  </si>
  <si>
    <t>Arranging Coins</t>
  </si>
  <si>
    <t>Heaters</t>
  </si>
  <si>
    <t>sort... and two pointers</t>
  </si>
  <si>
    <t>Games..</t>
  </si>
  <si>
    <t>Valid Sudoku</t>
  </si>
  <si>
    <t>Sudoku Solver</t>
  </si>
  <si>
    <t>Zuma Game</t>
  </si>
  <si>
    <t>N-Queens</t>
  </si>
  <si>
    <t>N-Queens II</t>
  </si>
  <si>
    <t>Android Unlock Patterns</t>
  </si>
  <si>
    <t>ab to 12</t>
  </si>
  <si>
    <t>string</t>
  </si>
  <si>
    <t>Isomorphic Strings</t>
  </si>
  <si>
    <t>Word Pattern</t>
  </si>
  <si>
    <t>Word Pattern II</t>
  </si>
  <si>
    <t>backtracking to test different length</t>
  </si>
  <si>
    <t>Validate IP Address</t>
  </si>
  <si>
    <t>Restore IP Addresses</t>
  </si>
  <si>
    <t>Beautiful Arrangement</t>
  </si>
  <si>
    <t>Palindrome Partitioning</t>
  </si>
  <si>
    <t>Palindrome Partitioning II</t>
  </si>
  <si>
    <t>dp</t>
  </si>
  <si>
    <t>Word Search</t>
  </si>
  <si>
    <t>can early return instead of set a flag</t>
  </si>
  <si>
    <t>Word Search II</t>
  </si>
  <si>
    <t>Word Ladder</t>
  </si>
  <si>
    <t>Word Ladder II</t>
  </si>
  <si>
    <t>Valid Word Square</t>
  </si>
  <si>
    <t>Word Squares</t>
  </si>
  <si>
    <t>abbreviation</t>
  </si>
  <si>
    <t>Valid Word Abbreviation</t>
  </si>
  <si>
    <t>Unique Word Abbreviation</t>
  </si>
  <si>
    <t>Generalized Abbreviation</t>
  </si>
  <si>
    <t>Minimum Unique Word Abbreviation</t>
  </si>
  <si>
    <t>brute force?</t>
  </si>
  <si>
    <t>Word Abbreviation</t>
  </si>
  <si>
    <t>not a bt</t>
  </si>
  <si>
    <t>Expression Add Operators</t>
  </si>
  <si>
    <t>Dynamic Programming (try to save space)</t>
  </si>
  <si>
    <t>Maximum Subarray</t>
  </si>
  <si>
    <t>Maximum Product Subarray</t>
  </si>
  <si>
    <t>traverse</t>
  </si>
  <si>
    <t>Product of Array Except Self</t>
  </si>
  <si>
    <t>two pass, pay attention to the index in each side</t>
  </si>
  <si>
    <t>Range Sum Query - Immutable</t>
  </si>
  <si>
    <t>Range Sum Query 2D - Immutable</t>
  </si>
  <si>
    <t>range matters</t>
  </si>
  <si>
    <t>stock
dp</t>
  </si>
  <si>
    <t>Best Time to Buy and Sell Stock</t>
  </si>
  <si>
    <t>Best Time to Buy and Sell Stock II</t>
  </si>
  <si>
    <t>Best Time to Buy and Sell Stock III</t>
  </si>
  <si>
    <t>There is a one pass dp using O(1) space</t>
  </si>
  <si>
    <t>Best Time to Buy and Sell Stock IV</t>
  </si>
  <si>
    <t>Need to think clearly how the dp works</t>
  </si>
  <si>
    <t>Best Time to Buy and Sell Stock with Cooldown</t>
  </si>
  <si>
    <t>O(n) DP, can do O(1) Space</t>
  </si>
  <si>
    <t>Climbing Stairs</t>
  </si>
  <si>
    <t>sn = sn-1 + sn-2, s0 = 1, s1 = 0</t>
  </si>
  <si>
    <t>Decode Ways</t>
  </si>
  <si>
    <t>a lot of corner cases</t>
  </si>
  <si>
    <t>House Robber</t>
  </si>
  <si>
    <t>House Robber II</t>
  </si>
  <si>
    <t>House Robber III</t>
  </si>
  <si>
    <t>indeed can do a postorder with another stack</t>
  </si>
  <si>
    <t>Paint House</t>
  </si>
  <si>
    <t>Paint House II</t>
  </si>
  <si>
    <t>Paint Fence</t>
  </si>
  <si>
    <t>O(n) DP
but need to check all possible position before</t>
  </si>
  <si>
    <t>Target Sum</t>
  </si>
  <si>
    <t>Longest Increasing Subsequence</t>
  </si>
  <si>
    <t>have a O(nlogn) solution</t>
  </si>
  <si>
    <t>Number of Longest Increasing Subsequence</t>
  </si>
  <si>
    <t>Unique Binary Search Trees</t>
  </si>
  <si>
    <t>Unique Binary Search Trees II</t>
  </si>
  <si>
    <t>Perfect Squares</t>
  </si>
  <si>
    <t>Coin Change</t>
  </si>
  <si>
    <t>Integer Break</t>
  </si>
  <si>
    <t>Word Break</t>
  </si>
  <si>
    <t>Word Break II</t>
  </si>
  <si>
    <t>M*N path
O(M) space</t>
  </si>
  <si>
    <t>Triangle</t>
  </si>
  <si>
    <t>Unique Paths</t>
  </si>
  <si>
    <t>O(min(m, n)) space, best performance if we dp on the short direction</t>
  </si>
  <si>
    <t>Unique Paths II</t>
  </si>
  <si>
    <t>Maximal Square</t>
  </si>
  <si>
    <t>Minimum Path Sum</t>
  </si>
  <si>
    <t>Dungeon Game</t>
  </si>
  <si>
    <t>Maximum Vacation Days</t>
  </si>
  <si>
    <t>Student Attendance Record I</t>
  </si>
  <si>
    <t>Student Attendance Record II</t>
  </si>
  <si>
    <t>N * (2*3)</t>
  </si>
  <si>
    <t>M*N path
M*N Space</t>
  </si>
  <si>
    <t>Bomb Enemy</t>
  </si>
  <si>
    <t>String Matching
(M+1)*(N+1)</t>
  </si>
  <si>
    <t>Wildcard Matching</t>
  </si>
  <si>
    <t>might have a quick solution</t>
  </si>
  <si>
    <t>Regular Expression Matching</t>
  </si>
  <si>
    <t>can do a standard dp of (M+1) * (N+1)</t>
  </si>
  <si>
    <t>Edit Distance</t>
  </si>
  <si>
    <t>can do O(M) space</t>
  </si>
  <si>
    <t>Scramble String</t>
  </si>
  <si>
    <t>Interleaving String</t>
  </si>
  <si>
    <t>Distinct Subsequences</t>
  </si>
  <si>
    <t>Gray Code</t>
  </si>
  <si>
    <t>no need to do a standard bt, but just extend the result, similar to subset</t>
  </si>
  <si>
    <t>Guess Number Higher or Lower II</t>
  </si>
  <si>
    <t>Different Ways to Add Parentheses</t>
  </si>
  <si>
    <t>Burst Balloons</t>
  </si>
  <si>
    <t>Create Maximum Number</t>
  </si>
  <si>
    <t>Russian Doll Envelopes</t>
  </si>
  <si>
    <t>Max Sum of Rectangle No Larger Than K</t>
  </si>
  <si>
    <t>Largest Divisible Subset</t>
  </si>
  <si>
    <t>Split Array Largest Sum</t>
  </si>
  <si>
    <t>Partition Equal Subset Sum</t>
  </si>
  <si>
    <t>Frog Jump</t>
  </si>
  <si>
    <t>Flip Game</t>
  </si>
  <si>
    <t>Flip Game II</t>
  </si>
  <si>
    <t>Can I Win</t>
  </si>
  <si>
    <t>Predict the Winner</t>
  </si>
  <si>
    <t>Arithmetic Slices</t>
  </si>
  <si>
    <t>Arithmetic Slices II - Subsequence</t>
  </si>
  <si>
    <t>Unique Substrings in Wraparound String</t>
  </si>
  <si>
    <t>Count The Repetitions</t>
  </si>
  <si>
    <t>Concatenated Words</t>
  </si>
  <si>
    <t>Ones and Zeroes</t>
  </si>
  <si>
    <t>Freedom Trail</t>
  </si>
  <si>
    <t>Longest Palindromic Subsequence</t>
  </si>
  <si>
    <t>Super Washing Machines</t>
  </si>
  <si>
    <t>Remove Boxes</t>
  </si>
  <si>
    <t>Optimal Division</t>
  </si>
  <si>
    <t>Encode String with Shortest Length</t>
  </si>
  <si>
    <t>list</t>
  </si>
  <si>
    <t>Insert Delete GetRandom O(1)</t>
  </si>
  <si>
    <t>list for random O(1), dict for insert and remove O(1)</t>
  </si>
  <si>
    <t>Insert Delete GetRandom O(1) - Duplicates allowed</t>
  </si>
  <si>
    <t>linked list</t>
  </si>
  <si>
    <t>LRU Cache</t>
  </si>
  <si>
    <t>double linked list for get max, min, most recent O(1), need to update both direction</t>
  </si>
  <si>
    <t>LFU Cache</t>
  </si>
  <si>
    <t>double linked list with ordered dict</t>
  </si>
  <si>
    <t>All O`one Data Structure</t>
  </si>
  <si>
    <t>Min Stack</t>
  </si>
  <si>
    <t>Implement Stack using Queues</t>
  </si>
  <si>
    <t>Implement Queue using Stacks</t>
  </si>
  <si>
    <t>Iterator</t>
  </si>
  <si>
    <t>Flatten 2D Vector</t>
  </si>
  <si>
    <t>Zigzag Iterator</t>
  </si>
  <si>
    <t>Peeking Iterator</t>
  </si>
  <si>
    <t>Flatten Nested List Iterator</t>
  </si>
  <si>
    <t>Design Snake Game</t>
  </si>
  <si>
    <t>Design Phone Directory</t>
  </si>
  <si>
    <t>Logger Rate Limiter</t>
  </si>
  <si>
    <t>Design Hit Counter</t>
  </si>
  <si>
    <t>trie</t>
  </si>
  <si>
    <t>Implement Trie (Prefix Tree)</t>
  </si>
  <si>
    <t>dict is faster than a list in OJ</t>
  </si>
  <si>
    <t>Add and Search Word - Data structure design</t>
  </si>
  <si>
    <t>Implement Magic Dictionary</t>
  </si>
  <si>
    <t>Encode and Decode TinyURL</t>
  </si>
  <si>
    <t>Encode and Decode Strings</t>
  </si>
  <si>
    <t>Design Twitter</t>
  </si>
  <si>
    <t>Design Tic-Tac-Toe</t>
  </si>
  <si>
    <t>Traversal</t>
  </si>
  <si>
    <t>inorder</t>
  </si>
  <si>
    <t>Binary Tree Inorder Traversal</t>
  </si>
  <si>
    <t>iterative, Morris traversal</t>
  </si>
  <si>
    <t>preorder</t>
  </si>
  <si>
    <t>Binary Tree Preorder Traversal</t>
  </si>
  <si>
    <t>iterative</t>
  </si>
  <si>
    <t>postorder</t>
  </si>
  <si>
    <t>Binary Tree Postorder Traversal</t>
  </si>
  <si>
    <t>iterative, stack with status, inorder and preorder can be solved similarly</t>
  </si>
  <si>
    <t>Binary Search Tree Iterator</t>
  </si>
  <si>
    <t>Validate Binary Search Tree</t>
  </si>
  <si>
    <t>Recover Binary Search Tree</t>
  </si>
  <si>
    <t>Inorder Successor in BST</t>
  </si>
  <si>
    <t>Construct Binary Tree from Preorder and Inorder Traversal</t>
  </si>
  <si>
    <t>hashmap might make it faster</t>
  </si>
  <si>
    <t>Construct Binary Tree from Inorder and Postorder Traversal</t>
  </si>
  <si>
    <t>Verify Preorder Sequence in Binary Search Tree</t>
  </si>
  <si>
    <t>Find Mode in Binary Search Tree</t>
  </si>
  <si>
    <t>Two Sum IV - Input is a BST</t>
  </si>
  <si>
    <t>Level Order Traversal
(mostly BFS)</t>
  </si>
  <si>
    <t>Binary Tree Level Order Traversal</t>
  </si>
  <si>
    <t>Binary Tree Level Order Traversal II</t>
  </si>
  <si>
    <t>Nested List Weight Sum</t>
  </si>
  <si>
    <t>Nested List Weight Sum II</t>
  </si>
  <si>
    <t>Binary Tree Zigzag Level Order Traversal</t>
  </si>
  <si>
    <t>Find Largest Value in Each Tree Row</t>
  </si>
  <si>
    <t>Populating Next Right Pointers in Each Node</t>
  </si>
  <si>
    <t>we need to set next, not left, right</t>
  </si>
  <si>
    <t>Populating Next Right Pointers in Each Node II</t>
  </si>
  <si>
    <t>Binary Tree Right Side View</t>
  </si>
  <si>
    <t>BFS/DFS
(iterative/recursive)</t>
  </si>
  <si>
    <t>Balanced Binary Tree</t>
  </si>
  <si>
    <t>Same Tree</t>
  </si>
  <si>
    <t>Symmetric Tree</t>
  </si>
  <si>
    <t>Invert Binary Tree</t>
  </si>
  <si>
    <t>recursive, iterative (dfs using stack and bfs using deque, appendleft and pop)</t>
  </si>
  <si>
    <t>Binary Tree Vertical Order Traversal</t>
  </si>
  <si>
    <t>Maximum Depth of Binary Tree</t>
  </si>
  <si>
    <t>DFS</t>
  </si>
  <si>
    <t>Minimum Depth of Binary Tree</t>
  </si>
  <si>
    <t>Binary Tree Paths</t>
  </si>
  <si>
    <t>Sum of Left Leaves</t>
  </si>
  <si>
    <t>Path Sum</t>
  </si>
  <si>
    <t>48.96 iterative</t>
  </si>
  <si>
    <t>Path Sum II</t>
  </si>
  <si>
    <t>iterative using stack and extra status</t>
  </si>
  <si>
    <t>BFS/DFS</t>
  </si>
  <si>
    <t>Path Sum III</t>
  </si>
  <si>
    <t>a dfs method with 98.87</t>
  </si>
  <si>
    <t>Binary Tree Maximum Path Sum</t>
  </si>
  <si>
    <t>Find Bottom Left Tree Value</t>
  </si>
  <si>
    <t>Sum Root to Leaf Numbers</t>
  </si>
  <si>
    <t>Binary Tree Longest Consecutive Sequence</t>
  </si>
  <si>
    <t>Count Univalue Subtrees</t>
  </si>
  <si>
    <t>left and right</t>
  </si>
  <si>
    <t>Binary Tree Longest Consecutive Sequence II</t>
  </si>
  <si>
    <t>two different writing have different performance, saving almost half time</t>
  </si>
  <si>
    <t>Diameter of Binary Tree</t>
  </si>
  <si>
    <t>the diameter is not the number of nodes</t>
  </si>
  <si>
    <t>Find Leaves of Binary Tree</t>
  </si>
  <si>
    <t>Minimum Height Trees</t>
  </si>
  <si>
    <t>Most Frequent Subtree Sum</t>
  </si>
  <si>
    <t>Convert BST to Greater Tree</t>
  </si>
  <si>
    <t>Binary Tree Upside Down</t>
  </si>
  <si>
    <t>Boundary of Binary Tree</t>
  </si>
  <si>
    <t>Tree Conversion</t>
  </si>
  <si>
    <t>Flatten Binary Tree to Linked List</t>
  </si>
  <si>
    <t>Construct Binary Tree from String</t>
  </si>
  <si>
    <t>binary</t>
  </si>
  <si>
    <t>Convert Sorted Array to Binary Search Tree</t>
  </si>
  <si>
    <t>Convert Sorted List to Binary Search Tree</t>
  </si>
  <si>
    <t>Serialization</t>
  </si>
  <si>
    <t>serialize, recursive, iterative</t>
  </si>
  <si>
    <t>Verify Preorder Serialization of a Binary Tree</t>
  </si>
  <si>
    <t>Serialize and Deserialize Binary Tree</t>
  </si>
  <si>
    <t>preorder, recover with a stack. or BFS with a list</t>
  </si>
  <si>
    <t>Serialize and Deserialize BST</t>
  </si>
  <si>
    <t>Count Complete Tree Nodes</t>
  </si>
  <si>
    <t>Clone Graph</t>
  </si>
  <si>
    <t>Copy List with Random Pointer</t>
  </si>
  <si>
    <t>O(1) extra space solution</t>
  </si>
  <si>
    <t>adjacency list</t>
  </si>
  <si>
    <t>Number of Connected Components in an Undirected Graph</t>
  </si>
  <si>
    <t>Graph Valid Tree</t>
  </si>
  <si>
    <t>Binary Search Tree</t>
  </si>
  <si>
    <t>Kth Smallest Element in a BST</t>
  </si>
  <si>
    <t>Lowest Common Ancestor of a Binary Search Tree</t>
  </si>
  <si>
    <t>Lowest Common Ancestor of a Binary Tree</t>
  </si>
  <si>
    <t>Closest Binary Search Tree Value</t>
  </si>
  <si>
    <t>Closest Binary Search Tree Value II</t>
  </si>
  <si>
    <t>Largest BST Subtree</t>
  </si>
  <si>
    <t>Delete Node in a BST</t>
  </si>
  <si>
    <t>Minimum Absolute Difference in BST</t>
  </si>
  <si>
    <t>Trim a Binary Search Tree</t>
  </si>
  <si>
    <t>Topological Sort</t>
  </si>
  <si>
    <t>Course Schedule</t>
  </si>
  <si>
    <t>Course Schedule II</t>
  </si>
  <si>
    <t>Sequence Reconstruction</t>
  </si>
  <si>
    <t>Alien Dictionary</t>
  </si>
  <si>
    <t>Longest Increasing Path in a Matrix</t>
  </si>
  <si>
    <t>BFS</t>
  </si>
  <si>
    <t>Surrounded Regions</t>
  </si>
  <si>
    <t>Number of Islands</t>
  </si>
  <si>
    <t>Number of Islands II</t>
  </si>
  <si>
    <t>Walls and Gates</t>
  </si>
  <si>
    <t>The Maze</t>
  </si>
  <si>
    <t>The Maze II</t>
  </si>
  <si>
    <t>dijkstra.. Heap</t>
  </si>
  <si>
    <t>The Maze III</t>
  </si>
  <si>
    <t>Remove Invalid Parentheses</t>
  </si>
  <si>
    <t>Shortest Distance from All Buildings</t>
  </si>
  <si>
    <t>Reconstruct Itinerary</t>
  </si>
  <si>
    <t>Evaluate Division</t>
  </si>
  <si>
    <t>Friend Circles</t>
  </si>
  <si>
    <t>Pacific Atlantic Water Flow</t>
  </si>
  <si>
    <t>Battleships in a Board</t>
  </si>
  <si>
    <t>Matchsticks to Square</t>
  </si>
  <si>
    <t>Minesweeper</t>
  </si>
  <si>
    <t>BFS on all</t>
  </si>
  <si>
    <t>01 Matrix</t>
  </si>
  <si>
    <t>Segment Tree</t>
  </si>
  <si>
    <t>Range Sum Query - Mutable</t>
  </si>
  <si>
    <t>Range Sum Query 2D - Mutable</t>
  </si>
  <si>
    <t>Count of Range Sum</t>
  </si>
  <si>
    <t>Reverse Pairs</t>
  </si>
  <si>
    <t>Greedy</t>
  </si>
  <si>
    <t>Jump Game</t>
  </si>
  <si>
    <t>Jump Game II</t>
  </si>
  <si>
    <t>Assign Cookies</t>
  </si>
  <si>
    <t>Gas Station</t>
  </si>
  <si>
    <t>Is Subsequence</t>
  </si>
  <si>
    <t>Queue Reconstruction by Height</t>
  </si>
  <si>
    <t>Sentence Screen Fitting</t>
  </si>
  <si>
    <t>Find Permutation</t>
  </si>
  <si>
    <t>Minimum Number of Arrows to Burst Balloons</t>
  </si>
  <si>
    <t>Candy</t>
  </si>
  <si>
    <t>Remove Duplicate Letters</t>
  </si>
  <si>
    <t>Patching Array</t>
  </si>
  <si>
    <t>Rearrange String k Distance Apart</t>
  </si>
  <si>
    <t>Text Justification</t>
  </si>
  <si>
    <t>Bit Manipulation</t>
  </si>
  <si>
    <t>Single Number</t>
  </si>
  <si>
    <t>60.79 using defaultdict</t>
  </si>
  <si>
    <t>Single Number II</t>
  </si>
  <si>
    <t>63.24 using defaultdict</t>
  </si>
  <si>
    <t>Single Number III</t>
  </si>
  <si>
    <t>86.24 using defaultdict</t>
  </si>
  <si>
    <t>Sum of Two Integers</t>
  </si>
  <si>
    <t>Have not idea how to solve it...</t>
  </si>
  <si>
    <t>Number of 1 Bits</t>
  </si>
  <si>
    <t>Counting Bits</t>
  </si>
  <si>
    <t>Number Complement</t>
  </si>
  <si>
    <t>101 to 010 can be done by 101 ^ 111</t>
  </si>
  <si>
    <t>Hamming Distance</t>
  </si>
  <si>
    <t>Total Hamming Distance</t>
  </si>
  <si>
    <t>Bitwise AND of Numbers Range</t>
  </si>
  <si>
    <t>Maximum Product of Word Lengths</t>
  </si>
  <si>
    <t>Integer Replacement</t>
  </si>
  <si>
    <t>Maximum XOR of Two Numbers in an Array</t>
  </si>
  <si>
    <t>ADD</t>
  </si>
  <si>
    <t>Add Two Numbers</t>
  </si>
  <si>
    <t>Append node into the current list</t>
  </si>
  <si>
    <t>Add Two Numbers II</t>
  </si>
  <si>
    <t>stack, insert after dummy to form the correct order</t>
  </si>
  <si>
    <t>Add Binary</t>
  </si>
  <si>
    <t>consider each list separately as a list, in other words, solve the problem as 2</t>
  </si>
  <si>
    <t>Plus One</t>
  </si>
  <si>
    <t>Can to similar as 445, while a briliant way is to determine whether the current digit is 9, if not, then we do not have carry and can return early</t>
  </si>
  <si>
    <t>Plus One Linked List</t>
  </si>
  <si>
    <t>Either reverse the list using a stack as 445, or can do a recursion so that for each next node, we return whether it has a carry</t>
  </si>
  <si>
    <t>Add Strings</t>
  </si>
  <si>
    <t>Similar to 2, do not forget to append the carry, and reverse the result</t>
  </si>
  <si>
    <t>Multiplication</t>
  </si>
  <si>
    <t>Multiply Strings</t>
  </si>
  <si>
    <t>It is more convenient to have a direct index/pointer for the array, and reduce the index each time than calculate the index</t>
  </si>
  <si>
    <t>Complex Number Multiplication</t>
  </si>
  <si>
    <t>Sparse Matrix Multiplication</t>
  </si>
  <si>
    <t>Divide</t>
  </si>
  <si>
    <t>Divide Two Integers</t>
  </si>
  <si>
    <t>log(N) binary search to find all possible divisor * factor that is less than dividend. Dividend / divisor = quotient and remainder</t>
  </si>
  <si>
    <t>Fraction to Recurring Decimal</t>
  </si>
  <si>
    <t>Corner Cases: numerator is 0, denominator is 0, negative number and sign</t>
  </si>
  <si>
    <t>Square</t>
  </si>
  <si>
    <t>Sqrt(x)</t>
  </si>
  <si>
    <t>binary search, corner case is mid*mid &lt;= x, but (mid+1)**2 &gt; x, then mid is the result</t>
  </si>
  <si>
    <t>Valid Perfect Square</t>
  </si>
  <si>
    <t>standard binary search. 1+3+5+(2n-1) = ...</t>
  </si>
  <si>
    <t>Power</t>
  </si>
  <si>
    <t>Pow(x, n)</t>
  </si>
  <si>
    <t>Same as sqrt, but x**2 will overflow while x*x will not
There are lots of different solutions. A quick solution is recursion, pow(x, n) = pow(x*x, n/2) * (1 if n % 2 else x)</t>
  </si>
  <si>
    <t>Super Pow</t>
  </si>
  <si>
    <t>Power of Two</t>
  </si>
  <si>
    <t>Count 1 in binary format, or bit manipulation x &amp; x-1 should be 0</t>
  </si>
  <si>
    <t>Power of Three</t>
  </si>
  <si>
    <t>log10(n)/log10(3) % 1 == 0</t>
  </si>
  <si>
    <t>Power of Four</t>
  </si>
  <si>
    <t>same as power of two, but need to remove those are power of 2 but not 4</t>
  </si>
  <si>
    <t>String</t>
  </si>
  <si>
    <t>String to Integer (atoi)</t>
  </si>
  <si>
    <t>need to pay attention to corner cases, like max/min int, the idx</t>
  </si>
  <si>
    <t>Valid Number</t>
  </si>
  <si>
    <t>corner cases, while idx &lt; n and (a or b)</t>
  </si>
  <si>
    <t>Integer to Roman</t>
  </si>
  <si>
    <t>just consider each case...</t>
  </si>
  <si>
    <t>Roman to Integer</t>
  </si>
  <si>
    <t>same to 12</t>
  </si>
  <si>
    <t>Integer to English Words</t>
  </si>
  <si>
    <t>corner case: 0</t>
  </si>
  <si>
    <t>Base</t>
  </si>
  <si>
    <t>Excel Sheet Column Title</t>
  </si>
  <si>
    <t>idx is n-1 % 26</t>
  </si>
  <si>
    <t>Excel Sheet Column Number</t>
  </si>
  <si>
    <t>Convert a Number to Hexadecimal</t>
  </si>
  <si>
    <t>if num &lt; 0:
    num = num + 2**32</t>
  </si>
  <si>
    <t>Base 7</t>
  </si>
  <si>
    <t>Traverse an arry or matrix</t>
  </si>
  <si>
    <t>ZigZag Conversion</t>
  </si>
  <si>
    <t>Diagonal Traverse</t>
  </si>
  <si>
    <t>row+col=s, row in [0, m-1] thus col in [0 or s-m+1, s or n -1]</t>
  </si>
  <si>
    <t>Rotate Image</t>
  </si>
  <si>
    <t>Spiral Matrix</t>
  </si>
  <si>
    <t>Spiral Matrix II</t>
  </si>
  <si>
    <t>Set Matrix Zeroes</t>
  </si>
  <si>
    <t>Detect Capital</t>
  </si>
  <si>
    <t>Game of Life</t>
  </si>
  <si>
    <t>Pascal's Triangle</t>
  </si>
  <si>
    <t>Pascal's Triangle II</t>
  </si>
  <si>
    <t>Perfect Rectangle</t>
  </si>
  <si>
    <t>Linked List Random Node</t>
  </si>
  <si>
    <t>Random Pick Index</t>
  </si>
  <si>
    <t>Shuffle an Array</t>
  </si>
  <si>
    <t>str.count</t>
  </si>
  <si>
    <t>Longest Continuous Increasing Subsequence</t>
  </si>
  <si>
    <t>Stack</t>
  </si>
  <si>
    <t>Valid Parentheses</t>
  </si>
  <si>
    <t>Longest Valid Parentheses</t>
  </si>
  <si>
    <t>Basic Calculator</t>
  </si>
  <si>
    <t>Basic Calculator II</t>
  </si>
  <si>
    <t>Simplify Path</t>
  </si>
  <si>
    <t>Longest Absolute File Path</t>
  </si>
  <si>
    <t>Evaluate Reverse Polish Notation</t>
  </si>
  <si>
    <t>corner cases</t>
  </si>
  <si>
    <t>Mini Parser</t>
  </si>
  <si>
    <t>Ternary Expression Parser</t>
  </si>
  <si>
    <t>Decode String</t>
  </si>
  <si>
    <t>Next Greater Element I</t>
  </si>
  <si>
    <t>Next Greater Element II</t>
  </si>
  <si>
    <t>Next Greater Element III</t>
  </si>
  <si>
    <t>The Skyline Problem</t>
  </si>
  <si>
    <t>missing or extra number</t>
  </si>
  <si>
    <t>First Missing Positive</t>
  </si>
  <si>
    <t>mark negative to 0, and turn value in exisiting index to negative, finally the first positive position is missing</t>
  </si>
  <si>
    <t>Missing Number</t>
  </si>
  <si>
    <t>1+..+n = (n+1)*n/2</t>
  </si>
  <si>
    <t>Majority Element</t>
  </si>
  <si>
    <t>Majority Element II</t>
  </si>
  <si>
    <t>Contains Duplicate</t>
  </si>
  <si>
    <t>set</t>
  </si>
  <si>
    <t>Contains Duplicate II</t>
  </si>
  <si>
    <t>hashtable to store the last idx</t>
  </si>
  <si>
    <t>Contains Duplicate III</t>
  </si>
  <si>
    <t>Find All Duplicates in an Array</t>
  </si>
  <si>
    <t>add n is a good idea</t>
  </si>
  <si>
    <t>Find All Numbers Disappeared in an Array</t>
  </si>
  <si>
    <t>Find the Difference</t>
  </si>
  <si>
    <t>Set Mismatch</t>
  </si>
  <si>
    <t>Interval</t>
  </si>
  <si>
    <t>Merge Intervals</t>
  </si>
  <si>
    <t>Insert Interval</t>
  </si>
  <si>
    <t>Meeting Rooms</t>
  </si>
  <si>
    <t>greedy</t>
  </si>
  <si>
    <t>Meeting Rooms II</t>
  </si>
  <si>
    <t>Find Right Interval</t>
  </si>
  <si>
    <t>Non-overlapping Intervals</t>
  </si>
  <si>
    <t>Teemo Attacking</t>
  </si>
  <si>
    <t>Missing Ranges</t>
  </si>
  <si>
    <t>Summary Ranges</t>
  </si>
  <si>
    <t>Data Stream as Disjoint Intervals</t>
  </si>
  <si>
    <t>Number</t>
  </si>
  <si>
    <t>Happy Number</t>
  </si>
  <si>
    <t>math</t>
  </si>
  <si>
    <t>Add Digits</t>
  </si>
  <si>
    <t>Perfect Number</t>
  </si>
  <si>
    <t>Additive Number</t>
  </si>
  <si>
    <t>Count and Say</t>
  </si>
  <si>
    <t>Count Primes</t>
  </si>
  <si>
    <t>corner case, and how to reduce duplicate multiply</t>
  </si>
  <si>
    <t>Strobogrammatic Number</t>
  </si>
  <si>
    <t>Strobogrammatic Number II</t>
  </si>
  <si>
    <t>Strobogrammatic Number III</t>
  </si>
  <si>
    <t>DP</t>
  </si>
  <si>
    <t>Ugly Number</t>
  </si>
  <si>
    <t>&lt;=0</t>
  </si>
  <si>
    <t>Ugly Number II</t>
  </si>
  <si>
    <t>Super Ugly Number</t>
  </si>
  <si>
    <t>Factorial Trailing Zeroes</t>
  </si>
  <si>
    <t>Largest Palindrome Product</t>
  </si>
  <si>
    <t>Count Numbers with Unique Digits</t>
  </si>
  <si>
    <t>Number of Digit One</t>
  </si>
  <si>
    <t>Rotate Function</t>
  </si>
  <si>
    <t>Smallest Good Base</t>
  </si>
  <si>
    <t>Minimum Moves to Equal Array Elements</t>
  </si>
  <si>
    <t>min</t>
  </si>
  <si>
    <t>Minimum Moves to Equal Array Elements II</t>
  </si>
  <si>
    <t>median</t>
  </si>
  <si>
    <t>Best Meeting Point</t>
  </si>
  <si>
    <t>Digital or String order</t>
  </si>
  <si>
    <t>Next Permutation</t>
  </si>
  <si>
    <t>Lexicographical Numbers</t>
  </si>
  <si>
    <t>Permutation Sequence</t>
  </si>
  <si>
    <t>K-th Smallest in Lexicographical Order</t>
  </si>
  <si>
    <t>Split Concatenated Strings</t>
  </si>
  <si>
    <t>Nth Digit</t>
  </si>
  <si>
    <t>Largest Number</t>
  </si>
  <si>
    <t>Remove K Digits</t>
  </si>
  <si>
    <t>Top N</t>
  </si>
  <si>
    <t>Third Maximum Number</t>
  </si>
  <si>
    <t>Kth Smallest Element in a Sorted Matrix</t>
  </si>
  <si>
    <t>can also binary search</t>
  </si>
  <si>
    <t>Find K Pairs with Smallest Sums</t>
  </si>
  <si>
    <t>Kth Largest Element in an Array</t>
  </si>
  <si>
    <t>Top K Frequent Elements</t>
  </si>
  <si>
    <t>bucket
LFU/LRU</t>
  </si>
  <si>
    <t>IPO</t>
  </si>
  <si>
    <t>bucket</t>
  </si>
  <si>
    <t>Minimum Time Difference</t>
  </si>
  <si>
    <t>Longest Consecutive Sequence</t>
  </si>
  <si>
    <t>can solve use hashmap too</t>
  </si>
  <si>
    <t>Maximum Gap</t>
  </si>
  <si>
    <t>Shape</t>
  </si>
  <si>
    <t>Island Perimeter</t>
  </si>
  <si>
    <t>Construct the Rectangle</t>
  </si>
  <si>
    <t>Rectangle Area</t>
  </si>
  <si>
    <t>Self Crossing</t>
  </si>
  <si>
    <t>Convex Polygon</t>
  </si>
  <si>
    <t>Logitic Game</t>
  </si>
  <si>
    <t>Nim Game</t>
  </si>
  <si>
    <t>1,2,3 win, 4 loss, 5,6,7 win, 8 loss</t>
  </si>
  <si>
    <t>Bulb Switcher</t>
  </si>
  <si>
    <t>Bulb Switcher II</t>
  </si>
  <si>
    <t>132 Pattern</t>
  </si>
  <si>
    <t>Wiggle Subsequence</t>
  </si>
  <si>
    <t>Wiggle Sort</t>
  </si>
  <si>
    <t>Wiggle Sort II</t>
  </si>
  <si>
    <t>Increasing Triplet Subsequence</t>
  </si>
  <si>
    <t>Sort Transformed Array</t>
  </si>
  <si>
    <t>Range Addition</t>
  </si>
  <si>
    <t>tricky..</t>
  </si>
  <si>
    <t>Output Contest Matches</t>
  </si>
  <si>
    <t>Elimination Game</t>
  </si>
  <si>
    <t>Strong Password Checker</t>
  </si>
  <si>
    <t>UTF-8 Validation</t>
  </si>
  <si>
    <t>do int comparison instead of string</t>
  </si>
  <si>
    <t>Repeated Substring Pattern</t>
  </si>
  <si>
    <t>Optimal Account Balancing</t>
  </si>
  <si>
    <t>Magical String</t>
  </si>
  <si>
    <t>Relative Ranks</t>
  </si>
  <si>
    <t>Longest Uncommon Subsequence I</t>
  </si>
  <si>
    <t>Longest Uncommon Subsequence II</t>
  </si>
  <si>
    <t>Lonely Pixel I</t>
  </si>
  <si>
    <t>Lonely Pixel II</t>
  </si>
  <si>
    <t>Split Array with Equal Sum</t>
  </si>
  <si>
    <t>Find the Celebrity</t>
  </si>
  <si>
    <t>License Key Formatting</t>
  </si>
  <si>
    <t>replace and upper is faster than do each position</t>
  </si>
  <si>
    <t>Fizz Buzz</t>
  </si>
  <si>
    <t>Longest Common Prefix</t>
  </si>
  <si>
    <t>traverse, KMP</t>
  </si>
  <si>
    <t>Implement strStr()</t>
  </si>
  <si>
    <t>One Edit Distance</t>
  </si>
  <si>
    <t>Length of Last Word</t>
  </si>
  <si>
    <t>Number of Segments in a String</t>
  </si>
  <si>
    <t>Max Consecutive Ones</t>
  </si>
  <si>
    <t>Max Consecutive Ones II</t>
  </si>
  <si>
    <t>Follow Up: if we can flip at most K zero, we store the previous at most K zero index in a queue, so that we can calculate the len when new value come in. Queue is better</t>
  </si>
  <si>
    <t>Read N Characters Given Read4</t>
  </si>
  <si>
    <t>Read N Characters Given Read4 II - Call multiple times</t>
  </si>
  <si>
    <t>Compare Version Numbers</t>
  </si>
  <si>
    <t>Intersection of Two Arrays</t>
  </si>
  <si>
    <t>set.intersection(t)</t>
  </si>
  <si>
    <t>Intersection of Two Arrays II</t>
  </si>
  <si>
    <t>(countera &amp; counterb).elements()</t>
  </si>
  <si>
    <t>Bulls and Cows</t>
  </si>
  <si>
    <t>Group Anagrams</t>
  </si>
  <si>
    <t>count sort may make the str sort quicker..</t>
  </si>
  <si>
    <t>Valid Anagram</t>
  </si>
  <si>
    <t>hashmap is faster than len_26 char</t>
  </si>
  <si>
    <t>Ransom Note</t>
  </si>
  <si>
    <t>Number of Boomerangs</t>
  </si>
  <si>
    <t>Line Reflection</t>
  </si>
  <si>
    <t>gcd</t>
  </si>
  <si>
    <t>gcd, and re</t>
  </si>
  <si>
    <t>Water and Jug Problem</t>
  </si>
  <si>
    <t>Max Points on a Line</t>
  </si>
  <si>
    <t>Group Shifted Strings</t>
  </si>
  <si>
    <t>Repeated DNA Sequences</t>
  </si>
  <si>
    <t>word distance
not edit distance</t>
  </si>
  <si>
    <t>travese</t>
  </si>
  <si>
    <t>Shortest Word Distance</t>
  </si>
  <si>
    <t>just traverse the word list, update the distance, the initial set is important</t>
  </si>
  <si>
    <t>Shortest Word Distance II</t>
  </si>
  <si>
    <t>Shortest Word Distance III</t>
  </si>
  <si>
    <t>only need to slightly modify 243</t>
  </si>
  <si>
    <t>First Unique Character in a String</t>
  </si>
  <si>
    <t>Reconstruct Original Digits from English</t>
  </si>
  <si>
    <t>Sort Characters By Frequency</t>
  </si>
  <si>
    <t>Keyboard Row</t>
  </si>
  <si>
    <t>Brick Wall</t>
  </si>
  <si>
    <t>H-Index</t>
  </si>
  <si>
    <t>H-Index II</t>
  </si>
  <si>
    <t>Palindrome Pairs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</si>
</sst>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name val="Arial"/>
    </font>
    <font>
      <b/>
      <color rgb="FF333333"/>
      <name val="Arial"/>
    </font>
    <font>
      <color rgb="FFFF9900"/>
      <name val="Arial"/>
    </font>
    <font>
      <u/>
      <color rgb="FF333333"/>
      <name val="Arial"/>
    </font>
    <font>
      <color rgb="FF333333"/>
      <name val="Arial"/>
    </font>
    <font>
      <u/>
      <color rgb="FF0088CC"/>
      <name val="Arial"/>
    </font>
    <font>
      <u/>
      <color rgb="FF333333"/>
      <name val="Arial"/>
    </font>
    <font>
      <u/>
      <color rgb="FFFF9900"/>
      <name val="Arial"/>
    </font>
    <font>
      <u/>
      <color rgb="FF333333"/>
      <name val="Arial"/>
    </font>
    <font>
      <u/>
      <color rgb="FF333333"/>
      <name val="Arial"/>
    </font>
    <font>
      <color rgb="FF000000"/>
      <name val="Arial"/>
    </font>
    <font>
      <u/>
      <color rgb="FFFF0000"/>
      <name val="Arial"/>
    </font>
    <font>
      <b/>
      <u/>
      <color rgb="FF0088CC"/>
      <name val="Arial"/>
    </font>
    <font>
      <u/>
      <color rgb="FF1155CC"/>
      <name val="Arial"/>
    </font>
    <font>
      <u/>
      <color rgb="FF1155CC"/>
      <name val="Arial"/>
    </font>
    <font>
      <u/>
      <color rgb="FF0088CC"/>
      <name val="Arial"/>
    </font>
    <font>
      <b/>
      <name val="Arial"/>
    </font>
    <font>
      <u/>
      <color rgb="FFE6B8AF"/>
      <name val="Arial"/>
    </font>
    <font>
      <u/>
      <color rgb="FFFF00FF"/>
      <name val="Arial"/>
    </font>
    <font>
      <u/>
      <color rgb="FF0088CC"/>
      <name val="Arial"/>
    </font>
    <font>
      <u/>
      <color rgb="FF0088CC"/>
      <name val="Arial"/>
    </font>
    <font>
      <color rgb="FFFF0000"/>
      <name val="Arial"/>
    </font>
    <font>
      <u/>
      <color rgb="FF0088CC"/>
      <name val="Arial"/>
    </font>
    <font>
      <u/>
      <color rgb="FF0088CC"/>
      <name val="Arial"/>
    </font>
    <font/>
  </fonts>
  <fills count="13">
    <fill>
      <patternFill patternType="none"/>
    </fill>
    <fill>
      <patternFill patternType="lightGray"/>
    </fill>
    <fill>
      <patternFill patternType="solid">
        <fgColor rgb="FF9FC5E8"/>
        <bgColor rgb="FF9FC5E8"/>
      </patternFill>
    </fill>
    <fill>
      <patternFill patternType="solid">
        <fgColor rgb="FFFCE5CD"/>
        <bgColor rgb="FFFCE5CD"/>
      </patternFill>
    </fill>
    <fill>
      <patternFill patternType="solid">
        <fgColor rgb="FFFFF2CC"/>
        <bgColor rgb="FFFFF2CC"/>
      </patternFill>
    </fill>
    <fill>
      <patternFill patternType="solid">
        <fgColor rgb="FFF9CB9C"/>
        <bgColor rgb="FFF9CB9C"/>
      </patternFill>
    </fill>
    <fill>
      <patternFill patternType="solid">
        <fgColor rgb="FFE6B8AF"/>
        <bgColor rgb="FFE6B8AF"/>
      </patternFill>
    </fill>
    <fill>
      <patternFill patternType="solid">
        <fgColor rgb="FFFFFFFF"/>
        <bgColor rgb="FFFFFFFF"/>
      </patternFill>
    </fill>
    <fill>
      <patternFill patternType="solid">
        <fgColor rgb="FFF3F3F3"/>
        <bgColor rgb="FFF3F3F3"/>
      </patternFill>
    </fill>
    <fill>
      <patternFill patternType="solid">
        <fgColor rgb="FFDD7E6B"/>
        <bgColor rgb="FFDD7E6B"/>
      </patternFill>
    </fill>
    <fill>
      <patternFill patternType="solid">
        <fgColor rgb="FFD9D9D9"/>
        <bgColor rgb="FFD9D9D9"/>
      </patternFill>
    </fill>
    <fill>
      <patternFill patternType="solid">
        <fgColor rgb="FFEAD1DC"/>
        <bgColor rgb="FFEAD1DC"/>
      </patternFill>
    </fill>
    <fill>
      <patternFill patternType="solid">
        <fgColor rgb="FFF4CCCC"/>
        <bgColor rgb="FFF4CCCC"/>
      </patternFill>
    </fill>
  </fills>
  <borders count="2">
    <border/>
    <border>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Font="1"/>
    <xf borderId="0" fillId="0" fontId="2" numFmtId="0" xfId="0" applyAlignment="1" applyFont="1">
      <alignment horizontal="center"/>
    </xf>
    <xf borderId="0" fillId="0" fontId="3" numFmtId="0" xfId="0" applyFont="1"/>
    <xf borderId="0" fillId="0" fontId="1" numFmtId="0" xfId="0" applyAlignment="1" applyFont="1">
      <alignment shrinkToFit="0" wrapText="0"/>
    </xf>
    <xf borderId="0" fillId="2" fontId="2" numFmtId="0" xfId="0" applyAlignment="1" applyFill="1" applyFont="1">
      <alignment horizontal="center" shrinkToFit="0" vertical="center" wrapText="1"/>
    </xf>
    <xf borderId="0" fillId="2" fontId="2" numFmtId="0" xfId="0" applyAlignment="1" applyFont="1">
      <alignment horizontal="center" shrinkToFit="0" wrapText="1"/>
    </xf>
    <xf borderId="0" fillId="2" fontId="2" numFmtId="0" xfId="0" applyAlignment="1" applyFont="1">
      <alignment horizontal="center"/>
    </xf>
    <xf borderId="0" fillId="2" fontId="2" numFmtId="0" xfId="0" applyAlignment="1" applyFont="1">
      <alignment shrinkToFit="0" wrapText="0"/>
    </xf>
    <xf borderId="0" fillId="2" fontId="2" numFmtId="0" xfId="0" applyAlignment="1" applyFont="1">
      <alignment shrinkToFit="0" wrapText="1"/>
    </xf>
    <xf borderId="0" fillId="3" fontId="4" numFmtId="0" xfId="0" applyAlignment="1" applyFill="1" applyFont="1">
      <alignment horizontal="center" shrinkToFit="0" vertical="center" wrapText="1"/>
    </xf>
    <xf borderId="0" fillId="0" fontId="1" numFmtId="0" xfId="0" applyAlignment="1" applyFont="1">
      <alignment horizontal="center" shrinkToFit="0" wrapText="1"/>
    </xf>
    <xf borderId="0" fillId="0" fontId="5" numFmtId="0" xfId="0" applyAlignment="1" applyFont="1">
      <alignment horizontal="center"/>
    </xf>
    <xf borderId="0" fillId="0" fontId="6" numFmtId="0" xfId="0" applyFont="1"/>
    <xf borderId="0" fillId="0" fontId="1" numFmtId="0" xfId="0" applyAlignment="1" applyFont="1">
      <alignment vertical="bottom"/>
    </xf>
    <xf borderId="0" fillId="4" fontId="7" numFmtId="0" xfId="0" applyAlignment="1" applyFill="1" applyFont="1">
      <alignment horizontal="center" shrinkToFit="0" vertical="center" wrapText="1"/>
    </xf>
    <xf borderId="0" fillId="0" fontId="1" numFmtId="10" xfId="0" applyFont="1" applyNumberFormat="1"/>
    <xf borderId="0" fillId="0" fontId="8" numFmtId="0" xfId="0" applyFont="1"/>
    <xf borderId="0" fillId="5" fontId="9" numFmtId="0" xfId="0" applyAlignment="1" applyFill="1" applyFont="1">
      <alignment horizontal="center" shrinkToFit="0" vertical="center" wrapText="1"/>
    </xf>
    <xf borderId="0" fillId="0" fontId="5" numFmtId="0" xfId="0" applyAlignment="1" applyFont="1">
      <alignment horizontal="center" shrinkToFit="0" wrapText="1"/>
    </xf>
    <xf borderId="0" fillId="6" fontId="10" numFmtId="0" xfId="0" applyAlignment="1" applyFill="1" applyFont="1">
      <alignment horizontal="center" shrinkToFit="0" vertical="center" wrapText="1"/>
    </xf>
    <xf borderId="0" fillId="7" fontId="11" numFmtId="0" xfId="0" applyAlignment="1" applyFill="1" applyFont="1">
      <alignment horizontal="center" vertical="bottom"/>
    </xf>
    <xf borderId="0" fillId="0" fontId="1" numFmtId="0" xfId="0" applyAlignment="1" applyFont="1">
      <alignment horizontal="center" vertical="bottom"/>
    </xf>
    <xf borderId="0" fillId="0" fontId="12" numFmtId="0" xfId="0" applyFont="1"/>
    <xf borderId="0" fillId="6" fontId="5" numFmtId="0" xfId="0" applyAlignment="1" applyFont="1">
      <alignment horizontal="center" shrinkToFit="0" vertical="center" wrapText="1"/>
    </xf>
    <xf borderId="0" fillId="5" fontId="5" numFmtId="0" xfId="0" applyAlignment="1" applyFont="1">
      <alignment horizontal="center" shrinkToFit="0" vertical="center" wrapText="1"/>
    </xf>
    <xf borderId="0" fillId="0" fontId="13" numFmtId="0" xfId="0" applyFont="1"/>
    <xf borderId="0" fillId="3" fontId="5" numFmtId="0" xfId="0" applyAlignment="1" applyFont="1">
      <alignment horizontal="center" shrinkToFit="0" vertical="center" wrapText="1"/>
    </xf>
    <xf borderId="0" fillId="0" fontId="14" numFmtId="0" xfId="0" applyFont="1"/>
    <xf borderId="0" fillId="6" fontId="15" numFmtId="0" xfId="0" applyAlignment="1" applyFont="1">
      <alignment horizontal="center" shrinkToFit="0" vertical="center" wrapText="1"/>
    </xf>
    <xf borderId="0" fillId="6" fontId="1" numFmtId="0" xfId="0" applyAlignment="1" applyFont="1">
      <alignment shrinkToFit="0" wrapText="0"/>
    </xf>
    <xf borderId="0" fillId="6" fontId="1" numFmtId="0" xfId="0" applyFont="1"/>
    <xf borderId="0" fillId="8" fontId="16" numFmtId="0" xfId="0" applyFill="1" applyFont="1"/>
    <xf borderId="0" fillId="0" fontId="5" numFmtId="10" xfId="0" applyAlignment="1" applyFont="1" applyNumberFormat="1">
      <alignment horizontal="center"/>
    </xf>
    <xf borderId="0" fillId="0" fontId="1" numFmtId="0" xfId="0" applyAlignment="1" applyFont="1">
      <alignment shrinkToFit="0" wrapText="0"/>
    </xf>
    <xf borderId="0" fillId="0" fontId="1" numFmtId="0" xfId="0" applyAlignment="1" applyFont="1">
      <alignment shrinkToFit="0" wrapText="1"/>
    </xf>
    <xf borderId="0" fillId="0" fontId="17" numFmtId="0" xfId="0" applyAlignment="1" applyFont="1">
      <alignment horizontal="center" shrinkToFit="0" wrapText="1"/>
    </xf>
    <xf borderId="0" fillId="0" fontId="18" numFmtId="0" xfId="0" applyFont="1"/>
    <xf borderId="0" fillId="0" fontId="17" numFmtId="0" xfId="0" applyAlignment="1" applyFont="1">
      <alignment shrinkToFit="0" wrapText="0"/>
    </xf>
    <xf borderId="0" fillId="0" fontId="5" numFmtId="0" xfId="0" applyAlignment="1" applyFont="1">
      <alignment shrinkToFit="0" wrapText="0"/>
    </xf>
    <xf borderId="0" fillId="0" fontId="5" numFmtId="0" xfId="0" applyAlignment="1" applyFont="1">
      <alignment shrinkToFit="0" wrapText="1"/>
    </xf>
    <xf borderId="0" fillId="6" fontId="1" numFmtId="0" xfId="0" applyAlignment="1" applyFont="1">
      <alignment horizontal="center" shrinkToFit="0" vertical="center" wrapText="1"/>
    </xf>
    <xf borderId="0" fillId="0" fontId="1" numFmtId="0" xfId="0" applyAlignment="1" applyFont="1">
      <alignment horizontal="center" shrinkToFit="0" wrapText="1"/>
    </xf>
    <xf borderId="0" fillId="0" fontId="1" numFmtId="0" xfId="0" applyAlignment="1" applyFont="1">
      <alignment shrinkToFit="0" wrapText="1"/>
    </xf>
    <xf borderId="0" fillId="0" fontId="19" numFmtId="0" xfId="0" applyFont="1"/>
    <xf borderId="0" fillId="0" fontId="1" numFmtId="0" xfId="0" applyAlignment="1" applyFont="1">
      <alignment shrinkToFit="0" vertical="bottom" wrapText="0"/>
    </xf>
    <xf borderId="0" fillId="9" fontId="1" numFmtId="0" xfId="0" applyAlignment="1" applyFill="1" applyFont="1">
      <alignment horizontal="center" shrinkToFit="0" vertical="center" wrapText="1"/>
    </xf>
    <xf borderId="0" fillId="10" fontId="20" numFmtId="0" xfId="0" applyFill="1" applyFont="1"/>
    <xf borderId="1" fillId="10" fontId="21" numFmtId="0" xfId="0" applyAlignment="1" applyBorder="1" applyFont="1">
      <alignment shrinkToFit="0" wrapText="0"/>
    </xf>
    <xf borderId="0" fillId="0" fontId="22" numFmtId="0" xfId="0" applyAlignment="1" applyFont="1">
      <alignment shrinkToFit="0" wrapText="0"/>
    </xf>
    <xf borderId="0" fillId="0" fontId="22" numFmtId="0" xfId="0" applyAlignment="1" applyFont="1">
      <alignment shrinkToFit="0" wrapText="1"/>
    </xf>
    <xf borderId="1" fillId="0" fontId="23" numFmtId="0" xfId="0" applyAlignment="1" applyBorder="1" applyFont="1">
      <alignment shrinkToFit="0" wrapText="0"/>
    </xf>
    <xf borderId="0" fillId="11" fontId="5" numFmtId="0" xfId="0" applyAlignment="1" applyFill="1" applyFont="1">
      <alignment horizontal="center" shrinkToFit="0" vertical="center" wrapText="1"/>
    </xf>
    <xf borderId="0" fillId="0" fontId="5" numFmtId="0" xfId="0" applyAlignment="1" applyFont="1">
      <alignment horizontal="center" vertical="bottom"/>
    </xf>
    <xf borderId="0" fillId="0" fontId="24" numFmtId="0" xfId="0" applyAlignment="1" applyFont="1">
      <alignment vertical="bottom"/>
    </xf>
    <xf borderId="0" fillId="0" fontId="5" numFmtId="10" xfId="0" applyAlignment="1" applyFont="1" applyNumberFormat="1">
      <alignment horizontal="center" vertical="bottom"/>
    </xf>
    <xf borderId="0" fillId="0" fontId="11" numFmtId="0" xfId="0" applyAlignment="1" applyFont="1">
      <alignment horizontal="center"/>
    </xf>
    <xf borderId="0" fillId="0" fontId="22" numFmtId="0" xfId="0" applyAlignment="1" applyFont="1">
      <alignment horizontal="center"/>
    </xf>
    <xf borderId="0" fillId="12" fontId="5" numFmtId="0" xfId="0" applyAlignment="1" applyFill="1" applyFont="1">
      <alignment horizontal="center" shrinkToFit="0" vertical="center" wrapText="1"/>
    </xf>
    <xf borderId="0" fillId="0" fontId="1" numFmtId="0" xfId="0" applyAlignment="1" applyFont="1">
      <alignment horizontal="center" shrinkToFit="0" vertical="center" wrapText="1"/>
    </xf>
    <xf borderId="0" fillId="0" fontId="25" numFmtId="0" xfId="0" applyAlignment="1" applyFont="1">
      <alignment horizontal="center" shrinkToFit="0" vertical="center" wrapText="1"/>
    </xf>
    <xf borderId="0" fillId="0" fontId="25"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leetcode.com/problems/flip-game-ii" TargetMode="External"/><Relationship Id="rId194" Type="http://schemas.openxmlformats.org/officeDocument/2006/relationships/hyperlink" Target="https://leetcode.com/problems/arithmetic-slices-ii-subsequence" TargetMode="External"/><Relationship Id="rId193" Type="http://schemas.openxmlformats.org/officeDocument/2006/relationships/hyperlink" Target="https://leetcode.com/problems/arithmetic-slices" TargetMode="External"/><Relationship Id="rId192" Type="http://schemas.openxmlformats.org/officeDocument/2006/relationships/hyperlink" Target="https://leetcode.com/problems/predict-the-winner" TargetMode="External"/><Relationship Id="rId191" Type="http://schemas.openxmlformats.org/officeDocument/2006/relationships/hyperlink" Target="https://leetcode.com/problems/can-i-win" TargetMode="External"/><Relationship Id="rId187" Type="http://schemas.openxmlformats.org/officeDocument/2006/relationships/hyperlink" Target="https://leetcode.com/problems/partition-equal-subset-sum" TargetMode="External"/><Relationship Id="rId186" Type="http://schemas.openxmlformats.org/officeDocument/2006/relationships/hyperlink" Target="https://leetcode.com/problems/split-array-largest-sum" TargetMode="External"/><Relationship Id="rId185" Type="http://schemas.openxmlformats.org/officeDocument/2006/relationships/hyperlink" Target="https://leetcode.com/problems/largest-divisible-subset" TargetMode="External"/><Relationship Id="rId184" Type="http://schemas.openxmlformats.org/officeDocument/2006/relationships/hyperlink" Target="https://leetcode.com/problems/max-sum-of-sub-matrix-no-larger-than-k" TargetMode="External"/><Relationship Id="rId189" Type="http://schemas.openxmlformats.org/officeDocument/2006/relationships/hyperlink" Target="https://leetcode.com/problems/flip-game" TargetMode="External"/><Relationship Id="rId188" Type="http://schemas.openxmlformats.org/officeDocument/2006/relationships/hyperlink" Target="https://leetcode.com/problems/frog-jump" TargetMode="External"/><Relationship Id="rId183" Type="http://schemas.openxmlformats.org/officeDocument/2006/relationships/hyperlink" Target="https://leetcode.com/problems/russian-doll-envelopes" TargetMode="External"/><Relationship Id="rId182" Type="http://schemas.openxmlformats.org/officeDocument/2006/relationships/hyperlink" Target="https://leetcode.com/problems/create-maximum-number" TargetMode="External"/><Relationship Id="rId181" Type="http://schemas.openxmlformats.org/officeDocument/2006/relationships/hyperlink" Target="https://leetcode.com/problems/burst-balloons" TargetMode="External"/><Relationship Id="rId180" Type="http://schemas.openxmlformats.org/officeDocument/2006/relationships/hyperlink" Target="https://leetcode.com/problems/different-ways-to-add-parentheses" TargetMode="External"/><Relationship Id="rId176" Type="http://schemas.openxmlformats.org/officeDocument/2006/relationships/hyperlink" Target="https://leetcode.com/problems/interleaving-string" TargetMode="External"/><Relationship Id="rId297" Type="http://schemas.openxmlformats.org/officeDocument/2006/relationships/hyperlink" Target="https://leetcode.com/problems/sequence-reconstruction" TargetMode="External"/><Relationship Id="rId175" Type="http://schemas.openxmlformats.org/officeDocument/2006/relationships/hyperlink" Target="https://leetcode.com/problems/scramble-string" TargetMode="External"/><Relationship Id="rId296" Type="http://schemas.openxmlformats.org/officeDocument/2006/relationships/hyperlink" Target="https://leetcode.com/problems/course-schedule-ii" TargetMode="External"/><Relationship Id="rId174" Type="http://schemas.openxmlformats.org/officeDocument/2006/relationships/hyperlink" Target="https://leetcode.com/problems/edit-distance" TargetMode="External"/><Relationship Id="rId295" Type="http://schemas.openxmlformats.org/officeDocument/2006/relationships/hyperlink" Target="https://leetcode.com/problems/course-schedule" TargetMode="External"/><Relationship Id="rId173" Type="http://schemas.openxmlformats.org/officeDocument/2006/relationships/hyperlink" Target="https://leetcode.com/problems/regular-expression-matching" TargetMode="External"/><Relationship Id="rId294" Type="http://schemas.openxmlformats.org/officeDocument/2006/relationships/hyperlink" Target="https://leetcode.com/problems/trim-a-binary-search-tree" TargetMode="External"/><Relationship Id="rId179" Type="http://schemas.openxmlformats.org/officeDocument/2006/relationships/hyperlink" Target="https://leetcode.com/problems/guess-number-higher-or-lower-ii" TargetMode="External"/><Relationship Id="rId178" Type="http://schemas.openxmlformats.org/officeDocument/2006/relationships/hyperlink" Target="https://leetcode.com/problems/gray-code" TargetMode="External"/><Relationship Id="rId299" Type="http://schemas.openxmlformats.org/officeDocument/2006/relationships/hyperlink" Target="https://leetcode.com/problems/longest-increasing-path-in-a-matrix" TargetMode="External"/><Relationship Id="rId177" Type="http://schemas.openxmlformats.org/officeDocument/2006/relationships/hyperlink" Target="https://leetcode.com/problems/distinct-subsequences" TargetMode="External"/><Relationship Id="rId298" Type="http://schemas.openxmlformats.org/officeDocument/2006/relationships/hyperlink" Target="https://leetcode.com/problems/alien-dictionary" TargetMode="External"/><Relationship Id="rId198" Type="http://schemas.openxmlformats.org/officeDocument/2006/relationships/hyperlink" Target="https://leetcode.com/problems/ones-and-zeroes" TargetMode="External"/><Relationship Id="rId197" Type="http://schemas.openxmlformats.org/officeDocument/2006/relationships/hyperlink" Target="https://leetcode.com/problems/concatenated-words" TargetMode="External"/><Relationship Id="rId196" Type="http://schemas.openxmlformats.org/officeDocument/2006/relationships/hyperlink" Target="https://leetcode.com/problems/count-the-repetitions" TargetMode="External"/><Relationship Id="rId195" Type="http://schemas.openxmlformats.org/officeDocument/2006/relationships/hyperlink" Target="https://leetcode.com/problems/unique-substrings-in-wraparound-string" TargetMode="External"/><Relationship Id="rId199" Type="http://schemas.openxmlformats.org/officeDocument/2006/relationships/hyperlink" Target="https://leetcode.com/problems/freedom-trail" TargetMode="External"/><Relationship Id="rId150" Type="http://schemas.openxmlformats.org/officeDocument/2006/relationships/hyperlink" Target="https://leetcode.com/problems/paint-house-ii" TargetMode="External"/><Relationship Id="rId271" Type="http://schemas.openxmlformats.org/officeDocument/2006/relationships/hyperlink" Target="https://leetcode.com/problems/convert-bst-to-greater-tree" TargetMode="External"/><Relationship Id="rId392" Type="http://schemas.openxmlformats.org/officeDocument/2006/relationships/hyperlink" Target="https://leetcode.com/problems/basic-calculator" TargetMode="External"/><Relationship Id="rId270" Type="http://schemas.openxmlformats.org/officeDocument/2006/relationships/hyperlink" Target="https://leetcode.com/problems/most-frequent-subtree-sum" TargetMode="External"/><Relationship Id="rId391" Type="http://schemas.openxmlformats.org/officeDocument/2006/relationships/hyperlink" Target="https://leetcode.com/problems/longest-valid-parentheses" TargetMode="External"/><Relationship Id="rId390" Type="http://schemas.openxmlformats.org/officeDocument/2006/relationships/hyperlink" Target="https://leetcode.com/problems/valid-parentheses" TargetMode="External"/><Relationship Id="rId1" Type="http://schemas.openxmlformats.org/officeDocument/2006/relationships/hyperlink" Target="https://leetcode.com/problems/two-sum" TargetMode="External"/><Relationship Id="rId2" Type="http://schemas.openxmlformats.org/officeDocument/2006/relationships/hyperlink" Target="https://leetcode.com/problems/k-diff-pairs-in-an-array" TargetMode="External"/><Relationship Id="rId3" Type="http://schemas.openxmlformats.org/officeDocument/2006/relationships/hyperlink" Target="https://leetcode.com/problems/two-sum-ii-input-array-is-sorted" TargetMode="External"/><Relationship Id="rId149" Type="http://schemas.openxmlformats.org/officeDocument/2006/relationships/hyperlink" Target="https://leetcode.com/problems/paint-house" TargetMode="External"/><Relationship Id="rId4" Type="http://schemas.openxmlformats.org/officeDocument/2006/relationships/hyperlink" Target="https://leetcode.com/problems/two-sum-iii-data-structure-design" TargetMode="External"/><Relationship Id="rId148" Type="http://schemas.openxmlformats.org/officeDocument/2006/relationships/hyperlink" Target="https://leetcode.com/problems/house-robber-iii" TargetMode="External"/><Relationship Id="rId269" Type="http://schemas.openxmlformats.org/officeDocument/2006/relationships/hyperlink" Target="https://leetcode.com/problems/minimum-height-trees" TargetMode="External"/><Relationship Id="rId9" Type="http://schemas.openxmlformats.org/officeDocument/2006/relationships/hyperlink" Target="https://leetcode.com/problems/4sum-ii" TargetMode="External"/><Relationship Id="rId143" Type="http://schemas.openxmlformats.org/officeDocument/2006/relationships/hyperlink" Target="https://leetcode.com/problems/best-time-to-buy-and-sell-stock-with-cooldown" TargetMode="External"/><Relationship Id="rId264" Type="http://schemas.openxmlformats.org/officeDocument/2006/relationships/hyperlink" Target="https://leetcode.com/problems/binary-tree-longest-consecutive-sequence" TargetMode="External"/><Relationship Id="rId385" Type="http://schemas.openxmlformats.org/officeDocument/2006/relationships/hyperlink" Target="https://leetcode.com/problems/perfect-rectangle" TargetMode="External"/><Relationship Id="rId142" Type="http://schemas.openxmlformats.org/officeDocument/2006/relationships/hyperlink" Target="https://leetcode.com/problems/best-time-to-buy-and-sell-stock-iv" TargetMode="External"/><Relationship Id="rId263" Type="http://schemas.openxmlformats.org/officeDocument/2006/relationships/hyperlink" Target="https://leetcode.com/problems/sum-root-to-leaf-numbers" TargetMode="External"/><Relationship Id="rId384" Type="http://schemas.openxmlformats.org/officeDocument/2006/relationships/hyperlink" Target="https://leetcode.com/problems/pascals-triangle-ii" TargetMode="External"/><Relationship Id="rId141" Type="http://schemas.openxmlformats.org/officeDocument/2006/relationships/hyperlink" Target="https://leetcode.com/problems/best-time-to-buy-and-sell-stock-iii" TargetMode="External"/><Relationship Id="rId262" Type="http://schemas.openxmlformats.org/officeDocument/2006/relationships/hyperlink" Target="https://leetcode.com/problems/find-bottom-left-tree-value" TargetMode="External"/><Relationship Id="rId383" Type="http://schemas.openxmlformats.org/officeDocument/2006/relationships/hyperlink" Target="https://leetcode.com/problems/pascals-triangle" TargetMode="External"/><Relationship Id="rId140" Type="http://schemas.openxmlformats.org/officeDocument/2006/relationships/hyperlink" Target="https://leetcode.com/problems/best-time-to-buy-and-sell-stock-ii" TargetMode="External"/><Relationship Id="rId261" Type="http://schemas.openxmlformats.org/officeDocument/2006/relationships/hyperlink" Target="https://leetcode.com/problems/binary-tree-maximum-path-sum" TargetMode="External"/><Relationship Id="rId382" Type="http://schemas.openxmlformats.org/officeDocument/2006/relationships/hyperlink" Target="https://leetcode.com/problems/game-of-life" TargetMode="External"/><Relationship Id="rId5" Type="http://schemas.openxmlformats.org/officeDocument/2006/relationships/hyperlink" Target="https://leetcode.com/problems/3sum" TargetMode="External"/><Relationship Id="rId147" Type="http://schemas.openxmlformats.org/officeDocument/2006/relationships/hyperlink" Target="https://leetcode.com/problems/house-robber-ii" TargetMode="External"/><Relationship Id="rId268" Type="http://schemas.openxmlformats.org/officeDocument/2006/relationships/hyperlink" Target="https://leetcode.com/problems/find-leaves-of-binary-tree" TargetMode="External"/><Relationship Id="rId389" Type="http://schemas.openxmlformats.org/officeDocument/2006/relationships/hyperlink" Target="https://leetcode.com/problems/longest-continuous-increasing-subsequence" TargetMode="External"/><Relationship Id="rId6" Type="http://schemas.openxmlformats.org/officeDocument/2006/relationships/hyperlink" Target="https://leetcode.com/problems/3sum-closest" TargetMode="External"/><Relationship Id="rId146" Type="http://schemas.openxmlformats.org/officeDocument/2006/relationships/hyperlink" Target="https://leetcode.com/problems/house-robber" TargetMode="External"/><Relationship Id="rId267" Type="http://schemas.openxmlformats.org/officeDocument/2006/relationships/hyperlink" Target="https://leetcode.com/problems/diameter-of-binary-tree" TargetMode="External"/><Relationship Id="rId388" Type="http://schemas.openxmlformats.org/officeDocument/2006/relationships/hyperlink" Target="https://leetcode.com/problems/shuffle-an-array" TargetMode="External"/><Relationship Id="rId7" Type="http://schemas.openxmlformats.org/officeDocument/2006/relationships/hyperlink" Target="https://leetcode.com/problems/3sum-smaller" TargetMode="External"/><Relationship Id="rId145" Type="http://schemas.openxmlformats.org/officeDocument/2006/relationships/hyperlink" Target="https://leetcode.com/problems/decode-ways" TargetMode="External"/><Relationship Id="rId266" Type="http://schemas.openxmlformats.org/officeDocument/2006/relationships/hyperlink" Target="https://leetcode.com/problems/binary-tree-longest-consecutive-sequence-ii" TargetMode="External"/><Relationship Id="rId387" Type="http://schemas.openxmlformats.org/officeDocument/2006/relationships/hyperlink" Target="https://leetcode.com/problems/random-pick-index" TargetMode="External"/><Relationship Id="rId8" Type="http://schemas.openxmlformats.org/officeDocument/2006/relationships/hyperlink" Target="https://leetcode.com/problems/4sum" TargetMode="External"/><Relationship Id="rId144" Type="http://schemas.openxmlformats.org/officeDocument/2006/relationships/hyperlink" Target="https://leetcode.com/problems/climbing-stairs" TargetMode="External"/><Relationship Id="rId265" Type="http://schemas.openxmlformats.org/officeDocument/2006/relationships/hyperlink" Target="https://leetcode.com/problems/count-univalue-subtrees" TargetMode="External"/><Relationship Id="rId386" Type="http://schemas.openxmlformats.org/officeDocument/2006/relationships/hyperlink" Target="https://leetcode.com/problems/linked-list-random-node" TargetMode="External"/><Relationship Id="rId260" Type="http://schemas.openxmlformats.org/officeDocument/2006/relationships/hyperlink" Target="https://leetcode.com/problems/path-sum-iii" TargetMode="External"/><Relationship Id="rId381" Type="http://schemas.openxmlformats.org/officeDocument/2006/relationships/hyperlink" Target="https://leetcode.com/problems/detect-capital" TargetMode="External"/><Relationship Id="rId380" Type="http://schemas.openxmlformats.org/officeDocument/2006/relationships/hyperlink" Target="https://leetcode.com/problems/set-matrix-zeroes" TargetMode="External"/><Relationship Id="rId139" Type="http://schemas.openxmlformats.org/officeDocument/2006/relationships/hyperlink" Target="https://leetcode.com/problems/best-time-to-buy-and-sell-stock" TargetMode="External"/><Relationship Id="rId138" Type="http://schemas.openxmlformats.org/officeDocument/2006/relationships/hyperlink" Target="https://leetcode.com/problems/range-sum-query-2d-immutable" TargetMode="External"/><Relationship Id="rId259" Type="http://schemas.openxmlformats.org/officeDocument/2006/relationships/hyperlink" Target="https://leetcode.com/problems/path-sum-ii" TargetMode="External"/><Relationship Id="rId137" Type="http://schemas.openxmlformats.org/officeDocument/2006/relationships/hyperlink" Target="https://leetcode.com/problems/range-sum-query-immutable" TargetMode="External"/><Relationship Id="rId258" Type="http://schemas.openxmlformats.org/officeDocument/2006/relationships/hyperlink" Target="https://leetcode.com/problems/path-sum" TargetMode="External"/><Relationship Id="rId379" Type="http://schemas.openxmlformats.org/officeDocument/2006/relationships/hyperlink" Target="https://leetcode.com/problems/spiral-matrix-ii" TargetMode="External"/><Relationship Id="rId132" Type="http://schemas.openxmlformats.org/officeDocument/2006/relationships/hyperlink" Target="https://leetcode.com/problems/word-abbreviation" TargetMode="External"/><Relationship Id="rId253" Type="http://schemas.openxmlformats.org/officeDocument/2006/relationships/hyperlink" Target="https://leetcode.com/problems/binary-tree-vertical-order-traversal" TargetMode="External"/><Relationship Id="rId374" Type="http://schemas.openxmlformats.org/officeDocument/2006/relationships/hyperlink" Target="https://leetcode.com/problems/base-7" TargetMode="External"/><Relationship Id="rId495" Type="http://schemas.openxmlformats.org/officeDocument/2006/relationships/hyperlink" Target="https://leetcode.com/problems/implement-strstr" TargetMode="External"/><Relationship Id="rId131" Type="http://schemas.openxmlformats.org/officeDocument/2006/relationships/hyperlink" Target="https://leetcode.com/problems/minimum-unique-word-abbreviation" TargetMode="External"/><Relationship Id="rId252" Type="http://schemas.openxmlformats.org/officeDocument/2006/relationships/hyperlink" Target="https://leetcode.com/problems/invert-binary-tree" TargetMode="External"/><Relationship Id="rId373" Type="http://schemas.openxmlformats.org/officeDocument/2006/relationships/hyperlink" Target="https://leetcode.com/problems/convert-a-number-to-hexadecimal" TargetMode="External"/><Relationship Id="rId494" Type="http://schemas.openxmlformats.org/officeDocument/2006/relationships/hyperlink" Target="https://leetcode.com/problems/longest-common-prefix" TargetMode="External"/><Relationship Id="rId130" Type="http://schemas.openxmlformats.org/officeDocument/2006/relationships/hyperlink" Target="https://leetcode.com/problems/generalized-abbreviation" TargetMode="External"/><Relationship Id="rId251" Type="http://schemas.openxmlformats.org/officeDocument/2006/relationships/hyperlink" Target="https://leetcode.com/problems/symmetric-tree" TargetMode="External"/><Relationship Id="rId372" Type="http://schemas.openxmlformats.org/officeDocument/2006/relationships/hyperlink" Target="https://leetcode.com/problems/excel-sheet-column-number" TargetMode="External"/><Relationship Id="rId493" Type="http://schemas.openxmlformats.org/officeDocument/2006/relationships/hyperlink" Target="https://leetcode.com/problems/fizz-buzz" TargetMode="External"/><Relationship Id="rId250" Type="http://schemas.openxmlformats.org/officeDocument/2006/relationships/hyperlink" Target="https://leetcode.com/problems/same-tree" TargetMode="External"/><Relationship Id="rId371" Type="http://schemas.openxmlformats.org/officeDocument/2006/relationships/hyperlink" Target="https://leetcode.com/problems/excel-sheet-column-title" TargetMode="External"/><Relationship Id="rId492" Type="http://schemas.openxmlformats.org/officeDocument/2006/relationships/hyperlink" Target="https://leetcode.com/problems/license-key-formatting" TargetMode="External"/><Relationship Id="rId136" Type="http://schemas.openxmlformats.org/officeDocument/2006/relationships/hyperlink" Target="https://leetcode.com/problems/product-of-array-except-self" TargetMode="External"/><Relationship Id="rId257" Type="http://schemas.openxmlformats.org/officeDocument/2006/relationships/hyperlink" Target="https://leetcode.com/problems/sum-of-left-leaves" TargetMode="External"/><Relationship Id="rId378" Type="http://schemas.openxmlformats.org/officeDocument/2006/relationships/hyperlink" Target="https://leetcode.com/problems/spiral-matrix" TargetMode="External"/><Relationship Id="rId499" Type="http://schemas.openxmlformats.org/officeDocument/2006/relationships/hyperlink" Target="https://leetcode.com/problems/max-consecutive-ones" TargetMode="External"/><Relationship Id="rId135" Type="http://schemas.openxmlformats.org/officeDocument/2006/relationships/hyperlink" Target="https://leetcode.com/problems/maximum-product-subarray" TargetMode="External"/><Relationship Id="rId256" Type="http://schemas.openxmlformats.org/officeDocument/2006/relationships/hyperlink" Target="https://leetcode.com/problems/binary-tree-paths" TargetMode="External"/><Relationship Id="rId377" Type="http://schemas.openxmlformats.org/officeDocument/2006/relationships/hyperlink" Target="https://leetcode.com/problems/rotate-image" TargetMode="External"/><Relationship Id="rId498" Type="http://schemas.openxmlformats.org/officeDocument/2006/relationships/hyperlink" Target="https://leetcode.com/problems/number-of-segments-in-a-string" TargetMode="External"/><Relationship Id="rId134" Type="http://schemas.openxmlformats.org/officeDocument/2006/relationships/hyperlink" Target="https://leetcode.com/problems/maximum-subarray" TargetMode="External"/><Relationship Id="rId255" Type="http://schemas.openxmlformats.org/officeDocument/2006/relationships/hyperlink" Target="https://leetcode.com/problems/minimum-depth-of-binary-tree" TargetMode="External"/><Relationship Id="rId376" Type="http://schemas.openxmlformats.org/officeDocument/2006/relationships/hyperlink" Target="https://leetcode.com/problems/diagonal-traverse" TargetMode="External"/><Relationship Id="rId497" Type="http://schemas.openxmlformats.org/officeDocument/2006/relationships/hyperlink" Target="https://leetcode.com/problems/length-of-last-word" TargetMode="External"/><Relationship Id="rId133" Type="http://schemas.openxmlformats.org/officeDocument/2006/relationships/hyperlink" Target="https://leetcode.com/problems/expression-add-operators" TargetMode="External"/><Relationship Id="rId254" Type="http://schemas.openxmlformats.org/officeDocument/2006/relationships/hyperlink" Target="https://leetcode.com/problems/maximum-depth-of-binary-tree" TargetMode="External"/><Relationship Id="rId375" Type="http://schemas.openxmlformats.org/officeDocument/2006/relationships/hyperlink" Target="https://leetcode.com/problems/zigzag-conversion" TargetMode="External"/><Relationship Id="rId496" Type="http://schemas.openxmlformats.org/officeDocument/2006/relationships/hyperlink" Target="https://leetcode.com/problems/one-edit-distance" TargetMode="External"/><Relationship Id="rId172" Type="http://schemas.openxmlformats.org/officeDocument/2006/relationships/hyperlink" Target="https://leetcode.com/problems/wildcard-matching" TargetMode="External"/><Relationship Id="rId293" Type="http://schemas.openxmlformats.org/officeDocument/2006/relationships/hyperlink" Target="https://leetcode.com/problems/minimum-absolute-difference-in-bst" TargetMode="External"/><Relationship Id="rId171" Type="http://schemas.openxmlformats.org/officeDocument/2006/relationships/hyperlink" Target="https://leetcode.com/problems/bomb-enemy" TargetMode="External"/><Relationship Id="rId292" Type="http://schemas.openxmlformats.org/officeDocument/2006/relationships/hyperlink" Target="https://leetcode.com/problems/delete-node-in-a-bst" TargetMode="External"/><Relationship Id="rId170" Type="http://schemas.openxmlformats.org/officeDocument/2006/relationships/hyperlink" Target="https://leetcode.com/problems/student-attendance-record-ii" TargetMode="External"/><Relationship Id="rId291" Type="http://schemas.openxmlformats.org/officeDocument/2006/relationships/hyperlink" Target="https://leetcode.com/problems/largest-bst-subtree" TargetMode="External"/><Relationship Id="rId290" Type="http://schemas.openxmlformats.org/officeDocument/2006/relationships/hyperlink" Target="https://leetcode.com/problems/closest-binary-search-tree-value-ii" TargetMode="External"/><Relationship Id="rId165" Type="http://schemas.openxmlformats.org/officeDocument/2006/relationships/hyperlink" Target="https://leetcode.com/problems/maximal-square" TargetMode="External"/><Relationship Id="rId286" Type="http://schemas.openxmlformats.org/officeDocument/2006/relationships/hyperlink" Target="https://leetcode.com/problems/kth-smallest-element-in-a-bst" TargetMode="External"/><Relationship Id="rId164" Type="http://schemas.openxmlformats.org/officeDocument/2006/relationships/hyperlink" Target="https://leetcode.com/problems/unique-paths-ii" TargetMode="External"/><Relationship Id="rId285" Type="http://schemas.openxmlformats.org/officeDocument/2006/relationships/hyperlink" Target="https://leetcode.com/problems/graph-valid-tree" TargetMode="External"/><Relationship Id="rId163" Type="http://schemas.openxmlformats.org/officeDocument/2006/relationships/hyperlink" Target="https://leetcode.com/problems/unique-paths" TargetMode="External"/><Relationship Id="rId284" Type="http://schemas.openxmlformats.org/officeDocument/2006/relationships/hyperlink" Target="https://leetcode.com/problems/number-of-connected-components-in-an-undirected-graph" TargetMode="External"/><Relationship Id="rId162" Type="http://schemas.openxmlformats.org/officeDocument/2006/relationships/hyperlink" Target="https://leetcode.com/problems/triangle" TargetMode="External"/><Relationship Id="rId283" Type="http://schemas.openxmlformats.org/officeDocument/2006/relationships/hyperlink" Target="https://leetcode.com/problems/copy-list-with-random-pointer" TargetMode="External"/><Relationship Id="rId169" Type="http://schemas.openxmlformats.org/officeDocument/2006/relationships/hyperlink" Target="https://leetcode.com/problems/student-attendance-record-i" TargetMode="External"/><Relationship Id="rId168" Type="http://schemas.openxmlformats.org/officeDocument/2006/relationships/hyperlink" Target="https://leetcode.com/problems/maximum-vacation-days" TargetMode="External"/><Relationship Id="rId289" Type="http://schemas.openxmlformats.org/officeDocument/2006/relationships/hyperlink" Target="https://leetcode.com/problems/closest-binary-search-tree-value" TargetMode="External"/><Relationship Id="rId167" Type="http://schemas.openxmlformats.org/officeDocument/2006/relationships/hyperlink" Target="https://leetcode.com/problems/dungeon-game" TargetMode="External"/><Relationship Id="rId288" Type="http://schemas.openxmlformats.org/officeDocument/2006/relationships/hyperlink" Target="https://leetcode.com/problems/lowest-common-ancestor-of-a-binary-tree" TargetMode="External"/><Relationship Id="rId166" Type="http://schemas.openxmlformats.org/officeDocument/2006/relationships/hyperlink" Target="https://leetcode.com/problems/minimum-path-sum" TargetMode="External"/><Relationship Id="rId287" Type="http://schemas.openxmlformats.org/officeDocument/2006/relationships/hyperlink" Target="https://leetcode.com/problems/lowest-common-ancestor-of-a-binary-search-tree" TargetMode="External"/><Relationship Id="rId161" Type="http://schemas.openxmlformats.org/officeDocument/2006/relationships/hyperlink" Target="https://leetcode.com/problems/word-break-ii" TargetMode="External"/><Relationship Id="rId282" Type="http://schemas.openxmlformats.org/officeDocument/2006/relationships/hyperlink" Target="https://leetcode.com/problems/clone-graph" TargetMode="External"/><Relationship Id="rId160" Type="http://schemas.openxmlformats.org/officeDocument/2006/relationships/hyperlink" Target="https://leetcode.com/problems/word-break" TargetMode="External"/><Relationship Id="rId281" Type="http://schemas.openxmlformats.org/officeDocument/2006/relationships/hyperlink" Target="https://leetcode.com/problems/count-complete-tree-nodes" TargetMode="External"/><Relationship Id="rId280" Type="http://schemas.openxmlformats.org/officeDocument/2006/relationships/hyperlink" Target="https://leetcode.com/problems/serialize-and-deserialize-bst" TargetMode="External"/><Relationship Id="rId159" Type="http://schemas.openxmlformats.org/officeDocument/2006/relationships/hyperlink" Target="https://leetcode.com/problems/integer-break" TargetMode="External"/><Relationship Id="rId154" Type="http://schemas.openxmlformats.org/officeDocument/2006/relationships/hyperlink" Target="https://leetcode.com/problems/number-of-longest-increasing-subsequence" TargetMode="External"/><Relationship Id="rId275" Type="http://schemas.openxmlformats.org/officeDocument/2006/relationships/hyperlink" Target="https://leetcode.com/problems/construct-binary-tree-from-string" TargetMode="External"/><Relationship Id="rId396" Type="http://schemas.openxmlformats.org/officeDocument/2006/relationships/hyperlink" Target="https://leetcode.com/problems/evaluate-reverse-polish-notation" TargetMode="External"/><Relationship Id="rId153" Type="http://schemas.openxmlformats.org/officeDocument/2006/relationships/hyperlink" Target="https://leetcode.com/problems/longest-increasing-subsequence" TargetMode="External"/><Relationship Id="rId274" Type="http://schemas.openxmlformats.org/officeDocument/2006/relationships/hyperlink" Target="https://leetcode.com/problems/flatten-binary-tree-to-linked-list" TargetMode="External"/><Relationship Id="rId395" Type="http://schemas.openxmlformats.org/officeDocument/2006/relationships/hyperlink" Target="https://leetcode.com/problems/longest-absolute-file-path" TargetMode="External"/><Relationship Id="rId152" Type="http://schemas.openxmlformats.org/officeDocument/2006/relationships/hyperlink" Target="https://leetcode.com/problems/target-sum" TargetMode="External"/><Relationship Id="rId273" Type="http://schemas.openxmlformats.org/officeDocument/2006/relationships/hyperlink" Target="https://leetcode.com/problems/boundary-of-binary-tree" TargetMode="External"/><Relationship Id="rId394" Type="http://schemas.openxmlformats.org/officeDocument/2006/relationships/hyperlink" Target="https://leetcode.com/problems/simplify-path" TargetMode="External"/><Relationship Id="rId151" Type="http://schemas.openxmlformats.org/officeDocument/2006/relationships/hyperlink" Target="https://leetcode.com/problems/paint-fence" TargetMode="External"/><Relationship Id="rId272" Type="http://schemas.openxmlformats.org/officeDocument/2006/relationships/hyperlink" Target="https://leetcode.com/problems/binary-tree-upside-down" TargetMode="External"/><Relationship Id="rId393" Type="http://schemas.openxmlformats.org/officeDocument/2006/relationships/hyperlink" Target="https://leetcode.com/problems/basic-calculator-ii" TargetMode="External"/><Relationship Id="rId158" Type="http://schemas.openxmlformats.org/officeDocument/2006/relationships/hyperlink" Target="https://leetcode.com/problems/coin-change" TargetMode="External"/><Relationship Id="rId279" Type="http://schemas.openxmlformats.org/officeDocument/2006/relationships/hyperlink" Target="https://leetcode.com/problems/serialize-and-deserialize-binary-tree" TargetMode="External"/><Relationship Id="rId157" Type="http://schemas.openxmlformats.org/officeDocument/2006/relationships/hyperlink" Target="https://leetcode.com/problems/perfect-squares" TargetMode="External"/><Relationship Id="rId278" Type="http://schemas.openxmlformats.org/officeDocument/2006/relationships/hyperlink" Target="https://leetcode.com/problems/verify-preorder-serialization-of-a-binary-tree" TargetMode="External"/><Relationship Id="rId399" Type="http://schemas.openxmlformats.org/officeDocument/2006/relationships/hyperlink" Target="https://leetcode.com/problems/decode-string" TargetMode="External"/><Relationship Id="rId156" Type="http://schemas.openxmlformats.org/officeDocument/2006/relationships/hyperlink" Target="https://leetcode.com/problems/unique-binary-search-trees-ii" TargetMode="External"/><Relationship Id="rId277" Type="http://schemas.openxmlformats.org/officeDocument/2006/relationships/hyperlink" Target="https://leetcode.com/problems/convert-sorted-list-to-binary-search-tree" TargetMode="External"/><Relationship Id="rId398" Type="http://schemas.openxmlformats.org/officeDocument/2006/relationships/hyperlink" Target="https://leetcode.com/problems/ternary-expression-parser" TargetMode="External"/><Relationship Id="rId155" Type="http://schemas.openxmlformats.org/officeDocument/2006/relationships/hyperlink" Target="https://leetcode.com/problems/unique-binary-search-trees" TargetMode="External"/><Relationship Id="rId276" Type="http://schemas.openxmlformats.org/officeDocument/2006/relationships/hyperlink" Target="https://leetcode.com/problems/convert-sorted-array-to-binary-search-tree" TargetMode="External"/><Relationship Id="rId397" Type="http://schemas.openxmlformats.org/officeDocument/2006/relationships/hyperlink" Target="https://leetcode.com/problems/mini-parser" TargetMode="External"/><Relationship Id="rId40" Type="http://schemas.openxmlformats.org/officeDocument/2006/relationships/hyperlink" Target="https://leetcode.com/problems/linked-list-cycle-ii" TargetMode="External"/><Relationship Id="rId42" Type="http://schemas.openxmlformats.org/officeDocument/2006/relationships/hyperlink" Target="https://leetcode.com/problems/intersection-of-two-linked-lists" TargetMode="External"/><Relationship Id="rId41" Type="http://schemas.openxmlformats.org/officeDocument/2006/relationships/hyperlink" Target="https://leetcode.com/problems/find-the-duplicate-number" TargetMode="External"/><Relationship Id="rId44" Type="http://schemas.openxmlformats.org/officeDocument/2006/relationships/hyperlink" Target="https://leetcode.com/problems/remove-duplicates-from-sorted-list" TargetMode="External"/><Relationship Id="rId43" Type="http://schemas.openxmlformats.org/officeDocument/2006/relationships/hyperlink" Target="https://leetcode.com/problems/delete-node-in-a-linked-list" TargetMode="External"/><Relationship Id="rId46" Type="http://schemas.openxmlformats.org/officeDocument/2006/relationships/hyperlink" Target="https://leetcode.com/problems/remove-linked-list-elements" TargetMode="External"/><Relationship Id="rId45" Type="http://schemas.openxmlformats.org/officeDocument/2006/relationships/hyperlink" Target="https://leetcode.com/problems/remove-duplicates-from-sorted-list-ii" TargetMode="External"/><Relationship Id="rId509" Type="http://schemas.openxmlformats.org/officeDocument/2006/relationships/hyperlink" Target="https://leetcode.com/problems/ransom-note" TargetMode="External"/><Relationship Id="rId508" Type="http://schemas.openxmlformats.org/officeDocument/2006/relationships/hyperlink" Target="https://leetcode.com/problems/valid-anagram" TargetMode="External"/><Relationship Id="rId503" Type="http://schemas.openxmlformats.org/officeDocument/2006/relationships/hyperlink" Target="https://leetcode.com/problems/compare-version-numbers" TargetMode="External"/><Relationship Id="rId502" Type="http://schemas.openxmlformats.org/officeDocument/2006/relationships/hyperlink" Target="https://leetcode.com/problems/read-n-characters-given-read4-ii-call-multiple-times" TargetMode="External"/><Relationship Id="rId501" Type="http://schemas.openxmlformats.org/officeDocument/2006/relationships/hyperlink" Target="https://leetcode.com/problems/read-n-characters-given-read4" TargetMode="External"/><Relationship Id="rId500" Type="http://schemas.openxmlformats.org/officeDocument/2006/relationships/hyperlink" Target="https://leetcode.com/problems/max-consecutive-ones-ii" TargetMode="External"/><Relationship Id="rId507" Type="http://schemas.openxmlformats.org/officeDocument/2006/relationships/hyperlink" Target="https://leetcode.com/problems/anagrams" TargetMode="External"/><Relationship Id="rId506" Type="http://schemas.openxmlformats.org/officeDocument/2006/relationships/hyperlink" Target="https://leetcode.com/problems/bulls-and-cows" TargetMode="External"/><Relationship Id="rId505" Type="http://schemas.openxmlformats.org/officeDocument/2006/relationships/hyperlink" Target="https://leetcode.com/problems/intersection-of-two-arrays-ii" TargetMode="External"/><Relationship Id="rId504" Type="http://schemas.openxmlformats.org/officeDocument/2006/relationships/hyperlink" Target="https://leetcode.com/problems/intersection-of-two-arrays" TargetMode="External"/><Relationship Id="rId48" Type="http://schemas.openxmlformats.org/officeDocument/2006/relationships/hyperlink" Target="https://leetcode.com/problems/partition-list" TargetMode="External"/><Relationship Id="rId47" Type="http://schemas.openxmlformats.org/officeDocument/2006/relationships/hyperlink" Target="https://leetcode.com/problems/remove-nth-node-from-end-of-list" TargetMode="External"/><Relationship Id="rId49" Type="http://schemas.openxmlformats.org/officeDocument/2006/relationships/hyperlink" Target="https://leetcode.com/problems/odd-even-linked-list" TargetMode="External"/><Relationship Id="rId31" Type="http://schemas.openxmlformats.org/officeDocument/2006/relationships/hyperlink" Target="https://leetcode.com/problems/move-zeroes" TargetMode="External"/><Relationship Id="rId30" Type="http://schemas.openxmlformats.org/officeDocument/2006/relationships/hyperlink" Target="https://leetcode.com/problems/remove-element" TargetMode="External"/><Relationship Id="rId33" Type="http://schemas.openxmlformats.org/officeDocument/2006/relationships/hyperlink" Target="https://leetcode.com/problems/sort-colors" TargetMode="External"/><Relationship Id="rId32" Type="http://schemas.openxmlformats.org/officeDocument/2006/relationships/hyperlink" Target="https://leetcode.com/problems/merge-sorted-array" TargetMode="External"/><Relationship Id="rId35" Type="http://schemas.openxmlformats.org/officeDocument/2006/relationships/hyperlink" Target="https://leetcode.com/problems/trapping-rain-water" TargetMode="External"/><Relationship Id="rId34" Type="http://schemas.openxmlformats.org/officeDocument/2006/relationships/hyperlink" Target="https://leetcode.com/problems/container-with-most-water" TargetMode="External"/><Relationship Id="rId37" Type="http://schemas.openxmlformats.org/officeDocument/2006/relationships/hyperlink" Target="https://leetcode.com/problems/maximal-rectangle" TargetMode="External"/><Relationship Id="rId36" Type="http://schemas.openxmlformats.org/officeDocument/2006/relationships/hyperlink" Target="https://leetcode.com/problems/largest-rectangle-in-histogram" TargetMode="External"/><Relationship Id="rId39" Type="http://schemas.openxmlformats.org/officeDocument/2006/relationships/hyperlink" Target="https://leetcode.com/problems/linked-list-cycle" TargetMode="External"/><Relationship Id="rId38" Type="http://schemas.openxmlformats.org/officeDocument/2006/relationships/hyperlink" Target="https://leetcode.com/problems/trapping-rain-water-ii" TargetMode="External"/><Relationship Id="rId20" Type="http://schemas.openxmlformats.org/officeDocument/2006/relationships/hyperlink" Target="https://leetcode.com/problems/longest-repeating-character-replacement" TargetMode="External"/><Relationship Id="rId22" Type="http://schemas.openxmlformats.org/officeDocument/2006/relationships/hyperlink" Target="https://leetcode.com/problems/minimum-window-substring" TargetMode="External"/><Relationship Id="rId21" Type="http://schemas.openxmlformats.org/officeDocument/2006/relationships/hyperlink" Target="https://leetcode.com/problems/longest-word-in-dictionary-through-deleting" TargetMode="External"/><Relationship Id="rId24" Type="http://schemas.openxmlformats.org/officeDocument/2006/relationships/hyperlink" Target="https://leetcode.com/problems/maximum-size-subarray-sum-equals-k" TargetMode="External"/><Relationship Id="rId23" Type="http://schemas.openxmlformats.org/officeDocument/2006/relationships/hyperlink" Target="https://leetcode.com/problems/minimum-size-subarray-sum" TargetMode="External"/><Relationship Id="rId409" Type="http://schemas.openxmlformats.org/officeDocument/2006/relationships/hyperlink" Target="https://leetcode.com/problems/contains-duplicate-ii" TargetMode="External"/><Relationship Id="rId404" Type="http://schemas.openxmlformats.org/officeDocument/2006/relationships/hyperlink" Target="https://leetcode.com/problems/first-missing-positive" TargetMode="External"/><Relationship Id="rId525" Type="http://schemas.openxmlformats.org/officeDocument/2006/relationships/hyperlink" Target="https://leetcode.com/problems/h-index-ii" TargetMode="External"/><Relationship Id="rId403" Type="http://schemas.openxmlformats.org/officeDocument/2006/relationships/hyperlink" Target="https://leetcode.com/problems/the-skyline-problem" TargetMode="External"/><Relationship Id="rId524" Type="http://schemas.openxmlformats.org/officeDocument/2006/relationships/hyperlink" Target="https://leetcode.com/problems/h-index" TargetMode="External"/><Relationship Id="rId402" Type="http://schemas.openxmlformats.org/officeDocument/2006/relationships/hyperlink" Target="https://leetcode.com/problems/next-greater-element-iii" TargetMode="External"/><Relationship Id="rId523" Type="http://schemas.openxmlformats.org/officeDocument/2006/relationships/hyperlink" Target="https://leetcode.com/problems/brick-wall" TargetMode="External"/><Relationship Id="rId401" Type="http://schemas.openxmlformats.org/officeDocument/2006/relationships/hyperlink" Target="https://leetcode.com/problems/next-greater-element-ii" TargetMode="External"/><Relationship Id="rId522" Type="http://schemas.openxmlformats.org/officeDocument/2006/relationships/hyperlink" Target="https://leetcode.com/problems/keyboard-row" TargetMode="External"/><Relationship Id="rId408" Type="http://schemas.openxmlformats.org/officeDocument/2006/relationships/hyperlink" Target="https://leetcode.com/problems/contains-duplicate" TargetMode="External"/><Relationship Id="rId407" Type="http://schemas.openxmlformats.org/officeDocument/2006/relationships/hyperlink" Target="https://leetcode.com/problems/majority-element-ii" TargetMode="External"/><Relationship Id="rId406" Type="http://schemas.openxmlformats.org/officeDocument/2006/relationships/hyperlink" Target="https://leetcode.com/problems/majority-element" TargetMode="External"/><Relationship Id="rId527" Type="http://schemas.openxmlformats.org/officeDocument/2006/relationships/drawing" Target="../drawings/drawing1.xml"/><Relationship Id="rId405" Type="http://schemas.openxmlformats.org/officeDocument/2006/relationships/hyperlink" Target="https://leetcode.com/problems/missing-number" TargetMode="External"/><Relationship Id="rId526" Type="http://schemas.openxmlformats.org/officeDocument/2006/relationships/hyperlink" Target="https://leetcode.com/problems/palindrome-pairs" TargetMode="External"/><Relationship Id="rId26" Type="http://schemas.openxmlformats.org/officeDocument/2006/relationships/hyperlink" Target="https://leetcode.com/problems/continuous-subarray-sum" TargetMode="External"/><Relationship Id="rId25" Type="http://schemas.openxmlformats.org/officeDocument/2006/relationships/hyperlink" Target="https://leetcode.com/problems/contiguous-array" TargetMode="External"/><Relationship Id="rId28" Type="http://schemas.openxmlformats.org/officeDocument/2006/relationships/hyperlink" Target="https://leetcode.com/problems/remove-duplicates-from-sorted-array" TargetMode="External"/><Relationship Id="rId27" Type="http://schemas.openxmlformats.org/officeDocument/2006/relationships/hyperlink" Target="https://leetcode.com/problems/subarray-sum-equals-k" TargetMode="External"/><Relationship Id="rId400" Type="http://schemas.openxmlformats.org/officeDocument/2006/relationships/hyperlink" Target="https://leetcode.com/problems/next-greater-element-i" TargetMode="External"/><Relationship Id="rId521" Type="http://schemas.openxmlformats.org/officeDocument/2006/relationships/hyperlink" Target="https://leetcode.com/problems/sort-characters-by-frequency" TargetMode="External"/><Relationship Id="rId29" Type="http://schemas.openxmlformats.org/officeDocument/2006/relationships/hyperlink" Target="https://leetcode.com/problems/remove-duplicates-from-sorted-array-ii" TargetMode="External"/><Relationship Id="rId520" Type="http://schemas.openxmlformats.org/officeDocument/2006/relationships/hyperlink" Target="https://leetcode.com/problems/reconstruct-original-digits-from-english" TargetMode="External"/><Relationship Id="rId11" Type="http://schemas.openxmlformats.org/officeDocument/2006/relationships/hyperlink" Target="https://leetcode.com/problems/sliding-window-maximum" TargetMode="External"/><Relationship Id="rId10" Type="http://schemas.openxmlformats.org/officeDocument/2006/relationships/hyperlink" Target="https://leetcode.com/problems/moving-average-from-data-stream" TargetMode="External"/><Relationship Id="rId13" Type="http://schemas.openxmlformats.org/officeDocument/2006/relationships/hyperlink" Target="https://leetcode.com/problems/sliding-window-median" TargetMode="External"/><Relationship Id="rId12" Type="http://schemas.openxmlformats.org/officeDocument/2006/relationships/hyperlink" Target="https://leetcode.com/problems/find-median-from-data-stream" TargetMode="External"/><Relationship Id="rId519" Type="http://schemas.openxmlformats.org/officeDocument/2006/relationships/hyperlink" Target="https://leetcode.com/problems/first-unique-character-in-a-string" TargetMode="External"/><Relationship Id="rId514" Type="http://schemas.openxmlformats.org/officeDocument/2006/relationships/hyperlink" Target="https://leetcode.com/problems/group-shifted-strings" TargetMode="External"/><Relationship Id="rId513" Type="http://schemas.openxmlformats.org/officeDocument/2006/relationships/hyperlink" Target="https://leetcode.com/problems/max-points-on-a-line" TargetMode="External"/><Relationship Id="rId512" Type="http://schemas.openxmlformats.org/officeDocument/2006/relationships/hyperlink" Target="https://leetcode.com/problems/water-and-jug-problem" TargetMode="External"/><Relationship Id="rId511" Type="http://schemas.openxmlformats.org/officeDocument/2006/relationships/hyperlink" Target="https://leetcode.com/problems/line-reflection" TargetMode="External"/><Relationship Id="rId518" Type="http://schemas.openxmlformats.org/officeDocument/2006/relationships/hyperlink" Target="https://leetcode.com/problems/shortest-word-distance-iii" TargetMode="External"/><Relationship Id="rId517" Type="http://schemas.openxmlformats.org/officeDocument/2006/relationships/hyperlink" Target="https://leetcode.com/problems/shortest-word-distance-ii" TargetMode="External"/><Relationship Id="rId516" Type="http://schemas.openxmlformats.org/officeDocument/2006/relationships/hyperlink" Target="https://leetcode.com/problems/shortest-word-distance" TargetMode="External"/><Relationship Id="rId515" Type="http://schemas.openxmlformats.org/officeDocument/2006/relationships/hyperlink" Target="https://leetcode.com/problems/repeated-dna-sequences" TargetMode="External"/><Relationship Id="rId15" Type="http://schemas.openxmlformats.org/officeDocument/2006/relationships/hyperlink" Target="https://leetcode.com/problems/substring-with-concatenation-of-all-words/" TargetMode="External"/><Relationship Id="rId14" Type="http://schemas.openxmlformats.org/officeDocument/2006/relationships/hyperlink" Target="https://leetcode.com/problems/find-all-anagrams-in-a-string" TargetMode="External"/><Relationship Id="rId17" Type="http://schemas.openxmlformats.org/officeDocument/2006/relationships/hyperlink" Target="https://leetcode.com/problems/longest-substring-with-at-least-k-repeating-characters" TargetMode="External"/><Relationship Id="rId16" Type="http://schemas.openxmlformats.org/officeDocument/2006/relationships/hyperlink" Target="https://leetcode.com/problems/longest-substring-without-repeating-characters" TargetMode="External"/><Relationship Id="rId19" Type="http://schemas.openxmlformats.org/officeDocument/2006/relationships/hyperlink" Target="https://leetcode.com/problems/longest-substring-with-at-most-k-distinct-characters" TargetMode="External"/><Relationship Id="rId510" Type="http://schemas.openxmlformats.org/officeDocument/2006/relationships/hyperlink" Target="https://leetcode.com/problems/number-of-boomerangs" TargetMode="External"/><Relationship Id="rId18" Type="http://schemas.openxmlformats.org/officeDocument/2006/relationships/hyperlink" Target="https://leetcode.com/problems/longest-substring-with-at-most-two-distinct-characters" TargetMode="External"/><Relationship Id="rId84" Type="http://schemas.openxmlformats.org/officeDocument/2006/relationships/hyperlink" Target="https://leetcode.com/problems/palindrome-number" TargetMode="External"/><Relationship Id="rId83" Type="http://schemas.openxmlformats.org/officeDocument/2006/relationships/hyperlink" Target="https://leetcode.com/problems/palindromic-substrings" TargetMode="External"/><Relationship Id="rId86" Type="http://schemas.openxmlformats.org/officeDocument/2006/relationships/hyperlink" Target="https://leetcode.com/problems/shortest-palindrome" TargetMode="External"/><Relationship Id="rId85" Type="http://schemas.openxmlformats.org/officeDocument/2006/relationships/hyperlink" Target="https://leetcode.com/problems/valid-palindrome" TargetMode="External"/><Relationship Id="rId88" Type="http://schemas.openxmlformats.org/officeDocument/2006/relationships/hyperlink" Target="https://leetcode.com/problems/palindrome-permutation" TargetMode="External"/><Relationship Id="rId87" Type="http://schemas.openxmlformats.org/officeDocument/2006/relationships/hyperlink" Target="https://leetcode.com/problems/longest-palindrome" TargetMode="External"/><Relationship Id="rId89" Type="http://schemas.openxmlformats.org/officeDocument/2006/relationships/hyperlink" Target="https://leetcode.com/problems/palindrome-permutation-ii" TargetMode="External"/><Relationship Id="rId80" Type="http://schemas.openxmlformats.org/officeDocument/2006/relationships/hyperlink" Target="https://leetcode.com/problems/combination-sum-iv" TargetMode="External"/><Relationship Id="rId82" Type="http://schemas.openxmlformats.org/officeDocument/2006/relationships/hyperlink" Target="https://leetcode.com/problems/longest-palindromic-substring" TargetMode="External"/><Relationship Id="rId81" Type="http://schemas.openxmlformats.org/officeDocument/2006/relationships/hyperlink" Target="https://leetcode.com/problems/factor-combinations" TargetMode="External"/><Relationship Id="rId73" Type="http://schemas.openxmlformats.org/officeDocument/2006/relationships/hyperlink" Target="https://leetcode.com/problems/increasing-subsequences" TargetMode="External"/><Relationship Id="rId72" Type="http://schemas.openxmlformats.org/officeDocument/2006/relationships/hyperlink" Target="https://leetcode.com/problems/subsets-ii" TargetMode="External"/><Relationship Id="rId75" Type="http://schemas.openxmlformats.org/officeDocument/2006/relationships/hyperlink" Target="https://leetcode.com/problems/permutations-ii" TargetMode="External"/><Relationship Id="rId74" Type="http://schemas.openxmlformats.org/officeDocument/2006/relationships/hyperlink" Target="https://leetcode.com/problems/permutations" TargetMode="External"/><Relationship Id="rId77" Type="http://schemas.openxmlformats.org/officeDocument/2006/relationships/hyperlink" Target="https://leetcode.com/problems/combination-sum" TargetMode="External"/><Relationship Id="rId76" Type="http://schemas.openxmlformats.org/officeDocument/2006/relationships/hyperlink" Target="https://leetcode.com/problems/combinations" TargetMode="External"/><Relationship Id="rId79" Type="http://schemas.openxmlformats.org/officeDocument/2006/relationships/hyperlink" Target="https://leetcode.com/problems/combination-sum-iii" TargetMode="External"/><Relationship Id="rId78" Type="http://schemas.openxmlformats.org/officeDocument/2006/relationships/hyperlink" Target="https://leetcode.com/problems/combination-sum-ii" TargetMode="External"/><Relationship Id="rId71" Type="http://schemas.openxmlformats.org/officeDocument/2006/relationships/hyperlink" Target="https://leetcode.com/problems/subsets" TargetMode="External"/><Relationship Id="rId70" Type="http://schemas.openxmlformats.org/officeDocument/2006/relationships/hyperlink" Target="https://leetcode.com/problems/generate-parentheses" TargetMode="External"/><Relationship Id="rId62" Type="http://schemas.openxmlformats.org/officeDocument/2006/relationships/hyperlink" Target="https://leetcode.com/problems/reverse-words-in-a-string" TargetMode="External"/><Relationship Id="rId61" Type="http://schemas.openxmlformats.org/officeDocument/2006/relationships/hyperlink" Target="https://leetcode.com/problems/reverse-vowels-of-a-string" TargetMode="External"/><Relationship Id="rId64" Type="http://schemas.openxmlformats.org/officeDocument/2006/relationships/hyperlink" Target="https://leetcode.com/problems/reverse-words-in-a-string-iii" TargetMode="External"/><Relationship Id="rId63" Type="http://schemas.openxmlformats.org/officeDocument/2006/relationships/hyperlink" Target="https://leetcode.com/problems/reverse-words-in-a-string-ii" TargetMode="External"/><Relationship Id="rId66" Type="http://schemas.openxmlformats.org/officeDocument/2006/relationships/hyperlink" Target="https://leetcode.com/problems/reverse-integer" TargetMode="External"/><Relationship Id="rId65" Type="http://schemas.openxmlformats.org/officeDocument/2006/relationships/hyperlink" Target="https://leetcode.com/problems/rotate-array" TargetMode="External"/><Relationship Id="rId68" Type="http://schemas.openxmlformats.org/officeDocument/2006/relationships/hyperlink" Target="https://leetcode.com/problems/letter-combinations-of-a-phone-number" TargetMode="External"/><Relationship Id="rId67" Type="http://schemas.openxmlformats.org/officeDocument/2006/relationships/hyperlink" Target="https://leetcode.com/problems/reverse-bits" TargetMode="External"/><Relationship Id="rId60" Type="http://schemas.openxmlformats.org/officeDocument/2006/relationships/hyperlink" Target="https://leetcode.com/problems/reverse-string-ii" TargetMode="External"/><Relationship Id="rId69" Type="http://schemas.openxmlformats.org/officeDocument/2006/relationships/hyperlink" Target="https://leetcode.com/problems/binary-watch" TargetMode="External"/><Relationship Id="rId51" Type="http://schemas.openxmlformats.org/officeDocument/2006/relationships/hyperlink" Target="https://leetcode.com/problems/reverse-linked-list-ii" TargetMode="External"/><Relationship Id="rId50" Type="http://schemas.openxmlformats.org/officeDocument/2006/relationships/hyperlink" Target="https://leetcode.com/problems/reverse-linked-list" TargetMode="External"/><Relationship Id="rId53" Type="http://schemas.openxmlformats.org/officeDocument/2006/relationships/hyperlink" Target="https://leetcode.com/problems/merge-k-sorted-lists" TargetMode="External"/><Relationship Id="rId52" Type="http://schemas.openxmlformats.org/officeDocument/2006/relationships/hyperlink" Target="https://leetcode.com/problems/merge-two-sorted-lists" TargetMode="External"/><Relationship Id="rId55" Type="http://schemas.openxmlformats.org/officeDocument/2006/relationships/hyperlink" Target="https://leetcode.com/problems/sort-list" TargetMode="External"/><Relationship Id="rId54" Type="http://schemas.openxmlformats.org/officeDocument/2006/relationships/hyperlink" Target="https://leetcode.com/problems/insertion-sort-list" TargetMode="External"/><Relationship Id="rId57" Type="http://schemas.openxmlformats.org/officeDocument/2006/relationships/hyperlink" Target="https://leetcode.com/problems/swap-nodes-in-pairs" TargetMode="External"/><Relationship Id="rId56" Type="http://schemas.openxmlformats.org/officeDocument/2006/relationships/hyperlink" Target="https://leetcode.com/problems/reorder-list" TargetMode="External"/><Relationship Id="rId59" Type="http://schemas.openxmlformats.org/officeDocument/2006/relationships/hyperlink" Target="https://leetcode.com/problems/reverse-string" TargetMode="External"/><Relationship Id="rId58" Type="http://schemas.openxmlformats.org/officeDocument/2006/relationships/hyperlink" Target="https://leetcode.com/problems/reverse-nodes-in-k-group" TargetMode="External"/><Relationship Id="rId107" Type="http://schemas.openxmlformats.org/officeDocument/2006/relationships/hyperlink" Target="https://leetcode.com/problems/heaters" TargetMode="External"/><Relationship Id="rId228" Type="http://schemas.openxmlformats.org/officeDocument/2006/relationships/hyperlink" Target="https://leetcode.com/problems/binary-tree-inorder-traversal" TargetMode="External"/><Relationship Id="rId349" Type="http://schemas.openxmlformats.org/officeDocument/2006/relationships/hyperlink" Target="https://leetcode.com/problems/add-two-numbers-ii" TargetMode="External"/><Relationship Id="rId106" Type="http://schemas.openxmlformats.org/officeDocument/2006/relationships/hyperlink" Target="https://leetcode.com/problems/arranging-coins" TargetMode="External"/><Relationship Id="rId227" Type="http://schemas.openxmlformats.org/officeDocument/2006/relationships/hyperlink" Target="https://leetcode.com/problems/design-tic-tac-toe" TargetMode="External"/><Relationship Id="rId348" Type="http://schemas.openxmlformats.org/officeDocument/2006/relationships/hyperlink" Target="https://leetcode.com/problems/add-two-numbers" TargetMode="External"/><Relationship Id="rId469" Type="http://schemas.openxmlformats.org/officeDocument/2006/relationships/hyperlink" Target="https://leetcode.com/problems/bulb-switcher" TargetMode="External"/><Relationship Id="rId105" Type="http://schemas.openxmlformats.org/officeDocument/2006/relationships/hyperlink" Target="https://leetcode.com/problems/smallest-rectangle-enclosing-black-pixels" TargetMode="External"/><Relationship Id="rId226" Type="http://schemas.openxmlformats.org/officeDocument/2006/relationships/hyperlink" Target="https://leetcode.com/problems/design-twitter" TargetMode="External"/><Relationship Id="rId347" Type="http://schemas.openxmlformats.org/officeDocument/2006/relationships/hyperlink" Target="https://leetcode.com/problems/maximum-xor-of-two-numbers-in-an-array" TargetMode="External"/><Relationship Id="rId468" Type="http://schemas.openxmlformats.org/officeDocument/2006/relationships/hyperlink" Target="https://leetcode.com/problems/nim-game" TargetMode="External"/><Relationship Id="rId104" Type="http://schemas.openxmlformats.org/officeDocument/2006/relationships/hyperlink" Target="https://leetcode.com/problems/first-bad-version" TargetMode="External"/><Relationship Id="rId225" Type="http://schemas.openxmlformats.org/officeDocument/2006/relationships/hyperlink" Target="https://leetcode.com/problems/encode-and-decode-strings" TargetMode="External"/><Relationship Id="rId346" Type="http://schemas.openxmlformats.org/officeDocument/2006/relationships/hyperlink" Target="https://leetcode.com/problems/integer-replacement" TargetMode="External"/><Relationship Id="rId467" Type="http://schemas.openxmlformats.org/officeDocument/2006/relationships/hyperlink" Target="https://leetcode.com/problems/convex-polygon" TargetMode="External"/><Relationship Id="rId109" Type="http://schemas.openxmlformats.org/officeDocument/2006/relationships/hyperlink" Target="https://leetcode.com/problems/sudoku-solver" TargetMode="External"/><Relationship Id="rId108" Type="http://schemas.openxmlformats.org/officeDocument/2006/relationships/hyperlink" Target="https://leetcode.com/problems/valid-sudoku" TargetMode="External"/><Relationship Id="rId229" Type="http://schemas.openxmlformats.org/officeDocument/2006/relationships/hyperlink" Target="https://leetcode.com/problems/binary-tree-preorder-traversal" TargetMode="External"/><Relationship Id="rId220" Type="http://schemas.openxmlformats.org/officeDocument/2006/relationships/hyperlink" Target="https://leetcode.com/problems/design-hit-counter" TargetMode="External"/><Relationship Id="rId341" Type="http://schemas.openxmlformats.org/officeDocument/2006/relationships/hyperlink" Target="https://leetcode.com/problems/number-complement" TargetMode="External"/><Relationship Id="rId462" Type="http://schemas.openxmlformats.org/officeDocument/2006/relationships/hyperlink" Target="https://leetcode.com/problems/maximum-gap" TargetMode="External"/><Relationship Id="rId340" Type="http://schemas.openxmlformats.org/officeDocument/2006/relationships/hyperlink" Target="https://leetcode.com/problems/counting-bits" TargetMode="External"/><Relationship Id="rId461" Type="http://schemas.openxmlformats.org/officeDocument/2006/relationships/hyperlink" Target="https://leetcode.com/problems/longest-consecutive-sequence" TargetMode="External"/><Relationship Id="rId460" Type="http://schemas.openxmlformats.org/officeDocument/2006/relationships/hyperlink" Target="https://leetcode.com/problems/minimum-time-difference" TargetMode="External"/><Relationship Id="rId103" Type="http://schemas.openxmlformats.org/officeDocument/2006/relationships/hyperlink" Target="https://leetcode.com/problems/guess-number-higher-or-lower" TargetMode="External"/><Relationship Id="rId224" Type="http://schemas.openxmlformats.org/officeDocument/2006/relationships/hyperlink" Target="https://leetcode.com/problems/encode-and-decode-tinyurl" TargetMode="External"/><Relationship Id="rId345" Type="http://schemas.openxmlformats.org/officeDocument/2006/relationships/hyperlink" Target="https://leetcode.com/problems/maximum-product-of-word-lengths" TargetMode="External"/><Relationship Id="rId466" Type="http://schemas.openxmlformats.org/officeDocument/2006/relationships/hyperlink" Target="https://leetcode.com/problems/self-crossing" TargetMode="External"/><Relationship Id="rId102" Type="http://schemas.openxmlformats.org/officeDocument/2006/relationships/hyperlink" Target="https://leetcode.com/problems/count-of-smaller-numbers-after-self" TargetMode="External"/><Relationship Id="rId223" Type="http://schemas.openxmlformats.org/officeDocument/2006/relationships/hyperlink" Target="https://leetcode.com/problems/implement-magic-dictionary" TargetMode="External"/><Relationship Id="rId344" Type="http://schemas.openxmlformats.org/officeDocument/2006/relationships/hyperlink" Target="https://leetcode.com/problems/bitwise-and-of-numbers-range" TargetMode="External"/><Relationship Id="rId465" Type="http://schemas.openxmlformats.org/officeDocument/2006/relationships/hyperlink" Target="https://leetcode.com/problems/rectangle-area" TargetMode="External"/><Relationship Id="rId101" Type="http://schemas.openxmlformats.org/officeDocument/2006/relationships/hyperlink" Target="https://leetcode.com/problems/median-of-two-sorted-arrays" TargetMode="External"/><Relationship Id="rId222" Type="http://schemas.openxmlformats.org/officeDocument/2006/relationships/hyperlink" Target="https://leetcode.com/problems/add-and-search-word-data-structure-design" TargetMode="External"/><Relationship Id="rId343" Type="http://schemas.openxmlformats.org/officeDocument/2006/relationships/hyperlink" Target="https://leetcode.com/problems/total-hamming-distance" TargetMode="External"/><Relationship Id="rId464" Type="http://schemas.openxmlformats.org/officeDocument/2006/relationships/hyperlink" Target="https://leetcode.com/problems/construct-the-rectangle" TargetMode="External"/><Relationship Id="rId100" Type="http://schemas.openxmlformats.org/officeDocument/2006/relationships/hyperlink" Target="https://leetcode.com/problems/single-element-in-a-sorted-array" TargetMode="External"/><Relationship Id="rId221" Type="http://schemas.openxmlformats.org/officeDocument/2006/relationships/hyperlink" Target="https://leetcode.com/problems/implement-trie-prefix-tree" TargetMode="External"/><Relationship Id="rId342" Type="http://schemas.openxmlformats.org/officeDocument/2006/relationships/hyperlink" Target="https://leetcode.com/problems/hamming-distance" TargetMode="External"/><Relationship Id="rId463" Type="http://schemas.openxmlformats.org/officeDocument/2006/relationships/hyperlink" Target="https://leetcode.com/problems/island-perimeter" TargetMode="External"/><Relationship Id="rId217" Type="http://schemas.openxmlformats.org/officeDocument/2006/relationships/hyperlink" Target="https://leetcode.com/problems/design-snake-game" TargetMode="External"/><Relationship Id="rId338" Type="http://schemas.openxmlformats.org/officeDocument/2006/relationships/hyperlink" Target="https://leetcode.com/problems/sum-of-two-integers" TargetMode="External"/><Relationship Id="rId459" Type="http://schemas.openxmlformats.org/officeDocument/2006/relationships/hyperlink" Target="https://leetcode.com/problems/ipo" TargetMode="External"/><Relationship Id="rId216" Type="http://schemas.openxmlformats.org/officeDocument/2006/relationships/hyperlink" Target="https://leetcode.com/problems/flatten-nested-list-iterator" TargetMode="External"/><Relationship Id="rId337" Type="http://schemas.openxmlformats.org/officeDocument/2006/relationships/hyperlink" Target="https://leetcode.com/problems/single-number-iii" TargetMode="External"/><Relationship Id="rId458" Type="http://schemas.openxmlformats.org/officeDocument/2006/relationships/hyperlink" Target="https://leetcode.com/problems/top-k-frequent-elements" TargetMode="External"/><Relationship Id="rId215" Type="http://schemas.openxmlformats.org/officeDocument/2006/relationships/hyperlink" Target="https://leetcode.com/problems/peeking-iterator" TargetMode="External"/><Relationship Id="rId336" Type="http://schemas.openxmlformats.org/officeDocument/2006/relationships/hyperlink" Target="https://leetcode.com/problems/single-number-ii" TargetMode="External"/><Relationship Id="rId457" Type="http://schemas.openxmlformats.org/officeDocument/2006/relationships/hyperlink" Target="https://leetcode.com/problems/kth-largest-element-in-an-array" TargetMode="External"/><Relationship Id="rId214" Type="http://schemas.openxmlformats.org/officeDocument/2006/relationships/hyperlink" Target="https://leetcode.com/problems/zigzag-iterator" TargetMode="External"/><Relationship Id="rId335" Type="http://schemas.openxmlformats.org/officeDocument/2006/relationships/hyperlink" Target="https://leetcode.com/problems/single-number" TargetMode="External"/><Relationship Id="rId456" Type="http://schemas.openxmlformats.org/officeDocument/2006/relationships/hyperlink" Target="https://leetcode.com/problems/find-k-pairs-with-smallest-sums" TargetMode="External"/><Relationship Id="rId219" Type="http://schemas.openxmlformats.org/officeDocument/2006/relationships/hyperlink" Target="https://leetcode.com/problems/logger-rate-limiter" TargetMode="External"/><Relationship Id="rId218" Type="http://schemas.openxmlformats.org/officeDocument/2006/relationships/hyperlink" Target="https://leetcode.com/problems/design-phone-directory" TargetMode="External"/><Relationship Id="rId339" Type="http://schemas.openxmlformats.org/officeDocument/2006/relationships/hyperlink" Target="https://leetcode.com/problems/number-of-1-bits" TargetMode="External"/><Relationship Id="rId330" Type="http://schemas.openxmlformats.org/officeDocument/2006/relationships/hyperlink" Target="https://leetcode.com/problems/candy" TargetMode="External"/><Relationship Id="rId451" Type="http://schemas.openxmlformats.org/officeDocument/2006/relationships/hyperlink" Target="https://leetcode.com/problems/nth-digit" TargetMode="External"/><Relationship Id="rId450" Type="http://schemas.openxmlformats.org/officeDocument/2006/relationships/hyperlink" Target="https://leetcode.com/problems/split-concatenated-strings" TargetMode="External"/><Relationship Id="rId213" Type="http://schemas.openxmlformats.org/officeDocument/2006/relationships/hyperlink" Target="https://leetcode.com/problems/flatten-2d-vector" TargetMode="External"/><Relationship Id="rId334" Type="http://schemas.openxmlformats.org/officeDocument/2006/relationships/hyperlink" Target="https://leetcode.com/problems/text-justification" TargetMode="External"/><Relationship Id="rId455" Type="http://schemas.openxmlformats.org/officeDocument/2006/relationships/hyperlink" Target="https://leetcode.com/problems/kth-smallest-element-in-a-sorted-matrix" TargetMode="External"/><Relationship Id="rId212" Type="http://schemas.openxmlformats.org/officeDocument/2006/relationships/hyperlink" Target="https://leetcode.com/problems/implement-queue-using-stacks" TargetMode="External"/><Relationship Id="rId333" Type="http://schemas.openxmlformats.org/officeDocument/2006/relationships/hyperlink" Target="https://leetcode.com/problems/rearrange-string-k-distance-apart" TargetMode="External"/><Relationship Id="rId454" Type="http://schemas.openxmlformats.org/officeDocument/2006/relationships/hyperlink" Target="https://leetcode.com/problems/third-maximum-number" TargetMode="External"/><Relationship Id="rId211" Type="http://schemas.openxmlformats.org/officeDocument/2006/relationships/hyperlink" Target="https://leetcode.com/problems/implement-stack-using-queues" TargetMode="External"/><Relationship Id="rId332" Type="http://schemas.openxmlformats.org/officeDocument/2006/relationships/hyperlink" Target="https://leetcode.com/problems/patching-array" TargetMode="External"/><Relationship Id="rId453" Type="http://schemas.openxmlformats.org/officeDocument/2006/relationships/hyperlink" Target="https://leetcode.com/problems/remove-k-digits" TargetMode="External"/><Relationship Id="rId210" Type="http://schemas.openxmlformats.org/officeDocument/2006/relationships/hyperlink" Target="https://leetcode.com/problems/min-stack" TargetMode="External"/><Relationship Id="rId331" Type="http://schemas.openxmlformats.org/officeDocument/2006/relationships/hyperlink" Target="https://leetcode.com/problems/remove-duplicate-letters" TargetMode="External"/><Relationship Id="rId452" Type="http://schemas.openxmlformats.org/officeDocument/2006/relationships/hyperlink" Target="https://leetcode.com/problems/largest-number" TargetMode="External"/><Relationship Id="rId370" Type="http://schemas.openxmlformats.org/officeDocument/2006/relationships/hyperlink" Target="https://leetcode.com/problems/integer-to-english-words" TargetMode="External"/><Relationship Id="rId491" Type="http://schemas.openxmlformats.org/officeDocument/2006/relationships/hyperlink" Target="https://leetcode.com/problems/find-the-celebrity" TargetMode="External"/><Relationship Id="rId490" Type="http://schemas.openxmlformats.org/officeDocument/2006/relationships/hyperlink" Target="https://leetcode.com/problems/split-array-with-equal-sum" TargetMode="External"/><Relationship Id="rId129" Type="http://schemas.openxmlformats.org/officeDocument/2006/relationships/hyperlink" Target="https://leetcode.com/problems/unique-word-abbreviation" TargetMode="External"/><Relationship Id="rId128" Type="http://schemas.openxmlformats.org/officeDocument/2006/relationships/hyperlink" Target="https://leetcode.com/problems/valid-word-abbreviation" TargetMode="External"/><Relationship Id="rId249" Type="http://schemas.openxmlformats.org/officeDocument/2006/relationships/hyperlink" Target="https://leetcode.com/problems/balanced-binary-tree" TargetMode="External"/><Relationship Id="rId127" Type="http://schemas.openxmlformats.org/officeDocument/2006/relationships/hyperlink" Target="https://leetcode.com/problems/word-squares" TargetMode="External"/><Relationship Id="rId248" Type="http://schemas.openxmlformats.org/officeDocument/2006/relationships/hyperlink" Target="https://leetcode.com/problems/binary-tree-right-side-view" TargetMode="External"/><Relationship Id="rId369" Type="http://schemas.openxmlformats.org/officeDocument/2006/relationships/hyperlink" Target="https://leetcode.com/problems/roman-to-integer" TargetMode="External"/><Relationship Id="rId126" Type="http://schemas.openxmlformats.org/officeDocument/2006/relationships/hyperlink" Target="https://leetcode.com/problems/valid-word-square" TargetMode="External"/><Relationship Id="rId247" Type="http://schemas.openxmlformats.org/officeDocument/2006/relationships/hyperlink" Target="https://leetcode.com/problems/populating-next-right-pointers-in-each-node-ii" TargetMode="External"/><Relationship Id="rId368" Type="http://schemas.openxmlformats.org/officeDocument/2006/relationships/hyperlink" Target="https://leetcode.com/problems/integer-to-roman" TargetMode="External"/><Relationship Id="rId489" Type="http://schemas.openxmlformats.org/officeDocument/2006/relationships/hyperlink" Target="https://leetcode.com/problems/lonely-pixel-ii" TargetMode="External"/><Relationship Id="rId121" Type="http://schemas.openxmlformats.org/officeDocument/2006/relationships/hyperlink" Target="https://leetcode.com/problems/palindrome-partitioning-ii" TargetMode="External"/><Relationship Id="rId242" Type="http://schemas.openxmlformats.org/officeDocument/2006/relationships/hyperlink" Target="https://leetcode.com/problems/nested-list-weight-sum" TargetMode="External"/><Relationship Id="rId363" Type="http://schemas.openxmlformats.org/officeDocument/2006/relationships/hyperlink" Target="https://leetcode.com/problems/power-of-two" TargetMode="External"/><Relationship Id="rId484" Type="http://schemas.openxmlformats.org/officeDocument/2006/relationships/hyperlink" Target="https://leetcode.com/problems/magical-string" TargetMode="External"/><Relationship Id="rId120" Type="http://schemas.openxmlformats.org/officeDocument/2006/relationships/hyperlink" Target="https://leetcode.com/problems/palindrome-partitioning" TargetMode="External"/><Relationship Id="rId241" Type="http://schemas.openxmlformats.org/officeDocument/2006/relationships/hyperlink" Target="https://leetcode.com/problems/binary-tree-level-order-traversal-ii" TargetMode="External"/><Relationship Id="rId362" Type="http://schemas.openxmlformats.org/officeDocument/2006/relationships/hyperlink" Target="https://leetcode.com/problems/super-pow" TargetMode="External"/><Relationship Id="rId483" Type="http://schemas.openxmlformats.org/officeDocument/2006/relationships/hyperlink" Target="https://leetcode.com/problems/optimal-account-balancing" TargetMode="External"/><Relationship Id="rId240" Type="http://schemas.openxmlformats.org/officeDocument/2006/relationships/hyperlink" Target="https://leetcode.com/problems/binary-tree-level-order-traversal" TargetMode="External"/><Relationship Id="rId361" Type="http://schemas.openxmlformats.org/officeDocument/2006/relationships/hyperlink" Target="https://leetcode.com/problems/powx-n" TargetMode="External"/><Relationship Id="rId482" Type="http://schemas.openxmlformats.org/officeDocument/2006/relationships/hyperlink" Target="https://leetcode.com/problems/repeated-substring-pattern" TargetMode="External"/><Relationship Id="rId360" Type="http://schemas.openxmlformats.org/officeDocument/2006/relationships/hyperlink" Target="https://leetcode.com/problems/valid-perfect-square" TargetMode="External"/><Relationship Id="rId481" Type="http://schemas.openxmlformats.org/officeDocument/2006/relationships/hyperlink" Target="https://leetcode.com/problems/utf-8-validation" TargetMode="External"/><Relationship Id="rId125" Type="http://schemas.openxmlformats.org/officeDocument/2006/relationships/hyperlink" Target="https://leetcode.com/problems/word-ladder-ii" TargetMode="External"/><Relationship Id="rId246" Type="http://schemas.openxmlformats.org/officeDocument/2006/relationships/hyperlink" Target="https://leetcode.com/problems/populating-next-right-pointers-in-each-node" TargetMode="External"/><Relationship Id="rId367" Type="http://schemas.openxmlformats.org/officeDocument/2006/relationships/hyperlink" Target="https://leetcode.com/problems/valid-number" TargetMode="External"/><Relationship Id="rId488" Type="http://schemas.openxmlformats.org/officeDocument/2006/relationships/hyperlink" Target="https://leetcode.com/problems/lonely-pixel-i" TargetMode="External"/><Relationship Id="rId124" Type="http://schemas.openxmlformats.org/officeDocument/2006/relationships/hyperlink" Target="https://leetcode.com/problems/word-ladder" TargetMode="External"/><Relationship Id="rId245" Type="http://schemas.openxmlformats.org/officeDocument/2006/relationships/hyperlink" Target="https://leetcode.com/problems/find-largest-value-in-each-tree-row" TargetMode="External"/><Relationship Id="rId366" Type="http://schemas.openxmlformats.org/officeDocument/2006/relationships/hyperlink" Target="https://leetcode.com/problems/string-to-integer-atoi" TargetMode="External"/><Relationship Id="rId487" Type="http://schemas.openxmlformats.org/officeDocument/2006/relationships/hyperlink" Target="https://leetcode.com/problems/longest-uncommon-subsequence-ii" TargetMode="External"/><Relationship Id="rId123" Type="http://schemas.openxmlformats.org/officeDocument/2006/relationships/hyperlink" Target="https://leetcode.com/problems/word-search-ii" TargetMode="External"/><Relationship Id="rId244" Type="http://schemas.openxmlformats.org/officeDocument/2006/relationships/hyperlink" Target="https://leetcode.com/problems/binary-tree-zigzag-level-order-traversal" TargetMode="External"/><Relationship Id="rId365" Type="http://schemas.openxmlformats.org/officeDocument/2006/relationships/hyperlink" Target="https://leetcode.com/problems/power-of-four" TargetMode="External"/><Relationship Id="rId486" Type="http://schemas.openxmlformats.org/officeDocument/2006/relationships/hyperlink" Target="https://leetcode.com/problems/longest-uncommon-subsequence-i" TargetMode="External"/><Relationship Id="rId122" Type="http://schemas.openxmlformats.org/officeDocument/2006/relationships/hyperlink" Target="https://leetcode.com/problems/word-search" TargetMode="External"/><Relationship Id="rId243" Type="http://schemas.openxmlformats.org/officeDocument/2006/relationships/hyperlink" Target="https://leetcode.com/problems/nested-list-weight-sum-ii" TargetMode="External"/><Relationship Id="rId364" Type="http://schemas.openxmlformats.org/officeDocument/2006/relationships/hyperlink" Target="https://leetcode.com/problems/power-of-three" TargetMode="External"/><Relationship Id="rId485" Type="http://schemas.openxmlformats.org/officeDocument/2006/relationships/hyperlink" Target="https://leetcode.com/problems/relative-ranks" TargetMode="External"/><Relationship Id="rId95" Type="http://schemas.openxmlformats.org/officeDocument/2006/relationships/hyperlink" Target="https://leetcode.com/problems/search-a-2d-matrix-ii" TargetMode="External"/><Relationship Id="rId94" Type="http://schemas.openxmlformats.org/officeDocument/2006/relationships/hyperlink" Target="https://leetcode.com/problems/search-a-2d-matrix" TargetMode="External"/><Relationship Id="rId97" Type="http://schemas.openxmlformats.org/officeDocument/2006/relationships/hyperlink" Target="https://leetcode.com/problems/search-in-rotated-sorted-array-ii" TargetMode="External"/><Relationship Id="rId96" Type="http://schemas.openxmlformats.org/officeDocument/2006/relationships/hyperlink" Target="https://leetcode.com/problems/search-in-rotated-sorted-array" TargetMode="External"/><Relationship Id="rId99" Type="http://schemas.openxmlformats.org/officeDocument/2006/relationships/hyperlink" Target="https://leetcode.com/problems/find-minimum-in-rotated-sorted-array-ii" TargetMode="External"/><Relationship Id="rId480" Type="http://schemas.openxmlformats.org/officeDocument/2006/relationships/hyperlink" Target="https://leetcode.com/problems/strong-password-checker" TargetMode="External"/><Relationship Id="rId98" Type="http://schemas.openxmlformats.org/officeDocument/2006/relationships/hyperlink" Target="https://leetcode.com/problems/find-minimum-in-rotated-sorted-array" TargetMode="External"/><Relationship Id="rId91" Type="http://schemas.openxmlformats.org/officeDocument/2006/relationships/hyperlink" Target="https://leetcode.com/problems/search-insert-position" TargetMode="External"/><Relationship Id="rId90" Type="http://schemas.openxmlformats.org/officeDocument/2006/relationships/hyperlink" Target="https://leetcode.com/problems/palindrome-linked-list" TargetMode="External"/><Relationship Id="rId93" Type="http://schemas.openxmlformats.org/officeDocument/2006/relationships/hyperlink" Target="https://leetcode.com/problems/find-peak-element" TargetMode="External"/><Relationship Id="rId92" Type="http://schemas.openxmlformats.org/officeDocument/2006/relationships/hyperlink" Target="https://leetcode.com/problems/search-for-a-range" TargetMode="External"/><Relationship Id="rId118" Type="http://schemas.openxmlformats.org/officeDocument/2006/relationships/hyperlink" Target="https://leetcode.com/problems/restore-ip-addresses" TargetMode="External"/><Relationship Id="rId239" Type="http://schemas.openxmlformats.org/officeDocument/2006/relationships/hyperlink" Target="https://leetcode.com/problems/two-sum-iv-input-is-a-bst" TargetMode="External"/><Relationship Id="rId117" Type="http://schemas.openxmlformats.org/officeDocument/2006/relationships/hyperlink" Target="https://leetcode.com/problems/validate-ip-address" TargetMode="External"/><Relationship Id="rId238" Type="http://schemas.openxmlformats.org/officeDocument/2006/relationships/hyperlink" Target="https://leetcode.com/problems/find-mode-in-binary-search-tree" TargetMode="External"/><Relationship Id="rId359" Type="http://schemas.openxmlformats.org/officeDocument/2006/relationships/hyperlink" Target="https://leetcode.com/problems/sqrtx" TargetMode="External"/><Relationship Id="rId116" Type="http://schemas.openxmlformats.org/officeDocument/2006/relationships/hyperlink" Target="https://leetcode.com/problems/word-pattern-ii" TargetMode="External"/><Relationship Id="rId237" Type="http://schemas.openxmlformats.org/officeDocument/2006/relationships/hyperlink" Target="https://leetcode.com/problems/verify-preorder-sequence-in-binary-search-tree" TargetMode="External"/><Relationship Id="rId358" Type="http://schemas.openxmlformats.org/officeDocument/2006/relationships/hyperlink" Target="https://leetcode.com/problems/fraction-to-recurring-decimal" TargetMode="External"/><Relationship Id="rId479" Type="http://schemas.openxmlformats.org/officeDocument/2006/relationships/hyperlink" Target="https://leetcode.com/problems/elimination-game" TargetMode="External"/><Relationship Id="rId115" Type="http://schemas.openxmlformats.org/officeDocument/2006/relationships/hyperlink" Target="https://leetcode.com/problems/word-pattern" TargetMode="External"/><Relationship Id="rId236" Type="http://schemas.openxmlformats.org/officeDocument/2006/relationships/hyperlink" Target="https://leetcode.com/problems/construct-binary-tree-from-inorder-and-postorder-traversal" TargetMode="External"/><Relationship Id="rId357" Type="http://schemas.openxmlformats.org/officeDocument/2006/relationships/hyperlink" Target="https://leetcode.com/problems/divide-two-integers" TargetMode="External"/><Relationship Id="rId478" Type="http://schemas.openxmlformats.org/officeDocument/2006/relationships/hyperlink" Target="https://leetcode.com/problems/output-contest-matches" TargetMode="External"/><Relationship Id="rId119" Type="http://schemas.openxmlformats.org/officeDocument/2006/relationships/hyperlink" Target="https://leetcode.com/problems/beautiful-arrangement" TargetMode="External"/><Relationship Id="rId110" Type="http://schemas.openxmlformats.org/officeDocument/2006/relationships/hyperlink" Target="https://leetcode.com/problems/zuma-game" TargetMode="External"/><Relationship Id="rId231" Type="http://schemas.openxmlformats.org/officeDocument/2006/relationships/hyperlink" Target="https://leetcode.com/problems/binary-search-tree-iterator" TargetMode="External"/><Relationship Id="rId352" Type="http://schemas.openxmlformats.org/officeDocument/2006/relationships/hyperlink" Target="https://leetcode.com/problems/plus-one-linked-list" TargetMode="External"/><Relationship Id="rId473" Type="http://schemas.openxmlformats.org/officeDocument/2006/relationships/hyperlink" Target="https://leetcode.com/problems/wiggle-sort-ii" TargetMode="External"/><Relationship Id="rId230" Type="http://schemas.openxmlformats.org/officeDocument/2006/relationships/hyperlink" Target="https://leetcode.com/problems/binary-tree-postorder-traversal" TargetMode="External"/><Relationship Id="rId351" Type="http://schemas.openxmlformats.org/officeDocument/2006/relationships/hyperlink" Target="https://leetcode.com/problems/plus-one" TargetMode="External"/><Relationship Id="rId472" Type="http://schemas.openxmlformats.org/officeDocument/2006/relationships/hyperlink" Target="https://leetcode.com/problems/wiggle-sort" TargetMode="External"/><Relationship Id="rId350" Type="http://schemas.openxmlformats.org/officeDocument/2006/relationships/hyperlink" Target="https://leetcode.com/problems/add-binary" TargetMode="External"/><Relationship Id="rId471" Type="http://schemas.openxmlformats.org/officeDocument/2006/relationships/hyperlink" Target="https://leetcode.com/problems/wiggle-subsequence" TargetMode="External"/><Relationship Id="rId470" Type="http://schemas.openxmlformats.org/officeDocument/2006/relationships/hyperlink" Target="https://leetcode.com/problems/bulb-switcher-ii" TargetMode="External"/><Relationship Id="rId114" Type="http://schemas.openxmlformats.org/officeDocument/2006/relationships/hyperlink" Target="https://leetcode.com/problems/isomorphic-strings" TargetMode="External"/><Relationship Id="rId235" Type="http://schemas.openxmlformats.org/officeDocument/2006/relationships/hyperlink" Target="https://leetcode.com/problems/construct-binary-tree-from-preorder-and-inorder-traversal" TargetMode="External"/><Relationship Id="rId356" Type="http://schemas.openxmlformats.org/officeDocument/2006/relationships/hyperlink" Target="https://leetcode.com/problems/sparse-matrix-multiplication" TargetMode="External"/><Relationship Id="rId477" Type="http://schemas.openxmlformats.org/officeDocument/2006/relationships/hyperlink" Target="https://leetcode.com/problems/range-addition" TargetMode="External"/><Relationship Id="rId113" Type="http://schemas.openxmlformats.org/officeDocument/2006/relationships/hyperlink" Target="https://leetcode.com/problems/android-unlock-patterns" TargetMode="External"/><Relationship Id="rId234" Type="http://schemas.openxmlformats.org/officeDocument/2006/relationships/hyperlink" Target="https://leetcode.com/problems/inorder-successor-in-bst" TargetMode="External"/><Relationship Id="rId355" Type="http://schemas.openxmlformats.org/officeDocument/2006/relationships/hyperlink" Target="https://leetcode.com/problems/complex-number-multiplication" TargetMode="External"/><Relationship Id="rId476" Type="http://schemas.openxmlformats.org/officeDocument/2006/relationships/hyperlink" Target="https://leetcode.com/problems/sort-transformed-array" TargetMode="External"/><Relationship Id="rId112" Type="http://schemas.openxmlformats.org/officeDocument/2006/relationships/hyperlink" Target="https://leetcode.com/problems/n-queens-ii" TargetMode="External"/><Relationship Id="rId233" Type="http://schemas.openxmlformats.org/officeDocument/2006/relationships/hyperlink" Target="https://leetcode.com/problems/recover-binary-search-tree" TargetMode="External"/><Relationship Id="rId354" Type="http://schemas.openxmlformats.org/officeDocument/2006/relationships/hyperlink" Target="https://leetcode.com/problems/multiply-strings" TargetMode="External"/><Relationship Id="rId475" Type="http://schemas.openxmlformats.org/officeDocument/2006/relationships/hyperlink" Target="https://leetcode.com/problems/132-pattern" TargetMode="External"/><Relationship Id="rId111" Type="http://schemas.openxmlformats.org/officeDocument/2006/relationships/hyperlink" Target="https://leetcode.com/problems/n-queens" TargetMode="External"/><Relationship Id="rId232" Type="http://schemas.openxmlformats.org/officeDocument/2006/relationships/hyperlink" Target="https://leetcode.com/problems/validate-binary-search-tree" TargetMode="External"/><Relationship Id="rId353" Type="http://schemas.openxmlformats.org/officeDocument/2006/relationships/hyperlink" Target="https://leetcode.com/problems/add-strings" TargetMode="External"/><Relationship Id="rId474" Type="http://schemas.openxmlformats.org/officeDocument/2006/relationships/hyperlink" Target="https://leetcode.com/problems/increasing-triplet-subsequence" TargetMode="External"/><Relationship Id="rId305" Type="http://schemas.openxmlformats.org/officeDocument/2006/relationships/hyperlink" Target="https://leetcode.com/problems/the-maze-ii" TargetMode="External"/><Relationship Id="rId426" Type="http://schemas.openxmlformats.org/officeDocument/2006/relationships/hyperlink" Target="https://leetcode.com/problems/add-digits" TargetMode="External"/><Relationship Id="rId304" Type="http://schemas.openxmlformats.org/officeDocument/2006/relationships/hyperlink" Target="https://leetcode.com/problems/the-maze" TargetMode="External"/><Relationship Id="rId425" Type="http://schemas.openxmlformats.org/officeDocument/2006/relationships/hyperlink" Target="https://leetcode.com/problems/happy-number" TargetMode="External"/><Relationship Id="rId303" Type="http://schemas.openxmlformats.org/officeDocument/2006/relationships/hyperlink" Target="https://leetcode.com/problems/walls-and-gates" TargetMode="External"/><Relationship Id="rId424" Type="http://schemas.openxmlformats.org/officeDocument/2006/relationships/hyperlink" Target="https://leetcode.com/problems/data-stream-as-disjoint-intervals" TargetMode="External"/><Relationship Id="rId302" Type="http://schemas.openxmlformats.org/officeDocument/2006/relationships/hyperlink" Target="https://leetcode.com/problems/number-of-islands-ii" TargetMode="External"/><Relationship Id="rId423" Type="http://schemas.openxmlformats.org/officeDocument/2006/relationships/hyperlink" Target="https://leetcode.com/problems/summary-ranges" TargetMode="External"/><Relationship Id="rId309" Type="http://schemas.openxmlformats.org/officeDocument/2006/relationships/hyperlink" Target="https://leetcode.com/problems/reconstruct-itinerary" TargetMode="External"/><Relationship Id="rId308" Type="http://schemas.openxmlformats.org/officeDocument/2006/relationships/hyperlink" Target="https://leetcode.com/problems/shortest-distance-from-all-buildings" TargetMode="External"/><Relationship Id="rId429" Type="http://schemas.openxmlformats.org/officeDocument/2006/relationships/hyperlink" Target="https://leetcode.com/problems/count-and-say" TargetMode="External"/><Relationship Id="rId307" Type="http://schemas.openxmlformats.org/officeDocument/2006/relationships/hyperlink" Target="https://leetcode.com/problems/remove-invalid-parentheses" TargetMode="External"/><Relationship Id="rId428" Type="http://schemas.openxmlformats.org/officeDocument/2006/relationships/hyperlink" Target="https://leetcode.com/problems/additive-number" TargetMode="External"/><Relationship Id="rId306" Type="http://schemas.openxmlformats.org/officeDocument/2006/relationships/hyperlink" Target="https://leetcode.com/problems/the-maze-iii" TargetMode="External"/><Relationship Id="rId427" Type="http://schemas.openxmlformats.org/officeDocument/2006/relationships/hyperlink" Target="https://leetcode.com/problems/perfect-number" TargetMode="External"/><Relationship Id="rId301" Type="http://schemas.openxmlformats.org/officeDocument/2006/relationships/hyperlink" Target="https://leetcode.com/problems/number-of-islands" TargetMode="External"/><Relationship Id="rId422" Type="http://schemas.openxmlformats.org/officeDocument/2006/relationships/hyperlink" Target="https://leetcode.com/problems/missing-ranges" TargetMode="External"/><Relationship Id="rId300" Type="http://schemas.openxmlformats.org/officeDocument/2006/relationships/hyperlink" Target="https://leetcode.com/problems/surrounded-regions" TargetMode="External"/><Relationship Id="rId421" Type="http://schemas.openxmlformats.org/officeDocument/2006/relationships/hyperlink" Target="https://leetcode.com/problems/teemo-attacking" TargetMode="External"/><Relationship Id="rId420" Type="http://schemas.openxmlformats.org/officeDocument/2006/relationships/hyperlink" Target="https://leetcode.com/problems/non-overlapping-intervals" TargetMode="External"/><Relationship Id="rId415" Type="http://schemas.openxmlformats.org/officeDocument/2006/relationships/hyperlink" Target="https://leetcode.com/problems/merge-intervals" TargetMode="External"/><Relationship Id="rId414" Type="http://schemas.openxmlformats.org/officeDocument/2006/relationships/hyperlink" Target="https://leetcode.com/problems/set-mismatch" TargetMode="External"/><Relationship Id="rId413" Type="http://schemas.openxmlformats.org/officeDocument/2006/relationships/hyperlink" Target="https://leetcode.com/problems/find-the-difference" TargetMode="External"/><Relationship Id="rId412" Type="http://schemas.openxmlformats.org/officeDocument/2006/relationships/hyperlink" Target="https://leetcode.com/problems/find-all-numbers-disappeared-in-an-array" TargetMode="External"/><Relationship Id="rId419" Type="http://schemas.openxmlformats.org/officeDocument/2006/relationships/hyperlink" Target="https://leetcode.com/problems/find-right-interval" TargetMode="External"/><Relationship Id="rId418" Type="http://schemas.openxmlformats.org/officeDocument/2006/relationships/hyperlink" Target="https://leetcode.com/problems/meeting-rooms-ii" TargetMode="External"/><Relationship Id="rId417" Type="http://schemas.openxmlformats.org/officeDocument/2006/relationships/hyperlink" Target="https://leetcode.com/problems/meeting-rooms" TargetMode="External"/><Relationship Id="rId416" Type="http://schemas.openxmlformats.org/officeDocument/2006/relationships/hyperlink" Target="https://leetcode.com/problems/insert-interval" TargetMode="External"/><Relationship Id="rId411" Type="http://schemas.openxmlformats.org/officeDocument/2006/relationships/hyperlink" Target="https://leetcode.com/problems/find-all-duplicates-in-an-array" TargetMode="External"/><Relationship Id="rId410" Type="http://schemas.openxmlformats.org/officeDocument/2006/relationships/hyperlink" Target="https://leetcode.com/problems/contains-duplicate-iii" TargetMode="External"/><Relationship Id="rId206" Type="http://schemas.openxmlformats.org/officeDocument/2006/relationships/hyperlink" Target="https://leetcode.com/problems/insert-delete-getrandom-o1-duplicates-allowed" TargetMode="External"/><Relationship Id="rId327" Type="http://schemas.openxmlformats.org/officeDocument/2006/relationships/hyperlink" Target="https://leetcode.com/problems/sentence-screen-fitting" TargetMode="External"/><Relationship Id="rId448" Type="http://schemas.openxmlformats.org/officeDocument/2006/relationships/hyperlink" Target="https://leetcode.com/problems/permutation-sequence" TargetMode="External"/><Relationship Id="rId205" Type="http://schemas.openxmlformats.org/officeDocument/2006/relationships/hyperlink" Target="https://leetcode.com/problems/insert-delete-getrandom-o1" TargetMode="External"/><Relationship Id="rId326" Type="http://schemas.openxmlformats.org/officeDocument/2006/relationships/hyperlink" Target="https://leetcode.com/problems/queue-reconstruction-by-height" TargetMode="External"/><Relationship Id="rId447" Type="http://schemas.openxmlformats.org/officeDocument/2006/relationships/hyperlink" Target="https://leetcode.com/problems/lexicographical-numbers" TargetMode="External"/><Relationship Id="rId204" Type="http://schemas.openxmlformats.org/officeDocument/2006/relationships/hyperlink" Target="https://leetcode.com/problems/encode-string-with-shortest-length" TargetMode="External"/><Relationship Id="rId325" Type="http://schemas.openxmlformats.org/officeDocument/2006/relationships/hyperlink" Target="https://leetcode.com/problems/is-subsequence" TargetMode="External"/><Relationship Id="rId446" Type="http://schemas.openxmlformats.org/officeDocument/2006/relationships/hyperlink" Target="https://leetcode.com/problems/next-permutation" TargetMode="External"/><Relationship Id="rId203" Type="http://schemas.openxmlformats.org/officeDocument/2006/relationships/hyperlink" Target="https://leetcode.com/problems/optimal-division" TargetMode="External"/><Relationship Id="rId324" Type="http://schemas.openxmlformats.org/officeDocument/2006/relationships/hyperlink" Target="https://leetcode.com/problems/gas-station" TargetMode="External"/><Relationship Id="rId445" Type="http://schemas.openxmlformats.org/officeDocument/2006/relationships/hyperlink" Target="https://leetcode.com/problems/best-meeting-point" TargetMode="External"/><Relationship Id="rId209" Type="http://schemas.openxmlformats.org/officeDocument/2006/relationships/hyperlink" Target="https://leetcode.com/problems/all-oone-data-structure" TargetMode="External"/><Relationship Id="rId208" Type="http://schemas.openxmlformats.org/officeDocument/2006/relationships/hyperlink" Target="https://leetcode.com/problems/lfu-cache" TargetMode="External"/><Relationship Id="rId329" Type="http://schemas.openxmlformats.org/officeDocument/2006/relationships/hyperlink" Target="https://leetcode.com/problems/minimum-number-of-arrows-to-burst-balloons" TargetMode="External"/><Relationship Id="rId207" Type="http://schemas.openxmlformats.org/officeDocument/2006/relationships/hyperlink" Target="https://leetcode.com/problems/lru-cache" TargetMode="External"/><Relationship Id="rId328" Type="http://schemas.openxmlformats.org/officeDocument/2006/relationships/hyperlink" Target="https://leetcode.com/problems/find-permutation" TargetMode="External"/><Relationship Id="rId449" Type="http://schemas.openxmlformats.org/officeDocument/2006/relationships/hyperlink" Target="https://leetcode.com/problems/k-th-smallest-in-lexicographical-order" TargetMode="External"/><Relationship Id="rId440" Type="http://schemas.openxmlformats.org/officeDocument/2006/relationships/hyperlink" Target="https://leetcode.com/problems/number-of-digit-one" TargetMode="External"/><Relationship Id="rId202" Type="http://schemas.openxmlformats.org/officeDocument/2006/relationships/hyperlink" Target="https://leetcode.com/problems/remove-boxes" TargetMode="External"/><Relationship Id="rId323" Type="http://schemas.openxmlformats.org/officeDocument/2006/relationships/hyperlink" Target="https://leetcode.com/problems/assign-cookies" TargetMode="External"/><Relationship Id="rId444" Type="http://schemas.openxmlformats.org/officeDocument/2006/relationships/hyperlink" Target="https://leetcode.com/problems/minimum-moves-to-equal-array-elements-ii" TargetMode="External"/><Relationship Id="rId201" Type="http://schemas.openxmlformats.org/officeDocument/2006/relationships/hyperlink" Target="https://leetcode.com/problems/super-washing-machines" TargetMode="External"/><Relationship Id="rId322" Type="http://schemas.openxmlformats.org/officeDocument/2006/relationships/hyperlink" Target="https://leetcode.com/problems/jump-game-ii" TargetMode="External"/><Relationship Id="rId443" Type="http://schemas.openxmlformats.org/officeDocument/2006/relationships/hyperlink" Target="https://leetcode.com/problems/minimum-moves-to-equal-array-elements" TargetMode="External"/><Relationship Id="rId200" Type="http://schemas.openxmlformats.org/officeDocument/2006/relationships/hyperlink" Target="https://leetcode.com/problems/longest-palindromic-subsequence" TargetMode="External"/><Relationship Id="rId321" Type="http://schemas.openxmlformats.org/officeDocument/2006/relationships/hyperlink" Target="https://leetcode.com/problems/jump-game" TargetMode="External"/><Relationship Id="rId442" Type="http://schemas.openxmlformats.org/officeDocument/2006/relationships/hyperlink" Target="https://leetcode.com/problems/smallest-good-base" TargetMode="External"/><Relationship Id="rId320" Type="http://schemas.openxmlformats.org/officeDocument/2006/relationships/hyperlink" Target="https://leetcode.com/problems/reverse-pairs" TargetMode="External"/><Relationship Id="rId441" Type="http://schemas.openxmlformats.org/officeDocument/2006/relationships/hyperlink" Target="https://leetcode.com/problems/rotate-function" TargetMode="External"/><Relationship Id="rId316" Type="http://schemas.openxmlformats.org/officeDocument/2006/relationships/hyperlink" Target="https://leetcode.com/problems/01-matrix" TargetMode="External"/><Relationship Id="rId437" Type="http://schemas.openxmlformats.org/officeDocument/2006/relationships/hyperlink" Target="https://leetcode.com/problems/factorial-trailing-zeroes" TargetMode="External"/><Relationship Id="rId315" Type="http://schemas.openxmlformats.org/officeDocument/2006/relationships/hyperlink" Target="https://leetcode.com/problems/minesweeper" TargetMode="External"/><Relationship Id="rId436" Type="http://schemas.openxmlformats.org/officeDocument/2006/relationships/hyperlink" Target="https://leetcode.com/problems/super-ugly-number" TargetMode="External"/><Relationship Id="rId314" Type="http://schemas.openxmlformats.org/officeDocument/2006/relationships/hyperlink" Target="https://leetcode.com/problems/matchsticks-to-square" TargetMode="External"/><Relationship Id="rId435" Type="http://schemas.openxmlformats.org/officeDocument/2006/relationships/hyperlink" Target="https://leetcode.com/problems/ugly-number-ii" TargetMode="External"/><Relationship Id="rId313" Type="http://schemas.openxmlformats.org/officeDocument/2006/relationships/hyperlink" Target="https://leetcode.com/problems/battleships-in-a-board" TargetMode="External"/><Relationship Id="rId434" Type="http://schemas.openxmlformats.org/officeDocument/2006/relationships/hyperlink" Target="https://leetcode.com/problems/ugly-number" TargetMode="External"/><Relationship Id="rId319" Type="http://schemas.openxmlformats.org/officeDocument/2006/relationships/hyperlink" Target="https://leetcode.com/problems/count-of-range-sum" TargetMode="External"/><Relationship Id="rId318" Type="http://schemas.openxmlformats.org/officeDocument/2006/relationships/hyperlink" Target="https://leetcode.com/problems/range-sum-query-2d-mutable" TargetMode="External"/><Relationship Id="rId439" Type="http://schemas.openxmlformats.org/officeDocument/2006/relationships/hyperlink" Target="https://leetcode.com/problems/count-numbers-with-unique-digits" TargetMode="External"/><Relationship Id="rId317" Type="http://schemas.openxmlformats.org/officeDocument/2006/relationships/hyperlink" Target="https://leetcode.com/problems/range-sum-query-mutable" TargetMode="External"/><Relationship Id="rId438" Type="http://schemas.openxmlformats.org/officeDocument/2006/relationships/hyperlink" Target="https://leetcode.com/problems/largest-palindrome-product" TargetMode="External"/><Relationship Id="rId312" Type="http://schemas.openxmlformats.org/officeDocument/2006/relationships/hyperlink" Target="https://leetcode.com/problems/pacific-atlantic-water-flow" TargetMode="External"/><Relationship Id="rId433" Type="http://schemas.openxmlformats.org/officeDocument/2006/relationships/hyperlink" Target="https://leetcode.com/problems/strobogrammatic-number-iii" TargetMode="External"/><Relationship Id="rId311" Type="http://schemas.openxmlformats.org/officeDocument/2006/relationships/hyperlink" Target="https://leetcode.com/problems/friend-circles" TargetMode="External"/><Relationship Id="rId432" Type="http://schemas.openxmlformats.org/officeDocument/2006/relationships/hyperlink" Target="https://leetcode.com/problems/strobogrammatic-number-ii" TargetMode="External"/><Relationship Id="rId310" Type="http://schemas.openxmlformats.org/officeDocument/2006/relationships/hyperlink" Target="https://leetcode.com/problems/evaluate-division" TargetMode="External"/><Relationship Id="rId431" Type="http://schemas.openxmlformats.org/officeDocument/2006/relationships/hyperlink" Target="https://leetcode.com/problems/strobogrammatic-number" TargetMode="External"/><Relationship Id="rId430" Type="http://schemas.openxmlformats.org/officeDocument/2006/relationships/hyperlink" Target="https://leetcode.com/problems/count-prim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55.57"/>
    <col customWidth="1" min="7" max="7" width="44.14"/>
  </cols>
  <sheetData>
    <row r="1">
      <c r="A1" s="1"/>
      <c r="B1" s="2"/>
      <c r="C1" s="3" t="s">
        <v>0</v>
      </c>
      <c r="D1" s="4" t="s">
        <v>1</v>
      </c>
      <c r="E1" s="3"/>
      <c r="F1" s="3"/>
      <c r="G1" s="5"/>
      <c r="H1" s="2"/>
      <c r="I1" s="2"/>
    </row>
    <row r="2">
      <c r="A2" s="6" t="s">
        <v>2</v>
      </c>
      <c r="B2" s="7" t="s">
        <v>3</v>
      </c>
      <c r="C2" s="8" t="s">
        <v>0</v>
      </c>
      <c r="D2" s="8"/>
      <c r="E2" s="8" t="s">
        <v>4</v>
      </c>
      <c r="F2" s="8" t="s">
        <v>5</v>
      </c>
      <c r="G2" s="9"/>
      <c r="H2" s="10"/>
      <c r="I2" s="10"/>
    </row>
    <row r="3">
      <c r="A3" s="11" t="str">
        <f>HYPERLINK("https://github.com/groundzyy/lc/blob/master/Finished/NSum.md","N-Sum")</f>
        <v>N-Sum</v>
      </c>
      <c r="B3" s="12" t="s">
        <v>6</v>
      </c>
      <c r="C3" s="13">
        <v>1.0</v>
      </c>
      <c r="D3" s="14" t="s">
        <v>7</v>
      </c>
      <c r="E3" s="15"/>
      <c r="F3" s="15"/>
      <c r="G3" s="15"/>
      <c r="H3" s="15"/>
      <c r="I3" s="15"/>
      <c r="J3" s="15"/>
      <c r="K3" s="15"/>
      <c r="L3" s="15"/>
      <c r="M3" s="15"/>
      <c r="N3" s="15"/>
    </row>
    <row r="4">
      <c r="B4" s="12" t="s">
        <v>8</v>
      </c>
      <c r="C4" s="13">
        <v>532.0</v>
      </c>
      <c r="D4" s="14" t="s">
        <v>9</v>
      </c>
      <c r="E4" s="15"/>
      <c r="F4" s="15"/>
      <c r="G4" s="15"/>
      <c r="H4" s="15"/>
      <c r="I4" s="15"/>
      <c r="J4" s="15"/>
      <c r="K4" s="15"/>
      <c r="L4" s="15"/>
      <c r="M4" s="15"/>
      <c r="N4" s="15"/>
    </row>
    <row r="5">
      <c r="B5" s="12" t="s">
        <v>10</v>
      </c>
      <c r="C5" s="13">
        <v>167.0</v>
      </c>
      <c r="D5" s="14" t="s">
        <v>11</v>
      </c>
      <c r="E5" s="15"/>
      <c r="F5" s="15"/>
      <c r="G5" s="15"/>
      <c r="H5" s="15"/>
      <c r="I5" s="15"/>
      <c r="J5" s="15"/>
      <c r="K5" s="15"/>
      <c r="L5" s="15"/>
      <c r="M5" s="15"/>
      <c r="N5" s="15"/>
    </row>
    <row r="6">
      <c r="B6" s="12" t="s">
        <v>6</v>
      </c>
      <c r="C6" s="13">
        <v>170.0</v>
      </c>
      <c r="D6" s="14" t="s">
        <v>12</v>
      </c>
      <c r="E6" s="15"/>
      <c r="F6" s="15"/>
      <c r="G6" s="15"/>
      <c r="H6" s="15"/>
      <c r="I6" s="15"/>
      <c r="J6" s="15"/>
      <c r="K6" s="15"/>
      <c r="L6" s="15"/>
      <c r="M6" s="15"/>
      <c r="N6" s="15"/>
    </row>
    <row r="7">
      <c r="B7" s="12" t="s">
        <v>8</v>
      </c>
      <c r="C7" s="13">
        <v>15.0</v>
      </c>
      <c r="D7" s="14" t="s">
        <v>13</v>
      </c>
      <c r="E7" s="15"/>
      <c r="F7" s="15"/>
      <c r="G7" s="15"/>
      <c r="H7" s="15"/>
      <c r="I7" s="15"/>
      <c r="J7" s="15"/>
      <c r="K7" s="15"/>
      <c r="L7" s="15"/>
      <c r="M7" s="15"/>
      <c r="N7" s="15"/>
    </row>
    <row r="8">
      <c r="B8" s="12" t="s">
        <v>10</v>
      </c>
      <c r="C8" s="13">
        <v>16.0</v>
      </c>
      <c r="D8" s="14" t="s">
        <v>14</v>
      </c>
      <c r="E8" s="15"/>
      <c r="F8" s="15"/>
      <c r="G8" s="15"/>
      <c r="H8" s="15"/>
      <c r="I8" s="15"/>
      <c r="J8" s="15"/>
      <c r="K8" s="15"/>
      <c r="L8" s="15"/>
      <c r="M8" s="15"/>
      <c r="N8" s="15"/>
    </row>
    <row r="9">
      <c r="B9" s="12" t="s">
        <v>10</v>
      </c>
      <c r="C9" s="13">
        <v>259.0</v>
      </c>
      <c r="D9" s="14" t="s">
        <v>15</v>
      </c>
      <c r="E9" s="15"/>
      <c r="F9" s="15"/>
      <c r="G9" s="15"/>
      <c r="H9" s="15"/>
      <c r="I9" s="15"/>
      <c r="J9" s="15"/>
      <c r="K9" s="15"/>
      <c r="L9" s="15"/>
      <c r="M9" s="15"/>
      <c r="N9" s="15"/>
    </row>
    <row r="10">
      <c r="B10" s="12" t="s">
        <v>10</v>
      </c>
      <c r="C10" s="13">
        <v>611.0</v>
      </c>
      <c r="D10" s="14" t="str">
        <f>HYPERLINK("https://leetcode.com/problems/valid-triangle-number/#/description","Valid Triangle Number")</f>
        <v>Valid Triangle Number</v>
      </c>
      <c r="E10" s="15"/>
      <c r="F10" s="15"/>
      <c r="G10" s="15"/>
      <c r="H10" s="15"/>
      <c r="I10" s="15"/>
      <c r="J10" s="15"/>
      <c r="K10" s="15"/>
      <c r="L10" s="15"/>
      <c r="M10" s="15"/>
      <c r="N10" s="15"/>
    </row>
    <row r="11">
      <c r="B11" s="12" t="s">
        <v>8</v>
      </c>
      <c r="C11" s="13">
        <v>18.0</v>
      </c>
      <c r="D11" s="14" t="s">
        <v>16</v>
      </c>
      <c r="E11" s="15"/>
      <c r="F11" s="15"/>
      <c r="G11" s="15"/>
      <c r="H11" s="15"/>
      <c r="I11" s="15"/>
      <c r="J11" s="15"/>
      <c r="K11" s="15"/>
      <c r="L11" s="15"/>
      <c r="M11" s="15"/>
      <c r="N11" s="15"/>
    </row>
    <row r="12">
      <c r="B12" s="12" t="s">
        <v>6</v>
      </c>
      <c r="C12" s="13">
        <v>454.0</v>
      </c>
      <c r="D12" s="14" t="s">
        <v>17</v>
      </c>
      <c r="E12" s="15"/>
      <c r="F12" s="15"/>
      <c r="G12" s="15"/>
      <c r="H12" s="15"/>
      <c r="I12" s="15"/>
      <c r="J12" s="15"/>
      <c r="K12" s="15"/>
      <c r="L12" s="15"/>
      <c r="M12" s="15"/>
      <c r="N12" s="15"/>
    </row>
    <row r="13">
      <c r="A13" s="16" t="str">
        <f>HYPERLINK("https://github.com/groundzyy/lc/blob/master/Finished/FixedLengthSlidingWindow.md","Fixed Length Sliding Window")</f>
        <v>Fixed Length Sliding Window</v>
      </c>
      <c r="B13" s="12" t="s">
        <v>18</v>
      </c>
      <c r="C13" s="13">
        <v>346.0</v>
      </c>
      <c r="D13" s="14" t="s">
        <v>19</v>
      </c>
      <c r="E13" s="17"/>
      <c r="F13" s="15"/>
      <c r="G13" s="15"/>
      <c r="H13" s="15"/>
      <c r="I13" s="15"/>
      <c r="J13" s="15"/>
      <c r="K13" s="15"/>
      <c r="L13" s="15"/>
      <c r="M13" s="15"/>
      <c r="N13" s="15"/>
    </row>
    <row r="14">
      <c r="B14" s="12" t="s">
        <v>20</v>
      </c>
      <c r="C14" s="13">
        <v>643.0</v>
      </c>
      <c r="D14" s="14" t="str">
        <f>HYPERLINK("https://leetcode.com/problems/maximum-average-subarray-i/","Maximum Average Subarray I")</f>
        <v>Maximum Average Subarray I</v>
      </c>
      <c r="E14" s="2"/>
      <c r="F14" s="17"/>
      <c r="G14" s="13"/>
      <c r="H14" s="2"/>
      <c r="I14" s="15"/>
      <c r="J14" s="15"/>
      <c r="K14" s="2"/>
      <c r="L14" s="2"/>
      <c r="M14" s="15"/>
      <c r="N14" s="15"/>
    </row>
    <row r="15">
      <c r="B15" s="12" t="s">
        <v>21</v>
      </c>
      <c r="C15" s="13">
        <v>239.0</v>
      </c>
      <c r="D15" s="14" t="s">
        <v>22</v>
      </c>
      <c r="E15" s="17"/>
      <c r="F15" s="15"/>
      <c r="G15" s="15"/>
      <c r="H15" s="15"/>
      <c r="I15" s="15"/>
      <c r="J15" s="15"/>
      <c r="K15" s="15"/>
      <c r="L15" s="15"/>
      <c r="M15" s="15"/>
      <c r="N15" s="15"/>
    </row>
    <row r="16">
      <c r="B16" s="12" t="s">
        <v>23</v>
      </c>
      <c r="C16" s="13">
        <v>295.0</v>
      </c>
      <c r="D16" s="14" t="s">
        <v>24</v>
      </c>
      <c r="E16" s="17"/>
      <c r="F16" s="15"/>
      <c r="G16" s="15"/>
      <c r="H16" s="15"/>
      <c r="I16" s="15"/>
      <c r="J16" s="15"/>
      <c r="K16" s="15"/>
      <c r="L16" s="15"/>
      <c r="M16" s="15"/>
      <c r="N16" s="15"/>
    </row>
    <row r="17">
      <c r="B17" s="12" t="s">
        <v>23</v>
      </c>
      <c r="C17" s="13">
        <v>480.0</v>
      </c>
      <c r="D17" s="18" t="s">
        <v>25</v>
      </c>
      <c r="E17" s="17"/>
      <c r="F17" s="15"/>
      <c r="G17" s="15"/>
      <c r="H17" s="15"/>
      <c r="I17" s="15"/>
      <c r="J17" s="15"/>
      <c r="K17" s="15"/>
      <c r="L17" s="15"/>
      <c r="M17" s="15"/>
      <c r="N17" s="15"/>
    </row>
    <row r="18">
      <c r="B18" s="12" t="s">
        <v>26</v>
      </c>
      <c r="C18" s="13">
        <v>438.0</v>
      </c>
      <c r="D18" s="14" t="s">
        <v>27</v>
      </c>
      <c r="E18" s="17"/>
      <c r="F18" s="15"/>
      <c r="G18" s="15"/>
      <c r="H18" s="15"/>
      <c r="I18" s="15"/>
      <c r="J18" s="15"/>
      <c r="K18" s="15"/>
      <c r="L18" s="15"/>
      <c r="M18" s="15"/>
      <c r="N18" s="15"/>
    </row>
    <row r="19">
      <c r="B19" s="12" t="s">
        <v>26</v>
      </c>
      <c r="C19" s="13">
        <v>567.0</v>
      </c>
      <c r="D19" s="14" t="str">
        <f>HYPERLINK("https://leetcode.com/problems/permutation-in-string/#/description","Permutation in String")</f>
        <v>Permutation in String</v>
      </c>
      <c r="E19" s="17"/>
      <c r="F19" s="15"/>
      <c r="G19" s="15"/>
      <c r="H19" s="15"/>
      <c r="I19" s="15"/>
      <c r="J19" s="15"/>
      <c r="K19" s="15"/>
      <c r="L19" s="15"/>
      <c r="M19" s="15"/>
      <c r="N19" s="15"/>
    </row>
    <row r="20">
      <c r="B20" s="12" t="s">
        <v>26</v>
      </c>
      <c r="C20" s="13">
        <v>30.0</v>
      </c>
      <c r="D20" s="14" t="s">
        <v>28</v>
      </c>
      <c r="E20" s="17"/>
      <c r="F20" s="15"/>
      <c r="G20" s="15"/>
      <c r="H20" s="15"/>
      <c r="I20" s="15"/>
      <c r="J20" s="15"/>
      <c r="K20" s="15"/>
      <c r="L20" s="15"/>
      <c r="M20" s="15"/>
      <c r="N20" s="15"/>
    </row>
    <row r="21">
      <c r="A21" s="19" t="str">
        <f>HYPERLINK("https://github.com/groundzyy/lc/blob/master/Finished/VariantLengthSlidingWindow.md","variant length sliding window")</f>
        <v>variant length sliding window</v>
      </c>
      <c r="B21" s="12" t="s">
        <v>26</v>
      </c>
      <c r="C21" s="13">
        <v>3.0</v>
      </c>
      <c r="D21" s="14" t="s">
        <v>29</v>
      </c>
      <c r="E21" s="17"/>
      <c r="F21" s="15"/>
      <c r="G21" s="15"/>
      <c r="H21" s="15"/>
      <c r="I21" s="15"/>
      <c r="J21" s="15"/>
      <c r="K21" s="15"/>
      <c r="L21" s="15"/>
      <c r="M21" s="15"/>
      <c r="N21" s="15"/>
    </row>
    <row r="22">
      <c r="B22" s="12" t="s">
        <v>30</v>
      </c>
      <c r="C22" s="13">
        <v>395.0</v>
      </c>
      <c r="D22" s="14" t="s">
        <v>31</v>
      </c>
      <c r="E22" s="17"/>
      <c r="F22" s="15"/>
      <c r="G22" s="15"/>
      <c r="H22" s="15"/>
      <c r="I22" s="15"/>
      <c r="J22" s="15"/>
      <c r="K22" s="15"/>
      <c r="L22" s="15"/>
      <c r="M22" s="15"/>
      <c r="N22" s="15"/>
    </row>
    <row r="23">
      <c r="B23" s="12" t="s">
        <v>10</v>
      </c>
      <c r="C23" s="13">
        <v>159.0</v>
      </c>
      <c r="D23" s="14" t="s">
        <v>32</v>
      </c>
      <c r="E23" s="17"/>
      <c r="F23" s="15"/>
      <c r="G23" s="15"/>
      <c r="H23" s="15"/>
      <c r="I23" s="15"/>
      <c r="J23" s="15"/>
      <c r="K23" s="15"/>
      <c r="L23" s="15"/>
      <c r="M23" s="15"/>
      <c r="N23" s="15"/>
    </row>
    <row r="24">
      <c r="B24" s="12" t="s">
        <v>10</v>
      </c>
      <c r="C24" s="13">
        <v>340.0</v>
      </c>
      <c r="D24" s="14" t="s">
        <v>33</v>
      </c>
      <c r="E24" s="17"/>
      <c r="F24" s="15"/>
      <c r="G24" s="15"/>
      <c r="H24" s="15"/>
      <c r="I24" s="15"/>
      <c r="J24" s="15"/>
      <c r="K24" s="15"/>
      <c r="L24" s="15"/>
      <c r="M24" s="15"/>
      <c r="N24" s="15"/>
    </row>
    <row r="25">
      <c r="B25" s="12" t="s">
        <v>10</v>
      </c>
      <c r="C25" s="13">
        <v>424.0</v>
      </c>
      <c r="D25" s="14" t="s">
        <v>34</v>
      </c>
      <c r="E25" s="17"/>
      <c r="F25" s="15"/>
      <c r="G25" s="15"/>
      <c r="H25" s="15"/>
      <c r="I25" s="15"/>
      <c r="J25" s="15"/>
      <c r="K25" s="15"/>
      <c r="L25" s="15"/>
      <c r="M25" s="15"/>
      <c r="N25" s="15"/>
    </row>
    <row r="26">
      <c r="B26" s="20" t="s">
        <v>35</v>
      </c>
      <c r="C26" s="13">
        <v>524.0</v>
      </c>
      <c r="D26" s="14" t="s">
        <v>36</v>
      </c>
      <c r="E26" s="17"/>
      <c r="F26" s="15"/>
      <c r="G26" s="15"/>
      <c r="H26" s="15"/>
      <c r="I26" s="15"/>
      <c r="J26" s="15"/>
      <c r="K26" s="15"/>
      <c r="L26" s="15"/>
      <c r="M26" s="15"/>
      <c r="N26" s="15"/>
    </row>
    <row r="27">
      <c r="B27" s="12" t="s">
        <v>10</v>
      </c>
      <c r="C27" s="13">
        <v>76.0</v>
      </c>
      <c r="D27" s="14" t="s">
        <v>37</v>
      </c>
      <c r="E27" s="17"/>
      <c r="F27" s="15"/>
      <c r="G27" s="15"/>
      <c r="H27" s="15"/>
      <c r="I27" s="15"/>
      <c r="J27" s="15"/>
      <c r="K27" s="15"/>
      <c r="L27" s="15"/>
      <c r="M27" s="15"/>
      <c r="N27" s="15"/>
    </row>
    <row r="28">
      <c r="B28" s="12" t="s">
        <v>10</v>
      </c>
      <c r="C28" s="13">
        <v>209.0</v>
      </c>
      <c r="D28" s="14" t="s">
        <v>38</v>
      </c>
      <c r="E28" s="17"/>
      <c r="F28" s="15"/>
      <c r="G28" s="15"/>
      <c r="H28" s="15"/>
      <c r="I28" s="15"/>
      <c r="J28" s="15"/>
      <c r="K28" s="15"/>
      <c r="L28" s="15"/>
      <c r="M28" s="15"/>
      <c r="N28" s="15"/>
    </row>
    <row r="29">
      <c r="A29" s="11" t="str">
        <f>HYPERLINK("https://github.com/groundzyy/lc/blob/master/Finished/SubarraySum.md","subarray sum")</f>
        <v>subarray sum</v>
      </c>
      <c r="B29" s="12" t="s">
        <v>39</v>
      </c>
      <c r="C29" s="13">
        <v>325.0</v>
      </c>
      <c r="D29" s="14" t="s">
        <v>40</v>
      </c>
      <c r="E29" s="17"/>
      <c r="F29" s="13"/>
      <c r="G29" s="2"/>
      <c r="H29" s="15"/>
      <c r="I29" s="15"/>
      <c r="J29" s="15"/>
      <c r="K29" s="15"/>
      <c r="L29" s="15"/>
      <c r="M29" s="15"/>
      <c r="N29" s="15"/>
    </row>
    <row r="30">
      <c r="B30" s="12" t="s">
        <v>39</v>
      </c>
      <c r="C30" s="13">
        <v>525.0</v>
      </c>
      <c r="D30" s="14" t="s">
        <v>41</v>
      </c>
      <c r="E30" s="17"/>
      <c r="F30" s="13"/>
      <c r="G30" s="2"/>
      <c r="H30" s="15"/>
      <c r="I30" s="15"/>
      <c r="J30" s="15"/>
      <c r="K30" s="15"/>
      <c r="L30" s="15"/>
      <c r="M30" s="15"/>
      <c r="N30" s="15"/>
    </row>
    <row r="31">
      <c r="B31" s="12" t="s">
        <v>39</v>
      </c>
      <c r="C31" s="13">
        <v>523.0</v>
      </c>
      <c r="D31" s="14" t="s">
        <v>42</v>
      </c>
      <c r="E31" s="17"/>
      <c r="F31" s="13"/>
      <c r="G31" s="2"/>
      <c r="H31" s="15"/>
      <c r="I31" s="15"/>
      <c r="J31" s="15"/>
      <c r="K31" s="15"/>
      <c r="L31" s="15"/>
      <c r="M31" s="15"/>
      <c r="N31" s="15"/>
    </row>
    <row r="32">
      <c r="B32" s="12" t="s">
        <v>39</v>
      </c>
      <c r="C32" s="13">
        <v>560.0</v>
      </c>
      <c r="D32" s="14" t="s">
        <v>43</v>
      </c>
      <c r="E32" s="17"/>
      <c r="F32" s="13"/>
      <c r="G32" s="2"/>
      <c r="H32" s="15"/>
      <c r="I32" s="15"/>
      <c r="J32" s="15"/>
      <c r="K32" s="15"/>
      <c r="L32" s="15"/>
      <c r="M32" s="15"/>
      <c r="N32" s="15"/>
    </row>
    <row r="33">
      <c r="A33" s="21" t="str">
        <f>HYPERLINK("https://github.com/groundzyy/lc/blob/master/Finished/ArrayReorgnaization.md","Array Organization")</f>
        <v>Array Organization</v>
      </c>
      <c r="B33" s="12" t="s">
        <v>10</v>
      </c>
      <c r="C33" s="13">
        <v>26.0</v>
      </c>
      <c r="D33" s="14" t="s">
        <v>44</v>
      </c>
      <c r="E33" s="15"/>
      <c r="F33" s="15"/>
      <c r="G33" s="15"/>
      <c r="H33" s="15"/>
      <c r="I33" s="15"/>
      <c r="J33" s="15"/>
      <c r="K33" s="15"/>
      <c r="L33" s="15"/>
      <c r="M33" s="15"/>
      <c r="N33" s="15"/>
    </row>
    <row r="34">
      <c r="B34" s="12" t="s">
        <v>10</v>
      </c>
      <c r="C34" s="13">
        <v>80.0</v>
      </c>
      <c r="D34" s="14" t="s">
        <v>45</v>
      </c>
      <c r="E34" s="17"/>
      <c r="F34" s="17"/>
      <c r="G34" s="13"/>
      <c r="H34" s="2"/>
      <c r="I34" s="2"/>
      <c r="J34" s="2"/>
      <c r="K34" s="15"/>
      <c r="L34" s="15"/>
      <c r="M34" s="15"/>
      <c r="N34" s="15"/>
    </row>
    <row r="35">
      <c r="B35" s="12" t="s">
        <v>10</v>
      </c>
      <c r="C35" s="13">
        <v>27.0</v>
      </c>
      <c r="D35" s="14" t="s">
        <v>46</v>
      </c>
      <c r="E35" s="17"/>
      <c r="F35" s="17"/>
      <c r="G35" s="13"/>
      <c r="H35" s="2"/>
      <c r="I35" s="2"/>
      <c r="J35" s="2"/>
      <c r="K35" s="15"/>
      <c r="L35" s="15"/>
      <c r="M35" s="15"/>
      <c r="N35" s="15"/>
    </row>
    <row r="36">
      <c r="B36" s="12" t="s">
        <v>10</v>
      </c>
      <c r="C36" s="13">
        <v>283.0</v>
      </c>
      <c r="D36" s="14" t="s">
        <v>47</v>
      </c>
      <c r="E36" s="17"/>
      <c r="F36" s="17"/>
      <c r="G36" s="13"/>
      <c r="H36" s="2"/>
      <c r="I36" s="2"/>
      <c r="J36" s="2"/>
      <c r="K36" s="15"/>
      <c r="L36" s="15"/>
      <c r="M36" s="15"/>
      <c r="N36" s="15"/>
    </row>
    <row r="37">
      <c r="B37" s="22" t="s">
        <v>10</v>
      </c>
      <c r="C37" s="13">
        <v>88.0</v>
      </c>
      <c r="D37" s="14" t="s">
        <v>48</v>
      </c>
      <c r="E37" s="17"/>
      <c r="F37" s="17"/>
      <c r="G37" s="13"/>
      <c r="H37" s="2"/>
      <c r="I37" s="2"/>
      <c r="J37" s="2"/>
      <c r="K37" s="15"/>
      <c r="L37" s="15"/>
      <c r="M37" s="15"/>
      <c r="N37" s="15"/>
    </row>
    <row r="38">
      <c r="B38" s="23" t="s">
        <v>49</v>
      </c>
      <c r="C38" s="13">
        <v>75.0</v>
      </c>
      <c r="D38" s="14" t="s">
        <v>50</v>
      </c>
      <c r="E38" s="17"/>
      <c r="F38" s="17"/>
      <c r="G38" s="13"/>
      <c r="H38" s="2"/>
      <c r="I38" s="2"/>
      <c r="J38" s="2"/>
      <c r="K38" s="15"/>
      <c r="L38" s="15"/>
      <c r="M38" s="15"/>
      <c r="N38" s="15"/>
    </row>
    <row r="39">
      <c r="A39" s="19" t="str">
        <f>HYPERLINK("https://github.com/groundzyy/lc/blob/master/Finished/WaterCatching.md","Water Catch")</f>
        <v>Water Catch</v>
      </c>
      <c r="B39" s="20" t="s">
        <v>10</v>
      </c>
      <c r="C39" s="13">
        <v>11.0</v>
      </c>
      <c r="D39" s="14" t="s">
        <v>51</v>
      </c>
      <c r="E39" s="17"/>
      <c r="F39" s="17"/>
      <c r="G39" s="13"/>
      <c r="H39" s="2"/>
      <c r="I39" s="2"/>
      <c r="J39" s="2"/>
      <c r="K39" s="15"/>
      <c r="L39" s="15"/>
      <c r="M39" s="15"/>
      <c r="N39" s="15"/>
    </row>
    <row r="40">
      <c r="B40" s="20" t="s">
        <v>10</v>
      </c>
      <c r="C40" s="13">
        <v>42.0</v>
      </c>
      <c r="D40" s="18" t="s">
        <v>52</v>
      </c>
      <c r="E40" s="17"/>
      <c r="F40" s="17"/>
      <c r="G40" s="13"/>
      <c r="H40" s="2"/>
      <c r="I40" s="2"/>
      <c r="J40" s="2"/>
      <c r="K40" s="15"/>
      <c r="L40" s="15"/>
      <c r="M40" s="15"/>
      <c r="N40" s="15"/>
    </row>
    <row r="41">
      <c r="B41" s="20" t="s">
        <v>53</v>
      </c>
      <c r="C41" s="13">
        <v>84.0</v>
      </c>
      <c r="D41" s="24" t="s">
        <v>54</v>
      </c>
      <c r="E41" s="17"/>
      <c r="F41" s="17"/>
      <c r="G41" s="13"/>
      <c r="H41" s="2"/>
      <c r="I41" s="2"/>
      <c r="J41" s="2"/>
      <c r="K41" s="15"/>
      <c r="L41" s="15"/>
      <c r="M41" s="15"/>
      <c r="N41" s="15"/>
    </row>
    <row r="42">
      <c r="B42" s="20" t="s">
        <v>53</v>
      </c>
      <c r="C42" s="13">
        <v>85.0</v>
      </c>
      <c r="D42" s="24" t="s">
        <v>55</v>
      </c>
      <c r="E42" s="17"/>
      <c r="F42" s="17"/>
      <c r="G42" s="13"/>
      <c r="H42" s="2"/>
      <c r="I42" s="2"/>
      <c r="J42" s="2"/>
      <c r="K42" s="15"/>
      <c r="L42" s="15"/>
      <c r="M42" s="15"/>
      <c r="N42" s="15"/>
    </row>
    <row r="43">
      <c r="B43" s="20" t="s">
        <v>56</v>
      </c>
      <c r="C43" s="13">
        <v>407.0</v>
      </c>
      <c r="D43" s="24" t="s">
        <v>57</v>
      </c>
      <c r="E43" s="17"/>
      <c r="F43" s="17"/>
      <c r="G43" s="13"/>
      <c r="H43" s="2"/>
      <c r="I43" s="2"/>
      <c r="J43" s="2"/>
      <c r="K43" s="15"/>
      <c r="L43" s="15"/>
      <c r="M43" s="15"/>
      <c r="N43" s="15"/>
    </row>
    <row r="44">
      <c r="A44" s="11" t="str">
        <f>HYPERLINK("https://github.com/groundzyy/lc/blob/master/Finished/Circle.md","Circle")</f>
        <v>Circle</v>
      </c>
      <c r="B44" s="12" t="s">
        <v>58</v>
      </c>
      <c r="C44" s="13">
        <v>141.0</v>
      </c>
      <c r="D44" s="14" t="s">
        <v>59</v>
      </c>
      <c r="E44" s="17"/>
      <c r="F44" s="2"/>
      <c r="G44" s="13"/>
      <c r="H44" s="2"/>
      <c r="I44" s="2"/>
      <c r="J44" s="2"/>
      <c r="K44" s="15"/>
      <c r="L44" s="15"/>
      <c r="M44" s="15"/>
      <c r="N44" s="15"/>
    </row>
    <row r="45">
      <c r="B45" s="12" t="s">
        <v>58</v>
      </c>
      <c r="C45" s="13">
        <v>142.0</v>
      </c>
      <c r="D45" s="14" t="s">
        <v>60</v>
      </c>
      <c r="E45" s="17"/>
      <c r="F45" s="2"/>
      <c r="G45" s="13"/>
      <c r="H45" s="2"/>
      <c r="I45" s="2"/>
      <c r="J45" s="2"/>
      <c r="K45" s="15"/>
      <c r="L45" s="15"/>
      <c r="M45" s="15"/>
      <c r="N45" s="15"/>
    </row>
    <row r="46">
      <c r="B46" s="12" t="s">
        <v>58</v>
      </c>
      <c r="C46" s="13">
        <v>287.0</v>
      </c>
      <c r="D46" s="24" t="s">
        <v>61</v>
      </c>
      <c r="E46" s="17"/>
      <c r="F46" s="2" t="s">
        <v>62</v>
      </c>
      <c r="G46" s="13"/>
      <c r="H46" s="2"/>
      <c r="I46" s="2"/>
      <c r="J46" s="2"/>
      <c r="K46" s="15"/>
      <c r="L46" s="15"/>
      <c r="M46" s="15"/>
      <c r="N46" s="15"/>
    </row>
    <row r="47">
      <c r="B47" s="2"/>
      <c r="C47" s="13">
        <v>160.0</v>
      </c>
      <c r="D47" s="14" t="s">
        <v>63</v>
      </c>
      <c r="E47" s="17"/>
      <c r="F47" s="2" t="s">
        <v>64</v>
      </c>
      <c r="G47" s="13"/>
      <c r="H47" s="2"/>
      <c r="I47" s="2"/>
      <c r="J47" s="2"/>
      <c r="K47" s="15"/>
      <c r="L47" s="15"/>
      <c r="M47" s="15"/>
      <c r="N47" s="15"/>
    </row>
    <row r="48">
      <c r="A48" s="25" t="s">
        <v>65</v>
      </c>
      <c r="B48" s="2"/>
      <c r="C48" s="13">
        <v>237.0</v>
      </c>
      <c r="D48" s="14" t="s">
        <v>66</v>
      </c>
      <c r="E48" s="17"/>
      <c r="F48" s="2" t="s">
        <v>67</v>
      </c>
      <c r="G48" s="13"/>
      <c r="H48" s="2"/>
      <c r="I48" s="2"/>
      <c r="J48" s="2"/>
      <c r="K48" s="15"/>
      <c r="L48" s="15"/>
      <c r="M48" s="15"/>
      <c r="N48" s="15"/>
    </row>
    <row r="49">
      <c r="B49" s="2"/>
      <c r="C49" s="13">
        <v>83.0</v>
      </c>
      <c r="D49" s="14" t="s">
        <v>68</v>
      </c>
      <c r="E49" s="17"/>
      <c r="F49" s="2"/>
      <c r="G49" s="13"/>
      <c r="H49" s="2"/>
      <c r="I49" s="2"/>
      <c r="J49" s="2"/>
      <c r="K49" s="15"/>
      <c r="L49" s="15"/>
      <c r="M49" s="15"/>
      <c r="N49" s="15"/>
    </row>
    <row r="50">
      <c r="B50" s="2"/>
      <c r="C50" s="13">
        <v>82.0</v>
      </c>
      <c r="D50" s="14" t="s">
        <v>69</v>
      </c>
      <c r="E50" s="17"/>
      <c r="F50" s="2"/>
      <c r="G50" s="13"/>
      <c r="H50" s="2"/>
      <c r="I50" s="2"/>
      <c r="J50" s="2"/>
      <c r="K50" s="15"/>
      <c r="L50" s="15"/>
      <c r="M50" s="15"/>
      <c r="N50" s="15"/>
    </row>
    <row r="51">
      <c r="B51" s="2"/>
      <c r="C51" s="13">
        <v>203.0</v>
      </c>
      <c r="D51" s="14" t="s">
        <v>70</v>
      </c>
      <c r="E51" s="17"/>
      <c r="F51" s="2"/>
      <c r="G51" s="13"/>
      <c r="H51" s="2"/>
      <c r="I51" s="2"/>
      <c r="J51" s="2"/>
      <c r="K51" s="15"/>
      <c r="L51" s="15"/>
      <c r="M51" s="15"/>
      <c r="N51" s="15"/>
    </row>
    <row r="52">
      <c r="B52" s="2"/>
      <c r="C52" s="13">
        <v>19.0</v>
      </c>
      <c r="D52" s="14" t="s">
        <v>71</v>
      </c>
      <c r="E52" s="17"/>
      <c r="F52" s="2"/>
      <c r="G52" s="13"/>
      <c r="H52" s="2"/>
      <c r="I52" s="2"/>
      <c r="J52" s="2"/>
      <c r="K52" s="15"/>
      <c r="L52" s="15"/>
      <c r="M52" s="15"/>
      <c r="N52" s="15"/>
    </row>
    <row r="53">
      <c r="A53" s="26" t="s">
        <v>72</v>
      </c>
      <c r="B53" s="2"/>
      <c r="C53" s="13">
        <v>61.0</v>
      </c>
      <c r="D53" s="14" t="str">
        <f>HYPERLINK("https://leetcode.com/problems/rotate-list/description/","Rotate Lists")</f>
        <v>Rotate Lists</v>
      </c>
      <c r="E53" s="17"/>
      <c r="F53" s="2" t="s">
        <v>73</v>
      </c>
      <c r="G53" s="13"/>
      <c r="H53" s="2"/>
      <c r="I53" s="2"/>
      <c r="J53" s="2"/>
      <c r="K53" s="15"/>
      <c r="L53" s="15"/>
      <c r="M53" s="15"/>
      <c r="N53" s="15"/>
    </row>
    <row r="54">
      <c r="B54" s="2"/>
      <c r="C54" s="13">
        <v>86.0</v>
      </c>
      <c r="D54" s="14" t="s">
        <v>74</v>
      </c>
      <c r="E54" s="17"/>
      <c r="F54" s="2"/>
      <c r="G54" s="13"/>
      <c r="H54" s="2"/>
      <c r="I54" s="2"/>
      <c r="J54" s="2"/>
      <c r="K54" s="15"/>
      <c r="L54" s="15"/>
      <c r="M54" s="15"/>
      <c r="N54" s="15"/>
    </row>
    <row r="55">
      <c r="B55" s="2"/>
      <c r="C55" s="13">
        <v>328.0</v>
      </c>
      <c r="D55" s="27" t="s">
        <v>75</v>
      </c>
      <c r="E55" s="17"/>
      <c r="F55" s="2" t="s">
        <v>76</v>
      </c>
      <c r="G55" s="13"/>
      <c r="H55" s="2"/>
      <c r="I55" s="2"/>
      <c r="J55" s="2"/>
      <c r="K55" s="15"/>
      <c r="L55" s="15"/>
      <c r="M55" s="15"/>
      <c r="N55" s="15"/>
    </row>
    <row r="56">
      <c r="B56" s="2"/>
      <c r="C56" s="13">
        <v>206.0</v>
      </c>
      <c r="D56" s="14" t="s">
        <v>77</v>
      </c>
      <c r="E56" s="17"/>
      <c r="F56" s="2" t="s">
        <v>78</v>
      </c>
      <c r="G56" s="13"/>
      <c r="H56" s="2"/>
      <c r="I56" s="2"/>
      <c r="J56" s="2"/>
      <c r="K56" s="15"/>
      <c r="L56" s="15"/>
      <c r="M56" s="15"/>
      <c r="N56" s="15"/>
    </row>
    <row r="57">
      <c r="B57" s="2"/>
      <c r="C57" s="13">
        <v>92.0</v>
      </c>
      <c r="D57" s="14" t="s">
        <v>79</v>
      </c>
      <c r="E57" s="17"/>
      <c r="F57" s="2" t="s">
        <v>80</v>
      </c>
      <c r="G57" s="13"/>
      <c r="H57" s="2"/>
      <c r="I57" s="2"/>
      <c r="J57" s="2"/>
      <c r="K57" s="15"/>
      <c r="L57" s="15"/>
      <c r="M57" s="15"/>
      <c r="N57" s="15"/>
    </row>
    <row r="58">
      <c r="B58" s="2"/>
      <c r="C58" s="13">
        <v>21.0</v>
      </c>
      <c r="D58" s="14" t="s">
        <v>81</v>
      </c>
      <c r="E58" s="17"/>
      <c r="F58" s="2"/>
      <c r="G58" s="13"/>
      <c r="H58" s="2"/>
      <c r="I58" s="2"/>
      <c r="J58" s="2"/>
      <c r="K58" s="15"/>
      <c r="L58" s="15"/>
      <c r="M58" s="15"/>
      <c r="N58" s="15"/>
    </row>
    <row r="59">
      <c r="B59" s="2"/>
      <c r="C59" s="13">
        <v>23.0</v>
      </c>
      <c r="D59" s="14" t="s">
        <v>82</v>
      </c>
      <c r="E59" s="17"/>
      <c r="F59" s="2"/>
      <c r="G59" s="13"/>
      <c r="H59" s="2"/>
      <c r="I59" s="2"/>
      <c r="J59" s="2"/>
      <c r="K59" s="15"/>
      <c r="L59" s="15"/>
      <c r="M59" s="15"/>
      <c r="N59" s="15"/>
    </row>
    <row r="60">
      <c r="B60" s="2"/>
      <c r="C60" s="13">
        <v>147.0</v>
      </c>
      <c r="D60" s="14" t="s">
        <v>83</v>
      </c>
      <c r="E60" s="17"/>
      <c r="F60" s="2"/>
      <c r="G60" s="13"/>
      <c r="H60" s="2"/>
      <c r="I60" s="2"/>
      <c r="J60" s="2"/>
      <c r="K60" s="15"/>
      <c r="L60" s="15"/>
      <c r="M60" s="15"/>
      <c r="N60" s="15"/>
    </row>
    <row r="61">
      <c r="B61" s="12" t="s">
        <v>58</v>
      </c>
      <c r="C61" s="13">
        <v>148.0</v>
      </c>
      <c r="D61" s="14" t="s">
        <v>84</v>
      </c>
      <c r="E61" s="17"/>
      <c r="F61" s="2" t="s">
        <v>85</v>
      </c>
      <c r="G61" s="13"/>
      <c r="H61" s="2"/>
      <c r="I61" s="2"/>
      <c r="J61" s="2"/>
      <c r="K61" s="15"/>
      <c r="L61" s="15"/>
      <c r="M61" s="15"/>
      <c r="N61" s="15"/>
    </row>
    <row r="62">
      <c r="B62" s="12" t="s">
        <v>58</v>
      </c>
      <c r="C62" s="13">
        <v>143.0</v>
      </c>
      <c r="D62" s="14" t="s">
        <v>86</v>
      </c>
      <c r="E62" s="17"/>
      <c r="F62" s="2" t="s">
        <v>87</v>
      </c>
      <c r="G62" s="13"/>
      <c r="H62" s="2"/>
      <c r="I62" s="2"/>
      <c r="J62" s="2"/>
      <c r="K62" s="15"/>
      <c r="L62" s="15"/>
      <c r="M62" s="15"/>
      <c r="N62" s="15"/>
    </row>
    <row r="63">
      <c r="B63" s="2"/>
      <c r="C63" s="13">
        <v>24.0</v>
      </c>
      <c r="D63" s="14" t="s">
        <v>88</v>
      </c>
      <c r="E63" s="17"/>
      <c r="F63" s="2" t="s">
        <v>89</v>
      </c>
      <c r="G63" s="13"/>
      <c r="H63" s="2"/>
      <c r="I63" s="2"/>
      <c r="J63" s="2"/>
      <c r="K63" s="15"/>
      <c r="L63" s="15"/>
      <c r="M63" s="15"/>
      <c r="N63" s="15"/>
    </row>
    <row r="64">
      <c r="B64" s="2"/>
      <c r="C64" s="13">
        <v>25.0</v>
      </c>
      <c r="D64" s="14" t="s">
        <v>90</v>
      </c>
      <c r="E64" s="17"/>
      <c r="F64" s="2" t="s">
        <v>91</v>
      </c>
      <c r="G64" s="13"/>
      <c r="H64" s="2"/>
      <c r="I64" s="2"/>
      <c r="J64" s="2"/>
      <c r="K64" s="15"/>
      <c r="L64" s="15"/>
      <c r="M64" s="15"/>
      <c r="N64" s="15"/>
    </row>
    <row r="65">
      <c r="A65" s="25" t="s">
        <v>92</v>
      </c>
      <c r="B65" s="2"/>
      <c r="C65" s="13">
        <v>344.0</v>
      </c>
      <c r="D65" s="14" t="s">
        <v>93</v>
      </c>
      <c r="E65" s="17"/>
      <c r="F65" s="2"/>
      <c r="G65" s="13"/>
      <c r="H65" s="2"/>
      <c r="I65" s="2"/>
      <c r="J65" s="2"/>
      <c r="K65" s="15"/>
      <c r="L65" s="15"/>
      <c r="M65" s="15"/>
      <c r="N65" s="15"/>
    </row>
    <row r="66">
      <c r="B66" s="2"/>
      <c r="C66" s="13">
        <v>541.0</v>
      </c>
      <c r="D66" s="14" t="s">
        <v>94</v>
      </c>
      <c r="E66" s="17"/>
      <c r="F66" s="2"/>
      <c r="G66" s="13"/>
      <c r="H66" s="2"/>
      <c r="I66" s="2"/>
      <c r="J66" s="2"/>
      <c r="K66" s="15"/>
      <c r="L66" s="15"/>
      <c r="M66" s="15"/>
      <c r="N66" s="15"/>
    </row>
    <row r="67">
      <c r="B67" s="2"/>
      <c r="C67" s="13">
        <v>345.0</v>
      </c>
      <c r="D67" s="14" t="s">
        <v>95</v>
      </c>
      <c r="E67" s="17"/>
      <c r="F67" s="2"/>
      <c r="G67" s="13"/>
      <c r="H67" s="2"/>
      <c r="I67" s="2"/>
      <c r="J67" s="2"/>
      <c r="K67" s="15"/>
      <c r="L67" s="15"/>
      <c r="M67" s="15"/>
      <c r="N67" s="15"/>
    </row>
    <row r="68">
      <c r="B68" s="2"/>
      <c r="C68" s="13">
        <v>151.0</v>
      </c>
      <c r="D68" s="14" t="s">
        <v>96</v>
      </c>
      <c r="E68" s="17"/>
      <c r="F68" s="2"/>
      <c r="G68" s="13"/>
      <c r="H68" s="2"/>
      <c r="I68" s="2"/>
      <c r="J68" s="2"/>
      <c r="K68" s="15"/>
      <c r="L68" s="15"/>
      <c r="M68" s="15"/>
      <c r="N68" s="15"/>
    </row>
    <row r="69">
      <c r="B69" s="2"/>
      <c r="C69" s="13">
        <v>186.0</v>
      </c>
      <c r="D69" s="14" t="s">
        <v>97</v>
      </c>
      <c r="E69" s="17"/>
      <c r="F69" s="2"/>
      <c r="G69" s="13"/>
      <c r="H69" s="2"/>
      <c r="I69" s="2"/>
      <c r="J69" s="2"/>
      <c r="K69" s="15"/>
      <c r="L69" s="15"/>
      <c r="M69" s="15"/>
      <c r="N69" s="15"/>
    </row>
    <row r="70">
      <c r="B70" s="2"/>
      <c r="C70" s="13">
        <v>557.0</v>
      </c>
      <c r="D70" s="14" t="s">
        <v>98</v>
      </c>
      <c r="E70" s="17"/>
      <c r="F70" s="2"/>
      <c r="G70" s="13"/>
      <c r="H70" s="2"/>
      <c r="I70" s="2"/>
      <c r="J70" s="2"/>
      <c r="K70" s="15"/>
      <c r="L70" s="15"/>
      <c r="M70" s="15"/>
      <c r="N70" s="15"/>
    </row>
    <row r="71">
      <c r="B71" s="2"/>
      <c r="C71" s="13">
        <v>189.0</v>
      </c>
      <c r="D71" s="14" t="s">
        <v>99</v>
      </c>
      <c r="E71" s="17"/>
      <c r="F71" s="2" t="s">
        <v>100</v>
      </c>
      <c r="G71" s="13"/>
      <c r="H71" s="2"/>
      <c r="I71" s="2"/>
      <c r="J71" s="2"/>
      <c r="K71" s="15"/>
      <c r="L71" s="15"/>
      <c r="M71" s="15"/>
      <c r="N71" s="15"/>
    </row>
    <row r="72">
      <c r="B72" s="2"/>
      <c r="C72" s="13">
        <v>7.0</v>
      </c>
      <c r="D72" s="14" t="s">
        <v>101</v>
      </c>
      <c r="E72" s="17"/>
      <c r="F72" s="2"/>
      <c r="G72" s="13"/>
      <c r="H72" s="2"/>
      <c r="I72" s="2"/>
      <c r="J72" s="2"/>
      <c r="K72" s="15"/>
      <c r="L72" s="15"/>
      <c r="M72" s="15"/>
      <c r="N72" s="15"/>
    </row>
    <row r="73">
      <c r="B73" s="20" t="s">
        <v>102</v>
      </c>
      <c r="C73" s="13">
        <v>190.0</v>
      </c>
      <c r="D73" s="14" t="s">
        <v>103</v>
      </c>
      <c r="E73" s="17"/>
      <c r="F73" s="2" t="s">
        <v>104</v>
      </c>
      <c r="G73" s="13"/>
      <c r="H73" s="2"/>
      <c r="I73" s="2"/>
      <c r="J73" s="2"/>
      <c r="K73" s="15"/>
      <c r="L73" s="15"/>
      <c r="M73" s="15"/>
      <c r="N73" s="15"/>
    </row>
    <row r="74">
      <c r="A74" s="28" t="s">
        <v>105</v>
      </c>
      <c r="B74" s="23" t="s">
        <v>106</v>
      </c>
      <c r="C74" s="13">
        <v>17.0</v>
      </c>
      <c r="D74" s="29" t="s">
        <v>107</v>
      </c>
      <c r="E74" s="17"/>
      <c r="F74" s="17"/>
      <c r="G74" s="13"/>
      <c r="H74" s="2"/>
      <c r="I74" s="2"/>
      <c r="J74" s="2"/>
      <c r="K74" s="15"/>
      <c r="L74" s="15"/>
      <c r="M74" s="15"/>
      <c r="N74" s="15"/>
    </row>
    <row r="75">
      <c r="B75" s="23" t="s">
        <v>106</v>
      </c>
      <c r="C75" s="13">
        <v>401.0</v>
      </c>
      <c r="D75" s="29" t="s">
        <v>108</v>
      </c>
      <c r="E75" s="15"/>
      <c r="F75" s="15"/>
      <c r="G75" s="15"/>
      <c r="H75" s="15"/>
      <c r="I75" s="15"/>
      <c r="J75" s="15"/>
      <c r="K75" s="15"/>
      <c r="L75" s="15"/>
      <c r="M75" s="15"/>
      <c r="N75" s="15"/>
    </row>
    <row r="76">
      <c r="B76" s="23" t="s">
        <v>106</v>
      </c>
      <c r="C76" s="13">
        <v>22.0</v>
      </c>
      <c r="D76" s="29" t="s">
        <v>109</v>
      </c>
      <c r="E76" s="15"/>
      <c r="F76" s="15"/>
      <c r="G76" s="15"/>
      <c r="H76" s="15"/>
      <c r="I76" s="15"/>
      <c r="J76" s="15"/>
      <c r="K76" s="15"/>
      <c r="L76" s="15"/>
      <c r="M76" s="15"/>
      <c r="N76" s="15"/>
    </row>
    <row r="77">
      <c r="B77" s="23" t="s">
        <v>106</v>
      </c>
      <c r="C77" s="13">
        <v>78.0</v>
      </c>
      <c r="D77" s="29" t="s">
        <v>110</v>
      </c>
      <c r="E77" s="15"/>
      <c r="F77" s="15"/>
      <c r="G77" s="15"/>
      <c r="H77" s="15"/>
      <c r="I77" s="15"/>
      <c r="J77" s="15"/>
      <c r="K77" s="15"/>
      <c r="L77" s="15"/>
      <c r="M77" s="15"/>
      <c r="N77" s="15"/>
    </row>
    <row r="78">
      <c r="B78" s="23" t="s">
        <v>106</v>
      </c>
      <c r="C78" s="13">
        <v>90.0</v>
      </c>
      <c r="D78" s="29" t="s">
        <v>111</v>
      </c>
      <c r="E78" s="15"/>
      <c r="F78" s="15"/>
      <c r="G78" s="15"/>
      <c r="H78" s="15"/>
      <c r="I78" s="15"/>
      <c r="J78" s="15"/>
      <c r="K78" s="15"/>
      <c r="L78" s="15"/>
      <c r="M78" s="15"/>
      <c r="N78" s="15"/>
    </row>
    <row r="79">
      <c r="B79" s="23" t="s">
        <v>106</v>
      </c>
      <c r="C79" s="13">
        <v>491.0</v>
      </c>
      <c r="D79" s="29" t="s">
        <v>112</v>
      </c>
      <c r="E79" s="15"/>
      <c r="F79" s="15"/>
      <c r="G79" s="15"/>
      <c r="H79" s="15"/>
      <c r="I79" s="15"/>
      <c r="J79" s="15"/>
      <c r="K79" s="15"/>
      <c r="L79" s="15"/>
      <c r="M79" s="15"/>
      <c r="N79" s="15"/>
    </row>
    <row r="80">
      <c r="B80" s="23" t="s">
        <v>106</v>
      </c>
      <c r="C80" s="13">
        <v>46.0</v>
      </c>
      <c r="D80" s="29" t="s">
        <v>113</v>
      </c>
      <c r="E80" s="15"/>
      <c r="F80" s="15"/>
      <c r="G80" s="15"/>
      <c r="H80" s="15"/>
      <c r="I80" s="15"/>
      <c r="J80" s="15"/>
      <c r="K80" s="15"/>
      <c r="L80" s="15"/>
      <c r="M80" s="15"/>
      <c r="N80" s="15"/>
    </row>
    <row r="81">
      <c r="B81" s="23" t="s">
        <v>106</v>
      </c>
      <c r="C81" s="13">
        <v>47.0</v>
      </c>
      <c r="D81" s="29" t="s">
        <v>114</v>
      </c>
      <c r="E81" s="15"/>
      <c r="F81" s="15"/>
      <c r="G81" s="15"/>
      <c r="H81" s="15"/>
      <c r="I81" s="15"/>
      <c r="J81" s="15"/>
      <c r="K81" s="15"/>
      <c r="L81" s="15"/>
      <c r="M81" s="15"/>
      <c r="N81" s="15"/>
    </row>
    <row r="82">
      <c r="B82" s="23" t="s">
        <v>106</v>
      </c>
      <c r="C82" s="13">
        <v>77.0</v>
      </c>
      <c r="D82" s="29" t="s">
        <v>115</v>
      </c>
      <c r="E82" s="15"/>
      <c r="F82" s="15"/>
      <c r="G82" s="15"/>
      <c r="H82" s="15"/>
      <c r="I82" s="15"/>
      <c r="J82" s="15"/>
      <c r="K82" s="15"/>
      <c r="L82" s="15"/>
      <c r="M82" s="15"/>
      <c r="N82" s="15"/>
    </row>
    <row r="83">
      <c r="B83" s="23" t="s">
        <v>106</v>
      </c>
      <c r="C83" s="13">
        <v>39.0</v>
      </c>
      <c r="D83" s="29" t="s">
        <v>116</v>
      </c>
      <c r="E83" s="15"/>
      <c r="F83" s="15"/>
      <c r="G83" s="15"/>
      <c r="H83" s="15"/>
      <c r="I83" s="15"/>
      <c r="J83" s="15"/>
      <c r="K83" s="15"/>
      <c r="L83" s="15"/>
      <c r="M83" s="15"/>
      <c r="N83" s="15"/>
    </row>
    <row r="84">
      <c r="B84" s="23" t="s">
        <v>106</v>
      </c>
      <c r="C84" s="13">
        <v>40.0</v>
      </c>
      <c r="D84" s="29" t="s">
        <v>117</v>
      </c>
      <c r="E84" s="15"/>
      <c r="F84" s="15"/>
      <c r="G84" s="15"/>
      <c r="H84" s="15"/>
      <c r="I84" s="15"/>
      <c r="J84" s="15"/>
      <c r="K84" s="15"/>
      <c r="L84" s="15"/>
      <c r="M84" s="15"/>
      <c r="N84" s="15"/>
    </row>
    <row r="85">
      <c r="B85" s="23" t="s">
        <v>106</v>
      </c>
      <c r="C85" s="13">
        <v>216.0</v>
      </c>
      <c r="D85" s="29" t="s">
        <v>118</v>
      </c>
      <c r="E85" s="15"/>
      <c r="F85" s="15"/>
      <c r="G85" s="15"/>
      <c r="H85" s="15"/>
      <c r="I85" s="15"/>
      <c r="J85" s="15"/>
      <c r="K85" s="15"/>
      <c r="L85" s="15"/>
      <c r="M85" s="15"/>
      <c r="N85" s="15"/>
    </row>
    <row r="86">
      <c r="B86" s="23" t="s">
        <v>119</v>
      </c>
      <c r="C86" s="13">
        <v>377.0</v>
      </c>
      <c r="D86" s="29" t="s">
        <v>120</v>
      </c>
      <c r="E86" s="15"/>
      <c r="F86" s="15"/>
      <c r="G86" s="15"/>
      <c r="H86" s="15"/>
      <c r="I86" s="15"/>
      <c r="J86" s="15"/>
      <c r="K86" s="15"/>
      <c r="L86" s="15"/>
      <c r="M86" s="15"/>
      <c r="N86" s="15"/>
    </row>
    <row r="87">
      <c r="B87" s="23" t="s">
        <v>106</v>
      </c>
      <c r="C87" s="13">
        <v>638.0</v>
      </c>
      <c r="D87" s="29" t="str">
        <f>HYPERLINK("https://leetcode.com/problems/shopping-offers/#/description","Shopping Offers")</f>
        <v>Shopping Offers</v>
      </c>
      <c r="E87" s="15"/>
      <c r="F87" s="15"/>
      <c r="G87" s="15"/>
      <c r="H87" s="15"/>
      <c r="I87" s="15"/>
      <c r="J87" s="15"/>
      <c r="K87" s="15"/>
      <c r="L87" s="15"/>
      <c r="M87" s="15"/>
      <c r="N87" s="15"/>
    </row>
    <row r="88">
      <c r="B88" s="23" t="s">
        <v>106</v>
      </c>
      <c r="C88" s="13">
        <v>254.0</v>
      </c>
      <c r="D88" s="29" t="s">
        <v>121</v>
      </c>
      <c r="E88" s="15"/>
      <c r="F88" s="15"/>
      <c r="G88" s="15"/>
      <c r="H88" s="15"/>
      <c r="I88" s="15"/>
      <c r="J88" s="15"/>
      <c r="K88" s="15"/>
      <c r="L88" s="15"/>
      <c r="M88" s="15"/>
      <c r="N88" s="15"/>
    </row>
    <row r="89">
      <c r="A89" s="30" t="str">
        <f>HYPERLINK("https://leetcode.com/tag/two-pointers/","Two Pointers")</f>
        <v>Two Pointers</v>
      </c>
      <c r="G89" s="31"/>
      <c r="H89" s="32"/>
      <c r="I89" s="32"/>
    </row>
    <row r="90">
      <c r="A90" s="1" t="s">
        <v>122</v>
      </c>
      <c r="B90" s="2"/>
      <c r="C90" s="13">
        <v>5.0</v>
      </c>
      <c r="D90" s="33" t="s">
        <v>123</v>
      </c>
      <c r="E90" s="34">
        <v>0.251</v>
      </c>
      <c r="F90" s="13" t="s">
        <v>124</v>
      </c>
      <c r="G90" s="5"/>
      <c r="H90" s="2"/>
      <c r="I90" s="2"/>
    </row>
    <row r="91">
      <c r="B91" s="2"/>
      <c r="C91" s="13">
        <v>647.0</v>
      </c>
      <c r="D91" s="33" t="s">
        <v>125</v>
      </c>
      <c r="E91" s="34">
        <v>0.56</v>
      </c>
      <c r="F91" s="13" t="s">
        <v>124</v>
      </c>
      <c r="G91" s="35" t="s">
        <v>126</v>
      </c>
      <c r="H91" s="36"/>
      <c r="I91" s="36"/>
    </row>
    <row r="92">
      <c r="B92" s="2"/>
      <c r="C92" s="13">
        <v>9.0</v>
      </c>
      <c r="D92" s="33" t="s">
        <v>127</v>
      </c>
      <c r="E92" s="34">
        <v>0.347</v>
      </c>
      <c r="F92" s="13" t="s">
        <v>128</v>
      </c>
      <c r="G92" s="35" t="s">
        <v>129</v>
      </c>
      <c r="H92" s="36"/>
      <c r="I92" s="36"/>
    </row>
    <row r="93">
      <c r="B93" s="2"/>
      <c r="C93" s="13">
        <v>125.0</v>
      </c>
      <c r="D93" s="33" t="s">
        <v>130</v>
      </c>
      <c r="E93" s="34">
        <v>0.259</v>
      </c>
      <c r="F93" s="13" t="s">
        <v>128</v>
      </c>
      <c r="G93" s="35" t="s">
        <v>131</v>
      </c>
      <c r="H93" s="36"/>
      <c r="I93" s="36"/>
    </row>
    <row r="94">
      <c r="B94" s="2"/>
      <c r="C94" s="13">
        <v>680.0</v>
      </c>
      <c r="D94" s="14" t="str">
        <f>HYPERLINK("https://leetcode.com/problems/valid-palindrome-ii/description/","Valid Palindrome II")</f>
        <v>Valid Palindrome II</v>
      </c>
      <c r="E94" s="34">
        <v>0.281</v>
      </c>
      <c r="F94" s="13" t="s">
        <v>128</v>
      </c>
      <c r="G94" s="35"/>
      <c r="H94" s="36"/>
      <c r="I94" s="36"/>
    </row>
    <row r="95">
      <c r="B95" s="37" t="s">
        <v>132</v>
      </c>
      <c r="C95" s="13">
        <v>214.0</v>
      </c>
      <c r="D95" s="24" t="s">
        <v>133</v>
      </c>
      <c r="E95" s="34">
        <v>0.236</v>
      </c>
      <c r="F95" s="13" t="s">
        <v>134</v>
      </c>
      <c r="G95" s="35" t="s">
        <v>135</v>
      </c>
      <c r="H95" s="36"/>
      <c r="I95" s="36"/>
    </row>
    <row r="96">
      <c r="B96" s="2"/>
      <c r="C96" s="13">
        <v>409.0</v>
      </c>
      <c r="D96" s="14" t="s">
        <v>136</v>
      </c>
      <c r="E96" s="34">
        <v>0.451</v>
      </c>
      <c r="F96" s="13" t="s">
        <v>128</v>
      </c>
      <c r="G96" s="35" t="s">
        <v>137</v>
      </c>
      <c r="H96" s="36"/>
      <c r="I96" s="36"/>
    </row>
    <row r="97">
      <c r="B97" s="2"/>
      <c r="C97" s="13">
        <v>266.0</v>
      </c>
      <c r="D97" s="14" t="s">
        <v>138</v>
      </c>
      <c r="E97" s="34">
        <v>0.563</v>
      </c>
      <c r="F97" s="13" t="s">
        <v>128</v>
      </c>
      <c r="G97" s="35" t="s">
        <v>139</v>
      </c>
      <c r="H97" s="36"/>
      <c r="I97" s="36"/>
    </row>
    <row r="98">
      <c r="B98" s="2"/>
      <c r="C98" s="13">
        <v>267.0</v>
      </c>
      <c r="D98" s="38" t="s">
        <v>140</v>
      </c>
      <c r="E98" s="34">
        <v>0.315</v>
      </c>
      <c r="F98" s="13" t="s">
        <v>124</v>
      </c>
      <c r="G98" s="35" t="s">
        <v>141</v>
      </c>
      <c r="H98" s="36"/>
      <c r="I98" s="36"/>
    </row>
    <row r="99">
      <c r="B99" s="2"/>
      <c r="C99" s="13">
        <v>234.0</v>
      </c>
      <c r="D99" s="14" t="s">
        <v>142</v>
      </c>
      <c r="E99" s="34">
        <v>0.322</v>
      </c>
      <c r="F99" s="13" t="s">
        <v>128</v>
      </c>
      <c r="G99" s="35" t="s">
        <v>143</v>
      </c>
      <c r="H99" s="36"/>
      <c r="I99" s="36"/>
    </row>
    <row r="100">
      <c r="B100" s="2"/>
      <c r="C100" s="13">
        <v>564.0</v>
      </c>
      <c r="D100" s="24" t="str">
        <f>HYPERLINK("https://leetcode.com/problems/find-the-closest-palindrome/#/description","Find the Closest Palindrome")</f>
        <v>Find the Closest Palindrome</v>
      </c>
      <c r="E100" s="34">
        <v>0.14</v>
      </c>
      <c r="F100" s="13" t="s">
        <v>134</v>
      </c>
      <c r="G100" s="5"/>
      <c r="H100" s="2"/>
      <c r="I100" s="2"/>
    </row>
    <row r="101">
      <c r="A101" s="30" t="str">
        <f>HYPERLINK("https://leetcode.com/tag/binary-search/","Binary Search")</f>
        <v>Binary Search</v>
      </c>
      <c r="F101" s="32"/>
      <c r="G101" s="31"/>
      <c r="H101" s="32"/>
      <c r="I101" s="32"/>
    </row>
    <row r="102">
      <c r="A102" s="1"/>
      <c r="B102" s="2"/>
      <c r="C102" s="13">
        <v>35.0</v>
      </c>
      <c r="D102" s="33" t="s">
        <v>144</v>
      </c>
      <c r="E102" s="34">
        <v>0.394</v>
      </c>
      <c r="F102" s="13" t="s">
        <v>128</v>
      </c>
      <c r="G102" s="35" t="s">
        <v>145</v>
      </c>
      <c r="H102" s="2"/>
      <c r="I102" s="2"/>
    </row>
    <row r="103">
      <c r="A103" s="1"/>
      <c r="B103" s="2"/>
      <c r="C103" s="13">
        <v>34.0</v>
      </c>
      <c r="D103" s="33" t="s">
        <v>146</v>
      </c>
      <c r="E103" s="34">
        <v>0.311</v>
      </c>
      <c r="F103" s="13" t="s">
        <v>124</v>
      </c>
      <c r="G103" s="35" t="s">
        <v>147</v>
      </c>
      <c r="H103" s="2"/>
      <c r="I103" s="2"/>
    </row>
    <row r="104">
      <c r="A104" s="1"/>
      <c r="B104" s="2"/>
      <c r="C104" s="13">
        <v>162.0</v>
      </c>
      <c r="D104" s="33" t="s">
        <v>148</v>
      </c>
      <c r="E104" s="34">
        <v>0.367</v>
      </c>
      <c r="F104" s="13" t="s">
        <v>124</v>
      </c>
      <c r="G104" s="5"/>
      <c r="H104" s="2"/>
      <c r="I104" s="2"/>
    </row>
    <row r="105">
      <c r="A105" s="1"/>
      <c r="B105" s="2"/>
      <c r="C105" s="13">
        <v>74.0</v>
      </c>
      <c r="D105" s="33" t="s">
        <v>149</v>
      </c>
      <c r="E105" s="34">
        <v>0.353</v>
      </c>
      <c r="F105" s="13" t="s">
        <v>124</v>
      </c>
      <c r="G105" s="5"/>
      <c r="H105" s="2"/>
      <c r="I105" s="2"/>
    </row>
    <row r="106">
      <c r="A106" s="1"/>
      <c r="B106" s="2"/>
      <c r="C106" s="13">
        <v>240.0</v>
      </c>
      <c r="D106" s="14" t="s">
        <v>150</v>
      </c>
      <c r="E106" s="34">
        <v>0.381</v>
      </c>
      <c r="F106" s="13" t="s">
        <v>124</v>
      </c>
      <c r="G106" s="5"/>
      <c r="H106" s="2"/>
      <c r="I106" s="2"/>
    </row>
    <row r="107">
      <c r="A107" s="1" t="s">
        <v>151</v>
      </c>
      <c r="B107" s="2"/>
      <c r="C107" s="13">
        <v>33.0</v>
      </c>
      <c r="D107" s="14" t="s">
        <v>152</v>
      </c>
      <c r="E107" s="34">
        <v>0.321</v>
      </c>
      <c r="F107" s="13" t="s">
        <v>124</v>
      </c>
      <c r="G107" s="5"/>
      <c r="H107" s="2"/>
      <c r="I107" s="2"/>
    </row>
    <row r="108">
      <c r="B108" s="2"/>
      <c r="C108" s="13">
        <v>81.0</v>
      </c>
      <c r="D108" s="14" t="s">
        <v>153</v>
      </c>
      <c r="E108" s="34">
        <v>0.328</v>
      </c>
      <c r="F108" s="13" t="s">
        <v>124</v>
      </c>
      <c r="G108" s="35" t="s">
        <v>154</v>
      </c>
      <c r="H108" s="36"/>
      <c r="I108" s="36"/>
    </row>
    <row r="109">
      <c r="B109" s="2"/>
      <c r="C109" s="13">
        <v>153.0</v>
      </c>
      <c r="D109" s="14" t="s">
        <v>155</v>
      </c>
      <c r="E109" s="34">
        <v>0.393</v>
      </c>
      <c r="F109" s="13" t="s">
        <v>124</v>
      </c>
      <c r="G109" s="5"/>
      <c r="H109" s="2"/>
      <c r="I109" s="2"/>
    </row>
    <row r="110">
      <c r="B110" s="2"/>
      <c r="C110" s="13">
        <v>154.0</v>
      </c>
      <c r="D110" s="14" t="s">
        <v>156</v>
      </c>
      <c r="E110" s="34">
        <v>0.367</v>
      </c>
      <c r="F110" s="13" t="s">
        <v>134</v>
      </c>
      <c r="G110" s="5"/>
      <c r="H110" s="2"/>
      <c r="I110" s="2"/>
    </row>
    <row r="111">
      <c r="A111" s="1"/>
      <c r="B111" s="2"/>
      <c r="C111" s="13">
        <v>540.0</v>
      </c>
      <c r="D111" s="14" t="s">
        <v>157</v>
      </c>
      <c r="E111" s="34">
        <v>0.535</v>
      </c>
      <c r="F111" s="13" t="s">
        <v>124</v>
      </c>
      <c r="G111" s="35"/>
      <c r="H111" s="36"/>
      <c r="I111" s="36"/>
    </row>
    <row r="112">
      <c r="A112" s="1"/>
      <c r="B112" s="2"/>
      <c r="C112" s="13">
        <v>4.0</v>
      </c>
      <c r="D112" s="14" t="s">
        <v>158</v>
      </c>
      <c r="E112" s="34">
        <v>0.213</v>
      </c>
      <c r="F112" s="13" t="s">
        <v>134</v>
      </c>
      <c r="G112" s="39" t="s">
        <v>159</v>
      </c>
      <c r="H112" s="36"/>
      <c r="I112" s="36"/>
    </row>
    <row r="113">
      <c r="A113" s="1"/>
      <c r="B113" s="2"/>
      <c r="C113" s="13">
        <v>315.0</v>
      </c>
      <c r="D113" s="14" t="s">
        <v>160</v>
      </c>
      <c r="E113" s="34">
        <v>0.341</v>
      </c>
      <c r="F113" s="13" t="s">
        <v>134</v>
      </c>
      <c r="G113" s="35" t="s">
        <v>161</v>
      </c>
      <c r="H113" s="36"/>
      <c r="I113" s="36"/>
    </row>
    <row r="114">
      <c r="A114" s="1"/>
      <c r="B114" s="2"/>
      <c r="C114" s="13">
        <v>374.0</v>
      </c>
      <c r="D114" s="14" t="s">
        <v>162</v>
      </c>
      <c r="E114" s="34">
        <v>0.345</v>
      </c>
      <c r="F114" s="13" t="s">
        <v>128</v>
      </c>
      <c r="G114" s="5"/>
      <c r="H114" s="2"/>
      <c r="I114" s="2"/>
    </row>
    <row r="115">
      <c r="A115" s="1"/>
      <c r="B115" s="2"/>
      <c r="C115" s="13">
        <v>658.0</v>
      </c>
      <c r="D115" s="14" t="str">
        <f>HYPERLINK("https://leetcode.com/problems/find-k-closest-elements/description/","Find K Closest Elements")</f>
        <v>Find K Closest Elements</v>
      </c>
      <c r="E115" s="34">
        <v>0.353</v>
      </c>
      <c r="F115" s="13" t="s">
        <v>124</v>
      </c>
      <c r="G115" s="5"/>
      <c r="H115" s="2"/>
      <c r="I115" s="2"/>
    </row>
    <row r="116">
      <c r="A116" s="1"/>
      <c r="B116" s="2"/>
      <c r="C116" s="13">
        <v>278.0</v>
      </c>
      <c r="D116" s="14" t="s">
        <v>163</v>
      </c>
      <c r="E116" s="34">
        <v>0.248</v>
      </c>
      <c r="F116" s="13" t="s">
        <v>128</v>
      </c>
      <c r="G116" s="5"/>
      <c r="H116" s="2"/>
      <c r="I116" s="2"/>
    </row>
    <row r="117">
      <c r="A117" s="1"/>
      <c r="B117" s="2"/>
      <c r="C117" s="13">
        <v>302.0</v>
      </c>
      <c r="D117" s="14" t="s">
        <v>164</v>
      </c>
      <c r="E117" s="34">
        <v>0.448</v>
      </c>
      <c r="F117" s="13" t="s">
        <v>134</v>
      </c>
      <c r="G117" s="5"/>
      <c r="H117" s="2"/>
      <c r="I117" s="2"/>
    </row>
    <row r="118">
      <c r="A118" s="1"/>
      <c r="B118" s="2"/>
      <c r="C118" s="13">
        <v>441.0</v>
      </c>
      <c r="D118" s="14" t="s">
        <v>165</v>
      </c>
      <c r="E118" s="34">
        <v>0.361</v>
      </c>
      <c r="F118" s="13" t="s">
        <v>128</v>
      </c>
      <c r="G118" s="5"/>
      <c r="H118" s="2"/>
      <c r="I118" s="2"/>
    </row>
    <row r="119">
      <c r="A119" s="1"/>
      <c r="B119" s="2"/>
      <c r="C119" s="13">
        <v>475.0</v>
      </c>
      <c r="D119" s="14" t="s">
        <v>166</v>
      </c>
      <c r="E119" s="34">
        <v>0.296</v>
      </c>
      <c r="F119" s="13" t="s">
        <v>128</v>
      </c>
      <c r="G119" s="35" t="s">
        <v>167</v>
      </c>
      <c r="H119" s="36"/>
      <c r="I119" s="36"/>
    </row>
    <row r="120">
      <c r="A120" s="30" t="str">
        <f>HYPERLINK("https://leetcode.com/tag/backtracking/","Backtracking")</f>
        <v>Backtracking</v>
      </c>
      <c r="G120" s="31"/>
      <c r="H120" s="32"/>
      <c r="I120" s="32"/>
    </row>
    <row r="121">
      <c r="A121" s="1" t="s">
        <v>168</v>
      </c>
      <c r="B121" s="15"/>
      <c r="C121" s="13">
        <v>36.0</v>
      </c>
      <c r="D121" s="14" t="s">
        <v>169</v>
      </c>
      <c r="E121" s="34">
        <v>0.349</v>
      </c>
      <c r="F121" s="13" t="s">
        <v>124</v>
      </c>
      <c r="G121" s="5"/>
      <c r="H121" s="2"/>
      <c r="I121" s="2"/>
    </row>
    <row r="122">
      <c r="B122" s="15"/>
      <c r="C122" s="13">
        <v>37.0</v>
      </c>
      <c r="D122" s="14" t="s">
        <v>170</v>
      </c>
      <c r="E122" s="34">
        <v>0.292</v>
      </c>
      <c r="F122" s="13" t="s">
        <v>134</v>
      </c>
      <c r="G122" s="5"/>
      <c r="H122" s="2"/>
      <c r="I122" s="2"/>
    </row>
    <row r="123">
      <c r="B123" s="15"/>
      <c r="C123" s="13">
        <v>488.0</v>
      </c>
      <c r="D123" s="14" t="s">
        <v>171</v>
      </c>
      <c r="E123" s="34">
        <v>0.362</v>
      </c>
      <c r="F123" s="13" t="s">
        <v>134</v>
      </c>
      <c r="G123" s="5"/>
      <c r="H123" s="2"/>
      <c r="I123" s="2"/>
    </row>
    <row r="124">
      <c r="B124" s="15"/>
      <c r="C124" s="13">
        <v>51.0</v>
      </c>
      <c r="D124" s="14" t="s">
        <v>172</v>
      </c>
      <c r="E124" s="34">
        <v>0.3</v>
      </c>
      <c r="F124" s="13" t="s">
        <v>134</v>
      </c>
      <c r="G124" s="5"/>
      <c r="H124" s="2"/>
      <c r="I124" s="2"/>
    </row>
    <row r="125">
      <c r="B125" s="15"/>
      <c r="C125" s="13">
        <v>52.0</v>
      </c>
      <c r="D125" s="14" t="s">
        <v>173</v>
      </c>
      <c r="E125" s="34">
        <v>0.438</v>
      </c>
      <c r="F125" s="13" t="s">
        <v>134</v>
      </c>
      <c r="G125" s="5"/>
      <c r="H125" s="2"/>
      <c r="I125" s="2"/>
    </row>
    <row r="126">
      <c r="B126" s="15"/>
      <c r="C126" s="13">
        <v>351.0</v>
      </c>
      <c r="D126" s="24" t="s">
        <v>174</v>
      </c>
      <c r="E126" s="34">
        <v>0.432</v>
      </c>
      <c r="F126" s="13" t="s">
        <v>124</v>
      </c>
      <c r="G126" s="5"/>
      <c r="H126" s="2"/>
      <c r="I126" s="2"/>
    </row>
    <row r="127">
      <c r="A127" s="1" t="s">
        <v>175</v>
      </c>
      <c r="B127" s="23" t="s">
        <v>176</v>
      </c>
      <c r="C127" s="13">
        <v>205.0</v>
      </c>
      <c r="D127" s="14" t="s">
        <v>177</v>
      </c>
      <c r="E127" s="34">
        <v>0.332</v>
      </c>
      <c r="F127" s="13" t="s">
        <v>128</v>
      </c>
      <c r="G127" s="35"/>
      <c r="H127" s="36"/>
      <c r="I127" s="36"/>
    </row>
    <row r="128">
      <c r="B128" s="23" t="s">
        <v>176</v>
      </c>
      <c r="C128" s="13">
        <v>290.0</v>
      </c>
      <c r="D128" s="14" t="s">
        <v>178</v>
      </c>
      <c r="E128" s="34">
        <v>0.326</v>
      </c>
      <c r="F128" s="13" t="s">
        <v>128</v>
      </c>
      <c r="G128" s="35"/>
      <c r="H128" s="36"/>
      <c r="I128" s="36"/>
    </row>
    <row r="129">
      <c r="B129" s="23" t="s">
        <v>176</v>
      </c>
      <c r="C129" s="13">
        <v>291.0</v>
      </c>
      <c r="D129" s="14" t="s">
        <v>179</v>
      </c>
      <c r="E129" s="34">
        <v>0.378</v>
      </c>
      <c r="F129" s="13" t="s">
        <v>134</v>
      </c>
      <c r="G129" s="35" t="s">
        <v>180</v>
      </c>
      <c r="H129" s="36"/>
      <c r="I129" s="36"/>
    </row>
    <row r="130">
      <c r="A130" s="1"/>
      <c r="B130" s="23" t="s">
        <v>176</v>
      </c>
      <c r="C130" s="13">
        <v>468.0</v>
      </c>
      <c r="D130" s="14" t="s">
        <v>181</v>
      </c>
      <c r="E130" s="34">
        <v>0.202</v>
      </c>
      <c r="F130" s="13" t="s">
        <v>124</v>
      </c>
      <c r="G130" s="5"/>
      <c r="H130" s="2"/>
      <c r="I130" s="2"/>
    </row>
    <row r="131">
      <c r="A131" s="1"/>
      <c r="B131" s="23" t="s">
        <v>176</v>
      </c>
      <c r="C131" s="13">
        <v>93.0</v>
      </c>
      <c r="D131" s="14" t="s">
        <v>182</v>
      </c>
      <c r="E131" s="34">
        <v>0.266</v>
      </c>
      <c r="F131" s="13" t="s">
        <v>124</v>
      </c>
      <c r="G131" s="5"/>
      <c r="H131" s="2"/>
      <c r="I131" s="2"/>
    </row>
    <row r="132">
      <c r="A132" s="1"/>
      <c r="B132" s="23" t="s">
        <v>176</v>
      </c>
      <c r="C132" s="13">
        <v>526.0</v>
      </c>
      <c r="D132" s="14" t="s">
        <v>183</v>
      </c>
      <c r="E132" s="34">
        <v>0.541</v>
      </c>
      <c r="F132" s="13" t="s">
        <v>124</v>
      </c>
      <c r="G132" s="5"/>
      <c r="H132" s="2"/>
      <c r="I132" s="2"/>
    </row>
    <row r="133">
      <c r="A133" s="1"/>
      <c r="B133" s="23" t="s">
        <v>176</v>
      </c>
      <c r="C133" s="13">
        <v>131.0</v>
      </c>
      <c r="D133" s="14" t="s">
        <v>184</v>
      </c>
      <c r="E133" s="34">
        <v>0.32</v>
      </c>
      <c r="F133" s="13" t="s">
        <v>124</v>
      </c>
      <c r="G133" s="5"/>
      <c r="H133" s="2"/>
      <c r="I133" s="2"/>
    </row>
    <row r="134">
      <c r="A134" s="1"/>
      <c r="B134" s="23" t="s">
        <v>176</v>
      </c>
      <c r="C134" s="13">
        <v>132.0</v>
      </c>
      <c r="D134" s="14" t="s">
        <v>185</v>
      </c>
      <c r="E134" s="34">
        <v>0.238</v>
      </c>
      <c r="F134" s="13" t="s">
        <v>134</v>
      </c>
      <c r="G134" s="35" t="s">
        <v>186</v>
      </c>
      <c r="H134" s="36"/>
      <c r="I134" s="36"/>
    </row>
    <row r="135">
      <c r="A135" s="1"/>
      <c r="B135" s="2"/>
      <c r="C135" s="13">
        <v>79.0</v>
      </c>
      <c r="D135" s="14" t="s">
        <v>187</v>
      </c>
      <c r="E135" s="34">
        <v>0.261</v>
      </c>
      <c r="F135" s="13" t="s">
        <v>124</v>
      </c>
      <c r="G135" s="35" t="s">
        <v>188</v>
      </c>
      <c r="H135" s="36"/>
      <c r="I135" s="36"/>
    </row>
    <row r="136">
      <c r="A136" s="1"/>
      <c r="B136" s="2"/>
      <c r="C136" s="13">
        <v>212.0</v>
      </c>
      <c r="D136" s="14" t="s">
        <v>189</v>
      </c>
      <c r="E136" s="34">
        <v>0.229</v>
      </c>
      <c r="F136" s="13" t="s">
        <v>134</v>
      </c>
      <c r="G136" s="5"/>
      <c r="H136" s="2"/>
      <c r="I136" s="2"/>
    </row>
    <row r="137">
      <c r="A137" s="1"/>
      <c r="B137" s="2"/>
      <c r="C137" s="13">
        <v>127.0</v>
      </c>
      <c r="D137" s="14" t="s">
        <v>190</v>
      </c>
      <c r="E137" s="34">
        <v>0.193</v>
      </c>
      <c r="F137" s="13" t="s">
        <v>124</v>
      </c>
      <c r="G137" s="5"/>
      <c r="H137" s="2"/>
      <c r="I137" s="2"/>
    </row>
    <row r="138">
      <c r="A138" s="1"/>
      <c r="B138" s="2"/>
      <c r="C138" s="13">
        <v>126.0</v>
      </c>
      <c r="D138" s="24" t="s">
        <v>191</v>
      </c>
      <c r="E138" s="34">
        <v>0.139</v>
      </c>
      <c r="F138" s="13" t="s">
        <v>134</v>
      </c>
      <c r="G138" s="5"/>
      <c r="H138" s="2"/>
      <c r="I138" s="2"/>
    </row>
    <row r="139">
      <c r="A139" s="1"/>
      <c r="B139" s="2"/>
      <c r="C139" s="13">
        <v>422.0</v>
      </c>
      <c r="D139" s="14" t="s">
        <v>192</v>
      </c>
      <c r="E139" s="34">
        <v>0.363</v>
      </c>
      <c r="F139" s="13" t="s">
        <v>128</v>
      </c>
      <c r="G139" s="5"/>
      <c r="H139" s="2"/>
      <c r="I139" s="2"/>
    </row>
    <row r="140">
      <c r="A140" s="1"/>
      <c r="B140" s="2"/>
      <c r="C140" s="13">
        <v>425.0</v>
      </c>
      <c r="D140" s="14" t="s">
        <v>193</v>
      </c>
      <c r="E140" s="34">
        <v>0.426</v>
      </c>
      <c r="F140" s="13" t="s">
        <v>134</v>
      </c>
      <c r="G140" s="5"/>
      <c r="H140" s="2"/>
      <c r="I140" s="2"/>
    </row>
    <row r="141">
      <c r="A141" s="1" t="s">
        <v>194</v>
      </c>
      <c r="B141" s="2"/>
      <c r="C141" s="13">
        <v>408.0</v>
      </c>
      <c r="D141" s="14" t="s">
        <v>195</v>
      </c>
      <c r="E141" s="34">
        <v>0.276</v>
      </c>
      <c r="F141" s="13" t="s">
        <v>128</v>
      </c>
      <c r="G141" s="5"/>
      <c r="H141" s="2"/>
      <c r="I141" s="2"/>
    </row>
    <row r="142">
      <c r="B142" s="2"/>
      <c r="C142" s="13">
        <v>288.0</v>
      </c>
      <c r="D142" s="14" t="s">
        <v>196</v>
      </c>
      <c r="E142" s="34">
        <v>0.161</v>
      </c>
      <c r="F142" s="13" t="s">
        <v>124</v>
      </c>
      <c r="G142" s="40" t="s">
        <v>6</v>
      </c>
      <c r="H142" s="41"/>
      <c r="I142" s="41"/>
    </row>
    <row r="143">
      <c r="B143" s="2"/>
      <c r="C143" s="13">
        <v>320.0</v>
      </c>
      <c r="D143" s="14" t="s">
        <v>197</v>
      </c>
      <c r="E143" s="34">
        <v>0.443</v>
      </c>
      <c r="F143" s="13" t="s">
        <v>124</v>
      </c>
      <c r="G143" s="5"/>
      <c r="H143" s="2"/>
      <c r="I143" s="2"/>
    </row>
    <row r="144">
      <c r="B144" s="2"/>
      <c r="C144" s="13">
        <v>411.0</v>
      </c>
      <c r="D144" s="24" t="s">
        <v>198</v>
      </c>
      <c r="E144" s="34">
        <v>0.318</v>
      </c>
      <c r="F144" s="13" t="s">
        <v>134</v>
      </c>
      <c r="G144" s="35" t="s">
        <v>199</v>
      </c>
      <c r="H144" s="36"/>
      <c r="I144" s="36"/>
    </row>
    <row r="145">
      <c r="B145" s="2"/>
      <c r="C145" s="13">
        <v>527.0</v>
      </c>
      <c r="D145" s="14" t="s">
        <v>200</v>
      </c>
      <c r="E145" s="34">
        <v>0.348</v>
      </c>
      <c r="F145" s="13" t="s">
        <v>134</v>
      </c>
      <c r="G145" s="35" t="s">
        <v>201</v>
      </c>
      <c r="H145" s="36"/>
      <c r="I145" s="36"/>
    </row>
    <row r="146">
      <c r="A146" s="1"/>
      <c r="B146" s="2"/>
      <c r="C146" s="13">
        <v>282.0</v>
      </c>
      <c r="D146" s="14" t="s">
        <v>202</v>
      </c>
      <c r="E146" s="34">
        <v>0.293</v>
      </c>
      <c r="F146" s="13" t="s">
        <v>134</v>
      </c>
      <c r="G146" s="5"/>
      <c r="H146" s="2"/>
      <c r="I146" s="2"/>
    </row>
    <row r="147">
      <c r="A147" s="1"/>
      <c r="B147" s="2"/>
      <c r="C147" s="13">
        <v>679.0</v>
      </c>
      <c r="D147" s="14" t="str">
        <f>HYPERLINK("https://leetcode.com/problems/24-game/description/","24 Game")</f>
        <v>24 Game</v>
      </c>
      <c r="E147" s="34">
        <v>0.386</v>
      </c>
      <c r="F147" s="13" t="s">
        <v>134</v>
      </c>
      <c r="G147" s="5"/>
      <c r="H147" s="2"/>
      <c r="I147" s="2"/>
    </row>
    <row r="148">
      <c r="A148" s="42" t="s">
        <v>203</v>
      </c>
      <c r="G148" s="31"/>
      <c r="H148" s="32"/>
      <c r="I148" s="32"/>
    </row>
    <row r="149">
      <c r="A149" s="1"/>
      <c r="B149" s="2"/>
      <c r="C149" s="13">
        <v>53.0</v>
      </c>
      <c r="D149" s="14" t="s">
        <v>204</v>
      </c>
      <c r="E149" s="34">
        <v>0.392</v>
      </c>
      <c r="F149" s="13" t="s">
        <v>128</v>
      </c>
      <c r="G149" s="5"/>
      <c r="H149" s="2"/>
      <c r="I149" s="2"/>
    </row>
    <row r="150">
      <c r="A150" s="1"/>
      <c r="B150" s="2"/>
      <c r="C150" s="13">
        <v>152.0</v>
      </c>
      <c r="D150" s="14" t="s">
        <v>205</v>
      </c>
      <c r="E150" s="34">
        <v>0.251</v>
      </c>
      <c r="F150" s="13" t="s">
        <v>124</v>
      </c>
      <c r="G150" s="5"/>
      <c r="H150" s="2"/>
      <c r="I150" s="2"/>
    </row>
    <row r="151">
      <c r="A151" s="1"/>
      <c r="B151" s="43" t="s">
        <v>206</v>
      </c>
      <c r="C151" s="13">
        <v>238.0</v>
      </c>
      <c r="D151" s="14" t="s">
        <v>207</v>
      </c>
      <c r="E151" s="34">
        <v>0.482</v>
      </c>
      <c r="F151" s="13" t="s">
        <v>124</v>
      </c>
      <c r="G151" s="5" t="s">
        <v>208</v>
      </c>
      <c r="H151" s="44"/>
      <c r="I151" s="44"/>
    </row>
    <row r="152">
      <c r="A152" s="1"/>
      <c r="B152" s="43" t="s">
        <v>206</v>
      </c>
      <c r="C152" s="13">
        <v>581.0</v>
      </c>
      <c r="D152" s="14" t="str">
        <f>HYPERLINK("https://leetcode.com/problems/shortest-unsorted-continuous-subarray/#/description","Shortest Unsorted Continuous Subarray")</f>
        <v>Shortest Unsorted Continuous Subarray</v>
      </c>
      <c r="E152" s="34">
        <v>0.283</v>
      </c>
      <c r="F152" s="15" t="s">
        <v>128</v>
      </c>
      <c r="G152" s="5"/>
      <c r="H152" s="2"/>
      <c r="I152" s="2"/>
    </row>
    <row r="153">
      <c r="A153" s="1"/>
      <c r="B153" s="2"/>
      <c r="C153" s="13">
        <v>303.0</v>
      </c>
      <c r="D153" s="14" t="s">
        <v>209</v>
      </c>
      <c r="E153" s="34">
        <v>0.28</v>
      </c>
      <c r="F153" s="13" t="s">
        <v>128</v>
      </c>
      <c r="G153" s="35"/>
      <c r="H153" s="36"/>
      <c r="I153" s="36"/>
    </row>
    <row r="154">
      <c r="A154" s="1"/>
      <c r="B154" s="2"/>
      <c r="C154" s="13">
        <v>304.0</v>
      </c>
      <c r="D154" s="14" t="s">
        <v>210</v>
      </c>
      <c r="E154" s="34">
        <v>0.24</v>
      </c>
      <c r="F154" s="13" t="s">
        <v>124</v>
      </c>
      <c r="G154" s="35" t="s">
        <v>211</v>
      </c>
      <c r="H154" s="36"/>
      <c r="I154" s="36"/>
    </row>
    <row r="155">
      <c r="A155" s="1" t="s">
        <v>212</v>
      </c>
      <c r="B155" s="2"/>
      <c r="C155" s="13">
        <v>121.0</v>
      </c>
      <c r="D155" s="14" t="s">
        <v>213</v>
      </c>
      <c r="E155" s="34">
        <v>0.403</v>
      </c>
      <c r="F155" s="13" t="s">
        <v>128</v>
      </c>
      <c r="G155" s="35"/>
      <c r="H155" s="36"/>
      <c r="I155" s="36"/>
    </row>
    <row r="156">
      <c r="B156" s="2"/>
      <c r="C156" s="13">
        <v>122.0</v>
      </c>
      <c r="D156" s="14" t="s">
        <v>214</v>
      </c>
      <c r="E156" s="34">
        <v>0.463</v>
      </c>
      <c r="F156" s="13" t="s">
        <v>128</v>
      </c>
      <c r="G156" s="35"/>
      <c r="H156" s="36"/>
      <c r="I156" s="36"/>
    </row>
    <row r="157">
      <c r="B157" s="2"/>
      <c r="C157" s="13">
        <v>123.0</v>
      </c>
      <c r="D157" s="14" t="s">
        <v>215</v>
      </c>
      <c r="E157" s="34">
        <v>0.288</v>
      </c>
      <c r="F157" s="13" t="s">
        <v>134</v>
      </c>
      <c r="G157" s="35" t="s">
        <v>216</v>
      </c>
      <c r="H157" s="36"/>
      <c r="I157" s="36"/>
    </row>
    <row r="158">
      <c r="B158" s="2"/>
      <c r="C158" s="13">
        <v>188.0</v>
      </c>
      <c r="D158" s="24" t="s">
        <v>217</v>
      </c>
      <c r="E158" s="34">
        <v>0.241</v>
      </c>
      <c r="F158" s="13" t="s">
        <v>134</v>
      </c>
      <c r="G158" s="35" t="s">
        <v>218</v>
      </c>
      <c r="H158" s="36"/>
      <c r="I158" s="36"/>
    </row>
    <row r="159">
      <c r="B159" s="2"/>
      <c r="C159" s="13">
        <v>309.0</v>
      </c>
      <c r="D159" s="24" t="s">
        <v>219</v>
      </c>
      <c r="E159" s="34">
        <v>0.402</v>
      </c>
      <c r="F159" s="13" t="s">
        <v>124</v>
      </c>
      <c r="G159" s="35"/>
      <c r="H159" s="36"/>
      <c r="I159" s="36"/>
    </row>
    <row r="160">
      <c r="A160" s="1" t="s">
        <v>220</v>
      </c>
      <c r="B160" s="2"/>
      <c r="C160" s="13">
        <v>70.0</v>
      </c>
      <c r="D160" s="14" t="s">
        <v>221</v>
      </c>
      <c r="E160" s="34">
        <v>0.393</v>
      </c>
      <c r="F160" s="13" t="s">
        <v>128</v>
      </c>
      <c r="G160" s="35" t="s">
        <v>222</v>
      </c>
      <c r="H160" s="36"/>
      <c r="I160" s="36"/>
    </row>
    <row r="161">
      <c r="B161" s="2"/>
      <c r="C161" s="13">
        <v>91.0</v>
      </c>
      <c r="D161" s="14" t="s">
        <v>223</v>
      </c>
      <c r="E161" s="34">
        <v>0.193</v>
      </c>
      <c r="F161" s="13" t="s">
        <v>124</v>
      </c>
      <c r="G161" s="35" t="s">
        <v>224</v>
      </c>
      <c r="H161" s="36"/>
      <c r="I161" s="36"/>
    </row>
    <row r="162">
      <c r="B162" s="2"/>
      <c r="C162" s="13">
        <v>639.0</v>
      </c>
      <c r="D162" s="14" t="str">
        <f>HYPERLINK("https://leetcode.com/problems/decode-ways-ii/#/description","Decode Ways II")</f>
        <v>Decode Ways II</v>
      </c>
      <c r="E162" s="34">
        <v>0.189</v>
      </c>
      <c r="F162" s="13" t="s">
        <v>134</v>
      </c>
      <c r="G162" s="5"/>
      <c r="H162" s="2"/>
      <c r="I162" s="2"/>
    </row>
    <row r="163">
      <c r="B163" s="2"/>
      <c r="C163" s="13">
        <v>198.0</v>
      </c>
      <c r="D163" s="14" t="s">
        <v>225</v>
      </c>
      <c r="E163" s="34">
        <v>0.382</v>
      </c>
      <c r="F163" s="13" t="s">
        <v>128</v>
      </c>
      <c r="G163" s="5"/>
      <c r="H163" s="2"/>
      <c r="I163" s="2"/>
    </row>
    <row r="164">
      <c r="B164" s="2"/>
      <c r="C164" s="13">
        <v>213.0</v>
      </c>
      <c r="D164" s="14" t="s">
        <v>226</v>
      </c>
      <c r="E164" s="34">
        <v>0.335</v>
      </c>
      <c r="F164" s="13" t="s">
        <v>124</v>
      </c>
      <c r="G164" s="5"/>
      <c r="H164" s="2"/>
      <c r="I164" s="2"/>
    </row>
    <row r="165">
      <c r="B165" s="2"/>
      <c r="C165" s="13">
        <v>337.0</v>
      </c>
      <c r="D165" s="14" t="s">
        <v>227</v>
      </c>
      <c r="E165" s="34">
        <v>0.426</v>
      </c>
      <c r="F165" s="13" t="s">
        <v>124</v>
      </c>
      <c r="G165" s="35" t="s">
        <v>228</v>
      </c>
      <c r="H165" s="36"/>
      <c r="I165" s="36"/>
    </row>
    <row r="166">
      <c r="B166" s="2"/>
      <c r="C166" s="13">
        <v>256.0</v>
      </c>
      <c r="D166" s="14" t="s">
        <v>229</v>
      </c>
      <c r="E166" s="34">
        <v>0.459</v>
      </c>
      <c r="F166" s="13" t="s">
        <v>128</v>
      </c>
      <c r="G166" s="35"/>
      <c r="H166" s="36"/>
      <c r="I166" s="36"/>
    </row>
    <row r="167">
      <c r="B167" s="2"/>
      <c r="C167" s="13">
        <v>265.0</v>
      </c>
      <c r="D167" s="14" t="s">
        <v>230</v>
      </c>
      <c r="E167" s="34">
        <v>0.377</v>
      </c>
      <c r="F167" s="13" t="s">
        <v>134</v>
      </c>
      <c r="G167" s="35"/>
      <c r="H167" s="36"/>
      <c r="I167" s="36"/>
    </row>
    <row r="168">
      <c r="B168" s="2"/>
      <c r="C168" s="13">
        <v>276.0</v>
      </c>
      <c r="D168" s="24" t="s">
        <v>231</v>
      </c>
      <c r="E168" s="34">
        <v>0.342</v>
      </c>
      <c r="F168" s="13" t="s">
        <v>128</v>
      </c>
      <c r="G168" s="35"/>
      <c r="H168" s="36"/>
      <c r="I168" s="36"/>
    </row>
    <row r="169">
      <c r="A169" s="1" t="s">
        <v>232</v>
      </c>
      <c r="B169" s="2"/>
      <c r="C169" s="13">
        <v>494.0</v>
      </c>
      <c r="D169" s="14" t="s">
        <v>233</v>
      </c>
      <c r="E169" s="34">
        <v>0.438</v>
      </c>
      <c r="F169" s="13" t="s">
        <v>124</v>
      </c>
      <c r="G169" s="35"/>
      <c r="H169" s="36"/>
      <c r="I169" s="36"/>
    </row>
    <row r="170">
      <c r="B170" s="2"/>
      <c r="C170" s="13">
        <v>300.0</v>
      </c>
      <c r="D170" s="14" t="s">
        <v>234</v>
      </c>
      <c r="E170" s="34">
        <v>0.379</v>
      </c>
      <c r="F170" s="13" t="s">
        <v>124</v>
      </c>
      <c r="G170" s="35" t="s">
        <v>235</v>
      </c>
      <c r="H170" s="36"/>
      <c r="I170" s="36"/>
    </row>
    <row r="171">
      <c r="B171" s="2"/>
      <c r="C171" s="13">
        <v>673.0</v>
      </c>
      <c r="D171" s="14" t="s">
        <v>236</v>
      </c>
      <c r="E171" s="34">
        <v>0.308</v>
      </c>
      <c r="F171" s="13" t="s">
        <v>124</v>
      </c>
      <c r="G171" s="5"/>
      <c r="H171" s="2"/>
      <c r="I171" s="2"/>
    </row>
    <row r="172">
      <c r="B172" s="2"/>
      <c r="C172" s="13">
        <v>96.0</v>
      </c>
      <c r="D172" s="14" t="s">
        <v>237</v>
      </c>
      <c r="E172" s="34">
        <v>0.404</v>
      </c>
      <c r="F172" s="13" t="s">
        <v>124</v>
      </c>
      <c r="G172" s="5"/>
      <c r="H172" s="2"/>
      <c r="I172" s="2"/>
    </row>
    <row r="173">
      <c r="B173" s="2"/>
      <c r="C173" s="13">
        <v>95.0</v>
      </c>
      <c r="D173" s="14" t="s">
        <v>238</v>
      </c>
      <c r="E173" s="34">
        <v>0.31</v>
      </c>
      <c r="F173" s="13" t="s">
        <v>124</v>
      </c>
      <c r="G173" s="5"/>
      <c r="H173" s="2"/>
      <c r="I173" s="2"/>
    </row>
    <row r="174">
      <c r="B174" s="2"/>
      <c r="C174" s="13">
        <v>279.0</v>
      </c>
      <c r="D174" s="14" t="s">
        <v>239</v>
      </c>
      <c r="E174" s="34">
        <v>0.36</v>
      </c>
      <c r="F174" s="13" t="s">
        <v>124</v>
      </c>
      <c r="G174" s="5"/>
      <c r="H174" s="2"/>
      <c r="I174" s="2"/>
    </row>
    <row r="175">
      <c r="B175" s="2"/>
      <c r="C175" s="13">
        <v>322.0</v>
      </c>
      <c r="D175" s="14" t="s">
        <v>240</v>
      </c>
      <c r="E175" s="34">
        <v>0.262</v>
      </c>
      <c r="F175" s="13" t="s">
        <v>124</v>
      </c>
      <c r="G175" s="5"/>
      <c r="H175" s="2"/>
      <c r="I175" s="2"/>
    </row>
    <row r="176">
      <c r="B176" s="2"/>
      <c r="C176" s="13">
        <v>343.0</v>
      </c>
      <c r="D176" s="14" t="s">
        <v>241</v>
      </c>
      <c r="E176" s="34">
        <v>0.455</v>
      </c>
      <c r="F176" s="13" t="s">
        <v>124</v>
      </c>
      <c r="G176" s="5"/>
      <c r="H176" s="2"/>
      <c r="I176" s="2"/>
    </row>
    <row r="177">
      <c r="B177" s="2"/>
      <c r="C177" s="13">
        <v>139.0</v>
      </c>
      <c r="D177" s="14" t="s">
        <v>242</v>
      </c>
      <c r="E177" s="34">
        <v>0.292</v>
      </c>
      <c r="F177" s="13" t="s">
        <v>124</v>
      </c>
      <c r="G177" s="5"/>
      <c r="H177" s="2"/>
      <c r="I177" s="2"/>
    </row>
    <row r="178">
      <c r="B178" s="2"/>
      <c r="C178" s="13">
        <v>140.0</v>
      </c>
      <c r="D178" s="14" t="s">
        <v>243</v>
      </c>
      <c r="E178" s="34">
        <v>0.227</v>
      </c>
      <c r="F178" s="13" t="s">
        <v>134</v>
      </c>
      <c r="G178" s="5"/>
      <c r="H178" s="2"/>
      <c r="I178" s="2"/>
    </row>
    <row r="179">
      <c r="A179" s="1" t="s">
        <v>244</v>
      </c>
      <c r="B179" s="2"/>
      <c r="C179" s="13">
        <v>120.0</v>
      </c>
      <c r="D179" s="14" t="s">
        <v>245</v>
      </c>
      <c r="E179" s="34">
        <v>0.331</v>
      </c>
      <c r="F179" s="13" t="s">
        <v>124</v>
      </c>
      <c r="G179" s="35"/>
      <c r="H179" s="36"/>
      <c r="I179" s="36"/>
    </row>
    <row r="180">
      <c r="B180" s="2"/>
      <c r="C180" s="13">
        <v>62.0</v>
      </c>
      <c r="D180" s="14" t="s">
        <v>246</v>
      </c>
      <c r="E180" s="34">
        <v>0.402</v>
      </c>
      <c r="F180" s="13" t="s">
        <v>124</v>
      </c>
      <c r="G180" s="35" t="s">
        <v>247</v>
      </c>
      <c r="H180" s="36"/>
      <c r="I180" s="36"/>
    </row>
    <row r="181">
      <c r="B181" s="2"/>
      <c r="C181" s="13">
        <v>63.0</v>
      </c>
      <c r="D181" s="14" t="s">
        <v>248</v>
      </c>
      <c r="E181" s="34">
        <v>0.313</v>
      </c>
      <c r="F181" s="13" t="s">
        <v>124</v>
      </c>
      <c r="G181" s="5"/>
      <c r="H181" s="2"/>
      <c r="I181" s="2"/>
    </row>
    <row r="182">
      <c r="B182" s="2"/>
      <c r="C182" s="13">
        <v>562.0</v>
      </c>
      <c r="D182" s="14" t="str">
        <f>HYPERLINK("https://leetcode.com/problems/longest-line-of-consecutive-one-in-matrix","Longest Line of Consecutive One in Matrix")</f>
        <v>Longest Line of Consecutive One in Matrix</v>
      </c>
      <c r="E182" s="34">
        <v>0.363</v>
      </c>
      <c r="F182" s="13" t="s">
        <v>124</v>
      </c>
      <c r="G182" s="5"/>
      <c r="H182" s="2"/>
      <c r="I182" s="2"/>
    </row>
    <row r="183">
      <c r="B183" s="2"/>
      <c r="C183" s="13">
        <v>221.0</v>
      </c>
      <c r="D183" s="14" t="s">
        <v>249</v>
      </c>
      <c r="E183" s="34">
        <v>0.28</v>
      </c>
      <c r="F183" s="13" t="s">
        <v>124</v>
      </c>
      <c r="G183" s="5"/>
      <c r="H183" s="2"/>
      <c r="I183" s="2"/>
    </row>
    <row r="184">
      <c r="B184" s="2"/>
      <c r="C184" s="13">
        <v>64.0</v>
      </c>
      <c r="D184" s="14" t="s">
        <v>250</v>
      </c>
      <c r="E184" s="34">
        <v>0.378</v>
      </c>
      <c r="F184" s="13" t="s">
        <v>124</v>
      </c>
      <c r="G184" s="5"/>
      <c r="H184" s="2"/>
      <c r="I184" s="2"/>
    </row>
    <row r="185">
      <c r="B185" s="2"/>
      <c r="C185" s="13">
        <v>174.0</v>
      </c>
      <c r="D185" s="14" t="s">
        <v>251</v>
      </c>
      <c r="E185" s="34">
        <v>0.234</v>
      </c>
      <c r="F185" s="13" t="s">
        <v>134</v>
      </c>
      <c r="G185" s="5"/>
      <c r="H185" s="2"/>
      <c r="I185" s="2"/>
    </row>
    <row r="186">
      <c r="B186" s="2"/>
      <c r="C186" s="13">
        <v>568.0</v>
      </c>
      <c r="D186" s="14" t="s">
        <v>252</v>
      </c>
      <c r="E186" s="34">
        <v>0.402</v>
      </c>
      <c r="F186" s="2" t="s">
        <v>134</v>
      </c>
      <c r="G186" s="5"/>
      <c r="H186" s="2"/>
      <c r="I186" s="2"/>
    </row>
    <row r="187">
      <c r="B187" s="2"/>
      <c r="C187" s="13">
        <v>551.0</v>
      </c>
      <c r="D187" s="14" t="s">
        <v>253</v>
      </c>
      <c r="E187" s="34">
        <v>0.442</v>
      </c>
      <c r="F187" s="13" t="s">
        <v>128</v>
      </c>
      <c r="G187" s="5"/>
      <c r="H187" s="2"/>
      <c r="I187" s="2"/>
    </row>
    <row r="188">
      <c r="B188" s="2"/>
      <c r="C188" s="13">
        <v>552.0</v>
      </c>
      <c r="D188" s="24" t="s">
        <v>254</v>
      </c>
      <c r="E188" s="34">
        <v>0.277</v>
      </c>
      <c r="F188" s="13" t="s">
        <v>134</v>
      </c>
      <c r="G188" s="35" t="s">
        <v>255</v>
      </c>
      <c r="H188" s="36"/>
      <c r="I188" s="36"/>
    </row>
    <row r="189">
      <c r="A189" s="1" t="s">
        <v>256</v>
      </c>
      <c r="B189" s="2"/>
      <c r="C189" s="13">
        <v>361.0</v>
      </c>
      <c r="D189" s="14" t="s">
        <v>257</v>
      </c>
      <c r="E189" s="34">
        <v>0.386</v>
      </c>
      <c r="F189" s="13" t="s">
        <v>124</v>
      </c>
      <c r="G189" s="35"/>
      <c r="H189" s="36"/>
      <c r="I189" s="36"/>
    </row>
    <row r="190">
      <c r="A190" s="1" t="s">
        <v>258</v>
      </c>
      <c r="B190" s="2"/>
      <c r="C190" s="13">
        <v>44.0</v>
      </c>
      <c r="D190" s="14" t="s">
        <v>259</v>
      </c>
      <c r="E190" s="34">
        <v>0.196</v>
      </c>
      <c r="F190" s="13" t="s">
        <v>134</v>
      </c>
      <c r="G190" s="35" t="s">
        <v>260</v>
      </c>
      <c r="H190" s="36"/>
      <c r="I190" s="36"/>
    </row>
    <row r="191">
      <c r="B191" s="2"/>
      <c r="C191" s="13">
        <v>10.0</v>
      </c>
      <c r="D191" s="14" t="s">
        <v>261</v>
      </c>
      <c r="E191" s="34">
        <v>0.239</v>
      </c>
      <c r="F191" s="13" t="s">
        <v>134</v>
      </c>
      <c r="G191" s="35" t="s">
        <v>262</v>
      </c>
      <c r="H191" s="36"/>
      <c r="I191" s="36"/>
    </row>
    <row r="192">
      <c r="B192" s="2"/>
      <c r="C192" s="13">
        <v>72.0</v>
      </c>
      <c r="D192" s="14" t="s">
        <v>263</v>
      </c>
      <c r="E192" s="34">
        <v>0.311</v>
      </c>
      <c r="F192" s="13" t="s">
        <v>134</v>
      </c>
      <c r="G192" s="35" t="s">
        <v>264</v>
      </c>
      <c r="H192" s="36"/>
      <c r="I192" s="36"/>
    </row>
    <row r="193">
      <c r="B193" s="2"/>
      <c r="C193" s="13">
        <v>87.0</v>
      </c>
      <c r="D193" s="14" t="s">
        <v>265</v>
      </c>
      <c r="E193" s="34">
        <v>0.287</v>
      </c>
      <c r="F193" s="13" t="s">
        <v>134</v>
      </c>
      <c r="G193" s="5"/>
      <c r="H193" s="2"/>
      <c r="I193" s="2"/>
    </row>
    <row r="194">
      <c r="B194" s="2"/>
      <c r="C194" s="13">
        <v>97.0</v>
      </c>
      <c r="D194" s="14" t="s">
        <v>266</v>
      </c>
      <c r="E194" s="34">
        <v>0.243</v>
      </c>
      <c r="F194" s="13" t="s">
        <v>134</v>
      </c>
      <c r="G194" s="5"/>
      <c r="H194" s="2"/>
      <c r="I194" s="2"/>
    </row>
    <row r="195">
      <c r="B195" s="2"/>
      <c r="C195" s="13">
        <v>583.0</v>
      </c>
      <c r="D195" s="14" t="str">
        <f>HYPERLINK("https://leetcode.com/problems/delete-operation-for-two-strings/#/description","Delete Operation for Two Strings")</f>
        <v>Delete Operation for Two Strings</v>
      </c>
      <c r="E195" s="34">
        <v>0.408</v>
      </c>
      <c r="F195" s="15" t="s">
        <v>124</v>
      </c>
      <c r="G195" s="5"/>
      <c r="H195" s="2"/>
      <c r="I195" s="2"/>
    </row>
    <row r="196">
      <c r="B196" s="2"/>
      <c r="C196" s="13">
        <v>115.0</v>
      </c>
      <c r="D196" s="14" t="s">
        <v>267</v>
      </c>
      <c r="E196" s="34">
        <v>0.311</v>
      </c>
      <c r="F196" s="13" t="s">
        <v>134</v>
      </c>
      <c r="G196" s="35" t="s">
        <v>264</v>
      </c>
      <c r="H196" s="36"/>
      <c r="I196" s="36"/>
    </row>
    <row r="197">
      <c r="A197" s="1"/>
      <c r="B197" s="2"/>
      <c r="C197" s="13">
        <v>89.0</v>
      </c>
      <c r="D197" s="24" t="s">
        <v>268</v>
      </c>
      <c r="E197" s="34">
        <v>0.403</v>
      </c>
      <c r="F197" s="13" t="s">
        <v>124</v>
      </c>
      <c r="G197" s="35" t="s">
        <v>269</v>
      </c>
      <c r="H197" s="36"/>
      <c r="I197" s="36"/>
    </row>
    <row r="198">
      <c r="A198" s="1"/>
      <c r="B198" s="2"/>
      <c r="C198" s="13">
        <v>375.0</v>
      </c>
      <c r="D198" s="24" t="s">
        <v>270</v>
      </c>
      <c r="E198" s="34">
        <v>0.356</v>
      </c>
      <c r="F198" s="13" t="s">
        <v>124</v>
      </c>
      <c r="G198" s="35"/>
      <c r="H198" s="36"/>
      <c r="I198" s="36"/>
    </row>
    <row r="199">
      <c r="A199" s="1"/>
      <c r="B199" s="2"/>
      <c r="C199" s="13">
        <v>629.0</v>
      </c>
      <c r="D199" s="24" t="str">
        <f>HYPERLINK("https://leetcode.com/problems/k-inverse-pairs-array/#/description","K Inverse Pairs Array")</f>
        <v>K Inverse Pairs Array</v>
      </c>
      <c r="E199" s="34">
        <v>0.159</v>
      </c>
      <c r="F199" s="13" t="s">
        <v>124</v>
      </c>
      <c r="G199" s="5"/>
      <c r="H199" s="2"/>
      <c r="I199" s="2"/>
    </row>
    <row r="200">
      <c r="A200" s="1"/>
      <c r="B200" s="2"/>
      <c r="C200" s="13">
        <v>600.0</v>
      </c>
      <c r="D200" s="24" t="str">
        <f>HYPERLINK("https://leetcode.com/problems/non-negative-integers-without-consecutive-ones/#/description","Non-negative Integers without Consecutive Ones")</f>
        <v>Non-negative Integers without Consecutive Ones</v>
      </c>
      <c r="E200" s="34">
        <v>0.216</v>
      </c>
      <c r="F200" s="13" t="s">
        <v>134</v>
      </c>
      <c r="G200" s="35"/>
      <c r="H200" s="36"/>
      <c r="I200" s="36"/>
    </row>
    <row r="201">
      <c r="A201" s="1"/>
      <c r="B201" s="2"/>
      <c r="C201" s="13">
        <v>678.0</v>
      </c>
      <c r="D201" s="14" t="str">
        <f>HYPERLINK("https://leetcode.com/problems/valid-parenthesis-string/description/","Valid Parenthesis String")</f>
        <v>Valid Parenthesis String</v>
      </c>
      <c r="E201" s="34">
        <v>0.262</v>
      </c>
      <c r="F201" s="13" t="s">
        <v>124</v>
      </c>
      <c r="G201" s="5"/>
      <c r="H201" s="2"/>
      <c r="I201" s="2"/>
    </row>
    <row r="202">
      <c r="A202" s="1"/>
      <c r="B202" s="2"/>
      <c r="C202" s="13">
        <v>241.0</v>
      </c>
      <c r="D202" s="14" t="s">
        <v>271</v>
      </c>
      <c r="E202" s="34">
        <v>0.427</v>
      </c>
      <c r="F202" s="13" t="s">
        <v>124</v>
      </c>
      <c r="G202" s="5"/>
      <c r="H202" s="2"/>
      <c r="I202" s="2"/>
    </row>
    <row r="203">
      <c r="A203" s="1"/>
      <c r="B203" s="2"/>
      <c r="C203" s="13">
        <v>312.0</v>
      </c>
      <c r="D203" s="24" t="s">
        <v>272</v>
      </c>
      <c r="E203" s="34">
        <v>0.422</v>
      </c>
      <c r="F203" s="13" t="s">
        <v>134</v>
      </c>
      <c r="G203" s="5"/>
      <c r="H203" s="2"/>
      <c r="I203" s="2"/>
    </row>
    <row r="204">
      <c r="A204" s="1"/>
      <c r="B204" s="2"/>
      <c r="C204" s="13">
        <v>321.0</v>
      </c>
      <c r="D204" s="14" t="s">
        <v>273</v>
      </c>
      <c r="E204" s="34">
        <v>0.243</v>
      </c>
      <c r="F204" s="13" t="s">
        <v>134</v>
      </c>
      <c r="G204" s="5"/>
      <c r="H204" s="2"/>
      <c r="I204" s="2"/>
    </row>
    <row r="205">
      <c r="A205" s="1"/>
      <c r="B205" s="2"/>
      <c r="C205" s="13">
        <v>354.0</v>
      </c>
      <c r="D205" s="45" t="s">
        <v>274</v>
      </c>
      <c r="E205" s="34">
        <v>0.32</v>
      </c>
      <c r="F205" s="13" t="s">
        <v>134</v>
      </c>
      <c r="G205" s="5"/>
      <c r="H205" s="2"/>
      <c r="I205" s="2"/>
    </row>
    <row r="206">
      <c r="A206" s="1"/>
      <c r="B206" s="2"/>
      <c r="C206" s="13">
        <v>363.0</v>
      </c>
      <c r="D206" s="45" t="s">
        <v>275</v>
      </c>
      <c r="E206" s="34">
        <v>0.325</v>
      </c>
      <c r="F206" s="13" t="s">
        <v>134</v>
      </c>
      <c r="G206" s="5"/>
      <c r="H206" s="2"/>
      <c r="I206" s="2"/>
    </row>
    <row r="207">
      <c r="A207" s="1"/>
      <c r="B207" s="2"/>
      <c r="C207" s="13">
        <v>368.0</v>
      </c>
      <c r="D207" s="14" t="s">
        <v>276</v>
      </c>
      <c r="E207" s="34">
        <v>0.335</v>
      </c>
      <c r="F207" s="13" t="s">
        <v>124</v>
      </c>
      <c r="G207" s="5"/>
      <c r="H207" s="2"/>
      <c r="I207" s="2"/>
    </row>
    <row r="208">
      <c r="A208" s="1"/>
      <c r="B208" s="2"/>
      <c r="C208" s="13">
        <v>410.0</v>
      </c>
      <c r="D208" s="24" t="s">
        <v>277</v>
      </c>
      <c r="E208" s="34">
        <v>0.352</v>
      </c>
      <c r="F208" s="13" t="s">
        <v>134</v>
      </c>
      <c r="G208" s="5"/>
      <c r="H208" s="2"/>
      <c r="I208" s="2"/>
    </row>
    <row r="209">
      <c r="A209" s="1"/>
      <c r="B209" s="2"/>
      <c r="C209" s="13">
        <v>416.0</v>
      </c>
      <c r="D209" s="24" t="s">
        <v>278</v>
      </c>
      <c r="E209" s="34">
        <v>0.385</v>
      </c>
      <c r="F209" s="13" t="s">
        <v>124</v>
      </c>
      <c r="G209" s="5"/>
      <c r="H209" s="2"/>
      <c r="I209" s="2"/>
    </row>
    <row r="210">
      <c r="A210" s="1"/>
      <c r="B210" s="2"/>
      <c r="C210" s="13">
        <v>403.0</v>
      </c>
      <c r="D210" s="14" t="s">
        <v>279</v>
      </c>
      <c r="E210" s="34">
        <v>0.316</v>
      </c>
      <c r="F210" s="13" t="s">
        <v>134</v>
      </c>
      <c r="G210" s="5"/>
      <c r="H210" s="2"/>
      <c r="I210" s="2"/>
    </row>
    <row r="211">
      <c r="A211" s="1"/>
      <c r="B211" s="2"/>
      <c r="C211" s="13">
        <v>293.0</v>
      </c>
      <c r="D211" s="14" t="s">
        <v>280</v>
      </c>
      <c r="E211" s="34">
        <v>0.549</v>
      </c>
      <c r="F211" s="13" t="s">
        <v>128</v>
      </c>
      <c r="G211" s="5"/>
      <c r="H211" s="2"/>
      <c r="I211" s="2"/>
    </row>
    <row r="212">
      <c r="A212" s="1"/>
      <c r="B212" s="2"/>
      <c r="C212" s="13">
        <v>294.0</v>
      </c>
      <c r="D212" s="14" t="s">
        <v>281</v>
      </c>
      <c r="E212" s="34">
        <v>0.459</v>
      </c>
      <c r="F212" s="13" t="s">
        <v>124</v>
      </c>
      <c r="G212" s="5"/>
      <c r="H212" s="2"/>
      <c r="I212" s="2"/>
    </row>
    <row r="213">
      <c r="A213" s="1"/>
      <c r="B213" s="2"/>
      <c r="C213" s="13">
        <v>464.0</v>
      </c>
      <c r="D213" s="24" t="s">
        <v>282</v>
      </c>
      <c r="E213" s="34">
        <v>0.238</v>
      </c>
      <c r="F213" s="13" t="s">
        <v>124</v>
      </c>
      <c r="G213" s="5"/>
      <c r="H213" s="2"/>
      <c r="I213" s="2"/>
    </row>
    <row r="214">
      <c r="A214" s="1"/>
      <c r="B214" s="2"/>
      <c r="C214" s="13">
        <v>486.0</v>
      </c>
      <c r="D214" s="24" t="s">
        <v>283</v>
      </c>
      <c r="E214" s="34">
        <v>0.444</v>
      </c>
      <c r="F214" s="13" t="s">
        <v>124</v>
      </c>
      <c r="G214" s="5"/>
      <c r="H214" s="2"/>
      <c r="I214" s="2"/>
    </row>
    <row r="215">
      <c r="A215" s="1"/>
      <c r="B215" s="2"/>
      <c r="C215" s="13">
        <v>413.0</v>
      </c>
      <c r="D215" s="14" t="s">
        <v>284</v>
      </c>
      <c r="E215" s="34">
        <v>0.549</v>
      </c>
      <c r="F215" s="13" t="s">
        <v>124</v>
      </c>
      <c r="G215" s="5"/>
      <c r="H215" s="2"/>
      <c r="I215" s="2"/>
    </row>
    <row r="216">
      <c r="A216" s="1"/>
      <c r="B216" s="2"/>
      <c r="C216" s="13">
        <v>446.0</v>
      </c>
      <c r="D216" s="24" t="s">
        <v>285</v>
      </c>
      <c r="E216" s="34">
        <v>0.253</v>
      </c>
      <c r="F216" s="13" t="s">
        <v>134</v>
      </c>
      <c r="G216" s="5"/>
      <c r="H216" s="2"/>
      <c r="I216" s="2"/>
    </row>
    <row r="217">
      <c r="A217" s="1"/>
      <c r="B217" s="2"/>
      <c r="C217" s="13">
        <v>467.0</v>
      </c>
      <c r="D217" s="24" t="s">
        <v>286</v>
      </c>
      <c r="E217" s="34">
        <v>0.314</v>
      </c>
      <c r="F217" s="13" t="s">
        <v>124</v>
      </c>
      <c r="G217" s="5"/>
      <c r="H217" s="2"/>
      <c r="I217" s="2"/>
    </row>
    <row r="218">
      <c r="A218" s="1"/>
      <c r="B218" s="2"/>
      <c r="C218" s="13">
        <v>466.0</v>
      </c>
      <c r="D218" s="24" t="s">
        <v>287</v>
      </c>
      <c r="E218" s="34">
        <v>0.266</v>
      </c>
      <c r="F218" s="13" t="s">
        <v>134</v>
      </c>
      <c r="G218" s="5"/>
      <c r="H218" s="2"/>
      <c r="I218" s="2"/>
    </row>
    <row r="219">
      <c r="A219" s="1"/>
      <c r="B219" s="2"/>
      <c r="C219" s="13">
        <v>472.0</v>
      </c>
      <c r="D219" s="24" t="s">
        <v>288</v>
      </c>
      <c r="E219" s="34">
        <v>0.297</v>
      </c>
      <c r="F219" s="13" t="s">
        <v>134</v>
      </c>
      <c r="G219" s="5"/>
      <c r="H219" s="2"/>
      <c r="I219" s="2"/>
    </row>
    <row r="220">
      <c r="A220" s="1"/>
      <c r="B220" s="2"/>
      <c r="C220" s="13">
        <v>474.0</v>
      </c>
      <c r="D220" s="24" t="s">
        <v>289</v>
      </c>
      <c r="E220" s="34">
        <v>0.377</v>
      </c>
      <c r="F220" s="13" t="s">
        <v>124</v>
      </c>
      <c r="G220" s="5"/>
      <c r="H220" s="2"/>
      <c r="I220" s="2"/>
    </row>
    <row r="221">
      <c r="A221" s="1"/>
      <c r="B221" s="2"/>
      <c r="C221" s="13">
        <v>514.0</v>
      </c>
      <c r="D221" s="24" t="s">
        <v>290</v>
      </c>
      <c r="E221" s="34">
        <v>0.349</v>
      </c>
      <c r="F221" s="13" t="s">
        <v>134</v>
      </c>
      <c r="G221" s="5"/>
      <c r="H221" s="2"/>
      <c r="I221" s="2"/>
    </row>
    <row r="222">
      <c r="A222" s="1"/>
      <c r="B222" s="2"/>
      <c r="C222" s="13">
        <v>516.0</v>
      </c>
      <c r="D222" s="24" t="s">
        <v>291</v>
      </c>
      <c r="E222" s="34">
        <v>0.424</v>
      </c>
      <c r="F222" s="13" t="s">
        <v>124</v>
      </c>
      <c r="G222" s="5"/>
      <c r="H222" s="2"/>
      <c r="I222" s="2"/>
    </row>
    <row r="223">
      <c r="A223" s="1"/>
      <c r="B223" s="2"/>
      <c r="C223" s="13">
        <v>517.0</v>
      </c>
      <c r="D223" s="24" t="s">
        <v>292</v>
      </c>
      <c r="E223" s="34">
        <v>0.356</v>
      </c>
      <c r="F223" s="13" t="s">
        <v>134</v>
      </c>
      <c r="G223" s="5"/>
      <c r="H223" s="2"/>
      <c r="I223" s="2"/>
    </row>
    <row r="224">
      <c r="A224" s="1"/>
      <c r="B224" s="2"/>
      <c r="C224" s="13">
        <v>546.0</v>
      </c>
      <c r="D224" s="24" t="s">
        <v>293</v>
      </c>
      <c r="E224" s="34">
        <v>0.296</v>
      </c>
      <c r="F224" s="13" t="s">
        <v>134</v>
      </c>
      <c r="G224" s="5"/>
      <c r="H224" s="2"/>
      <c r="I224" s="2"/>
    </row>
    <row r="225">
      <c r="A225" s="1"/>
      <c r="B225" s="2"/>
      <c r="C225" s="13">
        <v>553.0</v>
      </c>
      <c r="D225" s="14" t="s">
        <v>294</v>
      </c>
      <c r="E225" s="34">
        <v>0.537</v>
      </c>
      <c r="F225" s="13" t="s">
        <v>124</v>
      </c>
      <c r="G225" s="5"/>
      <c r="H225" s="2"/>
      <c r="I225" s="2"/>
    </row>
    <row r="226">
      <c r="A226" s="1"/>
      <c r="B226" s="2"/>
      <c r="C226" s="13">
        <v>471.0</v>
      </c>
      <c r="D226" s="24" t="s">
        <v>295</v>
      </c>
      <c r="E226" s="34">
        <v>0.416</v>
      </c>
      <c r="F226" s="13" t="s">
        <v>134</v>
      </c>
      <c r="G226" s="5"/>
      <c r="H226" s="2"/>
      <c r="I226" s="2"/>
    </row>
    <row r="227">
      <c r="A227" s="1"/>
      <c r="B227" s="2"/>
      <c r="C227" s="13">
        <v>576.0</v>
      </c>
      <c r="D227" s="24" t="str">
        <f>HYPERLINK("https://leetcode.com/problems/out-of-boundary-paths/#/description","Out of Boundary Paths")</f>
        <v>Out of Boundary Paths</v>
      </c>
      <c r="E227" s="13">
        <v>0.324</v>
      </c>
      <c r="F227" s="2" t="s">
        <v>134</v>
      </c>
      <c r="G227" s="46"/>
      <c r="H227" s="15"/>
      <c r="I227" s="15"/>
    </row>
    <row r="228">
      <c r="A228" s="30" t="str">
        <f>HYPERLINK("https://leetcode.com/tag/design/","Design")</f>
        <v>Design</v>
      </c>
      <c r="G228" s="31"/>
      <c r="H228" s="32"/>
      <c r="I228" s="32"/>
    </row>
    <row r="229">
      <c r="A229" s="1" t="s">
        <v>296</v>
      </c>
      <c r="B229" s="2"/>
      <c r="C229" s="13">
        <v>380.0</v>
      </c>
      <c r="D229" s="14" t="s">
        <v>297</v>
      </c>
      <c r="E229" s="34">
        <v>0.389</v>
      </c>
      <c r="F229" s="13" t="s">
        <v>124</v>
      </c>
      <c r="G229" s="35" t="s">
        <v>298</v>
      </c>
      <c r="H229" s="36"/>
      <c r="I229" s="36"/>
    </row>
    <row r="230">
      <c r="B230" s="2"/>
      <c r="C230" s="13">
        <v>381.0</v>
      </c>
      <c r="D230" s="14" t="s">
        <v>299</v>
      </c>
      <c r="E230" s="34">
        <v>0.285</v>
      </c>
      <c r="F230" s="13" t="s">
        <v>134</v>
      </c>
      <c r="G230" s="5"/>
      <c r="H230" s="2"/>
      <c r="I230" s="2"/>
    </row>
    <row r="231">
      <c r="A231" s="1" t="s">
        <v>300</v>
      </c>
      <c r="B231" s="2"/>
      <c r="C231" s="13">
        <v>146.0</v>
      </c>
      <c r="D231" s="14" t="s">
        <v>301</v>
      </c>
      <c r="E231" s="34">
        <v>0.17</v>
      </c>
      <c r="F231" s="13" t="s">
        <v>134</v>
      </c>
      <c r="G231" s="35" t="s">
        <v>302</v>
      </c>
      <c r="H231" s="36"/>
      <c r="I231" s="36"/>
    </row>
    <row r="232">
      <c r="B232" s="2"/>
      <c r="C232" s="13">
        <v>460.0</v>
      </c>
      <c r="D232" s="14" t="s">
        <v>303</v>
      </c>
      <c r="E232" s="34">
        <v>0.224</v>
      </c>
      <c r="F232" s="13" t="s">
        <v>134</v>
      </c>
      <c r="G232" s="35" t="s">
        <v>304</v>
      </c>
      <c r="H232" s="36"/>
      <c r="I232" s="36"/>
    </row>
    <row r="233">
      <c r="B233" s="2"/>
      <c r="C233" s="13">
        <v>432.0</v>
      </c>
      <c r="D233" s="14" t="s">
        <v>305</v>
      </c>
      <c r="E233" s="34">
        <v>0.275</v>
      </c>
      <c r="F233" s="13" t="s">
        <v>134</v>
      </c>
      <c r="G233" s="5"/>
      <c r="H233" s="2"/>
      <c r="I233" s="2"/>
    </row>
    <row r="234">
      <c r="A234" s="1" t="s">
        <v>53</v>
      </c>
      <c r="B234" s="2"/>
      <c r="C234" s="13">
        <v>155.0</v>
      </c>
      <c r="D234" s="14" t="s">
        <v>306</v>
      </c>
      <c r="E234" s="34">
        <v>0.276</v>
      </c>
      <c r="F234" s="13" t="s">
        <v>128</v>
      </c>
      <c r="G234" s="5"/>
      <c r="H234" s="2"/>
      <c r="I234" s="2"/>
    </row>
    <row r="235">
      <c r="B235" s="2"/>
      <c r="C235" s="13">
        <v>225.0</v>
      </c>
      <c r="D235" s="14" t="s">
        <v>307</v>
      </c>
      <c r="E235" s="34">
        <v>0.321</v>
      </c>
      <c r="F235" s="13" t="s">
        <v>128</v>
      </c>
      <c r="G235" s="5"/>
      <c r="H235" s="2"/>
      <c r="I235" s="2"/>
    </row>
    <row r="236">
      <c r="B236" s="2"/>
      <c r="C236" s="13">
        <v>232.0</v>
      </c>
      <c r="D236" s="14" t="s">
        <v>308</v>
      </c>
      <c r="E236" s="34">
        <v>0.359</v>
      </c>
      <c r="F236" s="13" t="s">
        <v>128</v>
      </c>
      <c r="G236" s="5"/>
      <c r="H236" s="2"/>
      <c r="I236" s="2"/>
    </row>
    <row r="237">
      <c r="A237" s="1" t="s">
        <v>309</v>
      </c>
      <c r="B237" s="2"/>
      <c r="C237" s="13">
        <v>251.0</v>
      </c>
      <c r="D237" s="14" t="s">
        <v>310</v>
      </c>
      <c r="E237" s="34">
        <v>0.398</v>
      </c>
      <c r="F237" s="13" t="s">
        <v>124</v>
      </c>
      <c r="G237" s="5"/>
      <c r="H237" s="2"/>
      <c r="I237" s="2"/>
    </row>
    <row r="238">
      <c r="B238" s="2"/>
      <c r="C238" s="13">
        <v>281.0</v>
      </c>
      <c r="D238" s="14" t="s">
        <v>311</v>
      </c>
      <c r="E238" s="34">
        <v>0.496</v>
      </c>
      <c r="F238" s="13" t="s">
        <v>124</v>
      </c>
      <c r="G238" s="5"/>
      <c r="H238" s="2"/>
      <c r="I238" s="2"/>
    </row>
    <row r="239">
      <c r="B239" s="2"/>
      <c r="C239" s="13">
        <v>284.0</v>
      </c>
      <c r="D239" s="14" t="s">
        <v>312</v>
      </c>
      <c r="E239" s="34">
        <v>0.353</v>
      </c>
      <c r="F239" s="13" t="s">
        <v>124</v>
      </c>
      <c r="G239" s="5"/>
      <c r="H239" s="2"/>
      <c r="I239" s="2"/>
    </row>
    <row r="240">
      <c r="B240" s="2"/>
      <c r="C240" s="13">
        <v>341.0</v>
      </c>
      <c r="D240" s="14" t="s">
        <v>313</v>
      </c>
      <c r="E240" s="34">
        <v>0.403</v>
      </c>
      <c r="F240" s="13" t="s">
        <v>124</v>
      </c>
      <c r="G240" s="5"/>
      <c r="H240" s="2"/>
      <c r="I240" s="2"/>
    </row>
    <row r="241">
      <c r="B241" s="2"/>
      <c r="C241" s="13">
        <v>604.0</v>
      </c>
      <c r="D241" s="14" t="str">
        <f>HYPERLINK("https://leetcode.com/problems/design-compressed-string-iterator/#/description","Design Compressed String Iterator")</f>
        <v>Design Compressed String Iterator</v>
      </c>
      <c r="E241" s="34">
        <v>0.302</v>
      </c>
      <c r="F241" s="13" t="s">
        <v>128</v>
      </c>
      <c r="G241" s="5"/>
      <c r="H241" s="2"/>
      <c r="I241" s="2"/>
    </row>
    <row r="242">
      <c r="A242" s="1"/>
      <c r="B242" s="2"/>
      <c r="C242" s="13">
        <v>353.0</v>
      </c>
      <c r="D242" s="14" t="s">
        <v>314</v>
      </c>
      <c r="E242" s="34">
        <v>0.261</v>
      </c>
      <c r="F242" s="13" t="s">
        <v>124</v>
      </c>
      <c r="G242" s="5"/>
      <c r="H242" s="2"/>
      <c r="I242" s="2"/>
    </row>
    <row r="243">
      <c r="A243" s="1"/>
      <c r="B243" s="2"/>
      <c r="C243" s="13">
        <v>379.0</v>
      </c>
      <c r="D243" s="14" t="s">
        <v>315</v>
      </c>
      <c r="E243" s="34">
        <v>0.314</v>
      </c>
      <c r="F243" s="13" t="s">
        <v>124</v>
      </c>
      <c r="G243" s="5"/>
      <c r="H243" s="2"/>
      <c r="I243" s="2"/>
    </row>
    <row r="244">
      <c r="A244" s="1"/>
      <c r="B244" s="2" t="s">
        <v>6</v>
      </c>
      <c r="C244" s="13">
        <v>631.0</v>
      </c>
      <c r="D244" s="14" t="str">
        <f>HYPERLINK("https://leetcode.com/problems/design-excel-sum-formula/#/description","Design Excel Sum Formula")</f>
        <v>Design Excel Sum Formula</v>
      </c>
      <c r="E244" s="34">
        <v>0.17</v>
      </c>
      <c r="F244" s="13" t="s">
        <v>134</v>
      </c>
      <c r="G244" s="5"/>
      <c r="H244" s="2"/>
      <c r="I244" s="2"/>
    </row>
    <row r="245">
      <c r="A245" s="1"/>
      <c r="B245" s="2" t="s">
        <v>6</v>
      </c>
      <c r="C245" s="13">
        <v>359.0</v>
      </c>
      <c r="D245" s="14" t="s">
        <v>316</v>
      </c>
      <c r="E245" s="34">
        <v>0.59</v>
      </c>
      <c r="F245" s="13" t="s">
        <v>128</v>
      </c>
      <c r="G245" s="5"/>
      <c r="H245" s="2"/>
      <c r="I245" s="2"/>
    </row>
    <row r="246">
      <c r="A246" s="1"/>
      <c r="B246" s="15"/>
      <c r="C246" s="13">
        <v>635.0</v>
      </c>
      <c r="D246" s="14" t="str">
        <f>HYPERLINK("https://leetcode.com/problems/design-log-storage-system/#/description","Design Log Storage System")</f>
        <v>Design Log Storage System</v>
      </c>
      <c r="E246" s="34">
        <v>0.426</v>
      </c>
      <c r="F246" s="13" t="s">
        <v>124</v>
      </c>
      <c r="G246" s="5"/>
      <c r="H246" s="2"/>
      <c r="I246" s="2"/>
    </row>
    <row r="247">
      <c r="A247" s="1"/>
      <c r="B247" s="2"/>
      <c r="C247" s="13">
        <v>362.0</v>
      </c>
      <c r="D247" s="14" t="s">
        <v>317</v>
      </c>
      <c r="E247" s="34">
        <v>0.533</v>
      </c>
      <c r="F247" s="13" t="s">
        <v>124</v>
      </c>
      <c r="G247" s="5"/>
      <c r="H247" s="2"/>
      <c r="I247" s="2"/>
    </row>
    <row r="248">
      <c r="A248" s="1"/>
      <c r="B248" s="15" t="s">
        <v>318</v>
      </c>
      <c r="C248" s="13">
        <v>208.0</v>
      </c>
      <c r="D248" s="14" t="s">
        <v>319</v>
      </c>
      <c r="E248" s="34">
        <v>0.27</v>
      </c>
      <c r="F248" s="13" t="s">
        <v>124</v>
      </c>
      <c r="G248" s="35" t="s">
        <v>320</v>
      </c>
      <c r="H248" s="43"/>
      <c r="I248" s="2"/>
    </row>
    <row r="249">
      <c r="A249" s="1"/>
      <c r="B249" s="15" t="s">
        <v>318</v>
      </c>
      <c r="C249" s="13">
        <v>211.0</v>
      </c>
      <c r="D249" s="14" t="s">
        <v>321</v>
      </c>
      <c r="E249" s="34">
        <v>0.215</v>
      </c>
      <c r="F249" s="13" t="s">
        <v>124</v>
      </c>
      <c r="G249" s="5"/>
      <c r="H249" s="43"/>
      <c r="I249" s="2"/>
    </row>
    <row r="250">
      <c r="A250" s="1"/>
      <c r="B250" s="15" t="s">
        <v>318</v>
      </c>
      <c r="C250" s="13">
        <v>677.0</v>
      </c>
      <c r="D250" s="14" t="str">
        <f>HYPERLINK("https://leetcode.com/problems/map-sum-pairs/description/","Map Sum Pairs")</f>
        <v>Map Sum Pairs</v>
      </c>
      <c r="E250" s="34">
        <v>0.54</v>
      </c>
      <c r="F250" s="13" t="s">
        <v>124</v>
      </c>
      <c r="G250" s="35"/>
      <c r="H250" s="43"/>
      <c r="I250" s="2"/>
    </row>
    <row r="251">
      <c r="A251" s="1"/>
      <c r="B251" s="15" t="s">
        <v>318</v>
      </c>
      <c r="C251" s="13">
        <v>642.0</v>
      </c>
      <c r="D251" s="14" t="str">
        <f>HYPERLINK("https://leetcode.com/problems/design-search-autocomplete-system/#/description","Design Search Autocomplete System")</f>
        <v>Design Search Autocomplete System</v>
      </c>
      <c r="E251" s="34">
        <v>0.267</v>
      </c>
      <c r="F251" s="13" t="s">
        <v>134</v>
      </c>
      <c r="G251" s="35"/>
      <c r="H251" s="43"/>
      <c r="I251" s="2"/>
    </row>
    <row r="252">
      <c r="A252" s="1"/>
      <c r="B252" s="2"/>
      <c r="C252" s="13">
        <v>676.0</v>
      </c>
      <c r="D252" s="14" t="s">
        <v>322</v>
      </c>
      <c r="E252" s="34">
        <v>0.511</v>
      </c>
      <c r="F252" s="13" t="s">
        <v>124</v>
      </c>
      <c r="G252" s="5"/>
      <c r="H252" s="2"/>
      <c r="I252" s="2"/>
    </row>
    <row r="253">
      <c r="A253" s="1"/>
      <c r="B253" s="2" t="s">
        <v>6</v>
      </c>
      <c r="C253" s="13">
        <v>535.0</v>
      </c>
      <c r="D253" s="14" t="s">
        <v>323</v>
      </c>
      <c r="E253" s="34">
        <v>0.746</v>
      </c>
      <c r="F253" s="13" t="s">
        <v>124</v>
      </c>
      <c r="G253" s="5"/>
      <c r="H253" s="2"/>
      <c r="I253" s="2"/>
    </row>
    <row r="254">
      <c r="A254" s="1"/>
      <c r="B254" s="2"/>
      <c r="C254" s="13">
        <v>271.0</v>
      </c>
      <c r="D254" s="14" t="s">
        <v>324</v>
      </c>
      <c r="E254" s="34">
        <v>0.262</v>
      </c>
      <c r="F254" s="13" t="s">
        <v>124</v>
      </c>
      <c r="G254" s="5"/>
      <c r="H254" s="2"/>
      <c r="I254" s="2"/>
    </row>
    <row r="255">
      <c r="A255" s="1"/>
      <c r="B255" s="2"/>
      <c r="C255" s="13">
        <v>355.0</v>
      </c>
      <c r="D255" s="14" t="s">
        <v>325</v>
      </c>
      <c r="E255" s="34">
        <v>0.25</v>
      </c>
      <c r="F255" s="13" t="s">
        <v>124</v>
      </c>
      <c r="G255" s="5"/>
      <c r="H255" s="2"/>
      <c r="I255" s="2"/>
    </row>
    <row r="256">
      <c r="A256" s="1"/>
      <c r="B256" s="2"/>
      <c r="C256" s="13">
        <v>348.0</v>
      </c>
      <c r="D256" s="14" t="s">
        <v>326</v>
      </c>
      <c r="E256" s="34">
        <v>0.456</v>
      </c>
      <c r="F256" s="13" t="s">
        <v>124</v>
      </c>
      <c r="G256" s="5"/>
      <c r="H256" s="2"/>
      <c r="I256" s="2"/>
    </row>
    <row r="257">
      <c r="A257" s="1"/>
      <c r="B257" s="2"/>
      <c r="C257" s="13">
        <v>588.0</v>
      </c>
      <c r="D257" s="14" t="str">
        <f>HYPERLINK("https://leetcode.com/problems/design-in-memory-file-system","Design In-Memory File System")</f>
        <v>Design In-Memory File System</v>
      </c>
      <c r="E257" s="34">
        <v>0.309</v>
      </c>
      <c r="F257" s="13" t="s">
        <v>134</v>
      </c>
      <c r="G257" s="5"/>
      <c r="H257" s="2"/>
      <c r="I257" s="2"/>
    </row>
    <row r="258">
      <c r="A258" s="30" t="str">
        <f>HYPERLINK("https://leetcode.com/tag/tree/","Tree")</f>
        <v>Tree</v>
      </c>
      <c r="G258" s="31"/>
      <c r="H258" s="32"/>
      <c r="I258" s="32"/>
    </row>
    <row r="259">
      <c r="A259" s="47" t="s">
        <v>327</v>
      </c>
      <c r="B259" s="2" t="s">
        <v>328</v>
      </c>
      <c r="C259" s="13">
        <v>94.0</v>
      </c>
      <c r="D259" s="48" t="s">
        <v>329</v>
      </c>
      <c r="E259" s="34">
        <v>0.453</v>
      </c>
      <c r="F259" s="13" t="s">
        <v>124</v>
      </c>
      <c r="G259" s="35" t="s">
        <v>330</v>
      </c>
      <c r="H259" s="36"/>
      <c r="I259" s="36"/>
    </row>
    <row r="260">
      <c r="B260" s="2" t="s">
        <v>331</v>
      </c>
      <c r="C260" s="13">
        <v>144.0</v>
      </c>
      <c r="D260" s="48" t="s">
        <v>332</v>
      </c>
      <c r="E260" s="34">
        <v>0.441</v>
      </c>
      <c r="F260" s="13" t="s">
        <v>124</v>
      </c>
      <c r="G260" s="35" t="s">
        <v>333</v>
      </c>
      <c r="H260" s="36"/>
      <c r="I260" s="36"/>
    </row>
    <row r="261">
      <c r="B261" s="2" t="s">
        <v>334</v>
      </c>
      <c r="C261" s="13">
        <v>145.0</v>
      </c>
      <c r="D261" s="48" t="s">
        <v>335</v>
      </c>
      <c r="E261" s="34">
        <v>0.394</v>
      </c>
      <c r="F261" s="13" t="s">
        <v>134</v>
      </c>
      <c r="G261" s="35" t="s">
        <v>336</v>
      </c>
      <c r="H261" s="36"/>
      <c r="I261" s="36"/>
    </row>
    <row r="262">
      <c r="B262" s="2" t="s">
        <v>328</v>
      </c>
      <c r="C262" s="13">
        <v>173.0</v>
      </c>
      <c r="D262" s="48" t="s">
        <v>337</v>
      </c>
      <c r="E262" s="34">
        <v>0.403</v>
      </c>
      <c r="F262" s="13" t="s">
        <v>124</v>
      </c>
      <c r="G262" s="5"/>
      <c r="H262" s="2"/>
      <c r="I262" s="2"/>
    </row>
    <row r="263">
      <c r="B263" s="2" t="s">
        <v>328</v>
      </c>
      <c r="C263" s="13">
        <v>98.0</v>
      </c>
      <c r="D263" s="48" t="s">
        <v>338</v>
      </c>
      <c r="E263" s="34">
        <v>0.229</v>
      </c>
      <c r="F263" s="13" t="s">
        <v>124</v>
      </c>
      <c r="G263" s="5"/>
      <c r="H263" s="2"/>
      <c r="I263" s="2"/>
    </row>
    <row r="264">
      <c r="B264" s="2" t="s">
        <v>328</v>
      </c>
      <c r="C264" s="13">
        <v>99.0</v>
      </c>
      <c r="D264" s="48" t="s">
        <v>339</v>
      </c>
      <c r="E264" s="34">
        <v>0.293</v>
      </c>
      <c r="F264" s="13" t="s">
        <v>134</v>
      </c>
      <c r="G264" s="5"/>
      <c r="H264" s="2"/>
      <c r="I264" s="2"/>
    </row>
    <row r="265">
      <c r="B265" s="2" t="s">
        <v>328</v>
      </c>
      <c r="C265" s="13">
        <v>285.0</v>
      </c>
      <c r="D265" s="48" t="s">
        <v>340</v>
      </c>
      <c r="E265" s="34">
        <v>0.36</v>
      </c>
      <c r="F265" s="13" t="s">
        <v>124</v>
      </c>
      <c r="G265" s="5"/>
      <c r="H265" s="2"/>
      <c r="I265" s="2"/>
    </row>
    <row r="266">
      <c r="B266" s="2" t="s">
        <v>331</v>
      </c>
      <c r="C266" s="13">
        <v>606.0</v>
      </c>
      <c r="D266" s="48" t="str">
        <f>HYPERLINK("https://leetcode.com/problems/construct-string-from-binary-tree/#/description","Construct String from Binary Tree")</f>
        <v>Construct String from Binary Tree</v>
      </c>
      <c r="E266" s="34">
        <v>0.549</v>
      </c>
      <c r="F266" s="13" t="s">
        <v>128</v>
      </c>
      <c r="G266" s="35"/>
      <c r="H266" s="36"/>
      <c r="I266" s="36"/>
    </row>
    <row r="267">
      <c r="B267" s="2" t="s">
        <v>328</v>
      </c>
      <c r="C267" s="13">
        <v>105.0</v>
      </c>
      <c r="D267" s="49" t="s">
        <v>341</v>
      </c>
      <c r="E267" s="34">
        <v>0.315</v>
      </c>
      <c r="F267" s="13" t="s">
        <v>124</v>
      </c>
      <c r="G267" s="35" t="s">
        <v>342</v>
      </c>
      <c r="H267" s="36"/>
      <c r="I267" s="36"/>
    </row>
    <row r="268">
      <c r="B268" s="2" t="s">
        <v>328</v>
      </c>
      <c r="C268" s="13">
        <v>106.0</v>
      </c>
      <c r="D268" s="49" t="s">
        <v>343</v>
      </c>
      <c r="E268" s="34">
        <v>0.315</v>
      </c>
      <c r="F268" s="13" t="s">
        <v>124</v>
      </c>
      <c r="G268" s="5"/>
      <c r="H268" s="2"/>
      <c r="I268" s="2"/>
    </row>
    <row r="269">
      <c r="B269" s="2" t="s">
        <v>331</v>
      </c>
      <c r="C269" s="13">
        <v>255.0</v>
      </c>
      <c r="D269" s="24" t="s">
        <v>344</v>
      </c>
      <c r="E269" s="34">
        <v>0.396</v>
      </c>
      <c r="F269" s="13" t="s">
        <v>124</v>
      </c>
      <c r="G269" s="5"/>
      <c r="H269" s="2"/>
      <c r="I269" s="2"/>
    </row>
    <row r="270">
      <c r="B270" s="2" t="s">
        <v>328</v>
      </c>
      <c r="C270" s="13">
        <v>501.0</v>
      </c>
      <c r="D270" s="48" t="s">
        <v>345</v>
      </c>
      <c r="E270" s="34">
        <v>0.384</v>
      </c>
      <c r="F270" s="13" t="s">
        <v>128</v>
      </c>
      <c r="G270" s="5"/>
      <c r="H270" s="2"/>
      <c r="I270" s="2"/>
    </row>
    <row r="271">
      <c r="A271" s="47"/>
      <c r="B271" s="2" t="s">
        <v>328</v>
      </c>
      <c r="C271" s="13">
        <v>653.0</v>
      </c>
      <c r="D271" s="14" t="s">
        <v>346</v>
      </c>
      <c r="E271" s="34">
        <v>0.505</v>
      </c>
      <c r="F271" s="13" t="s">
        <v>128</v>
      </c>
      <c r="G271" s="5"/>
      <c r="H271" s="2"/>
      <c r="I271" s="2"/>
    </row>
    <row r="272">
      <c r="A272" s="1" t="s">
        <v>347</v>
      </c>
      <c r="B272" s="2"/>
      <c r="C272" s="13">
        <v>102.0</v>
      </c>
      <c r="D272" s="14" t="s">
        <v>348</v>
      </c>
      <c r="E272" s="34">
        <v>0.384</v>
      </c>
      <c r="F272" s="13" t="s">
        <v>124</v>
      </c>
      <c r="G272" s="5"/>
      <c r="H272" s="2"/>
      <c r="I272" s="2"/>
    </row>
    <row r="273">
      <c r="B273" s="2"/>
      <c r="C273" s="13">
        <v>107.0</v>
      </c>
      <c r="D273" s="14" t="s">
        <v>349</v>
      </c>
      <c r="E273" s="34">
        <v>0.391</v>
      </c>
      <c r="F273" s="13" t="s">
        <v>128</v>
      </c>
      <c r="G273" s="5"/>
      <c r="H273" s="2"/>
      <c r="I273" s="2"/>
    </row>
    <row r="274">
      <c r="B274" s="2"/>
      <c r="C274" s="13">
        <v>339.0</v>
      </c>
      <c r="D274" s="14" t="s">
        <v>350</v>
      </c>
      <c r="E274" s="34">
        <v>0.609</v>
      </c>
      <c r="F274" s="13" t="s">
        <v>128</v>
      </c>
      <c r="G274" s="46"/>
      <c r="H274" s="15"/>
      <c r="I274" s="15"/>
    </row>
    <row r="275">
      <c r="B275" s="2"/>
      <c r="C275" s="13">
        <v>364.0</v>
      </c>
      <c r="D275" s="14" t="s">
        <v>351</v>
      </c>
      <c r="E275" s="34">
        <v>0.514</v>
      </c>
      <c r="F275" s="13" t="s">
        <v>124</v>
      </c>
      <c r="G275" s="46"/>
      <c r="H275" s="15"/>
      <c r="I275" s="15"/>
    </row>
    <row r="276">
      <c r="B276" s="2"/>
      <c r="C276" s="13">
        <v>103.0</v>
      </c>
      <c r="D276" s="14" t="s">
        <v>352</v>
      </c>
      <c r="E276" s="34">
        <v>0.335</v>
      </c>
      <c r="F276" s="13" t="s">
        <v>124</v>
      </c>
      <c r="G276" s="5"/>
      <c r="H276" s="2"/>
      <c r="I276" s="2"/>
    </row>
    <row r="277">
      <c r="B277" s="2"/>
      <c r="C277" s="13">
        <v>515.0</v>
      </c>
      <c r="D277" s="14" t="s">
        <v>353</v>
      </c>
      <c r="E277" s="34">
        <v>0.539</v>
      </c>
      <c r="F277" s="13" t="s">
        <v>124</v>
      </c>
      <c r="G277" s="5"/>
      <c r="H277" s="2"/>
      <c r="I277" s="2"/>
    </row>
    <row r="278">
      <c r="B278" s="2"/>
      <c r="C278" s="13">
        <v>116.0</v>
      </c>
      <c r="D278" s="14" t="s">
        <v>354</v>
      </c>
      <c r="E278" s="34">
        <v>0.369</v>
      </c>
      <c r="F278" s="13" t="s">
        <v>124</v>
      </c>
      <c r="G278" s="35" t="s">
        <v>355</v>
      </c>
      <c r="H278" s="36"/>
      <c r="I278" s="36"/>
    </row>
    <row r="279">
      <c r="B279" s="2"/>
      <c r="C279" s="13">
        <v>117.0</v>
      </c>
      <c r="D279" s="14" t="s">
        <v>356</v>
      </c>
      <c r="E279" s="34">
        <v>0.336</v>
      </c>
      <c r="F279" s="13" t="s">
        <v>124</v>
      </c>
      <c r="G279" s="5"/>
      <c r="H279" s="2"/>
      <c r="I279" s="2"/>
    </row>
    <row r="280">
      <c r="B280" s="2"/>
      <c r="C280" s="13">
        <v>199.0</v>
      </c>
      <c r="D280" s="14" t="s">
        <v>357</v>
      </c>
      <c r="E280" s="34">
        <v>0.398</v>
      </c>
      <c r="F280" s="13" t="s">
        <v>124</v>
      </c>
      <c r="G280" s="5"/>
      <c r="H280" s="2"/>
      <c r="I280" s="2"/>
    </row>
    <row r="281">
      <c r="B281" s="2"/>
      <c r="C281" s="13">
        <v>623.0</v>
      </c>
      <c r="D281" s="14" t="str">
        <f>HYPERLINK("https://leetcode.com/problems/add-one-row-to-tree/#/description","Add One Row to Tree")</f>
        <v>Add One Row to Tree</v>
      </c>
      <c r="E281" s="34">
        <v>0.501</v>
      </c>
      <c r="F281" s="13" t="s">
        <v>124</v>
      </c>
      <c r="G281" s="5"/>
      <c r="H281" s="2"/>
      <c r="I281" s="2"/>
    </row>
    <row r="282">
      <c r="A282" s="1"/>
      <c r="B282" s="2"/>
      <c r="C282" s="13">
        <v>637.0</v>
      </c>
      <c r="D282" s="14" t="str">
        <f>HYPERLINK("https://leetcode.com/problems/average-of-levels-in-binary-tree/","Average of Levels in Binary Tree")</f>
        <v>Average of Levels in Binary Tree</v>
      </c>
      <c r="E282" s="34">
        <v>0.632</v>
      </c>
      <c r="F282" s="13" t="s">
        <v>128</v>
      </c>
      <c r="G282" s="5"/>
      <c r="H282" s="2"/>
      <c r="I282" s="2"/>
    </row>
    <row r="283">
      <c r="A283" s="1" t="s">
        <v>358</v>
      </c>
      <c r="B283" s="2" t="s">
        <v>334</v>
      </c>
      <c r="C283" s="13">
        <v>110.0</v>
      </c>
      <c r="D283" s="14" t="s">
        <v>359</v>
      </c>
      <c r="E283" s="34">
        <v>0.369</v>
      </c>
      <c r="F283" s="13" t="s">
        <v>128</v>
      </c>
      <c r="G283" s="35"/>
      <c r="H283" s="36"/>
      <c r="I283" s="36"/>
    </row>
    <row r="284">
      <c r="B284" s="2"/>
      <c r="C284" s="13">
        <v>100.0</v>
      </c>
      <c r="D284" s="14" t="s">
        <v>360</v>
      </c>
      <c r="E284" s="34">
        <v>0.459</v>
      </c>
      <c r="F284" s="13" t="s">
        <v>128</v>
      </c>
      <c r="G284" s="35"/>
      <c r="H284" s="36"/>
      <c r="I284" s="36"/>
    </row>
    <row r="285">
      <c r="B285" s="2"/>
      <c r="C285" s="13">
        <v>101.0</v>
      </c>
      <c r="D285" s="14" t="s">
        <v>361</v>
      </c>
      <c r="E285" s="34">
        <v>0.379</v>
      </c>
      <c r="F285" s="13" t="s">
        <v>128</v>
      </c>
      <c r="G285" s="35"/>
      <c r="H285" s="36"/>
      <c r="I285" s="36"/>
    </row>
    <row r="286">
      <c r="B286" s="2"/>
      <c r="C286" s="13">
        <v>226.0</v>
      </c>
      <c r="D286" s="14" t="s">
        <v>362</v>
      </c>
      <c r="E286" s="34">
        <v>0.509</v>
      </c>
      <c r="F286" s="13" t="s">
        <v>128</v>
      </c>
      <c r="G286" s="35" t="s">
        <v>363</v>
      </c>
      <c r="H286" s="36"/>
      <c r="I286" s="36"/>
    </row>
    <row r="287">
      <c r="B287" s="2"/>
      <c r="C287" s="13">
        <v>617.0</v>
      </c>
      <c r="D287" s="14" t="str">
        <f>HYPERLINK("https://leetcode.com/problems/merge-two-binary-trees/#/description","Merge Two Binary Trees")</f>
        <v>Merge Two Binary Trees</v>
      </c>
      <c r="E287" s="34">
        <v>0.734</v>
      </c>
      <c r="F287" s="13" t="s">
        <v>128</v>
      </c>
      <c r="G287" s="5"/>
      <c r="H287" s="2"/>
      <c r="I287" s="2"/>
    </row>
    <row r="288">
      <c r="B288" s="2"/>
      <c r="C288" s="13">
        <v>314.0</v>
      </c>
      <c r="D288" s="14" t="s">
        <v>364</v>
      </c>
      <c r="E288" s="34">
        <v>0.362</v>
      </c>
      <c r="F288" s="13" t="s">
        <v>124</v>
      </c>
      <c r="G288" s="5"/>
      <c r="H288" s="2"/>
      <c r="I288" s="2"/>
    </row>
    <row r="289">
      <c r="B289" s="2"/>
      <c r="C289" s="13">
        <v>104.0</v>
      </c>
      <c r="D289" s="14" t="s">
        <v>365</v>
      </c>
      <c r="E289" s="34">
        <v>0.518</v>
      </c>
      <c r="F289" s="13" t="s">
        <v>128</v>
      </c>
      <c r="G289" s="5"/>
      <c r="H289" s="2"/>
      <c r="I289" s="2"/>
    </row>
    <row r="290">
      <c r="B290" s="2" t="s">
        <v>366</v>
      </c>
      <c r="C290" s="13">
        <v>563.0</v>
      </c>
      <c r="D290" s="14" t="str">
        <f>HYPERLINK("https://leetcode.com/problems/binary-tree-tilt/#/description","Binary Tree Tilt")</f>
        <v>Binary Tree Tilt</v>
      </c>
      <c r="E290" s="34">
        <v>0.49</v>
      </c>
      <c r="F290" s="13" t="s">
        <v>128</v>
      </c>
      <c r="G290" s="5"/>
      <c r="H290" s="2"/>
      <c r="I290" s="2"/>
    </row>
    <row r="291">
      <c r="B291" s="2"/>
      <c r="C291" s="13">
        <v>111.0</v>
      </c>
      <c r="D291" s="14" t="s">
        <v>367</v>
      </c>
      <c r="E291" s="34">
        <v>0.327</v>
      </c>
      <c r="F291" s="13" t="s">
        <v>128</v>
      </c>
      <c r="G291" s="5"/>
      <c r="H291" s="2"/>
      <c r="I291" s="2"/>
    </row>
    <row r="292">
      <c r="B292" s="2"/>
      <c r="C292" s="13">
        <v>257.0</v>
      </c>
      <c r="D292" s="14" t="s">
        <v>368</v>
      </c>
      <c r="E292" s="34">
        <v>0.369</v>
      </c>
      <c r="F292" s="13" t="s">
        <v>128</v>
      </c>
      <c r="G292" s="5"/>
      <c r="H292" s="2"/>
      <c r="I292" s="2"/>
    </row>
    <row r="293">
      <c r="B293" s="2"/>
      <c r="C293" s="13">
        <v>404.0</v>
      </c>
      <c r="D293" s="14" t="s">
        <v>369</v>
      </c>
      <c r="E293" s="34">
        <v>0.466</v>
      </c>
      <c r="F293" s="13" t="s">
        <v>128</v>
      </c>
      <c r="G293" s="5"/>
      <c r="H293" s="2"/>
      <c r="I293" s="2"/>
    </row>
    <row r="294">
      <c r="B294" s="2" t="s">
        <v>366</v>
      </c>
      <c r="C294" s="13">
        <v>112.0</v>
      </c>
      <c r="D294" s="14" t="s">
        <v>370</v>
      </c>
      <c r="E294" s="34">
        <v>0.335</v>
      </c>
      <c r="F294" s="13" t="s">
        <v>128</v>
      </c>
      <c r="G294" s="35" t="s">
        <v>371</v>
      </c>
      <c r="H294" s="36"/>
      <c r="I294" s="36"/>
    </row>
    <row r="295">
      <c r="B295" s="2" t="s">
        <v>366</v>
      </c>
      <c r="C295" s="13">
        <v>113.0</v>
      </c>
      <c r="D295" s="14" t="s">
        <v>372</v>
      </c>
      <c r="E295" s="34">
        <v>0.326</v>
      </c>
      <c r="F295" s="13" t="s">
        <v>124</v>
      </c>
      <c r="G295" s="35" t="s">
        <v>373</v>
      </c>
      <c r="H295" s="36"/>
      <c r="I295" s="36"/>
    </row>
    <row r="296">
      <c r="B296" s="2" t="s">
        <v>374</v>
      </c>
      <c r="C296" s="13">
        <v>437.0</v>
      </c>
      <c r="D296" s="24" t="s">
        <v>375</v>
      </c>
      <c r="E296" s="34">
        <v>0.393</v>
      </c>
      <c r="F296" s="13" t="s">
        <v>128</v>
      </c>
      <c r="G296" s="35" t="s">
        <v>376</v>
      </c>
      <c r="H296" s="36"/>
      <c r="I296" s="36"/>
    </row>
    <row r="297">
      <c r="A297" s="1"/>
      <c r="B297" s="2" t="s">
        <v>366</v>
      </c>
      <c r="C297" s="13">
        <v>124.0</v>
      </c>
      <c r="D297" s="14" t="s">
        <v>377</v>
      </c>
      <c r="E297" s="34">
        <v>0.255</v>
      </c>
      <c r="F297" s="13" t="s">
        <v>134</v>
      </c>
      <c r="G297" s="35"/>
      <c r="H297" s="36"/>
      <c r="I297" s="36"/>
    </row>
    <row r="298">
      <c r="A298" s="1"/>
      <c r="B298" s="2" t="s">
        <v>374</v>
      </c>
      <c r="C298" s="13">
        <v>513.0</v>
      </c>
      <c r="D298" s="14" t="s">
        <v>378</v>
      </c>
      <c r="E298" s="34">
        <v>0.558</v>
      </c>
      <c r="F298" s="13" t="s">
        <v>124</v>
      </c>
      <c r="G298" s="5"/>
      <c r="H298" s="2"/>
      <c r="I298" s="2"/>
    </row>
    <row r="299">
      <c r="A299" s="1"/>
      <c r="B299" s="2" t="s">
        <v>374</v>
      </c>
      <c r="C299" s="13">
        <v>129.0</v>
      </c>
      <c r="D299" s="14" t="s">
        <v>379</v>
      </c>
      <c r="E299" s="34">
        <v>0.359</v>
      </c>
      <c r="F299" s="13" t="s">
        <v>124</v>
      </c>
      <c r="G299" s="5"/>
      <c r="H299" s="2"/>
      <c r="I299" s="2"/>
    </row>
    <row r="300">
      <c r="A300" s="1"/>
      <c r="B300" s="2" t="s">
        <v>374</v>
      </c>
      <c r="C300" s="13">
        <v>298.0</v>
      </c>
      <c r="D300" s="14" t="s">
        <v>380</v>
      </c>
      <c r="E300" s="34">
        <v>0.405</v>
      </c>
      <c r="F300" s="13" t="s">
        <v>124</v>
      </c>
      <c r="G300" s="5"/>
      <c r="H300" s="2"/>
      <c r="I300" s="2"/>
    </row>
    <row r="301">
      <c r="A301" s="1"/>
      <c r="B301" s="2" t="s">
        <v>366</v>
      </c>
      <c r="C301" s="13">
        <v>250.0</v>
      </c>
      <c r="D301" s="14" t="s">
        <v>381</v>
      </c>
      <c r="E301" s="34">
        <v>0.412</v>
      </c>
      <c r="F301" s="13" t="s">
        <v>124</v>
      </c>
      <c r="G301" s="5"/>
      <c r="H301" s="2"/>
      <c r="I301" s="2"/>
    </row>
    <row r="302">
      <c r="A302" s="1"/>
      <c r="B302" s="2" t="s">
        <v>382</v>
      </c>
      <c r="C302" s="13">
        <v>549.0</v>
      </c>
      <c r="D302" s="14" t="s">
        <v>383</v>
      </c>
      <c r="E302" s="34">
        <v>0.368</v>
      </c>
      <c r="F302" s="13" t="s">
        <v>124</v>
      </c>
      <c r="G302" s="35" t="s">
        <v>384</v>
      </c>
      <c r="H302" s="36"/>
      <c r="I302" s="36"/>
    </row>
    <row r="303">
      <c r="A303" s="1"/>
      <c r="B303" s="2" t="s">
        <v>382</v>
      </c>
      <c r="C303" s="13">
        <v>543.0</v>
      </c>
      <c r="D303" s="14" t="s">
        <v>385</v>
      </c>
      <c r="E303" s="34">
        <v>0.428</v>
      </c>
      <c r="F303" s="13" t="s">
        <v>128</v>
      </c>
      <c r="G303" s="35" t="s">
        <v>386</v>
      </c>
      <c r="H303" s="36"/>
      <c r="I303" s="36"/>
    </row>
    <row r="304">
      <c r="A304" s="1"/>
      <c r="B304" s="2"/>
      <c r="C304" s="13">
        <v>366.0</v>
      </c>
      <c r="D304" s="14" t="s">
        <v>387</v>
      </c>
      <c r="E304" s="34">
        <v>0.586</v>
      </c>
      <c r="F304" s="13" t="s">
        <v>124</v>
      </c>
      <c r="G304" s="5"/>
      <c r="H304" s="2"/>
      <c r="I304" s="2"/>
    </row>
    <row r="305">
      <c r="A305" s="1"/>
      <c r="B305" s="2"/>
      <c r="C305" s="13">
        <v>310.0</v>
      </c>
      <c r="D305" s="24" t="s">
        <v>388</v>
      </c>
      <c r="E305" s="34">
        <v>0.287</v>
      </c>
      <c r="F305" s="13" t="s">
        <v>124</v>
      </c>
      <c r="G305" s="5"/>
      <c r="H305" s="2"/>
      <c r="I305" s="2"/>
    </row>
    <row r="306">
      <c r="A306" s="1"/>
      <c r="B306" s="2"/>
      <c r="C306" s="13">
        <v>508.0</v>
      </c>
      <c r="D306" s="14" t="s">
        <v>389</v>
      </c>
      <c r="E306" s="34">
        <v>0.52</v>
      </c>
      <c r="F306" s="13" t="s">
        <v>124</v>
      </c>
      <c r="G306" s="5"/>
      <c r="H306" s="2"/>
      <c r="I306" s="2"/>
    </row>
    <row r="307">
      <c r="A307" s="1"/>
      <c r="B307" s="2" t="s">
        <v>328</v>
      </c>
      <c r="C307" s="13">
        <v>538.0</v>
      </c>
      <c r="D307" s="14" t="s">
        <v>390</v>
      </c>
      <c r="E307" s="34">
        <v>0.529</v>
      </c>
      <c r="F307" s="13" t="s">
        <v>124</v>
      </c>
      <c r="G307" s="5"/>
      <c r="H307" s="2"/>
      <c r="I307" s="2"/>
    </row>
    <row r="308">
      <c r="A308" s="1"/>
      <c r="B308" s="2"/>
      <c r="C308" s="13">
        <v>156.0</v>
      </c>
      <c r="D308" s="14" t="s">
        <v>391</v>
      </c>
      <c r="E308" s="34">
        <v>0.436</v>
      </c>
      <c r="F308" s="13" t="s">
        <v>124</v>
      </c>
      <c r="G308" s="5"/>
      <c r="H308" s="2"/>
      <c r="I308" s="2"/>
    </row>
    <row r="309">
      <c r="A309" s="1"/>
      <c r="B309" s="2"/>
      <c r="C309" s="13">
        <v>545.0</v>
      </c>
      <c r="D309" s="24" t="s">
        <v>392</v>
      </c>
      <c r="E309" s="34">
        <v>0.282</v>
      </c>
      <c r="F309" s="13" t="s">
        <v>124</v>
      </c>
      <c r="G309" s="5"/>
      <c r="H309" s="2"/>
      <c r="I309" s="2"/>
    </row>
    <row r="310">
      <c r="A310" s="1" t="s">
        <v>393</v>
      </c>
      <c r="B310" s="2" t="s">
        <v>53</v>
      </c>
      <c r="C310" s="13">
        <v>114.0</v>
      </c>
      <c r="D310" s="14" t="s">
        <v>394</v>
      </c>
      <c r="E310" s="34">
        <v>0.343</v>
      </c>
      <c r="F310" s="13" t="s">
        <v>124</v>
      </c>
      <c r="G310" s="5"/>
      <c r="H310" s="2"/>
      <c r="I310" s="2"/>
    </row>
    <row r="311">
      <c r="B311" s="2" t="s">
        <v>53</v>
      </c>
      <c r="C311" s="13">
        <v>536.0</v>
      </c>
      <c r="D311" s="14" t="s">
        <v>395</v>
      </c>
      <c r="E311" s="34">
        <v>0.383</v>
      </c>
      <c r="F311" s="13" t="s">
        <v>124</v>
      </c>
      <c r="G311" s="5"/>
      <c r="H311" s="2"/>
      <c r="I311" s="2"/>
    </row>
    <row r="312">
      <c r="B312" s="2" t="s">
        <v>396</v>
      </c>
      <c r="C312" s="13">
        <v>108.0</v>
      </c>
      <c r="D312" s="14" t="s">
        <v>397</v>
      </c>
      <c r="E312" s="34">
        <v>0.414</v>
      </c>
      <c r="F312" s="13" t="s">
        <v>128</v>
      </c>
      <c r="G312" s="5"/>
      <c r="H312" s="2"/>
      <c r="I312" s="2"/>
    </row>
    <row r="313">
      <c r="B313" s="2" t="s">
        <v>396</v>
      </c>
      <c r="C313" s="13">
        <v>109.0</v>
      </c>
      <c r="D313" s="14" t="s">
        <v>398</v>
      </c>
      <c r="E313" s="34">
        <v>0.334</v>
      </c>
      <c r="F313" s="13" t="s">
        <v>124</v>
      </c>
      <c r="G313" s="5"/>
      <c r="H313" s="2"/>
      <c r="I313" s="2"/>
    </row>
    <row r="314">
      <c r="A314" s="1" t="s">
        <v>399</v>
      </c>
      <c r="B314" s="2"/>
      <c r="C314" s="13">
        <v>572.0</v>
      </c>
      <c r="D314" s="14" t="str">
        <f>HYPERLINK("https://leetcode.com/problems/subtree-of-another-tree/#/description","Subtree of Another Tree")</f>
        <v>Subtree of Another Tree</v>
      </c>
      <c r="E314" s="34">
        <v>0.439</v>
      </c>
      <c r="F314" s="2" t="s">
        <v>128</v>
      </c>
      <c r="G314" s="35" t="s">
        <v>400</v>
      </c>
      <c r="H314" s="36"/>
      <c r="I314" s="36"/>
    </row>
    <row r="315">
      <c r="B315" s="2"/>
      <c r="C315" s="13">
        <v>331.0</v>
      </c>
      <c r="D315" s="14" t="s">
        <v>401</v>
      </c>
      <c r="E315" s="34">
        <v>0.357</v>
      </c>
      <c r="F315" s="13" t="s">
        <v>124</v>
      </c>
      <c r="G315" s="35"/>
      <c r="H315" s="36"/>
      <c r="I315" s="36"/>
    </row>
    <row r="316">
      <c r="B316" s="2" t="s">
        <v>53</v>
      </c>
      <c r="C316" s="13">
        <v>297.0</v>
      </c>
      <c r="D316" s="14" t="s">
        <v>402</v>
      </c>
      <c r="E316" s="34">
        <v>0.326</v>
      </c>
      <c r="F316" s="13" t="s">
        <v>134</v>
      </c>
      <c r="G316" s="35" t="s">
        <v>403</v>
      </c>
      <c r="H316" s="36"/>
      <c r="I316" s="36"/>
    </row>
    <row r="317">
      <c r="B317" s="2"/>
      <c r="C317" s="13">
        <v>449.0</v>
      </c>
      <c r="D317" s="14" t="s">
        <v>404</v>
      </c>
      <c r="E317" s="34">
        <v>0.422</v>
      </c>
      <c r="F317" s="13" t="s">
        <v>124</v>
      </c>
      <c r="G317" s="5"/>
      <c r="H317" s="2"/>
      <c r="I317" s="2"/>
    </row>
    <row r="318">
      <c r="A318" s="1"/>
      <c r="B318" s="2" t="s">
        <v>161</v>
      </c>
      <c r="C318" s="13">
        <v>222.0</v>
      </c>
      <c r="D318" s="24" t="s">
        <v>405</v>
      </c>
      <c r="E318" s="34">
        <v>0.271</v>
      </c>
      <c r="F318" s="13" t="s">
        <v>124</v>
      </c>
      <c r="G318" s="5"/>
      <c r="H318" s="2"/>
      <c r="I318" s="2"/>
    </row>
    <row r="319">
      <c r="A319" s="1"/>
      <c r="B319" s="2" t="s">
        <v>6</v>
      </c>
      <c r="C319" s="13">
        <v>133.0</v>
      </c>
      <c r="D319" s="14" t="s">
        <v>406</v>
      </c>
      <c r="E319" s="34">
        <v>0.251</v>
      </c>
      <c r="F319" s="13" t="s">
        <v>124</v>
      </c>
      <c r="G319" s="5"/>
      <c r="H319" s="2"/>
      <c r="I319" s="2"/>
    </row>
    <row r="320">
      <c r="A320" s="1"/>
      <c r="B320" s="2" t="s">
        <v>6</v>
      </c>
      <c r="C320" s="13">
        <v>138.0</v>
      </c>
      <c r="D320" s="14" t="s">
        <v>407</v>
      </c>
      <c r="E320" s="34">
        <v>0.265</v>
      </c>
      <c r="F320" s="13" t="s">
        <v>124</v>
      </c>
      <c r="G320" s="50" t="s">
        <v>408</v>
      </c>
      <c r="H320" s="51"/>
      <c r="I320" s="51"/>
    </row>
    <row r="321">
      <c r="A321" s="1"/>
      <c r="B321" s="2" t="s">
        <v>409</v>
      </c>
      <c r="C321" s="13">
        <v>323.0</v>
      </c>
      <c r="D321" s="52" t="s">
        <v>410</v>
      </c>
      <c r="E321" s="34">
        <v>0.475</v>
      </c>
      <c r="F321" s="13" t="s">
        <v>124</v>
      </c>
      <c r="G321" s="5"/>
      <c r="H321" s="2"/>
      <c r="I321" s="2"/>
    </row>
    <row r="322">
      <c r="A322" s="1"/>
      <c r="B322" s="2" t="s">
        <v>409</v>
      </c>
      <c r="C322" s="13">
        <v>261.0</v>
      </c>
      <c r="D322" s="14" t="s">
        <v>411</v>
      </c>
      <c r="E322" s="34">
        <v>0.373</v>
      </c>
      <c r="F322" s="13" t="s">
        <v>124</v>
      </c>
      <c r="G322" s="5"/>
      <c r="H322" s="2"/>
      <c r="I322" s="2"/>
    </row>
    <row r="323">
      <c r="A323" s="53" t="s">
        <v>412</v>
      </c>
      <c r="B323" s="2"/>
      <c r="C323" s="13">
        <v>230.0</v>
      </c>
      <c r="D323" s="14" t="s">
        <v>413</v>
      </c>
      <c r="E323" s="34">
        <v>0.43</v>
      </c>
      <c r="F323" s="13" t="s">
        <v>124</v>
      </c>
      <c r="G323" s="5"/>
      <c r="H323" s="2"/>
      <c r="I323" s="2"/>
    </row>
    <row r="324">
      <c r="B324" s="2"/>
      <c r="C324" s="13">
        <v>235.0</v>
      </c>
      <c r="D324" s="14" t="s">
        <v>414</v>
      </c>
      <c r="E324" s="34">
        <v>0.385</v>
      </c>
      <c r="F324" s="13" t="s">
        <v>128</v>
      </c>
      <c r="G324" s="5"/>
      <c r="H324" s="2"/>
      <c r="I324" s="2"/>
    </row>
    <row r="325">
      <c r="B325" s="2"/>
      <c r="C325" s="13">
        <v>236.0</v>
      </c>
      <c r="D325" s="24" t="s">
        <v>415</v>
      </c>
      <c r="E325" s="34">
        <v>0.296</v>
      </c>
      <c r="F325" s="13" t="s">
        <v>124</v>
      </c>
      <c r="G325" s="5"/>
      <c r="H325" s="2"/>
      <c r="I325" s="2"/>
    </row>
    <row r="326">
      <c r="B326" s="2"/>
      <c r="C326" s="13">
        <v>270.0</v>
      </c>
      <c r="D326" s="14" t="s">
        <v>416</v>
      </c>
      <c r="E326" s="34">
        <v>0.389</v>
      </c>
      <c r="F326" s="13" t="s">
        <v>128</v>
      </c>
      <c r="G326" s="5"/>
      <c r="H326" s="2"/>
      <c r="I326" s="2"/>
    </row>
    <row r="327">
      <c r="B327" s="2"/>
      <c r="C327" s="13">
        <v>272.0</v>
      </c>
      <c r="D327" s="14" t="s">
        <v>417</v>
      </c>
      <c r="E327" s="34">
        <v>0.384</v>
      </c>
      <c r="F327" s="13" t="s">
        <v>134</v>
      </c>
      <c r="G327" s="5"/>
      <c r="H327" s="2"/>
      <c r="I327" s="2"/>
    </row>
    <row r="328">
      <c r="B328" s="2" t="s">
        <v>334</v>
      </c>
      <c r="C328" s="13">
        <v>333.0</v>
      </c>
      <c r="D328" s="14" t="s">
        <v>418</v>
      </c>
      <c r="E328" s="34">
        <v>0.302</v>
      </c>
      <c r="F328" s="13" t="s">
        <v>124</v>
      </c>
      <c r="G328" s="5"/>
      <c r="H328" s="2"/>
      <c r="I328" s="2"/>
    </row>
    <row r="329">
      <c r="B329" s="2"/>
      <c r="C329" s="13">
        <v>450.0</v>
      </c>
      <c r="D329" s="24" t="s">
        <v>419</v>
      </c>
      <c r="E329" s="34">
        <v>0.358</v>
      </c>
      <c r="F329" s="13" t="s">
        <v>124</v>
      </c>
      <c r="G329" s="5"/>
      <c r="H329" s="2"/>
      <c r="I329" s="2"/>
    </row>
    <row r="330">
      <c r="B330" s="2"/>
      <c r="C330" s="13">
        <v>530.0</v>
      </c>
      <c r="D330" s="14" t="s">
        <v>420</v>
      </c>
      <c r="E330" s="34">
        <v>0.475</v>
      </c>
      <c r="F330" s="13" t="s">
        <v>128</v>
      </c>
      <c r="G330" s="5"/>
      <c r="H330" s="2"/>
      <c r="I330" s="2"/>
    </row>
    <row r="331">
      <c r="A331" s="53"/>
      <c r="B331" s="2"/>
      <c r="C331" s="13">
        <v>669.0</v>
      </c>
      <c r="D331" s="14" t="s">
        <v>421</v>
      </c>
      <c r="E331" s="34">
        <v>0.596</v>
      </c>
      <c r="F331" s="13" t="s">
        <v>128</v>
      </c>
      <c r="G331" s="5"/>
      <c r="H331" s="2"/>
      <c r="I331" s="2"/>
    </row>
    <row r="332">
      <c r="A332" s="1" t="s">
        <v>422</v>
      </c>
      <c r="B332" s="2"/>
      <c r="C332" s="13">
        <v>207.0</v>
      </c>
      <c r="D332" s="14" t="s">
        <v>423</v>
      </c>
      <c r="E332" s="34">
        <v>0.313</v>
      </c>
      <c r="F332" s="13" t="s">
        <v>124</v>
      </c>
      <c r="G332" s="5"/>
      <c r="H332" s="2"/>
      <c r="I332" s="2"/>
    </row>
    <row r="333">
      <c r="B333" s="2"/>
      <c r="C333" s="13">
        <v>210.0</v>
      </c>
      <c r="D333" s="14" t="s">
        <v>424</v>
      </c>
      <c r="E333" s="34">
        <v>0.268</v>
      </c>
      <c r="F333" s="13" t="s">
        <v>124</v>
      </c>
      <c r="G333" s="5"/>
      <c r="H333" s="2"/>
      <c r="I333" s="2"/>
    </row>
    <row r="334">
      <c r="B334" s="2"/>
      <c r="C334" s="13">
        <v>444.0</v>
      </c>
      <c r="D334" s="14" t="s">
        <v>425</v>
      </c>
      <c r="E334" s="34">
        <v>0.197</v>
      </c>
      <c r="F334" s="13" t="s">
        <v>124</v>
      </c>
      <c r="G334" s="5"/>
      <c r="H334" s="2"/>
      <c r="I334" s="2"/>
    </row>
    <row r="335">
      <c r="B335" s="43" t="s">
        <v>206</v>
      </c>
      <c r="C335" s="13">
        <v>269.0</v>
      </c>
      <c r="D335" s="14" t="s">
        <v>426</v>
      </c>
      <c r="E335" s="34">
        <v>0.228</v>
      </c>
      <c r="F335" s="13" t="s">
        <v>134</v>
      </c>
      <c r="G335" s="5"/>
      <c r="H335" s="2"/>
      <c r="I335" s="2"/>
    </row>
    <row r="336">
      <c r="B336" s="2"/>
      <c r="C336" s="13">
        <v>329.0</v>
      </c>
      <c r="D336" s="14" t="s">
        <v>427</v>
      </c>
      <c r="E336" s="34">
        <v>0.359</v>
      </c>
      <c r="F336" s="13" t="s">
        <v>134</v>
      </c>
      <c r="G336" s="5"/>
      <c r="H336" s="2"/>
      <c r="I336" s="2"/>
    </row>
    <row r="337">
      <c r="A337" s="1" t="s">
        <v>428</v>
      </c>
      <c r="B337" s="2"/>
      <c r="C337" s="13">
        <v>582.0</v>
      </c>
      <c r="D337" s="14" t="str">
        <f>HYPERLINK("https://leetcode.com/problems/kill-process/#/description","Kill Process")</f>
        <v>Kill Process</v>
      </c>
      <c r="E337" s="34">
        <v>0.425</v>
      </c>
      <c r="F337" s="15" t="s">
        <v>124</v>
      </c>
      <c r="G337" s="5"/>
      <c r="H337" s="2"/>
      <c r="I337" s="2"/>
    </row>
    <row r="338">
      <c r="A338" s="1" t="s">
        <v>428</v>
      </c>
      <c r="B338" s="2"/>
      <c r="C338" s="13">
        <v>130.0</v>
      </c>
      <c r="D338" s="14" t="s">
        <v>429</v>
      </c>
      <c r="E338" s="34">
        <v>0.179</v>
      </c>
      <c r="F338" s="13" t="s">
        <v>124</v>
      </c>
      <c r="G338" s="5"/>
      <c r="H338" s="2"/>
      <c r="I338" s="2"/>
    </row>
    <row r="339">
      <c r="A339" s="1" t="s">
        <v>428</v>
      </c>
      <c r="B339" s="2"/>
      <c r="C339" s="13">
        <v>200.0</v>
      </c>
      <c r="D339" s="14" t="s">
        <v>430</v>
      </c>
      <c r="E339" s="34">
        <v>0.336</v>
      </c>
      <c r="F339" s="13" t="s">
        <v>124</v>
      </c>
      <c r="G339" s="5"/>
      <c r="H339" s="2"/>
      <c r="I339" s="2"/>
    </row>
    <row r="340">
      <c r="A340" s="1" t="s">
        <v>428</v>
      </c>
      <c r="B340" s="2"/>
      <c r="C340" s="13">
        <v>305.0</v>
      </c>
      <c r="D340" s="14" t="s">
        <v>431</v>
      </c>
      <c r="E340" s="34">
        <v>0.386</v>
      </c>
      <c r="F340" s="13" t="s">
        <v>134</v>
      </c>
      <c r="G340" s="5"/>
      <c r="H340" s="2"/>
      <c r="I340" s="2"/>
    </row>
    <row r="341">
      <c r="A341" s="1" t="s">
        <v>428</v>
      </c>
      <c r="B341" s="2"/>
      <c r="C341" s="13">
        <v>286.0</v>
      </c>
      <c r="D341" s="14" t="s">
        <v>432</v>
      </c>
      <c r="E341" s="34">
        <v>0.435</v>
      </c>
      <c r="F341" s="13" t="s">
        <v>124</v>
      </c>
      <c r="G341" s="5"/>
      <c r="H341" s="2"/>
      <c r="I341" s="2"/>
    </row>
    <row r="342">
      <c r="A342" s="1"/>
      <c r="B342" s="2"/>
      <c r="C342" s="13">
        <v>490.0</v>
      </c>
      <c r="D342" s="14" t="s">
        <v>433</v>
      </c>
      <c r="E342" s="34">
        <v>0.424</v>
      </c>
      <c r="F342" s="13" t="s">
        <v>124</v>
      </c>
      <c r="G342" s="5"/>
      <c r="H342" s="2"/>
      <c r="I342" s="2"/>
    </row>
    <row r="343">
      <c r="A343" s="1"/>
      <c r="B343" s="2"/>
      <c r="C343" s="13">
        <v>505.0</v>
      </c>
      <c r="D343" s="24" t="s">
        <v>434</v>
      </c>
      <c r="E343" s="34">
        <v>0.361</v>
      </c>
      <c r="F343" s="13" t="s">
        <v>124</v>
      </c>
      <c r="G343" s="35" t="s">
        <v>435</v>
      </c>
      <c r="H343" s="36"/>
      <c r="I343" s="36"/>
    </row>
    <row r="344">
      <c r="A344" s="1"/>
      <c r="B344" s="2"/>
      <c r="C344" s="13">
        <v>499.0</v>
      </c>
      <c r="D344" s="14" t="s">
        <v>436</v>
      </c>
      <c r="E344" s="34">
        <v>0.31</v>
      </c>
      <c r="F344" s="13" t="s">
        <v>134</v>
      </c>
      <c r="G344" s="5"/>
      <c r="H344" s="2"/>
      <c r="I344" s="2"/>
    </row>
    <row r="345">
      <c r="A345" s="1"/>
      <c r="B345" s="2"/>
      <c r="C345" s="13">
        <v>301.0</v>
      </c>
      <c r="D345" s="24" t="s">
        <v>437</v>
      </c>
      <c r="E345" s="34">
        <v>0.349</v>
      </c>
      <c r="F345" s="13" t="s">
        <v>134</v>
      </c>
      <c r="G345" s="5"/>
      <c r="H345" s="2"/>
      <c r="I345" s="2"/>
    </row>
    <row r="346">
      <c r="A346" s="1"/>
      <c r="B346" s="2"/>
      <c r="C346" s="13">
        <v>317.0</v>
      </c>
      <c r="D346" s="24" t="s">
        <v>438</v>
      </c>
      <c r="E346" s="34">
        <v>0.336</v>
      </c>
      <c r="F346" s="13" t="s">
        <v>134</v>
      </c>
      <c r="G346" s="5"/>
      <c r="H346" s="2"/>
      <c r="I346" s="2"/>
    </row>
    <row r="347">
      <c r="A347" s="1" t="s">
        <v>366</v>
      </c>
      <c r="B347" s="2"/>
      <c r="C347" s="13">
        <v>332.0</v>
      </c>
      <c r="D347" s="14" t="s">
        <v>439</v>
      </c>
      <c r="E347" s="34">
        <v>0.287</v>
      </c>
      <c r="F347" s="13" t="s">
        <v>124</v>
      </c>
      <c r="G347" s="5"/>
      <c r="H347" s="2"/>
      <c r="I347" s="2"/>
    </row>
    <row r="348">
      <c r="A348" s="1"/>
      <c r="B348" s="2"/>
      <c r="C348" s="13">
        <v>399.0</v>
      </c>
      <c r="D348" s="24" t="s">
        <v>440</v>
      </c>
      <c r="E348" s="34">
        <v>0.403</v>
      </c>
      <c r="F348" s="13" t="s">
        <v>124</v>
      </c>
      <c r="G348" s="5"/>
      <c r="H348" s="2"/>
      <c r="I348" s="2"/>
    </row>
    <row r="349">
      <c r="A349" s="1" t="s">
        <v>366</v>
      </c>
      <c r="B349" s="2"/>
      <c r="C349" s="13">
        <v>547.0</v>
      </c>
      <c r="D349" s="14" t="s">
        <v>441</v>
      </c>
      <c r="E349" s="34">
        <v>0.49</v>
      </c>
      <c r="F349" s="13" t="s">
        <v>124</v>
      </c>
      <c r="G349" s="5"/>
      <c r="H349" s="2"/>
      <c r="I349" s="2"/>
    </row>
    <row r="350">
      <c r="A350" s="1" t="s">
        <v>428</v>
      </c>
      <c r="B350" s="2"/>
      <c r="C350" s="13">
        <v>417.0</v>
      </c>
      <c r="D350" s="14" t="s">
        <v>442</v>
      </c>
      <c r="E350" s="34">
        <v>0.332</v>
      </c>
      <c r="F350" s="13" t="s">
        <v>124</v>
      </c>
      <c r="G350" s="5"/>
      <c r="H350" s="2"/>
      <c r="I350" s="2"/>
    </row>
    <row r="351">
      <c r="A351" s="1" t="s">
        <v>428</v>
      </c>
      <c r="B351" s="2"/>
      <c r="C351" s="13">
        <v>419.0</v>
      </c>
      <c r="D351" s="14" t="s">
        <v>443</v>
      </c>
      <c r="E351" s="34">
        <v>0.612</v>
      </c>
      <c r="F351" s="13" t="s">
        <v>124</v>
      </c>
      <c r="G351" s="5"/>
      <c r="H351" s="2"/>
      <c r="I351" s="2"/>
    </row>
    <row r="352">
      <c r="A352" s="1" t="s">
        <v>428</v>
      </c>
      <c r="B352" s="2"/>
      <c r="C352" s="13">
        <v>473.0</v>
      </c>
      <c r="D352" s="14" t="s">
        <v>444</v>
      </c>
      <c r="E352" s="34">
        <v>0.343</v>
      </c>
      <c r="F352" s="13" t="s">
        <v>124</v>
      </c>
      <c r="G352" s="5"/>
      <c r="H352" s="2"/>
      <c r="I352" s="2"/>
    </row>
    <row r="353">
      <c r="A353" s="1" t="s">
        <v>428</v>
      </c>
      <c r="B353" s="2"/>
      <c r="C353" s="13">
        <v>529.0</v>
      </c>
      <c r="D353" s="14" t="s">
        <v>445</v>
      </c>
      <c r="E353" s="34">
        <v>0.518</v>
      </c>
      <c r="F353" s="13" t="s">
        <v>124</v>
      </c>
      <c r="G353" s="5"/>
      <c r="H353" s="2"/>
      <c r="I353" s="2"/>
    </row>
    <row r="354">
      <c r="A354" s="1" t="s">
        <v>446</v>
      </c>
      <c r="B354" s="2"/>
      <c r="C354" s="13">
        <v>542.0</v>
      </c>
      <c r="D354" s="14" t="s">
        <v>447</v>
      </c>
      <c r="E354" s="34">
        <v>0.324</v>
      </c>
      <c r="F354" s="13" t="s">
        <v>124</v>
      </c>
      <c r="G354" s="5"/>
      <c r="H354" s="2"/>
      <c r="I354" s="2"/>
    </row>
    <row r="355">
      <c r="A355" s="42" t="s">
        <v>448</v>
      </c>
      <c r="G355" s="31"/>
      <c r="H355" s="32"/>
      <c r="I355" s="32"/>
    </row>
    <row r="356">
      <c r="A356" s="1"/>
      <c r="B356" s="2"/>
      <c r="C356" s="13">
        <v>307.0</v>
      </c>
      <c r="D356" s="24" t="s">
        <v>449</v>
      </c>
      <c r="E356" s="34">
        <v>0.196</v>
      </c>
      <c r="F356" s="13" t="s">
        <v>124</v>
      </c>
      <c r="G356" s="5"/>
      <c r="H356" s="2"/>
      <c r="I356" s="2"/>
    </row>
    <row r="357">
      <c r="A357" s="1"/>
      <c r="B357" s="2"/>
      <c r="C357" s="13">
        <v>308.0</v>
      </c>
      <c r="D357" s="24" t="s">
        <v>450</v>
      </c>
      <c r="E357" s="34">
        <v>0.215</v>
      </c>
      <c r="F357" s="13" t="s">
        <v>134</v>
      </c>
      <c r="G357" s="5"/>
      <c r="H357" s="2"/>
      <c r="I357" s="2"/>
    </row>
    <row r="358">
      <c r="A358" s="1"/>
      <c r="B358" s="2"/>
      <c r="C358" s="13">
        <v>327.0</v>
      </c>
      <c r="D358" s="14" t="s">
        <v>451</v>
      </c>
      <c r="E358" s="34">
        <v>0.293</v>
      </c>
      <c r="F358" s="13" t="s">
        <v>134</v>
      </c>
      <c r="G358" s="5"/>
      <c r="H358" s="2"/>
      <c r="I358" s="2"/>
    </row>
    <row r="359">
      <c r="A359" s="1"/>
      <c r="B359" s="2"/>
      <c r="C359" s="13">
        <v>493.0</v>
      </c>
      <c r="D359" s="24" t="s">
        <v>452</v>
      </c>
      <c r="E359" s="34">
        <v>0.191</v>
      </c>
      <c r="F359" s="13" t="s">
        <v>134</v>
      </c>
      <c r="G359" s="5"/>
      <c r="H359" s="2"/>
      <c r="I359" s="2"/>
    </row>
    <row r="360">
      <c r="A360" s="42" t="s">
        <v>453</v>
      </c>
      <c r="G360" s="31"/>
      <c r="H360" s="32"/>
      <c r="I360" s="32"/>
    </row>
    <row r="361">
      <c r="A361" s="1"/>
      <c r="B361" s="43"/>
      <c r="C361" s="13">
        <v>561.0</v>
      </c>
      <c r="D361" s="14" t="str">
        <f>HYPERLINK("https://leetcode.com/problems/array-partition-i/#/description","Array Partition I")</f>
        <v>Array Partition I</v>
      </c>
      <c r="E361" s="34">
        <v>0.732</v>
      </c>
      <c r="F361" s="13" t="s">
        <v>128</v>
      </c>
      <c r="G361" s="5"/>
      <c r="H361" s="2"/>
      <c r="I361" s="2"/>
    </row>
    <row r="362">
      <c r="A362" s="1"/>
      <c r="B362" s="2"/>
      <c r="C362" s="13">
        <v>55.0</v>
      </c>
      <c r="D362" s="14" t="s">
        <v>454</v>
      </c>
      <c r="E362" s="34">
        <v>0.293</v>
      </c>
      <c r="F362" s="13" t="s">
        <v>124</v>
      </c>
      <c r="G362" s="5"/>
      <c r="H362" s="2"/>
      <c r="I362" s="2"/>
    </row>
    <row r="363">
      <c r="A363" s="1"/>
      <c r="B363" s="2"/>
      <c r="C363" s="13">
        <v>45.0</v>
      </c>
      <c r="D363" s="14" t="s">
        <v>455</v>
      </c>
      <c r="E363" s="34">
        <v>0.261</v>
      </c>
      <c r="F363" s="13" t="s">
        <v>134</v>
      </c>
      <c r="G363" s="5"/>
      <c r="H363" s="2"/>
      <c r="I363" s="2"/>
    </row>
    <row r="364">
      <c r="A364" s="1"/>
      <c r="B364" s="2"/>
      <c r="C364" s="13">
        <v>455.0</v>
      </c>
      <c r="D364" s="14" t="s">
        <v>456</v>
      </c>
      <c r="E364" s="34">
        <v>0.472</v>
      </c>
      <c r="F364" s="13" t="s">
        <v>128</v>
      </c>
      <c r="G364" s="5"/>
      <c r="H364" s="2"/>
      <c r="I364" s="2"/>
    </row>
    <row r="365">
      <c r="A365" s="1"/>
      <c r="B365" s="2"/>
      <c r="C365" s="13">
        <v>134.0</v>
      </c>
      <c r="D365" s="24" t="s">
        <v>457</v>
      </c>
      <c r="E365" s="34">
        <v>0.29</v>
      </c>
      <c r="F365" s="13" t="s">
        <v>124</v>
      </c>
      <c r="G365" s="5"/>
      <c r="H365" s="2"/>
      <c r="I365" s="2"/>
    </row>
    <row r="366">
      <c r="A366" s="1"/>
      <c r="B366" s="2"/>
      <c r="C366" s="13">
        <v>392.0</v>
      </c>
      <c r="D366" s="14" t="s">
        <v>458</v>
      </c>
      <c r="E366" s="34">
        <v>0.443</v>
      </c>
      <c r="F366" s="13" t="s">
        <v>124</v>
      </c>
      <c r="G366" s="5"/>
      <c r="H366" s="2"/>
      <c r="I366" s="2"/>
    </row>
    <row r="367">
      <c r="A367" s="1"/>
      <c r="B367" s="2"/>
      <c r="C367" s="13">
        <v>630.0</v>
      </c>
      <c r="D367" s="24" t="str">
        <f>HYPERLINK("https://leetcode.com/problems/course-schedule-iii/#/description","Course Schedule III")</f>
        <v>Course Schedule III</v>
      </c>
      <c r="E367" s="34">
        <v>0.089</v>
      </c>
      <c r="F367" s="13" t="s">
        <v>124</v>
      </c>
      <c r="G367" s="5"/>
      <c r="H367" s="2"/>
      <c r="I367" s="2"/>
    </row>
    <row r="368">
      <c r="A368" s="1"/>
      <c r="B368" s="2"/>
      <c r="C368" s="13">
        <v>406.0</v>
      </c>
      <c r="D368" s="14" t="s">
        <v>459</v>
      </c>
      <c r="E368" s="34">
        <v>0.547</v>
      </c>
      <c r="F368" s="13" t="s">
        <v>124</v>
      </c>
      <c r="G368" s="5"/>
      <c r="H368" s="2"/>
      <c r="I368" s="2"/>
    </row>
    <row r="369">
      <c r="A369" s="1"/>
      <c r="B369" s="2"/>
      <c r="C369" s="13">
        <v>418.0</v>
      </c>
      <c r="D369" s="24" t="s">
        <v>460</v>
      </c>
      <c r="E369" s="34">
        <v>0.274</v>
      </c>
      <c r="F369" s="13" t="s">
        <v>124</v>
      </c>
      <c r="G369" s="5"/>
      <c r="H369" s="2"/>
      <c r="I369" s="2"/>
    </row>
    <row r="370">
      <c r="A370" s="1"/>
      <c r="B370" s="2"/>
      <c r="C370" s="13">
        <v>484.0</v>
      </c>
      <c r="D370" s="14" t="s">
        <v>461</v>
      </c>
      <c r="E370" s="34">
        <v>0.523</v>
      </c>
      <c r="F370" s="13" t="s">
        <v>124</v>
      </c>
      <c r="G370" s="5"/>
      <c r="H370" s="2"/>
      <c r="I370" s="2"/>
    </row>
    <row r="371">
      <c r="A371" s="1"/>
      <c r="B371" s="2"/>
      <c r="C371" s="13">
        <v>452.0</v>
      </c>
      <c r="D371" s="24" t="s">
        <v>462</v>
      </c>
      <c r="E371" s="34">
        <v>0.434</v>
      </c>
      <c r="F371" s="13" t="s">
        <v>124</v>
      </c>
      <c r="G371" s="5"/>
      <c r="H371" s="2"/>
      <c r="I371" s="2"/>
    </row>
    <row r="372">
      <c r="A372" s="1"/>
      <c r="B372" s="2"/>
      <c r="C372" s="13">
        <v>135.0</v>
      </c>
      <c r="D372" s="24" t="s">
        <v>463</v>
      </c>
      <c r="E372" s="34">
        <v>0.243</v>
      </c>
      <c r="F372" s="13" t="s">
        <v>134</v>
      </c>
      <c r="G372" s="5"/>
      <c r="H372" s="2"/>
      <c r="I372" s="2"/>
    </row>
    <row r="373">
      <c r="A373" s="1"/>
      <c r="B373" s="2"/>
      <c r="C373" s="13">
        <v>316.0</v>
      </c>
      <c r="D373" s="24" t="s">
        <v>464</v>
      </c>
      <c r="E373" s="34">
        <v>0.291</v>
      </c>
      <c r="F373" s="13" t="s">
        <v>134</v>
      </c>
      <c r="G373" s="5"/>
      <c r="H373" s="2"/>
      <c r="I373" s="2"/>
    </row>
    <row r="374">
      <c r="A374" s="1"/>
      <c r="B374" s="2"/>
      <c r="C374" s="13">
        <v>330.0</v>
      </c>
      <c r="D374" s="24" t="s">
        <v>465</v>
      </c>
      <c r="E374" s="34">
        <v>0.317</v>
      </c>
      <c r="F374" s="13" t="s">
        <v>134</v>
      </c>
      <c r="G374" s="5"/>
      <c r="H374" s="2"/>
      <c r="I374" s="2"/>
    </row>
    <row r="375">
      <c r="A375" s="1"/>
      <c r="B375" s="2"/>
      <c r="C375" s="13">
        <v>621.0</v>
      </c>
      <c r="D375" s="14" t="str">
        <f>HYPERLINK("https://leetcode.com/problems/task-scheduler/#/description","Task Scheduler")</f>
        <v>Task Scheduler</v>
      </c>
      <c r="E375" s="34">
        <v>0.386</v>
      </c>
      <c r="F375" s="13" t="s">
        <v>124</v>
      </c>
      <c r="G375" s="5"/>
      <c r="H375" s="2"/>
      <c r="I375" s="2"/>
    </row>
    <row r="376">
      <c r="A376" s="1"/>
      <c r="B376" s="2"/>
      <c r="C376" s="13">
        <v>358.0</v>
      </c>
      <c r="D376" s="24" t="s">
        <v>466</v>
      </c>
      <c r="E376" s="34">
        <v>0.318</v>
      </c>
      <c r="F376" s="13" t="s">
        <v>134</v>
      </c>
      <c r="G376" s="5"/>
      <c r="H376" s="2"/>
      <c r="I376" s="2"/>
    </row>
    <row r="377">
      <c r="A377" s="1"/>
      <c r="B377" s="2"/>
      <c r="C377" s="13">
        <v>68.0</v>
      </c>
      <c r="D377" s="14" t="s">
        <v>467</v>
      </c>
      <c r="E377" s="34">
        <v>0.186</v>
      </c>
      <c r="F377" s="13" t="s">
        <v>134</v>
      </c>
      <c r="G377" s="5"/>
      <c r="H377" s="2"/>
      <c r="I377" s="2"/>
    </row>
    <row r="378">
      <c r="A378" s="1"/>
      <c r="B378" s="2"/>
      <c r="C378" s="13">
        <v>605.0</v>
      </c>
      <c r="D378" s="14" t="str">
        <f>HYPERLINK("https://leetcode.com/problems/can-place-flowers/#/description","Can Place Flowers")</f>
        <v>Can Place Flowers</v>
      </c>
      <c r="E378" s="34">
        <v>0.292</v>
      </c>
      <c r="F378" s="13" t="s">
        <v>128</v>
      </c>
      <c r="G378" s="5"/>
      <c r="H378" s="2"/>
      <c r="I378" s="2"/>
    </row>
    <row r="379">
      <c r="A379" s="42" t="s">
        <v>468</v>
      </c>
      <c r="G379" s="31"/>
      <c r="H379" s="32"/>
      <c r="I379" s="32"/>
    </row>
    <row r="380">
      <c r="A380" s="1"/>
      <c r="B380" s="2"/>
      <c r="C380" s="13">
        <v>136.0</v>
      </c>
      <c r="D380" s="14" t="s">
        <v>469</v>
      </c>
      <c r="E380" s="34">
        <v>0.537</v>
      </c>
      <c r="F380" s="13" t="s">
        <v>128</v>
      </c>
      <c r="G380" s="5" t="s">
        <v>470</v>
      </c>
      <c r="H380" s="44"/>
      <c r="I380" s="44"/>
    </row>
    <row r="381">
      <c r="A381" s="1"/>
      <c r="B381" s="2"/>
      <c r="C381" s="13">
        <v>137.0</v>
      </c>
      <c r="D381" s="24" t="s">
        <v>471</v>
      </c>
      <c r="E381" s="34">
        <v>0.408</v>
      </c>
      <c r="F381" s="13" t="s">
        <v>124</v>
      </c>
      <c r="G381" s="5" t="s">
        <v>472</v>
      </c>
      <c r="H381" s="44"/>
      <c r="I381" s="44"/>
    </row>
    <row r="382">
      <c r="A382" s="1"/>
      <c r="B382" s="2"/>
      <c r="C382" s="13">
        <v>260.0</v>
      </c>
      <c r="D382" s="14" t="s">
        <v>473</v>
      </c>
      <c r="E382" s="34">
        <v>0.505</v>
      </c>
      <c r="F382" s="13" t="s">
        <v>124</v>
      </c>
      <c r="G382" s="5" t="s">
        <v>474</v>
      </c>
      <c r="H382" s="44"/>
      <c r="I382" s="44"/>
    </row>
    <row r="383">
      <c r="A383" s="1"/>
      <c r="B383" s="2"/>
      <c r="C383" s="13">
        <v>371.0</v>
      </c>
      <c r="D383" s="24" t="s">
        <v>475</v>
      </c>
      <c r="E383" s="34">
        <v>0.512</v>
      </c>
      <c r="F383" s="13" t="s">
        <v>128</v>
      </c>
      <c r="G383" s="35" t="s">
        <v>476</v>
      </c>
      <c r="H383" s="36"/>
      <c r="I383" s="36"/>
    </row>
    <row r="384">
      <c r="A384" s="1"/>
      <c r="B384" s="2"/>
      <c r="C384" s="13">
        <v>191.0</v>
      </c>
      <c r="D384" s="14" t="s">
        <v>477</v>
      </c>
      <c r="E384" s="34">
        <v>0.391</v>
      </c>
      <c r="F384" s="13" t="s">
        <v>128</v>
      </c>
      <c r="G384" s="5"/>
      <c r="H384" s="2"/>
      <c r="I384" s="2"/>
    </row>
    <row r="385">
      <c r="A385" s="1"/>
      <c r="B385" s="2"/>
      <c r="C385" s="13">
        <v>338.0</v>
      </c>
      <c r="D385" s="14" t="s">
        <v>478</v>
      </c>
      <c r="E385" s="34">
        <v>0.604</v>
      </c>
      <c r="F385" s="13" t="s">
        <v>124</v>
      </c>
      <c r="G385" s="5"/>
      <c r="H385" s="2"/>
      <c r="I385" s="2"/>
    </row>
    <row r="386">
      <c r="A386" s="1"/>
      <c r="B386" s="2"/>
      <c r="C386" s="13">
        <v>476.0</v>
      </c>
      <c r="D386" s="24" t="s">
        <v>479</v>
      </c>
      <c r="E386" s="34">
        <v>0.613</v>
      </c>
      <c r="F386" s="13" t="s">
        <v>128</v>
      </c>
      <c r="G386" s="35" t="s">
        <v>480</v>
      </c>
      <c r="H386" s="36"/>
      <c r="I386" s="36"/>
    </row>
    <row r="387">
      <c r="A387" s="1"/>
      <c r="B387" s="2"/>
      <c r="C387" s="13">
        <v>461.0</v>
      </c>
      <c r="D387" s="14" t="s">
        <v>481</v>
      </c>
      <c r="E387" s="34">
        <v>0.707</v>
      </c>
      <c r="F387" s="13" t="s">
        <v>128</v>
      </c>
      <c r="G387" s="5"/>
      <c r="H387" s="2"/>
      <c r="I387" s="2"/>
    </row>
    <row r="388">
      <c r="A388" s="1"/>
      <c r="B388" s="2"/>
      <c r="C388" s="13">
        <v>477.0</v>
      </c>
      <c r="D388" s="14" t="s">
        <v>482</v>
      </c>
      <c r="E388" s="34">
        <v>0.464</v>
      </c>
      <c r="F388" s="13" t="s">
        <v>124</v>
      </c>
      <c r="G388" s="5"/>
      <c r="H388" s="2"/>
      <c r="I388" s="2"/>
    </row>
    <row r="389">
      <c r="A389" s="1"/>
      <c r="B389" s="2"/>
      <c r="C389" s="13">
        <v>201.0</v>
      </c>
      <c r="D389" s="24" t="s">
        <v>483</v>
      </c>
      <c r="E389" s="34">
        <v>0.335</v>
      </c>
      <c r="F389" s="13" t="s">
        <v>124</v>
      </c>
      <c r="G389" s="5"/>
      <c r="H389" s="2"/>
      <c r="I389" s="2"/>
    </row>
    <row r="390">
      <c r="A390" s="1"/>
      <c r="B390" s="2"/>
      <c r="C390" s="13">
        <v>318.0</v>
      </c>
      <c r="D390" s="14" t="s">
        <v>484</v>
      </c>
      <c r="E390" s="34">
        <v>0.433</v>
      </c>
      <c r="F390" s="13" t="s">
        <v>124</v>
      </c>
      <c r="G390" s="5"/>
      <c r="H390" s="2"/>
      <c r="I390" s="2"/>
    </row>
    <row r="391">
      <c r="A391" s="1"/>
      <c r="B391" s="2"/>
      <c r="C391" s="13">
        <v>397.0</v>
      </c>
      <c r="D391" s="24" t="s">
        <v>485</v>
      </c>
      <c r="E391" s="34">
        <v>0.296</v>
      </c>
      <c r="F391" s="13" t="s">
        <v>124</v>
      </c>
      <c r="G391" s="5"/>
      <c r="H391" s="2"/>
      <c r="I391" s="2"/>
    </row>
    <row r="392">
      <c r="A392" s="1"/>
      <c r="B392" s="2"/>
      <c r="C392" s="13">
        <v>421.0</v>
      </c>
      <c r="D392" s="24" t="s">
        <v>486</v>
      </c>
      <c r="E392" s="34">
        <v>0.445</v>
      </c>
      <c r="F392" s="13" t="s">
        <v>124</v>
      </c>
      <c r="G392" s="5"/>
      <c r="H392" s="2"/>
      <c r="I392" s="2"/>
    </row>
    <row r="393">
      <c r="A393" s="30" t="str">
        <f>HYPERLINK("https://leetcode.com/tag/array/","Array")</f>
        <v>Array</v>
      </c>
      <c r="G393" s="31"/>
      <c r="H393" s="32"/>
      <c r="I393" s="32"/>
    </row>
    <row r="394">
      <c r="A394" s="30" t="str">
        <f>HYPERLINK("https://leetcode.com/tag/string/","String")</f>
        <v>String</v>
      </c>
      <c r="G394" s="31"/>
      <c r="H394" s="32"/>
      <c r="I394" s="32"/>
    </row>
    <row r="395">
      <c r="A395" s="30" t="str">
        <f>HYPERLINK("https://leetcode.com/tag/math/","Math1")</f>
        <v>Math1</v>
      </c>
      <c r="G395" s="31"/>
      <c r="H395" s="32"/>
      <c r="I395" s="32"/>
    </row>
    <row r="396">
      <c r="A396" s="1" t="s">
        <v>487</v>
      </c>
      <c r="B396" s="2"/>
      <c r="C396" s="13">
        <v>2.0</v>
      </c>
      <c r="D396" s="14" t="s">
        <v>488</v>
      </c>
      <c r="E396" s="34">
        <v>0.272</v>
      </c>
      <c r="F396" s="13" t="s">
        <v>124</v>
      </c>
      <c r="G396" s="35" t="s">
        <v>489</v>
      </c>
      <c r="H396" s="36"/>
      <c r="I396" s="36"/>
    </row>
    <row r="397">
      <c r="B397" s="2"/>
      <c r="C397" s="13">
        <v>445.0</v>
      </c>
      <c r="D397" s="14" t="s">
        <v>490</v>
      </c>
      <c r="E397" s="34">
        <v>0.461</v>
      </c>
      <c r="F397" s="13" t="s">
        <v>124</v>
      </c>
      <c r="G397" s="5" t="s">
        <v>491</v>
      </c>
      <c r="H397" s="44"/>
      <c r="I397" s="44"/>
    </row>
    <row r="398">
      <c r="B398" s="2"/>
      <c r="C398" s="13">
        <v>67.0</v>
      </c>
      <c r="D398" s="14" t="s">
        <v>492</v>
      </c>
      <c r="E398" s="34">
        <v>0.315</v>
      </c>
      <c r="F398" s="13" t="s">
        <v>128</v>
      </c>
      <c r="G398" s="35" t="s">
        <v>493</v>
      </c>
      <c r="H398" s="36"/>
      <c r="I398" s="36"/>
    </row>
    <row r="399">
      <c r="B399" s="2"/>
      <c r="C399" s="13">
        <v>66.0</v>
      </c>
      <c r="D399" s="14" t="s">
        <v>494</v>
      </c>
      <c r="E399" s="34">
        <v>0.378</v>
      </c>
      <c r="F399" s="13" t="s">
        <v>128</v>
      </c>
      <c r="G399" s="35" t="s">
        <v>495</v>
      </c>
      <c r="H399" s="36"/>
      <c r="I399" s="36"/>
    </row>
    <row r="400">
      <c r="B400" s="2"/>
      <c r="C400" s="13">
        <v>369.0</v>
      </c>
      <c r="D400" s="14" t="s">
        <v>496</v>
      </c>
      <c r="E400" s="34">
        <v>0.539</v>
      </c>
      <c r="F400" s="13" t="s">
        <v>124</v>
      </c>
      <c r="G400" s="35" t="s">
        <v>497</v>
      </c>
      <c r="H400" s="36"/>
      <c r="I400" s="36"/>
    </row>
    <row r="401">
      <c r="B401" s="2"/>
      <c r="C401" s="13">
        <v>415.0</v>
      </c>
      <c r="D401" s="14" t="s">
        <v>498</v>
      </c>
      <c r="E401" s="34">
        <v>0.412</v>
      </c>
      <c r="F401" s="13" t="s">
        <v>128</v>
      </c>
      <c r="G401" s="35" t="s">
        <v>499</v>
      </c>
      <c r="H401" s="36"/>
      <c r="I401" s="36"/>
    </row>
    <row r="402">
      <c r="A402" s="1" t="s">
        <v>500</v>
      </c>
      <c r="B402" s="2"/>
      <c r="C402" s="13">
        <v>43.0</v>
      </c>
      <c r="D402" s="14" t="s">
        <v>501</v>
      </c>
      <c r="E402" s="34">
        <v>0.265</v>
      </c>
      <c r="F402" s="13" t="s">
        <v>124</v>
      </c>
      <c r="G402" s="35" t="s">
        <v>502</v>
      </c>
      <c r="H402" s="36"/>
      <c r="I402" s="36"/>
    </row>
    <row r="403">
      <c r="B403" s="2"/>
      <c r="C403" s="13">
        <v>537.0</v>
      </c>
      <c r="D403" s="14" t="s">
        <v>503</v>
      </c>
      <c r="E403" s="34">
        <v>0.654</v>
      </c>
      <c r="F403" s="13" t="s">
        <v>124</v>
      </c>
      <c r="G403" s="35"/>
      <c r="H403" s="36"/>
      <c r="I403" s="36"/>
    </row>
    <row r="404">
      <c r="B404" s="2"/>
      <c r="C404" s="13">
        <v>311.0</v>
      </c>
      <c r="D404" s="14" t="s">
        <v>504</v>
      </c>
      <c r="E404" s="34">
        <v>0.506</v>
      </c>
      <c r="F404" s="13" t="s">
        <v>124</v>
      </c>
      <c r="G404" s="35"/>
      <c r="H404" s="36"/>
      <c r="I404" s="36"/>
    </row>
    <row r="405">
      <c r="A405" s="1" t="s">
        <v>505</v>
      </c>
      <c r="B405" s="2"/>
      <c r="C405" s="13">
        <v>29.0</v>
      </c>
      <c r="D405" s="14" t="s">
        <v>506</v>
      </c>
      <c r="E405" s="34">
        <v>0.16</v>
      </c>
      <c r="F405" s="13" t="s">
        <v>124</v>
      </c>
      <c r="G405" s="35" t="s">
        <v>507</v>
      </c>
      <c r="H405" s="36"/>
      <c r="I405" s="36"/>
    </row>
    <row r="406">
      <c r="B406" s="2"/>
      <c r="C406" s="13">
        <v>166.0</v>
      </c>
      <c r="D406" s="14" t="s">
        <v>508</v>
      </c>
      <c r="E406" s="34">
        <v>0.172</v>
      </c>
      <c r="F406" s="13" t="s">
        <v>124</v>
      </c>
      <c r="G406" s="35" t="s">
        <v>509</v>
      </c>
      <c r="H406" s="36"/>
      <c r="I406" s="36"/>
    </row>
    <row r="407">
      <c r="A407" s="1" t="s">
        <v>510</v>
      </c>
      <c r="B407" s="2"/>
      <c r="C407" s="13">
        <v>69.0</v>
      </c>
      <c r="D407" s="14" t="s">
        <v>511</v>
      </c>
      <c r="E407" s="34">
        <v>0.275</v>
      </c>
      <c r="F407" s="13" t="s">
        <v>128</v>
      </c>
      <c r="G407" s="35" t="s">
        <v>512</v>
      </c>
      <c r="H407" s="36"/>
      <c r="I407" s="36"/>
    </row>
    <row r="408">
      <c r="B408" s="2"/>
      <c r="C408" s="13">
        <v>367.0</v>
      </c>
      <c r="D408" s="14" t="s">
        <v>513</v>
      </c>
      <c r="E408" s="34">
        <v>0.379</v>
      </c>
      <c r="F408" s="13" t="s">
        <v>128</v>
      </c>
      <c r="G408" s="35" t="s">
        <v>514</v>
      </c>
      <c r="H408" s="36"/>
      <c r="I408" s="36"/>
    </row>
    <row r="409">
      <c r="A409" s="1"/>
      <c r="B409" s="2"/>
      <c r="C409" s="13">
        <v>633.0</v>
      </c>
      <c r="D409" s="14" t="str">
        <f>HYPERLINK("https://leetcode.com/problems/sum-of-square-numbers/#/description","Sum of Square Numbers")</f>
        <v>Sum of Square Numbers</v>
      </c>
      <c r="E409" s="34">
        <v>0.278</v>
      </c>
      <c r="F409" s="13" t="s">
        <v>128</v>
      </c>
      <c r="G409" s="35"/>
      <c r="H409" s="36"/>
      <c r="I409" s="36"/>
    </row>
    <row r="410">
      <c r="A410" s="1" t="s">
        <v>515</v>
      </c>
      <c r="B410" s="2"/>
      <c r="C410" s="13">
        <v>50.0</v>
      </c>
      <c r="D410" s="14" t="s">
        <v>516</v>
      </c>
      <c r="E410" s="34">
        <v>0.267</v>
      </c>
      <c r="F410" s="13" t="s">
        <v>124</v>
      </c>
      <c r="G410" s="35" t="s">
        <v>517</v>
      </c>
      <c r="H410" s="36"/>
      <c r="I410" s="36"/>
    </row>
    <row r="411">
      <c r="B411" s="2"/>
      <c r="C411" s="13">
        <v>372.0</v>
      </c>
      <c r="D411" s="24" t="s">
        <v>518</v>
      </c>
      <c r="E411" s="34">
        <v>0.338</v>
      </c>
      <c r="F411" s="13" t="s">
        <v>124</v>
      </c>
      <c r="G411" s="5"/>
      <c r="H411" s="2"/>
      <c r="I411" s="2"/>
    </row>
    <row r="412">
      <c r="B412" s="2"/>
      <c r="C412" s="13">
        <v>231.0</v>
      </c>
      <c r="D412" s="14" t="s">
        <v>519</v>
      </c>
      <c r="E412" s="34">
        <v>0.398</v>
      </c>
      <c r="F412" s="13" t="s">
        <v>128</v>
      </c>
      <c r="G412" s="35" t="s">
        <v>520</v>
      </c>
      <c r="H412" s="36"/>
      <c r="I412" s="36"/>
    </row>
    <row r="413">
      <c r="B413" s="2"/>
      <c r="C413" s="13">
        <v>326.0</v>
      </c>
      <c r="D413" s="14" t="s">
        <v>521</v>
      </c>
      <c r="E413" s="34">
        <v>0.398</v>
      </c>
      <c r="F413" s="13" t="s">
        <v>128</v>
      </c>
      <c r="G413" s="35" t="s">
        <v>522</v>
      </c>
      <c r="H413" s="36"/>
      <c r="I413" s="36"/>
    </row>
    <row r="414">
      <c r="B414" s="2"/>
      <c r="C414" s="13">
        <v>342.0</v>
      </c>
      <c r="D414" s="14" t="s">
        <v>523</v>
      </c>
      <c r="E414" s="34">
        <v>0.38</v>
      </c>
      <c r="F414" s="13" t="s">
        <v>128</v>
      </c>
      <c r="G414" s="35" t="s">
        <v>524</v>
      </c>
      <c r="H414" s="36"/>
      <c r="I414" s="36"/>
    </row>
    <row r="415">
      <c r="A415" s="1" t="s">
        <v>525</v>
      </c>
      <c r="B415" s="2"/>
      <c r="C415" s="13">
        <v>8.0</v>
      </c>
      <c r="D415" s="14" t="s">
        <v>526</v>
      </c>
      <c r="E415" s="34">
        <v>0.139</v>
      </c>
      <c r="F415" s="13" t="s">
        <v>124</v>
      </c>
      <c r="G415" s="35" t="s">
        <v>527</v>
      </c>
      <c r="H415" s="36"/>
      <c r="I415" s="36"/>
    </row>
    <row r="416">
      <c r="B416" s="2"/>
      <c r="C416" s="13">
        <v>65.0</v>
      </c>
      <c r="D416" s="14" t="s">
        <v>528</v>
      </c>
      <c r="E416" s="34">
        <v>0.127</v>
      </c>
      <c r="F416" s="13" t="s">
        <v>134</v>
      </c>
      <c r="G416" s="35" t="s">
        <v>529</v>
      </c>
      <c r="H416" s="36"/>
      <c r="I416" s="36"/>
    </row>
    <row r="417">
      <c r="B417" s="2"/>
      <c r="C417" s="13">
        <v>12.0</v>
      </c>
      <c r="D417" s="14" t="s">
        <v>530</v>
      </c>
      <c r="E417" s="34">
        <v>0.438</v>
      </c>
      <c r="F417" s="13" t="s">
        <v>124</v>
      </c>
      <c r="G417" s="35" t="s">
        <v>531</v>
      </c>
      <c r="H417" s="36"/>
      <c r="I417" s="36"/>
    </row>
    <row r="418">
      <c r="B418" s="2"/>
      <c r="C418" s="13">
        <v>13.0</v>
      </c>
      <c r="D418" s="14" t="s">
        <v>532</v>
      </c>
      <c r="E418" s="34">
        <v>0.448</v>
      </c>
      <c r="F418" s="13" t="s">
        <v>128</v>
      </c>
      <c r="G418" s="35" t="s">
        <v>533</v>
      </c>
      <c r="H418" s="36"/>
      <c r="I418" s="36"/>
    </row>
    <row r="419">
      <c r="B419" s="2"/>
      <c r="C419" s="13">
        <v>273.0</v>
      </c>
      <c r="D419" s="14" t="s">
        <v>534</v>
      </c>
      <c r="E419" s="34">
        <v>0.217</v>
      </c>
      <c r="F419" s="13" t="s">
        <v>134</v>
      </c>
      <c r="G419" s="35" t="s">
        <v>535</v>
      </c>
      <c r="H419" s="36"/>
      <c r="I419" s="36"/>
    </row>
    <row r="420">
      <c r="A420" s="1" t="s">
        <v>536</v>
      </c>
      <c r="B420" s="2"/>
      <c r="C420" s="13">
        <v>168.0</v>
      </c>
      <c r="D420" s="14" t="s">
        <v>537</v>
      </c>
      <c r="E420" s="34">
        <v>0.253</v>
      </c>
      <c r="F420" s="13" t="s">
        <v>128</v>
      </c>
      <c r="G420" s="35" t="s">
        <v>538</v>
      </c>
      <c r="H420" s="36"/>
      <c r="I420" s="36"/>
    </row>
    <row r="421">
      <c r="B421" s="2"/>
      <c r="C421" s="13">
        <v>171.0</v>
      </c>
      <c r="D421" s="14" t="s">
        <v>539</v>
      </c>
      <c r="E421" s="34">
        <v>0.462</v>
      </c>
      <c r="F421" s="13" t="s">
        <v>128</v>
      </c>
      <c r="G421" s="5"/>
      <c r="H421" s="2"/>
      <c r="I421" s="2"/>
    </row>
    <row r="422">
      <c r="B422" s="2"/>
      <c r="C422" s="13">
        <v>405.0</v>
      </c>
      <c r="D422" s="24" t="s">
        <v>540</v>
      </c>
      <c r="E422" s="34">
        <v>0.408</v>
      </c>
      <c r="F422" s="13" t="s">
        <v>128</v>
      </c>
      <c r="G422" s="35" t="s">
        <v>541</v>
      </c>
      <c r="H422" s="36"/>
      <c r="I422" s="36"/>
    </row>
    <row r="423">
      <c r="B423" s="2"/>
      <c r="C423" s="13">
        <v>504.0</v>
      </c>
      <c r="D423" s="14" t="s">
        <v>542</v>
      </c>
      <c r="E423" s="34">
        <v>0.455</v>
      </c>
      <c r="F423" s="13" t="s">
        <v>128</v>
      </c>
      <c r="G423" s="5"/>
      <c r="H423" s="2"/>
      <c r="I423" s="2"/>
    </row>
    <row r="424">
      <c r="B424" s="2"/>
      <c r="C424" s="13">
        <v>660.0</v>
      </c>
      <c r="D424" s="14" t="str">
        <f>HYPERLINK("https://leetcode.com/problems/remove-9/","Remove 9")</f>
        <v>Remove 9</v>
      </c>
      <c r="E424" s="34">
        <v>0.447</v>
      </c>
      <c r="F424" s="13" t="s">
        <v>134</v>
      </c>
      <c r="G424" s="5"/>
      <c r="H424" s="2"/>
      <c r="I424" s="2"/>
    </row>
    <row r="425">
      <c r="A425" s="1" t="s">
        <v>543</v>
      </c>
      <c r="B425" s="2"/>
      <c r="C425" s="13">
        <v>6.0</v>
      </c>
      <c r="D425" s="14" t="s">
        <v>544</v>
      </c>
      <c r="E425" s="34">
        <v>0.264</v>
      </c>
      <c r="F425" s="13" t="s">
        <v>124</v>
      </c>
      <c r="G425" s="5"/>
      <c r="H425" s="2"/>
      <c r="I425" s="2"/>
    </row>
    <row r="426">
      <c r="B426" s="43"/>
      <c r="C426" s="13">
        <v>498.0</v>
      </c>
      <c r="D426" s="14" t="s">
        <v>545</v>
      </c>
      <c r="E426" s="34">
        <v>0.464</v>
      </c>
      <c r="F426" s="13" t="s">
        <v>124</v>
      </c>
      <c r="G426" s="5" t="s">
        <v>546</v>
      </c>
      <c r="H426" s="44"/>
      <c r="I426" s="44"/>
    </row>
    <row r="427">
      <c r="B427" s="2"/>
      <c r="C427" s="13">
        <v>48.0</v>
      </c>
      <c r="D427" s="14" t="s">
        <v>547</v>
      </c>
      <c r="E427" s="34">
        <v>0.379</v>
      </c>
      <c r="F427" s="13" t="s">
        <v>124</v>
      </c>
      <c r="G427" s="5"/>
      <c r="H427" s="2"/>
      <c r="I427" s="2"/>
    </row>
    <row r="428">
      <c r="B428" s="2"/>
      <c r="C428" s="13">
        <v>54.0</v>
      </c>
      <c r="D428" s="14" t="s">
        <v>548</v>
      </c>
      <c r="E428" s="34">
        <v>0.253</v>
      </c>
      <c r="F428" s="13" t="s">
        <v>124</v>
      </c>
      <c r="G428" s="5"/>
      <c r="H428" s="2"/>
      <c r="I428" s="2"/>
    </row>
    <row r="429">
      <c r="B429" s="2"/>
      <c r="C429" s="13">
        <v>59.0</v>
      </c>
      <c r="D429" s="14" t="s">
        <v>549</v>
      </c>
      <c r="E429" s="34">
        <v>0.388</v>
      </c>
      <c r="F429" s="13" t="s">
        <v>124</v>
      </c>
      <c r="G429" s="5"/>
      <c r="H429" s="2"/>
      <c r="I429" s="2"/>
    </row>
    <row r="430">
      <c r="B430" s="2"/>
      <c r="C430" s="13">
        <v>73.0</v>
      </c>
      <c r="D430" s="14" t="s">
        <v>550</v>
      </c>
      <c r="E430" s="34">
        <v>0.355</v>
      </c>
      <c r="F430" s="13" t="s">
        <v>124</v>
      </c>
      <c r="G430" s="5"/>
      <c r="H430" s="2"/>
      <c r="I430" s="2"/>
    </row>
    <row r="431">
      <c r="B431" s="43"/>
      <c r="C431" s="54">
        <v>661.0</v>
      </c>
      <c r="D431" s="55" t="str">
        <f>HYPERLINK("https://leetcode.com/problems/image-smoother/","Image Smoother")</f>
        <v>Image Smoother</v>
      </c>
      <c r="E431" s="56">
        <v>0.479</v>
      </c>
      <c r="F431" s="54" t="s">
        <v>128</v>
      </c>
      <c r="G431" s="5"/>
      <c r="H431" s="2"/>
      <c r="I431" s="2"/>
    </row>
    <row r="432">
      <c r="B432" s="43"/>
      <c r="C432" s="13">
        <v>520.0</v>
      </c>
      <c r="D432" s="14" t="s">
        <v>551</v>
      </c>
      <c r="E432" s="34">
        <v>0.525</v>
      </c>
      <c r="F432" s="13" t="s">
        <v>128</v>
      </c>
      <c r="G432" s="5"/>
      <c r="H432" s="2"/>
      <c r="I432" s="2"/>
    </row>
    <row r="433">
      <c r="B433" s="43"/>
      <c r="C433" s="13">
        <v>616.0</v>
      </c>
      <c r="D433" s="14" t="str">
        <f>HYPERLINK("https://leetcode.com/problems/add-bold-tag-in-string","Add Bold Tag in String")</f>
        <v>Add Bold Tag in String</v>
      </c>
      <c r="E433" s="34">
        <v>0.362</v>
      </c>
      <c r="F433" s="13" t="s">
        <v>124</v>
      </c>
      <c r="G433" s="5"/>
      <c r="H433" s="2"/>
      <c r="I433" s="2"/>
    </row>
    <row r="434">
      <c r="B434" s="43"/>
      <c r="C434" s="13">
        <v>289.0</v>
      </c>
      <c r="D434" s="14" t="s">
        <v>552</v>
      </c>
      <c r="E434" s="34">
        <v>0.365</v>
      </c>
      <c r="F434" s="13" t="s">
        <v>124</v>
      </c>
      <c r="G434" s="5"/>
      <c r="H434" s="2"/>
      <c r="I434" s="2"/>
    </row>
    <row r="435">
      <c r="B435" s="2"/>
      <c r="C435" s="13">
        <v>118.0</v>
      </c>
      <c r="D435" s="14" t="s">
        <v>553</v>
      </c>
      <c r="E435" s="34">
        <v>0.377</v>
      </c>
      <c r="F435" s="13" t="s">
        <v>128</v>
      </c>
      <c r="G435" s="5"/>
      <c r="H435" s="2"/>
      <c r="I435" s="2"/>
    </row>
    <row r="436">
      <c r="B436" s="2"/>
      <c r="C436" s="13">
        <v>119.0</v>
      </c>
      <c r="D436" s="14" t="s">
        <v>554</v>
      </c>
      <c r="E436" s="34">
        <v>0.359</v>
      </c>
      <c r="F436" s="13" t="s">
        <v>128</v>
      </c>
      <c r="G436" s="5"/>
      <c r="H436" s="2"/>
      <c r="I436" s="2"/>
    </row>
    <row r="437">
      <c r="B437" s="43"/>
      <c r="C437" s="57">
        <v>566.0</v>
      </c>
      <c r="D437" s="14" t="str">
        <f>HYPERLINK("https://leetcode.com/problems/reshape-the-matrix/","Reshape the Matrix")</f>
        <v>Reshape the Matrix</v>
      </c>
      <c r="E437" s="34">
        <v>0.679</v>
      </c>
      <c r="F437" s="2" t="s">
        <v>128</v>
      </c>
      <c r="G437" s="5"/>
      <c r="H437" s="2"/>
      <c r="I437" s="2"/>
    </row>
    <row r="438">
      <c r="B438" s="43"/>
      <c r="C438" s="13">
        <v>391.0</v>
      </c>
      <c r="D438" s="14" t="s">
        <v>555</v>
      </c>
      <c r="E438" s="34">
        <v>0.256</v>
      </c>
      <c r="F438" s="13" t="s">
        <v>134</v>
      </c>
      <c r="G438" s="5"/>
      <c r="H438" s="44"/>
      <c r="I438" s="44"/>
    </row>
    <row r="439">
      <c r="B439" s="2"/>
      <c r="C439" s="13">
        <v>382.0</v>
      </c>
      <c r="D439" s="14" t="s">
        <v>556</v>
      </c>
      <c r="E439" s="34">
        <v>0.466</v>
      </c>
      <c r="F439" s="13" t="s">
        <v>124</v>
      </c>
      <c r="G439" s="5"/>
      <c r="H439" s="2"/>
      <c r="I439" s="2"/>
    </row>
    <row r="440">
      <c r="B440" s="2"/>
      <c r="C440" s="13">
        <v>398.0</v>
      </c>
      <c r="D440" s="14" t="s">
        <v>557</v>
      </c>
      <c r="E440" s="34">
        <v>0.418</v>
      </c>
      <c r="F440" s="13" t="s">
        <v>124</v>
      </c>
      <c r="G440" s="5"/>
      <c r="H440" s="2"/>
      <c r="I440" s="2"/>
    </row>
    <row r="441">
      <c r="B441" s="43"/>
      <c r="C441" s="13">
        <v>384.0</v>
      </c>
      <c r="D441" s="14" t="s">
        <v>558</v>
      </c>
      <c r="E441" s="34">
        <v>0.459</v>
      </c>
      <c r="F441" s="13" t="s">
        <v>124</v>
      </c>
      <c r="G441" s="5"/>
      <c r="H441" s="2"/>
      <c r="I441" s="2"/>
    </row>
    <row r="442">
      <c r="B442" s="43"/>
      <c r="C442" s="13">
        <v>624.0</v>
      </c>
      <c r="D442" s="14" t="str">
        <f>HYPERLINK("https://leetcode.com/problems/maximum-distance-in-arrays/#/description","Maximum Distance in Arrays")</f>
        <v>Maximum Distance in Arrays</v>
      </c>
      <c r="E442" s="34">
        <v>0.31</v>
      </c>
      <c r="F442" s="13" t="s">
        <v>128</v>
      </c>
      <c r="G442" s="5"/>
      <c r="H442" s="2"/>
      <c r="I442" s="2"/>
    </row>
    <row r="443">
      <c r="B443" s="43"/>
      <c r="C443" s="13">
        <v>628.0</v>
      </c>
      <c r="D443" s="14" t="str">
        <f>HYPERLINK("https://leetcode.com/problems/maximum-product-of-three-numbers/#/description","Maximum Product of Three Numbers")</f>
        <v>Maximum Product of Three Numbers</v>
      </c>
      <c r="E443" s="34">
        <v>0.442</v>
      </c>
      <c r="F443" s="13" t="s">
        <v>128</v>
      </c>
      <c r="G443" s="5"/>
      <c r="H443" s="2"/>
      <c r="I443" s="2"/>
    </row>
    <row r="444">
      <c r="B444" s="15"/>
      <c r="C444" s="13">
        <v>657.0</v>
      </c>
      <c r="D444" s="14" t="str">
        <f>HYPERLINK("https://leetcode.com/problems/judge-route-circle/description/","Judge Route Circle")</f>
        <v>Judge Route Circle</v>
      </c>
      <c r="E444" s="34">
        <v>0.719</v>
      </c>
      <c r="F444" s="13" t="s">
        <v>128</v>
      </c>
      <c r="G444" s="5" t="s">
        <v>559</v>
      </c>
      <c r="H444" s="2"/>
      <c r="I444" s="2"/>
    </row>
    <row r="445">
      <c r="A445" s="1"/>
      <c r="B445" s="2"/>
      <c r="C445" s="13">
        <v>674.0</v>
      </c>
      <c r="D445" s="14" t="s">
        <v>560</v>
      </c>
      <c r="E445" s="34">
        <v>0.44</v>
      </c>
      <c r="F445" s="13" t="s">
        <v>128</v>
      </c>
      <c r="G445" s="5"/>
      <c r="H445" s="2"/>
      <c r="I445" s="2"/>
    </row>
    <row r="446">
      <c r="A446" s="1" t="s">
        <v>561</v>
      </c>
      <c r="B446" s="2"/>
      <c r="C446" s="13">
        <v>20.0</v>
      </c>
      <c r="D446" s="14" t="s">
        <v>562</v>
      </c>
      <c r="E446" s="34">
        <v>0.329</v>
      </c>
      <c r="F446" s="13" t="s">
        <v>128</v>
      </c>
      <c r="G446" s="5"/>
      <c r="H446" s="2"/>
      <c r="I446" s="2"/>
    </row>
    <row r="447">
      <c r="B447" s="2"/>
      <c r="C447" s="13">
        <v>32.0</v>
      </c>
      <c r="D447" s="14" t="s">
        <v>563</v>
      </c>
      <c r="E447" s="34">
        <v>0.23</v>
      </c>
      <c r="F447" s="13" t="s">
        <v>134</v>
      </c>
      <c r="G447" s="5"/>
      <c r="H447" s="2"/>
      <c r="I447" s="2"/>
    </row>
    <row r="448">
      <c r="B448" s="2"/>
      <c r="C448" s="13">
        <v>224.0</v>
      </c>
      <c r="D448" s="14" t="s">
        <v>564</v>
      </c>
      <c r="E448" s="34">
        <v>0.263</v>
      </c>
      <c r="F448" s="13" t="s">
        <v>134</v>
      </c>
      <c r="G448" s="5"/>
      <c r="H448" s="2"/>
      <c r="I448" s="2"/>
    </row>
    <row r="449">
      <c r="B449" s="2"/>
      <c r="C449" s="13">
        <v>227.0</v>
      </c>
      <c r="D449" s="14" t="s">
        <v>565</v>
      </c>
      <c r="E449" s="34">
        <v>0.287</v>
      </c>
      <c r="F449" s="13" t="s">
        <v>124</v>
      </c>
      <c r="G449" s="5"/>
      <c r="H449" s="2"/>
      <c r="I449" s="2"/>
    </row>
    <row r="450">
      <c r="B450" s="2"/>
      <c r="C450" s="13">
        <v>71.0</v>
      </c>
      <c r="D450" s="14" t="s">
        <v>566</v>
      </c>
      <c r="E450" s="34">
        <v>0.247</v>
      </c>
      <c r="F450" s="13" t="s">
        <v>124</v>
      </c>
      <c r="G450" s="5"/>
      <c r="H450" s="2"/>
      <c r="I450" s="2"/>
    </row>
    <row r="451">
      <c r="B451" s="2"/>
      <c r="C451" s="13">
        <v>388.0</v>
      </c>
      <c r="D451" s="14" t="s">
        <v>567</v>
      </c>
      <c r="E451" s="34">
        <v>0.359</v>
      </c>
      <c r="F451" s="13" t="s">
        <v>124</v>
      </c>
      <c r="G451" s="5"/>
      <c r="H451" s="2"/>
      <c r="I451" s="2"/>
    </row>
    <row r="452">
      <c r="B452" s="2"/>
      <c r="C452" s="13">
        <v>150.0</v>
      </c>
      <c r="D452" s="14" t="s">
        <v>568</v>
      </c>
      <c r="E452" s="34">
        <v>0.266</v>
      </c>
      <c r="F452" s="13" t="s">
        <v>124</v>
      </c>
      <c r="G452" s="5"/>
      <c r="H452" s="2"/>
      <c r="I452" s="2"/>
    </row>
    <row r="453">
      <c r="B453" s="2"/>
      <c r="C453" s="13">
        <v>591.0</v>
      </c>
      <c r="D453" s="14" t="str">
        <f>HYPERLINK("https://leetcode.com/problems/tag-validator/#/description","Tag Validator")</f>
        <v>Tag Validator</v>
      </c>
      <c r="E453" s="34">
        <v>0.179</v>
      </c>
      <c r="F453" s="13" t="s">
        <v>134</v>
      </c>
      <c r="G453" s="5" t="s">
        <v>569</v>
      </c>
      <c r="H453" s="44"/>
      <c r="I453" s="44"/>
    </row>
    <row r="454">
      <c r="B454" s="2"/>
      <c r="C454" s="13">
        <v>385.0</v>
      </c>
      <c r="D454" s="14" t="s">
        <v>570</v>
      </c>
      <c r="E454" s="34">
        <v>0.3</v>
      </c>
      <c r="F454" s="13" t="s">
        <v>124</v>
      </c>
      <c r="G454" s="5"/>
      <c r="H454" s="2"/>
      <c r="I454" s="2"/>
    </row>
    <row r="455">
      <c r="B455" s="2"/>
      <c r="C455" s="13">
        <v>439.0</v>
      </c>
      <c r="D455" s="24" t="s">
        <v>571</v>
      </c>
      <c r="E455" s="34">
        <v>0.503</v>
      </c>
      <c r="F455" s="13" t="s">
        <v>124</v>
      </c>
      <c r="G455" s="5"/>
      <c r="H455" s="2"/>
      <c r="I455" s="2"/>
    </row>
    <row r="456">
      <c r="B456" s="2"/>
      <c r="C456" s="13">
        <v>394.0</v>
      </c>
      <c r="D456" s="14" t="s">
        <v>572</v>
      </c>
      <c r="E456" s="34">
        <v>0.409</v>
      </c>
      <c r="F456" s="13" t="s">
        <v>124</v>
      </c>
      <c r="G456" s="5"/>
      <c r="H456" s="2"/>
      <c r="I456" s="2"/>
    </row>
    <row r="457">
      <c r="B457" s="2"/>
      <c r="C457" s="13">
        <v>496.0</v>
      </c>
      <c r="D457" s="14" t="s">
        <v>573</v>
      </c>
      <c r="E457" s="34">
        <v>0.576</v>
      </c>
      <c r="F457" s="13" t="s">
        <v>128</v>
      </c>
      <c r="G457" s="5"/>
      <c r="H457" s="2"/>
      <c r="I457" s="2"/>
    </row>
    <row r="458">
      <c r="B458" s="2"/>
      <c r="C458" s="13">
        <v>503.0</v>
      </c>
      <c r="D458" s="14" t="s">
        <v>574</v>
      </c>
      <c r="E458" s="34">
        <v>0.472</v>
      </c>
      <c r="F458" s="13" t="s">
        <v>124</v>
      </c>
      <c r="G458" s="5"/>
      <c r="H458" s="2"/>
      <c r="I458" s="2"/>
    </row>
    <row r="459">
      <c r="B459" s="2"/>
      <c r="C459" s="13">
        <v>556.0</v>
      </c>
      <c r="D459" s="14" t="s">
        <v>575</v>
      </c>
      <c r="E459" s="34">
        <v>0.272</v>
      </c>
      <c r="F459" s="13" t="s">
        <v>124</v>
      </c>
      <c r="G459" s="5"/>
      <c r="H459" s="2"/>
      <c r="I459" s="2"/>
    </row>
    <row r="460">
      <c r="B460" s="2"/>
      <c r="C460" s="13">
        <v>218.0</v>
      </c>
      <c r="D460" s="24" t="s">
        <v>576</v>
      </c>
      <c r="E460" s="34">
        <v>0.266</v>
      </c>
      <c r="F460" s="13" t="s">
        <v>134</v>
      </c>
      <c r="G460" s="5"/>
      <c r="H460" s="2"/>
      <c r="I460" s="2"/>
    </row>
    <row r="461">
      <c r="A461" s="1" t="s">
        <v>577</v>
      </c>
      <c r="B461" s="2" t="s">
        <v>206</v>
      </c>
      <c r="C461" s="13">
        <v>41.0</v>
      </c>
      <c r="D461" s="14" t="s">
        <v>578</v>
      </c>
      <c r="E461" s="34">
        <v>0.252</v>
      </c>
      <c r="F461" s="13" t="s">
        <v>134</v>
      </c>
      <c r="G461" s="5" t="s">
        <v>579</v>
      </c>
      <c r="H461" s="44"/>
      <c r="I461" s="44"/>
    </row>
    <row r="462">
      <c r="B462" s="2" t="s">
        <v>206</v>
      </c>
      <c r="C462" s="13">
        <v>268.0</v>
      </c>
      <c r="D462" s="14" t="s">
        <v>580</v>
      </c>
      <c r="E462" s="34">
        <v>0.44</v>
      </c>
      <c r="F462" s="13" t="s">
        <v>128</v>
      </c>
      <c r="G462" s="5" t="s">
        <v>581</v>
      </c>
      <c r="H462" s="44"/>
      <c r="I462" s="44"/>
    </row>
    <row r="463">
      <c r="B463" s="2" t="s">
        <v>206</v>
      </c>
      <c r="C463" s="13">
        <v>169.0</v>
      </c>
      <c r="D463" s="14" t="s">
        <v>582</v>
      </c>
      <c r="E463" s="34">
        <v>0.458</v>
      </c>
      <c r="F463" s="13" t="s">
        <v>128</v>
      </c>
      <c r="G463" s="5"/>
      <c r="H463" s="2"/>
      <c r="I463" s="2"/>
    </row>
    <row r="464">
      <c r="B464" s="2" t="s">
        <v>206</v>
      </c>
      <c r="C464" s="13">
        <v>229.0</v>
      </c>
      <c r="D464" s="24" t="s">
        <v>583</v>
      </c>
      <c r="E464" s="34">
        <v>0.282</v>
      </c>
      <c r="F464" s="13" t="s">
        <v>124</v>
      </c>
      <c r="G464" s="5"/>
      <c r="H464" s="2"/>
      <c r="I464" s="2"/>
    </row>
    <row r="465">
      <c r="B465" s="2" t="s">
        <v>6</v>
      </c>
      <c r="C465" s="13">
        <v>217.0</v>
      </c>
      <c r="D465" s="14" t="s">
        <v>584</v>
      </c>
      <c r="E465" s="34">
        <v>0.448</v>
      </c>
      <c r="F465" s="13" t="s">
        <v>128</v>
      </c>
      <c r="G465" s="5" t="s">
        <v>585</v>
      </c>
      <c r="H465" s="44"/>
      <c r="I465" s="44"/>
    </row>
    <row r="466">
      <c r="B466" s="2" t="s">
        <v>6</v>
      </c>
      <c r="C466" s="13">
        <v>219.0</v>
      </c>
      <c r="D466" s="14" t="s">
        <v>586</v>
      </c>
      <c r="E466" s="34">
        <v>0.32</v>
      </c>
      <c r="F466" s="13" t="s">
        <v>128</v>
      </c>
      <c r="G466" s="5" t="s">
        <v>587</v>
      </c>
      <c r="H466" s="44"/>
      <c r="I466" s="44"/>
    </row>
    <row r="467">
      <c r="B467" s="2" t="s">
        <v>6</v>
      </c>
      <c r="C467" s="13">
        <v>220.0</v>
      </c>
      <c r="D467" s="14" t="s">
        <v>588</v>
      </c>
      <c r="E467" s="34">
        <v>0.192</v>
      </c>
      <c r="F467" s="13" t="s">
        <v>124</v>
      </c>
      <c r="G467" s="5"/>
      <c r="H467" s="2"/>
      <c r="I467" s="2"/>
    </row>
    <row r="468">
      <c r="B468" s="43" t="s">
        <v>206</v>
      </c>
      <c r="C468" s="13">
        <v>442.0</v>
      </c>
      <c r="D468" s="14" t="s">
        <v>589</v>
      </c>
      <c r="E468" s="34">
        <v>0.538</v>
      </c>
      <c r="F468" s="13" t="s">
        <v>124</v>
      </c>
      <c r="G468" s="5" t="s">
        <v>590</v>
      </c>
      <c r="H468" s="44"/>
      <c r="I468" s="44"/>
    </row>
    <row r="469">
      <c r="B469" s="43" t="s">
        <v>206</v>
      </c>
      <c r="C469" s="13">
        <v>448.0</v>
      </c>
      <c r="D469" s="14" t="s">
        <v>591</v>
      </c>
      <c r="E469" s="34">
        <v>0.525</v>
      </c>
      <c r="F469" s="13" t="s">
        <v>128</v>
      </c>
      <c r="G469" s="5"/>
      <c r="H469" s="2"/>
      <c r="I469" s="2"/>
    </row>
    <row r="470">
      <c r="B470" s="2" t="s">
        <v>6</v>
      </c>
      <c r="C470" s="13">
        <v>389.0</v>
      </c>
      <c r="D470" s="14" t="s">
        <v>592</v>
      </c>
      <c r="E470" s="34">
        <v>0.515</v>
      </c>
      <c r="F470" s="13" t="s">
        <v>128</v>
      </c>
      <c r="G470" s="5"/>
      <c r="H470" s="2"/>
      <c r="I470" s="2"/>
    </row>
    <row r="471">
      <c r="A471" s="1"/>
      <c r="B471" s="2" t="s">
        <v>6</v>
      </c>
      <c r="C471" s="13">
        <v>645.0</v>
      </c>
      <c r="D471" s="14" t="s">
        <v>593</v>
      </c>
      <c r="E471" s="34">
        <v>0.406</v>
      </c>
      <c r="F471" s="13" t="s">
        <v>128</v>
      </c>
      <c r="G471" s="5"/>
      <c r="H471" s="2"/>
      <c r="I471" s="2"/>
    </row>
    <row r="472">
      <c r="A472" s="1" t="s">
        <v>594</v>
      </c>
      <c r="B472" s="2" t="s">
        <v>206</v>
      </c>
      <c r="C472" s="13">
        <v>56.0</v>
      </c>
      <c r="D472" s="14" t="s">
        <v>595</v>
      </c>
      <c r="E472" s="34">
        <v>0.293</v>
      </c>
      <c r="F472" s="13" t="s">
        <v>124</v>
      </c>
      <c r="G472" s="5"/>
      <c r="H472" s="2"/>
      <c r="I472" s="2"/>
    </row>
    <row r="473">
      <c r="B473" s="2" t="s">
        <v>206</v>
      </c>
      <c r="C473" s="13">
        <v>57.0</v>
      </c>
      <c r="D473" s="14" t="s">
        <v>596</v>
      </c>
      <c r="E473" s="34">
        <v>0.27</v>
      </c>
      <c r="F473" s="13" t="s">
        <v>134</v>
      </c>
      <c r="G473" s="5"/>
      <c r="H473" s="2"/>
      <c r="I473" s="2"/>
    </row>
    <row r="474">
      <c r="B474" s="2" t="s">
        <v>206</v>
      </c>
      <c r="C474" s="13">
        <v>252.0</v>
      </c>
      <c r="D474" s="14" t="s">
        <v>597</v>
      </c>
      <c r="E474" s="34">
        <v>0.465</v>
      </c>
      <c r="F474" s="13" t="s">
        <v>128</v>
      </c>
      <c r="G474" s="5"/>
      <c r="H474" s="2"/>
      <c r="I474" s="2"/>
    </row>
    <row r="475">
      <c r="B475" s="2" t="s">
        <v>598</v>
      </c>
      <c r="C475" s="13">
        <v>253.0</v>
      </c>
      <c r="D475" s="14" t="s">
        <v>599</v>
      </c>
      <c r="E475" s="34">
        <v>0.387</v>
      </c>
      <c r="F475" s="13" t="s">
        <v>124</v>
      </c>
      <c r="G475" s="5"/>
      <c r="H475" s="2"/>
      <c r="I475" s="2"/>
    </row>
    <row r="476">
      <c r="B476" s="2" t="s">
        <v>161</v>
      </c>
      <c r="C476" s="58">
        <v>436.0</v>
      </c>
      <c r="D476" s="14" t="s">
        <v>600</v>
      </c>
      <c r="E476" s="34">
        <v>0.412</v>
      </c>
      <c r="F476" s="13" t="s">
        <v>124</v>
      </c>
      <c r="G476" s="5"/>
      <c r="H476" s="2"/>
      <c r="I476" s="2"/>
    </row>
    <row r="477">
      <c r="B477" s="2"/>
      <c r="C477" s="58">
        <v>435.0</v>
      </c>
      <c r="D477" s="14" t="s">
        <v>601</v>
      </c>
      <c r="E477" s="34">
        <v>0.404</v>
      </c>
      <c r="F477" s="13" t="s">
        <v>124</v>
      </c>
      <c r="G477" s="35" t="s">
        <v>598</v>
      </c>
      <c r="H477" s="36"/>
      <c r="I477" s="36"/>
    </row>
    <row r="478">
      <c r="B478" s="2" t="s">
        <v>206</v>
      </c>
      <c r="C478" s="13">
        <v>495.0</v>
      </c>
      <c r="D478" s="14" t="s">
        <v>602</v>
      </c>
      <c r="E478" s="34">
        <v>0.52</v>
      </c>
      <c r="F478" s="13" t="s">
        <v>124</v>
      </c>
      <c r="G478" s="5"/>
      <c r="H478" s="2"/>
      <c r="I478" s="2"/>
    </row>
    <row r="479">
      <c r="B479" s="2" t="s">
        <v>206</v>
      </c>
      <c r="C479" s="13">
        <v>163.0</v>
      </c>
      <c r="D479" s="14" t="s">
        <v>603</v>
      </c>
      <c r="E479" s="34">
        <v>0.255</v>
      </c>
      <c r="F479" s="13" t="s">
        <v>124</v>
      </c>
      <c r="G479" s="5"/>
      <c r="H479" s="2"/>
      <c r="I479" s="2"/>
    </row>
    <row r="480">
      <c r="B480" s="43" t="s">
        <v>206</v>
      </c>
      <c r="C480" s="13">
        <v>228.0</v>
      </c>
      <c r="D480" s="14" t="s">
        <v>604</v>
      </c>
      <c r="E480" s="34">
        <v>0.289</v>
      </c>
      <c r="F480" s="13" t="s">
        <v>124</v>
      </c>
      <c r="G480" s="5"/>
      <c r="H480" s="2"/>
      <c r="I480" s="2"/>
    </row>
    <row r="481">
      <c r="B481" s="2"/>
      <c r="C481" s="13">
        <v>352.0</v>
      </c>
      <c r="D481" s="14" t="s">
        <v>605</v>
      </c>
      <c r="E481" s="34">
        <v>0.395</v>
      </c>
      <c r="F481" s="13" t="s">
        <v>134</v>
      </c>
      <c r="G481" s="5"/>
      <c r="H481" s="2"/>
      <c r="I481" s="2"/>
    </row>
    <row r="482">
      <c r="A482" s="1" t="s">
        <v>606</v>
      </c>
      <c r="B482" s="2" t="s">
        <v>6</v>
      </c>
      <c r="C482" s="13">
        <v>202.0</v>
      </c>
      <c r="D482" s="14" t="s">
        <v>607</v>
      </c>
      <c r="E482" s="34">
        <v>0.4</v>
      </c>
      <c r="F482" s="13" t="s">
        <v>128</v>
      </c>
      <c r="G482" s="5"/>
      <c r="H482" s="2"/>
      <c r="I482" s="2"/>
    </row>
    <row r="483">
      <c r="B483" s="2" t="s">
        <v>608</v>
      </c>
      <c r="C483" s="13">
        <v>258.0</v>
      </c>
      <c r="D483" s="14" t="s">
        <v>609</v>
      </c>
      <c r="E483" s="34">
        <v>0.507</v>
      </c>
      <c r="F483" s="13" t="s">
        <v>128</v>
      </c>
      <c r="G483" s="5"/>
      <c r="H483" s="2"/>
      <c r="I483" s="2"/>
    </row>
    <row r="484">
      <c r="B484" s="2" t="s">
        <v>608</v>
      </c>
      <c r="C484" s="13">
        <v>507.0</v>
      </c>
      <c r="D484" s="14" t="s">
        <v>610</v>
      </c>
      <c r="E484" s="34">
        <v>0.329</v>
      </c>
      <c r="F484" s="13" t="s">
        <v>128</v>
      </c>
      <c r="G484" s="5"/>
      <c r="H484" s="2"/>
      <c r="I484" s="2"/>
    </row>
    <row r="485">
      <c r="B485" s="43" t="s">
        <v>206</v>
      </c>
      <c r="C485" s="13">
        <v>306.0</v>
      </c>
      <c r="D485" s="14" t="s">
        <v>611</v>
      </c>
      <c r="E485" s="34">
        <v>0.273</v>
      </c>
      <c r="F485" s="13" t="s">
        <v>124</v>
      </c>
      <c r="G485" s="5"/>
      <c r="H485" s="2"/>
      <c r="I485" s="2"/>
    </row>
    <row r="486">
      <c r="B486" s="2" t="s">
        <v>206</v>
      </c>
      <c r="C486" s="13">
        <v>38.0</v>
      </c>
      <c r="D486" s="14" t="s">
        <v>612</v>
      </c>
      <c r="E486" s="34">
        <v>0.336</v>
      </c>
      <c r="F486" s="13" t="s">
        <v>128</v>
      </c>
      <c r="G486" s="5"/>
      <c r="H486" s="2"/>
      <c r="I486" s="2"/>
    </row>
    <row r="487">
      <c r="B487" s="2" t="s">
        <v>6</v>
      </c>
      <c r="C487" s="13">
        <v>204.0</v>
      </c>
      <c r="D487" s="14" t="s">
        <v>613</v>
      </c>
      <c r="E487" s="34">
        <v>0.264</v>
      </c>
      <c r="F487" s="13" t="s">
        <v>128</v>
      </c>
      <c r="G487" s="5" t="s">
        <v>614</v>
      </c>
      <c r="H487" s="44"/>
      <c r="I487" s="44"/>
    </row>
    <row r="488">
      <c r="B488" s="2" t="s">
        <v>608</v>
      </c>
      <c r="C488" s="13">
        <v>246.0</v>
      </c>
      <c r="D488" s="14" t="s">
        <v>615</v>
      </c>
      <c r="E488" s="34">
        <v>0.394</v>
      </c>
      <c r="F488" s="13" t="s">
        <v>128</v>
      </c>
      <c r="G488" s="5"/>
      <c r="H488" s="2"/>
      <c r="I488" s="2"/>
    </row>
    <row r="489">
      <c r="B489" s="2" t="s">
        <v>608</v>
      </c>
      <c r="C489" s="13">
        <v>247.0</v>
      </c>
      <c r="D489" s="14" t="s">
        <v>616</v>
      </c>
      <c r="E489" s="34">
        <v>0.391</v>
      </c>
      <c r="F489" s="13" t="s">
        <v>124</v>
      </c>
      <c r="G489" s="5"/>
      <c r="H489" s="2"/>
      <c r="I489" s="2"/>
    </row>
    <row r="490">
      <c r="B490" s="2" t="s">
        <v>608</v>
      </c>
      <c r="C490" s="13">
        <v>248.0</v>
      </c>
      <c r="D490" s="14" t="s">
        <v>617</v>
      </c>
      <c r="E490" s="34">
        <v>0.312</v>
      </c>
      <c r="F490" s="13" t="s">
        <v>134</v>
      </c>
      <c r="G490" s="5" t="s">
        <v>618</v>
      </c>
      <c r="H490" s="44"/>
      <c r="I490" s="44"/>
    </row>
    <row r="491">
      <c r="B491" s="2" t="s">
        <v>608</v>
      </c>
      <c r="C491" s="13">
        <v>263.0</v>
      </c>
      <c r="D491" s="14" t="s">
        <v>619</v>
      </c>
      <c r="E491" s="34">
        <v>0.388</v>
      </c>
      <c r="F491" s="13" t="s">
        <v>128</v>
      </c>
      <c r="G491" s="5" t="s">
        <v>620</v>
      </c>
      <c r="H491" s="44"/>
      <c r="I491" s="44"/>
    </row>
    <row r="492">
      <c r="B492" s="2" t="s">
        <v>608</v>
      </c>
      <c r="C492" s="13">
        <v>264.0</v>
      </c>
      <c r="D492" s="14" t="s">
        <v>621</v>
      </c>
      <c r="E492" s="34">
        <v>0.321</v>
      </c>
      <c r="F492" s="13" t="s">
        <v>124</v>
      </c>
      <c r="G492" s="5"/>
      <c r="H492" s="2"/>
      <c r="I492" s="2"/>
    </row>
    <row r="493">
      <c r="B493" s="2" t="s">
        <v>608</v>
      </c>
      <c r="C493" s="13">
        <v>313.0</v>
      </c>
      <c r="D493" s="24" t="s">
        <v>622</v>
      </c>
      <c r="E493" s="34">
        <v>0.373</v>
      </c>
      <c r="F493" s="13" t="s">
        <v>124</v>
      </c>
      <c r="G493" s="5"/>
      <c r="H493" s="2"/>
      <c r="I493" s="2"/>
    </row>
    <row r="494">
      <c r="B494" s="2" t="s">
        <v>608</v>
      </c>
      <c r="C494" s="13">
        <v>172.0</v>
      </c>
      <c r="D494" s="14" t="s">
        <v>623</v>
      </c>
      <c r="E494" s="34">
        <v>0.355</v>
      </c>
      <c r="F494" s="13" t="s">
        <v>128</v>
      </c>
      <c r="G494" s="5"/>
      <c r="H494" s="2"/>
      <c r="I494" s="2"/>
    </row>
    <row r="495">
      <c r="B495" s="2" t="s">
        <v>608</v>
      </c>
      <c r="C495" s="13">
        <v>625.0</v>
      </c>
      <c r="D495" s="14" t="str">
        <f>HYPERLINK("https://leetcode.com/problems/minimum-factorization/#/description","Minimum Factorization")</f>
        <v>Minimum Factorization</v>
      </c>
      <c r="E495" s="34">
        <v>0.277</v>
      </c>
      <c r="F495" s="13" t="s">
        <v>124</v>
      </c>
      <c r="G495" s="5"/>
      <c r="H495" s="2"/>
      <c r="I495" s="2"/>
    </row>
    <row r="496">
      <c r="A496" s="1"/>
      <c r="B496" s="2"/>
      <c r="C496" s="13">
        <v>479.0</v>
      </c>
      <c r="D496" s="14" t="s">
        <v>624</v>
      </c>
      <c r="E496" s="34">
        <v>0.179</v>
      </c>
      <c r="F496" s="13" t="s">
        <v>128</v>
      </c>
      <c r="G496" s="5"/>
      <c r="H496" s="2"/>
      <c r="I496" s="2"/>
    </row>
    <row r="497">
      <c r="A497" s="1"/>
      <c r="B497" s="2" t="s">
        <v>608</v>
      </c>
      <c r="C497" s="13">
        <v>357.0</v>
      </c>
      <c r="D497" s="14" t="s">
        <v>625</v>
      </c>
      <c r="E497" s="34">
        <v>0.456</v>
      </c>
      <c r="F497" s="13" t="s">
        <v>124</v>
      </c>
      <c r="G497" s="5"/>
      <c r="H497" s="2"/>
      <c r="I497" s="2"/>
    </row>
    <row r="498">
      <c r="A498" s="1"/>
      <c r="B498" s="2" t="s">
        <v>608</v>
      </c>
      <c r="C498" s="13">
        <v>233.0</v>
      </c>
      <c r="D498" s="24" t="s">
        <v>626</v>
      </c>
      <c r="E498" s="34">
        <v>0.279</v>
      </c>
      <c r="F498" s="13" t="s">
        <v>134</v>
      </c>
      <c r="G498" s="5"/>
      <c r="H498" s="2"/>
      <c r="I498" s="2"/>
    </row>
    <row r="499">
      <c r="A499" s="1"/>
      <c r="B499" s="2" t="s">
        <v>608</v>
      </c>
      <c r="C499" s="13">
        <v>396.0</v>
      </c>
      <c r="D499" s="14" t="s">
        <v>627</v>
      </c>
      <c r="E499" s="34">
        <v>0.315</v>
      </c>
      <c r="F499" s="13" t="s">
        <v>124</v>
      </c>
      <c r="G499" s="5"/>
      <c r="H499" s="2"/>
      <c r="I499" s="2"/>
    </row>
    <row r="500">
      <c r="A500" s="1"/>
      <c r="B500" s="2" t="s">
        <v>608</v>
      </c>
      <c r="C500" s="13">
        <v>483.0</v>
      </c>
      <c r="D500" s="24" t="s">
        <v>628</v>
      </c>
      <c r="E500" s="34">
        <v>0.314</v>
      </c>
      <c r="F500" s="13" t="s">
        <v>134</v>
      </c>
      <c r="G500" s="5"/>
      <c r="H500" s="2"/>
      <c r="I500" s="2"/>
    </row>
    <row r="501">
      <c r="A501" s="1"/>
      <c r="B501" s="2" t="s">
        <v>608</v>
      </c>
      <c r="C501" s="13">
        <v>453.0</v>
      </c>
      <c r="D501" s="14" t="s">
        <v>629</v>
      </c>
      <c r="E501" s="34">
        <v>0.468</v>
      </c>
      <c r="F501" s="13" t="s">
        <v>128</v>
      </c>
      <c r="G501" s="5" t="s">
        <v>630</v>
      </c>
      <c r="H501" s="44"/>
      <c r="I501" s="44"/>
    </row>
    <row r="502">
      <c r="A502" s="1"/>
      <c r="B502" s="2" t="s">
        <v>608</v>
      </c>
      <c r="C502" s="13">
        <v>462.0</v>
      </c>
      <c r="D502" s="14" t="s">
        <v>631</v>
      </c>
      <c r="E502" s="34">
        <v>0.513</v>
      </c>
      <c r="F502" s="13" t="s">
        <v>124</v>
      </c>
      <c r="G502" s="5" t="s">
        <v>632</v>
      </c>
      <c r="H502" s="44"/>
      <c r="I502" s="44"/>
    </row>
    <row r="503">
      <c r="A503" s="1"/>
      <c r="B503" s="2" t="s">
        <v>608</v>
      </c>
      <c r="C503" s="13">
        <v>296.0</v>
      </c>
      <c r="D503" s="14" t="s">
        <v>633</v>
      </c>
      <c r="E503" s="34">
        <v>0.513</v>
      </c>
      <c r="F503" s="13" t="s">
        <v>134</v>
      </c>
      <c r="G503" s="5" t="s">
        <v>632</v>
      </c>
      <c r="H503" s="44"/>
      <c r="I503" s="44"/>
    </row>
    <row r="504">
      <c r="A504" s="1"/>
      <c r="B504" s="2" t="s">
        <v>608</v>
      </c>
      <c r="C504" s="13">
        <v>573.0</v>
      </c>
      <c r="D504" s="14" t="str">
        <f>HYPERLINK("https://leetcode.com/problems/squirrel-simulation","Squirrel Simulation")</f>
        <v>Squirrel Simulation</v>
      </c>
      <c r="E504" s="34">
        <v>0.467</v>
      </c>
      <c r="F504" s="2" t="s">
        <v>124</v>
      </c>
      <c r="G504" s="5"/>
      <c r="H504" s="2"/>
      <c r="I504" s="2"/>
    </row>
    <row r="505">
      <c r="A505" s="1" t="s">
        <v>634</v>
      </c>
      <c r="B505" s="2" t="s">
        <v>206</v>
      </c>
      <c r="C505" s="13">
        <v>31.0</v>
      </c>
      <c r="D505" s="14" t="s">
        <v>635</v>
      </c>
      <c r="E505" s="34">
        <v>0.285</v>
      </c>
      <c r="F505" s="13" t="s">
        <v>124</v>
      </c>
      <c r="G505" s="5"/>
      <c r="H505" s="2"/>
      <c r="I505" s="2"/>
    </row>
    <row r="506">
      <c r="B506" s="2"/>
      <c r="C506" s="13">
        <v>386.0</v>
      </c>
      <c r="D506" s="24" t="s">
        <v>636</v>
      </c>
      <c r="E506" s="34">
        <v>0.405</v>
      </c>
      <c r="F506" s="13" t="s">
        <v>124</v>
      </c>
      <c r="G506" s="5"/>
      <c r="H506" s="2"/>
      <c r="I506" s="2"/>
    </row>
    <row r="507">
      <c r="B507" s="2"/>
      <c r="C507" s="13">
        <v>60.0</v>
      </c>
      <c r="D507" s="14" t="s">
        <v>637</v>
      </c>
      <c r="E507" s="34">
        <v>0.278</v>
      </c>
      <c r="F507" s="13" t="s">
        <v>124</v>
      </c>
      <c r="G507" s="5"/>
      <c r="H507" s="2"/>
      <c r="I507" s="2"/>
    </row>
    <row r="508">
      <c r="B508" s="2"/>
      <c r="C508" s="13">
        <v>440.0</v>
      </c>
      <c r="D508" s="24" t="s">
        <v>638</v>
      </c>
      <c r="E508" s="34">
        <v>0.233</v>
      </c>
      <c r="F508" s="13" t="s">
        <v>134</v>
      </c>
      <c r="G508" s="5"/>
      <c r="H508" s="2"/>
      <c r="I508" s="2"/>
    </row>
    <row r="509">
      <c r="B509" s="2"/>
      <c r="C509" s="13">
        <v>555.0</v>
      </c>
      <c r="D509" s="14" t="s">
        <v>639</v>
      </c>
      <c r="E509" s="34">
        <v>0.285</v>
      </c>
      <c r="F509" s="13" t="s">
        <v>124</v>
      </c>
      <c r="G509" s="5"/>
      <c r="H509" s="2"/>
      <c r="I509" s="2"/>
    </row>
    <row r="510">
      <c r="B510" s="2"/>
      <c r="C510" s="13">
        <v>400.0</v>
      </c>
      <c r="D510" s="14" t="s">
        <v>640</v>
      </c>
      <c r="E510" s="34">
        <v>0.301</v>
      </c>
      <c r="F510" s="13" t="s">
        <v>128</v>
      </c>
      <c r="G510" s="5"/>
      <c r="H510" s="2"/>
      <c r="I510" s="2"/>
    </row>
    <row r="511">
      <c r="B511" s="2"/>
      <c r="C511" s="13">
        <v>179.0</v>
      </c>
      <c r="D511" s="14" t="s">
        <v>641</v>
      </c>
      <c r="E511" s="34">
        <v>0.221</v>
      </c>
      <c r="F511" s="13" t="s">
        <v>124</v>
      </c>
      <c r="G511" s="5"/>
      <c r="H511" s="2"/>
      <c r="I511" s="2"/>
    </row>
    <row r="512">
      <c r="B512" s="2" t="s">
        <v>53</v>
      </c>
      <c r="C512" s="13">
        <v>402.0</v>
      </c>
      <c r="D512" s="14" t="s">
        <v>642</v>
      </c>
      <c r="E512" s="34">
        <v>0.261</v>
      </c>
      <c r="F512" s="13" t="s">
        <v>124</v>
      </c>
      <c r="G512" s="5"/>
      <c r="H512" s="2"/>
      <c r="I512" s="2"/>
    </row>
    <row r="513">
      <c r="A513" s="1" t="s">
        <v>643</v>
      </c>
      <c r="B513" s="43" t="s">
        <v>206</v>
      </c>
      <c r="C513" s="13">
        <v>414.0</v>
      </c>
      <c r="D513" s="14" t="s">
        <v>644</v>
      </c>
      <c r="E513" s="34">
        <v>0.275</v>
      </c>
      <c r="F513" s="13" t="s">
        <v>128</v>
      </c>
      <c r="G513" s="5" t="s">
        <v>569</v>
      </c>
      <c r="H513" s="44"/>
      <c r="I513" s="44"/>
    </row>
    <row r="514">
      <c r="B514" s="2" t="s">
        <v>56</v>
      </c>
      <c r="C514" s="13">
        <v>378.0</v>
      </c>
      <c r="D514" s="14" t="s">
        <v>645</v>
      </c>
      <c r="E514" s="34">
        <v>0.438</v>
      </c>
      <c r="F514" s="13" t="s">
        <v>124</v>
      </c>
      <c r="G514" s="46" t="s">
        <v>646</v>
      </c>
      <c r="H514" s="15"/>
      <c r="I514" s="15"/>
    </row>
    <row r="515">
      <c r="B515" s="2" t="s">
        <v>56</v>
      </c>
      <c r="C515" s="58">
        <v>373.0</v>
      </c>
      <c r="D515" s="14" t="s">
        <v>647</v>
      </c>
      <c r="E515" s="34">
        <v>0.304</v>
      </c>
      <c r="F515" s="13" t="s">
        <v>124</v>
      </c>
      <c r="G515" s="5"/>
      <c r="H515" s="2"/>
      <c r="I515" s="2"/>
    </row>
    <row r="516">
      <c r="B516" s="2" t="s">
        <v>56</v>
      </c>
      <c r="C516" s="13">
        <v>215.0</v>
      </c>
      <c r="D516" s="14" t="s">
        <v>648</v>
      </c>
      <c r="E516" s="34">
        <v>0.384</v>
      </c>
      <c r="F516" s="13" t="s">
        <v>124</v>
      </c>
      <c r="G516" s="5"/>
      <c r="H516" s="2"/>
      <c r="I516" s="2"/>
    </row>
    <row r="517">
      <c r="B517" s="43" t="s">
        <v>56</v>
      </c>
      <c r="C517" s="13">
        <v>347.0</v>
      </c>
      <c r="D517" s="14" t="s">
        <v>649</v>
      </c>
      <c r="E517" s="34">
        <v>0.473</v>
      </c>
      <c r="F517" s="13" t="s">
        <v>124</v>
      </c>
      <c r="G517" s="5" t="s">
        <v>650</v>
      </c>
      <c r="H517" s="44"/>
      <c r="I517" s="44"/>
    </row>
    <row r="518">
      <c r="A518" s="1"/>
      <c r="B518" s="2"/>
      <c r="C518" s="13">
        <v>632.0</v>
      </c>
      <c r="D518" s="14" t="str">
        <f>HYPERLINK("https://leetcode.com/problems/smallest-range/#/description","Smallest Range")</f>
        <v>Smallest Range</v>
      </c>
      <c r="E518" s="34">
        <v>0.435</v>
      </c>
      <c r="F518" s="13" t="s">
        <v>134</v>
      </c>
      <c r="G518" s="5"/>
      <c r="H518" s="2"/>
      <c r="I518" s="2"/>
    </row>
    <row r="519">
      <c r="A519" s="1"/>
      <c r="B519" s="2" t="s">
        <v>56</v>
      </c>
      <c r="C519" s="13">
        <v>659.0</v>
      </c>
      <c r="D519" s="14" t="str">
        <f>HYPERLINK("https://leetcode.com/problems/split-array-into-consecutive-subsequences/description/","Split Array into Consecutive Subsequences")</f>
        <v>Split Array into Consecutive Subsequences</v>
      </c>
      <c r="E519" s="34">
        <v>0.332</v>
      </c>
      <c r="F519" s="13" t="s">
        <v>124</v>
      </c>
      <c r="G519" s="5"/>
      <c r="H519" s="2"/>
      <c r="I519" s="2"/>
    </row>
    <row r="520">
      <c r="A520" s="1"/>
      <c r="B520" s="2" t="s">
        <v>56</v>
      </c>
      <c r="C520" s="58">
        <v>502.0</v>
      </c>
      <c r="D520" s="14" t="s">
        <v>651</v>
      </c>
      <c r="E520" s="34">
        <v>0.347</v>
      </c>
      <c r="F520" s="13" t="s">
        <v>134</v>
      </c>
      <c r="G520" s="5"/>
      <c r="H520" s="2"/>
      <c r="I520" s="2"/>
    </row>
    <row r="521">
      <c r="A521" s="1"/>
      <c r="B521" s="2" t="s">
        <v>652</v>
      </c>
      <c r="C521" s="13">
        <v>539.0</v>
      </c>
      <c r="D521" s="14" t="s">
        <v>653</v>
      </c>
      <c r="E521" s="34">
        <v>0.455</v>
      </c>
      <c r="F521" s="13" t="s">
        <v>124</v>
      </c>
      <c r="G521" s="5"/>
      <c r="H521" s="44"/>
      <c r="I521" s="44"/>
    </row>
    <row r="522">
      <c r="A522" s="1"/>
      <c r="B522" s="2" t="s">
        <v>652</v>
      </c>
      <c r="C522" s="13">
        <v>128.0</v>
      </c>
      <c r="D522" s="14" t="s">
        <v>654</v>
      </c>
      <c r="E522" s="34">
        <v>0.36</v>
      </c>
      <c r="F522" s="13" t="s">
        <v>134</v>
      </c>
      <c r="G522" s="5" t="s">
        <v>655</v>
      </c>
      <c r="H522" s="44"/>
      <c r="I522" s="44"/>
    </row>
    <row r="523">
      <c r="A523" s="1"/>
      <c r="B523" s="2" t="s">
        <v>652</v>
      </c>
      <c r="C523" s="13">
        <v>164.0</v>
      </c>
      <c r="D523" s="14" t="s">
        <v>656</v>
      </c>
      <c r="E523" s="34">
        <v>0.291</v>
      </c>
      <c r="F523" s="13" t="s">
        <v>134</v>
      </c>
      <c r="G523" s="5"/>
      <c r="H523" s="2"/>
      <c r="I523" s="2"/>
    </row>
    <row r="524">
      <c r="A524" s="1" t="s">
        <v>657</v>
      </c>
      <c r="B524" s="2"/>
      <c r="C524" s="13">
        <v>463.0</v>
      </c>
      <c r="D524" s="14" t="s">
        <v>658</v>
      </c>
      <c r="E524" s="34">
        <v>0.568</v>
      </c>
      <c r="F524" s="13" t="s">
        <v>128</v>
      </c>
      <c r="G524" s="5"/>
      <c r="H524" s="2"/>
      <c r="I524" s="2"/>
    </row>
    <row r="525">
      <c r="B525" s="2"/>
      <c r="C525" s="13">
        <v>492.0</v>
      </c>
      <c r="D525" s="14" t="s">
        <v>659</v>
      </c>
      <c r="E525" s="34">
        <v>0.491</v>
      </c>
      <c r="F525" s="13" t="s">
        <v>128</v>
      </c>
      <c r="G525" s="5"/>
      <c r="H525" s="2"/>
      <c r="I525" s="2"/>
    </row>
    <row r="526">
      <c r="B526" s="2" t="s">
        <v>608</v>
      </c>
      <c r="C526" s="13">
        <v>223.0</v>
      </c>
      <c r="D526" s="14" t="s">
        <v>660</v>
      </c>
      <c r="E526" s="34">
        <v>0.324</v>
      </c>
      <c r="F526" s="13" t="s">
        <v>124</v>
      </c>
      <c r="G526" s="5"/>
      <c r="H526" s="2"/>
      <c r="I526" s="2"/>
    </row>
    <row r="527">
      <c r="B527" s="2" t="s">
        <v>608</v>
      </c>
      <c r="C527" s="13">
        <v>335.0</v>
      </c>
      <c r="D527" s="24" t="s">
        <v>661</v>
      </c>
      <c r="E527" s="34">
        <v>0.247</v>
      </c>
      <c r="F527" s="13" t="s">
        <v>134</v>
      </c>
      <c r="G527" s="5"/>
      <c r="H527" s="2"/>
      <c r="I527" s="2"/>
    </row>
    <row r="528">
      <c r="B528" s="2"/>
      <c r="C528" s="13">
        <v>593.0</v>
      </c>
      <c r="D528" s="14" t="str">
        <f>HYPERLINK("https://leetcode.com/problems/valid-square/#/description","Valid Square")</f>
        <v>Valid Square</v>
      </c>
      <c r="E528" s="34">
        <v>0.361</v>
      </c>
      <c r="F528" s="13" t="s">
        <v>124</v>
      </c>
      <c r="G528" s="46"/>
      <c r="H528" s="15"/>
      <c r="I528" s="15"/>
    </row>
    <row r="529">
      <c r="B529" s="2" t="s">
        <v>608</v>
      </c>
      <c r="C529" s="13">
        <v>469.0</v>
      </c>
      <c r="D529" s="24" t="s">
        <v>662</v>
      </c>
      <c r="E529" s="34">
        <v>0.306</v>
      </c>
      <c r="F529" s="13" t="s">
        <v>124</v>
      </c>
      <c r="G529" s="5"/>
      <c r="H529" s="2"/>
      <c r="I529" s="2"/>
    </row>
    <row r="530">
      <c r="B530" s="2" t="s">
        <v>608</v>
      </c>
      <c r="C530" s="13">
        <v>587.0</v>
      </c>
      <c r="D530" s="24" t="str">
        <f>HYPERLINK("https://leetcode.com/problems/erect-the-fence/#/description","Erect the Fence")</f>
        <v>Erect the Fence</v>
      </c>
      <c r="E530" s="2">
        <v>0.226</v>
      </c>
      <c r="F530" s="15" t="s">
        <v>134</v>
      </c>
      <c r="G530" s="5"/>
      <c r="H530" s="2"/>
      <c r="I530" s="2"/>
    </row>
    <row r="531">
      <c r="A531" s="1" t="s">
        <v>663</v>
      </c>
      <c r="B531" s="2"/>
      <c r="C531" s="13">
        <v>292.0</v>
      </c>
      <c r="D531" s="14" t="s">
        <v>664</v>
      </c>
      <c r="E531" s="34">
        <v>0.551</v>
      </c>
      <c r="F531" s="13" t="s">
        <v>128</v>
      </c>
      <c r="G531" s="5" t="s">
        <v>665</v>
      </c>
      <c r="H531" s="44"/>
      <c r="I531" s="44"/>
    </row>
    <row r="532">
      <c r="B532" s="2" t="s">
        <v>608</v>
      </c>
      <c r="C532" s="13">
        <v>319.0</v>
      </c>
      <c r="D532" s="14" t="s">
        <v>666</v>
      </c>
      <c r="E532" s="34">
        <v>0.422</v>
      </c>
      <c r="F532" s="13" t="s">
        <v>124</v>
      </c>
      <c r="G532" s="5"/>
      <c r="H532" s="2"/>
      <c r="I532" s="2"/>
    </row>
    <row r="533">
      <c r="A533" s="1"/>
      <c r="B533" s="2" t="s">
        <v>608</v>
      </c>
      <c r="C533" s="54">
        <v>672.0</v>
      </c>
      <c r="D533" s="55" t="s">
        <v>667</v>
      </c>
      <c r="E533" s="56">
        <v>0.456</v>
      </c>
      <c r="F533" s="54" t="s">
        <v>124</v>
      </c>
      <c r="G533" s="5"/>
      <c r="H533" s="2"/>
      <c r="I533" s="2"/>
    </row>
    <row r="534">
      <c r="A534" s="59" t="s">
        <v>668</v>
      </c>
      <c r="B534" s="2" t="s">
        <v>186</v>
      </c>
      <c r="C534" s="13">
        <v>376.0</v>
      </c>
      <c r="D534" s="14" t="s">
        <v>669</v>
      </c>
      <c r="E534" s="34">
        <v>0.352</v>
      </c>
      <c r="F534" s="13" t="s">
        <v>124</v>
      </c>
      <c r="G534" s="5"/>
      <c r="H534" s="2"/>
      <c r="I534" s="2"/>
    </row>
    <row r="535">
      <c r="B535" s="2"/>
      <c r="C535" s="13">
        <v>280.0</v>
      </c>
      <c r="D535" s="14" t="s">
        <v>670</v>
      </c>
      <c r="E535" s="34">
        <v>0.562</v>
      </c>
      <c r="F535" s="13" t="s">
        <v>124</v>
      </c>
      <c r="G535" s="5"/>
      <c r="H535" s="2"/>
      <c r="I535" s="2"/>
    </row>
    <row r="536">
      <c r="B536" s="2"/>
      <c r="C536" s="13">
        <v>324.0</v>
      </c>
      <c r="D536" s="24" t="s">
        <v>671</v>
      </c>
      <c r="E536" s="34">
        <v>0.255</v>
      </c>
      <c r="F536" s="13" t="s">
        <v>124</v>
      </c>
      <c r="G536" s="5"/>
      <c r="H536" s="2"/>
      <c r="I536" s="2"/>
    </row>
    <row r="537">
      <c r="B537" s="2"/>
      <c r="C537" s="13">
        <v>334.0</v>
      </c>
      <c r="D537" s="14" t="s">
        <v>672</v>
      </c>
      <c r="E537" s="34">
        <v>0.386</v>
      </c>
      <c r="F537" s="13" t="s">
        <v>124</v>
      </c>
      <c r="G537" s="5"/>
      <c r="H537" s="2"/>
      <c r="I537" s="2"/>
    </row>
    <row r="538">
      <c r="B538" s="2"/>
      <c r="C538" s="13">
        <v>456.0</v>
      </c>
      <c r="D538" s="24" t="s">
        <v>668</v>
      </c>
      <c r="E538" s="34">
        <v>0.282</v>
      </c>
      <c r="F538" s="13" t="s">
        <v>124</v>
      </c>
      <c r="G538" s="5"/>
      <c r="H538" s="2"/>
      <c r="I538" s="2"/>
    </row>
    <row r="539">
      <c r="A539" s="1"/>
      <c r="B539" s="43"/>
      <c r="C539" s="13">
        <v>360.0</v>
      </c>
      <c r="D539" s="14" t="s">
        <v>673</v>
      </c>
      <c r="E539" s="34">
        <v>0.436</v>
      </c>
      <c r="F539" s="13" t="s">
        <v>124</v>
      </c>
      <c r="G539" s="5"/>
      <c r="H539" s="2"/>
      <c r="I539" s="2"/>
    </row>
    <row r="540">
      <c r="A540" s="1"/>
      <c r="B540" s="43"/>
      <c r="C540" s="13">
        <v>634.0</v>
      </c>
      <c r="D540" s="24" t="str">
        <f>HYPERLINK("https://leetcode.com/problems/find-the-derangement-of-an-array/#/description","Find the Derangement of An Array")</f>
        <v>Find the Derangement of An Array</v>
      </c>
      <c r="E540" s="34">
        <v>0.266</v>
      </c>
      <c r="F540" s="13" t="s">
        <v>124</v>
      </c>
      <c r="G540" s="5"/>
      <c r="H540" s="2"/>
      <c r="I540" s="2"/>
    </row>
    <row r="541">
      <c r="A541" s="1"/>
      <c r="B541" s="43" t="s">
        <v>206</v>
      </c>
      <c r="C541" s="13">
        <v>370.0</v>
      </c>
      <c r="D541" s="14" t="s">
        <v>674</v>
      </c>
      <c r="E541" s="34">
        <v>0.546</v>
      </c>
      <c r="F541" s="13" t="s">
        <v>124</v>
      </c>
      <c r="G541" s="5"/>
      <c r="H541" s="2"/>
      <c r="I541" s="2"/>
    </row>
    <row r="542">
      <c r="A542" s="1"/>
      <c r="B542" s="2"/>
      <c r="C542" s="13">
        <v>598.0</v>
      </c>
      <c r="D542" s="14" t="str">
        <f>HYPERLINK("https://leetcode.com/problems/range-addition-ii/#/description","Range Addition II")</f>
        <v>Range Addition II</v>
      </c>
      <c r="E542" s="34">
        <v>0.444</v>
      </c>
      <c r="F542" s="13" t="s">
        <v>128</v>
      </c>
      <c r="G542" s="5" t="s">
        <v>675</v>
      </c>
      <c r="H542" s="44"/>
      <c r="I542" s="44"/>
    </row>
    <row r="543">
      <c r="A543" s="1"/>
      <c r="B543" s="2"/>
      <c r="C543" s="13">
        <v>640.0</v>
      </c>
      <c r="D543" s="14" t="str">
        <f>HYPERLINK("https://leetcode.com/problems/solve-the-equation/#/description","Solve the Equation")</f>
        <v>Solve the Equation</v>
      </c>
      <c r="E543" s="34">
        <v>0.386</v>
      </c>
      <c r="F543" s="13" t="s">
        <v>124</v>
      </c>
      <c r="G543" s="35"/>
      <c r="H543" s="36"/>
      <c r="I543" s="36"/>
    </row>
    <row r="544">
      <c r="A544" s="1"/>
      <c r="B544" s="2"/>
      <c r="C544" s="13">
        <v>544.0</v>
      </c>
      <c r="D544" s="14" t="s">
        <v>676</v>
      </c>
      <c r="E544" s="34">
        <v>0.721</v>
      </c>
      <c r="F544" s="13" t="s">
        <v>124</v>
      </c>
      <c r="G544" s="35"/>
      <c r="H544" s="36"/>
      <c r="I544" s="36"/>
    </row>
    <row r="545">
      <c r="A545" s="1"/>
      <c r="B545" s="2"/>
      <c r="C545" s="13">
        <v>565.0</v>
      </c>
      <c r="D545" s="14" t="str">
        <f>HYPERLINK("https://leetcode.com/problems/array-nesting/#/description","Array Nesting")</f>
        <v>Array Nesting</v>
      </c>
      <c r="E545" s="34">
        <v>0.471</v>
      </c>
      <c r="F545" s="2" t="s">
        <v>124</v>
      </c>
      <c r="G545" s="35"/>
      <c r="H545" s="36"/>
      <c r="I545" s="36"/>
    </row>
    <row r="546">
      <c r="A546" s="1"/>
      <c r="B546" s="43" t="s">
        <v>206</v>
      </c>
      <c r="C546" s="13">
        <v>390.0</v>
      </c>
      <c r="D546" s="24" t="s">
        <v>677</v>
      </c>
      <c r="E546" s="34">
        <v>0.405</v>
      </c>
      <c r="F546" s="13" t="s">
        <v>124</v>
      </c>
      <c r="G546" s="5" t="s">
        <v>396</v>
      </c>
      <c r="H546" s="44"/>
      <c r="I546" s="44"/>
    </row>
    <row r="547">
      <c r="A547" s="1"/>
      <c r="B547" s="43" t="s">
        <v>206</v>
      </c>
      <c r="C547" s="13">
        <v>420.0</v>
      </c>
      <c r="D547" s="24" t="s">
        <v>678</v>
      </c>
      <c r="E547" s="34">
        <v>0.201</v>
      </c>
      <c r="F547" s="13" t="s">
        <v>134</v>
      </c>
      <c r="G547" s="5"/>
      <c r="H547" s="2"/>
      <c r="I547" s="2"/>
    </row>
    <row r="548">
      <c r="A548" s="1"/>
      <c r="B548" s="43" t="s">
        <v>206</v>
      </c>
      <c r="C548" s="13">
        <v>393.0</v>
      </c>
      <c r="D548" s="14" t="s">
        <v>679</v>
      </c>
      <c r="E548" s="34">
        <v>0.348</v>
      </c>
      <c r="F548" s="13" t="s">
        <v>124</v>
      </c>
      <c r="G548" s="5" t="s">
        <v>680</v>
      </c>
      <c r="H548" s="44"/>
      <c r="I548" s="44"/>
    </row>
    <row r="549">
      <c r="A549" s="1"/>
      <c r="B549" s="43" t="s">
        <v>206</v>
      </c>
      <c r="C549" s="13">
        <v>459.0</v>
      </c>
      <c r="D549" s="14" t="s">
        <v>681</v>
      </c>
      <c r="E549" s="34">
        <v>0.385</v>
      </c>
      <c r="F549" s="13" t="s">
        <v>128</v>
      </c>
      <c r="G549" s="5"/>
      <c r="H549" s="2"/>
      <c r="I549" s="2"/>
    </row>
    <row r="550">
      <c r="A550" s="1"/>
      <c r="B550" s="43" t="s">
        <v>206</v>
      </c>
      <c r="C550" s="13">
        <v>465.0</v>
      </c>
      <c r="D550" s="24" t="s">
        <v>682</v>
      </c>
      <c r="E550" s="34">
        <v>0.34</v>
      </c>
      <c r="F550" s="13" t="s">
        <v>134</v>
      </c>
      <c r="G550" s="5"/>
      <c r="H550" s="2"/>
      <c r="I550" s="2"/>
    </row>
    <row r="551">
      <c r="A551" s="60"/>
      <c r="B551" s="43" t="s">
        <v>206</v>
      </c>
      <c r="C551" s="13">
        <v>481.0</v>
      </c>
      <c r="D551" s="24" t="s">
        <v>683</v>
      </c>
      <c r="E551" s="34">
        <v>0.452</v>
      </c>
      <c r="F551" s="13" t="s">
        <v>124</v>
      </c>
      <c r="G551" s="5"/>
      <c r="H551" s="2"/>
      <c r="I551" s="2"/>
    </row>
    <row r="552">
      <c r="A552" s="60"/>
      <c r="B552" s="43" t="s">
        <v>206</v>
      </c>
      <c r="C552" s="13">
        <v>506.0</v>
      </c>
      <c r="D552" s="14" t="s">
        <v>684</v>
      </c>
      <c r="E552" s="34">
        <v>0.474</v>
      </c>
      <c r="F552" s="13" t="s">
        <v>128</v>
      </c>
      <c r="G552" s="5"/>
      <c r="H552" s="2"/>
      <c r="I552" s="2"/>
    </row>
    <row r="553">
      <c r="A553" s="60"/>
      <c r="B553" s="43" t="s">
        <v>206</v>
      </c>
      <c r="C553" s="13">
        <v>521.0</v>
      </c>
      <c r="D553" s="14" t="s">
        <v>685</v>
      </c>
      <c r="E553" s="34">
        <v>0.513</v>
      </c>
      <c r="F553" s="13" t="s">
        <v>128</v>
      </c>
      <c r="G553" s="5"/>
      <c r="H553" s="2"/>
      <c r="I553" s="2"/>
    </row>
    <row r="554">
      <c r="A554" s="60"/>
      <c r="B554" s="43" t="s">
        <v>206</v>
      </c>
      <c r="C554" s="13">
        <v>522.0</v>
      </c>
      <c r="D554" s="14" t="s">
        <v>686</v>
      </c>
      <c r="E554" s="34">
        <v>0.287</v>
      </c>
      <c r="F554" s="13" t="s">
        <v>124</v>
      </c>
      <c r="G554" s="5"/>
      <c r="H554" s="2"/>
      <c r="I554" s="2"/>
    </row>
    <row r="555">
      <c r="A555" s="60"/>
      <c r="B555" s="43" t="s">
        <v>206</v>
      </c>
      <c r="C555" s="13">
        <v>531.0</v>
      </c>
      <c r="D555" s="14" t="s">
        <v>687</v>
      </c>
      <c r="E555" s="34">
        <v>0.516</v>
      </c>
      <c r="F555" s="13" t="s">
        <v>124</v>
      </c>
      <c r="G555" s="5"/>
      <c r="H555" s="2"/>
      <c r="I555" s="2"/>
    </row>
    <row r="556">
      <c r="A556" s="60"/>
      <c r="B556" s="43" t="s">
        <v>206</v>
      </c>
      <c r="C556" s="13">
        <v>533.0</v>
      </c>
      <c r="D556" s="14" t="s">
        <v>688</v>
      </c>
      <c r="E556" s="34">
        <v>0.4</v>
      </c>
      <c r="F556" s="13" t="s">
        <v>124</v>
      </c>
      <c r="G556" s="5"/>
      <c r="H556" s="2"/>
      <c r="I556" s="2"/>
    </row>
    <row r="557">
      <c r="A557" s="60"/>
      <c r="B557" s="43" t="s">
        <v>206</v>
      </c>
      <c r="C557" s="13">
        <v>548.0</v>
      </c>
      <c r="D557" s="14" t="s">
        <v>689</v>
      </c>
      <c r="E557" s="34">
        <v>0.293</v>
      </c>
      <c r="F557" s="13" t="s">
        <v>124</v>
      </c>
      <c r="G557" s="5"/>
      <c r="H557" s="2"/>
      <c r="I557" s="2"/>
    </row>
    <row r="558">
      <c r="A558" s="60"/>
      <c r="B558" s="43" t="s">
        <v>206</v>
      </c>
      <c r="C558" s="13">
        <v>277.0</v>
      </c>
      <c r="D558" s="14" t="s">
        <v>690</v>
      </c>
      <c r="E558" s="34">
        <v>0.353</v>
      </c>
      <c r="F558" s="13" t="s">
        <v>124</v>
      </c>
      <c r="G558" s="5"/>
      <c r="H558" s="2"/>
      <c r="I558" s="2"/>
    </row>
    <row r="559">
      <c r="A559" s="1"/>
      <c r="B559" s="43" t="s">
        <v>206</v>
      </c>
      <c r="C559" s="13">
        <v>482.0</v>
      </c>
      <c r="D559" s="14" t="s">
        <v>691</v>
      </c>
      <c r="E559" s="34">
        <v>0.412</v>
      </c>
      <c r="F559" s="13" t="s">
        <v>124</v>
      </c>
      <c r="G559" s="5" t="s">
        <v>692</v>
      </c>
      <c r="H559" s="44"/>
      <c r="I559" s="44"/>
    </row>
    <row r="560">
      <c r="A560" s="1"/>
      <c r="B560" s="43" t="s">
        <v>206</v>
      </c>
      <c r="C560" s="13">
        <v>412.0</v>
      </c>
      <c r="D560" s="14" t="s">
        <v>693</v>
      </c>
      <c r="E560" s="34">
        <v>0.588</v>
      </c>
      <c r="F560" s="13" t="s">
        <v>128</v>
      </c>
      <c r="G560" s="5"/>
      <c r="H560" s="2"/>
      <c r="I560" s="2"/>
    </row>
    <row r="561">
      <c r="A561" s="1"/>
      <c r="B561" s="2" t="s">
        <v>206</v>
      </c>
      <c r="C561" s="13">
        <v>14.0</v>
      </c>
      <c r="D561" s="14" t="s">
        <v>694</v>
      </c>
      <c r="E561" s="34">
        <v>0.311</v>
      </c>
      <c r="F561" s="13" t="s">
        <v>128</v>
      </c>
      <c r="G561" s="5"/>
      <c r="H561" s="2"/>
      <c r="I561" s="2"/>
    </row>
    <row r="562">
      <c r="A562" s="60"/>
      <c r="B562" s="2" t="s">
        <v>695</v>
      </c>
      <c r="C562" s="13">
        <v>28.0</v>
      </c>
      <c r="D562" s="14" t="s">
        <v>696</v>
      </c>
      <c r="E562" s="34">
        <v>0.276</v>
      </c>
      <c r="F562" s="13" t="s">
        <v>128</v>
      </c>
      <c r="G562" s="5"/>
      <c r="H562" s="44"/>
      <c r="I562" s="44"/>
    </row>
    <row r="563">
      <c r="A563" s="1"/>
      <c r="B563" s="2" t="s">
        <v>206</v>
      </c>
      <c r="C563" s="13">
        <v>161.0</v>
      </c>
      <c r="D563" s="14" t="s">
        <v>697</v>
      </c>
      <c r="E563" s="34">
        <v>0.309</v>
      </c>
      <c r="F563" s="13" t="s">
        <v>124</v>
      </c>
      <c r="G563" s="5"/>
      <c r="H563" s="44"/>
      <c r="I563" s="44"/>
    </row>
    <row r="564">
      <c r="A564" s="1"/>
      <c r="B564" s="2" t="s">
        <v>206</v>
      </c>
      <c r="C564" s="13">
        <v>58.0</v>
      </c>
      <c r="D564" s="14" t="s">
        <v>698</v>
      </c>
      <c r="E564" s="34">
        <v>0.315</v>
      </c>
      <c r="F564" s="13" t="s">
        <v>128</v>
      </c>
      <c r="G564" s="5"/>
      <c r="H564" s="2"/>
      <c r="I564" s="2"/>
    </row>
    <row r="565">
      <c r="A565" s="1"/>
      <c r="B565" s="43" t="s">
        <v>206</v>
      </c>
      <c r="C565" s="13">
        <v>434.0</v>
      </c>
      <c r="D565" s="14" t="s">
        <v>699</v>
      </c>
      <c r="E565" s="34">
        <v>0.37</v>
      </c>
      <c r="F565" s="13" t="s">
        <v>128</v>
      </c>
      <c r="G565" s="5"/>
      <c r="H565" s="2"/>
      <c r="I565" s="2"/>
    </row>
    <row r="566">
      <c r="A566" s="1"/>
      <c r="B566" s="43" t="s">
        <v>206</v>
      </c>
      <c r="C566" s="13">
        <v>485.0</v>
      </c>
      <c r="D566" s="14" t="s">
        <v>700</v>
      </c>
      <c r="E566" s="34">
        <v>0.545</v>
      </c>
      <c r="F566" s="13" t="s">
        <v>128</v>
      </c>
      <c r="G566" s="5"/>
      <c r="H566" s="2"/>
      <c r="I566" s="2"/>
    </row>
    <row r="567">
      <c r="A567" s="1"/>
      <c r="B567" s="43" t="s">
        <v>206</v>
      </c>
      <c r="C567" s="13">
        <v>487.0</v>
      </c>
      <c r="D567" s="24" t="s">
        <v>701</v>
      </c>
      <c r="E567" s="34">
        <v>0.444</v>
      </c>
      <c r="F567" s="13" t="s">
        <v>124</v>
      </c>
      <c r="G567" s="5" t="s">
        <v>702</v>
      </c>
      <c r="H567" s="44"/>
      <c r="I567" s="44"/>
    </row>
    <row r="568">
      <c r="A568" s="1"/>
      <c r="B568" s="2" t="s">
        <v>206</v>
      </c>
      <c r="C568" s="13">
        <v>157.0</v>
      </c>
      <c r="D568" s="14" t="s">
        <v>703</v>
      </c>
      <c r="E568" s="34">
        <v>0.291</v>
      </c>
      <c r="F568" s="13" t="s">
        <v>128</v>
      </c>
      <c r="G568" s="5"/>
      <c r="H568" s="2"/>
      <c r="I568" s="2"/>
    </row>
    <row r="569">
      <c r="A569" s="1"/>
      <c r="B569" s="2" t="s">
        <v>206</v>
      </c>
      <c r="C569" s="13">
        <v>158.0</v>
      </c>
      <c r="D569" s="14" t="s">
        <v>704</v>
      </c>
      <c r="E569" s="34">
        <v>0.243</v>
      </c>
      <c r="F569" s="13" t="s">
        <v>134</v>
      </c>
      <c r="G569" s="5"/>
      <c r="H569" s="2"/>
      <c r="I569" s="2"/>
    </row>
    <row r="570">
      <c r="A570" s="1"/>
      <c r="B570" s="2" t="s">
        <v>206</v>
      </c>
      <c r="C570" s="13">
        <v>165.0</v>
      </c>
      <c r="D570" s="14" t="s">
        <v>705</v>
      </c>
      <c r="E570" s="34">
        <v>0.197</v>
      </c>
      <c r="F570" s="13" t="s">
        <v>124</v>
      </c>
      <c r="G570" s="5"/>
      <c r="H570" s="2"/>
      <c r="I570" s="2"/>
    </row>
    <row r="571">
      <c r="A571" s="30" t="str">
        <f>HYPERLINK("https://leetcode.com/tag/hash-table/","Hash Table")</f>
        <v>Hash Table</v>
      </c>
      <c r="G571" s="31"/>
      <c r="H571" s="32"/>
      <c r="I571" s="32"/>
    </row>
    <row r="572">
      <c r="A572" s="1"/>
      <c r="B572" s="2"/>
      <c r="C572" s="13">
        <v>349.0</v>
      </c>
      <c r="D572" s="14" t="s">
        <v>706</v>
      </c>
      <c r="E572" s="34">
        <v>0.466</v>
      </c>
      <c r="F572" s="13" t="s">
        <v>128</v>
      </c>
      <c r="G572" s="35" t="s">
        <v>707</v>
      </c>
      <c r="H572" s="36"/>
      <c r="I572" s="36"/>
    </row>
    <row r="573">
      <c r="A573" s="1"/>
      <c r="B573" s="2"/>
      <c r="C573" s="13">
        <v>350.0</v>
      </c>
      <c r="D573" s="14" t="s">
        <v>708</v>
      </c>
      <c r="E573" s="34">
        <v>0.443</v>
      </c>
      <c r="F573" s="13" t="s">
        <v>128</v>
      </c>
      <c r="G573" s="35" t="s">
        <v>709</v>
      </c>
      <c r="H573" s="36"/>
      <c r="I573" s="36"/>
    </row>
    <row r="574">
      <c r="A574" s="1"/>
      <c r="B574" s="2"/>
      <c r="C574" s="13">
        <v>599.0</v>
      </c>
      <c r="D574" s="14" t="str">
        <f>HYPERLINK("https://leetcode.com/problems/minimum-index-sum-of-two-lists/#/description","Minimum Index Sum of Two Lists")</f>
        <v>Minimum Index Sum of Two Lists</v>
      </c>
      <c r="E574" s="34">
        <v>0.575</v>
      </c>
      <c r="F574" s="13" t="s">
        <v>128</v>
      </c>
      <c r="G574" s="35"/>
      <c r="H574" s="36"/>
      <c r="I574" s="36"/>
    </row>
    <row r="575">
      <c r="A575" s="1"/>
      <c r="B575" s="2"/>
      <c r="C575" s="13">
        <v>299.0</v>
      </c>
      <c r="D575" s="14" t="s">
        <v>710</v>
      </c>
      <c r="E575" s="34">
        <v>0.34</v>
      </c>
      <c r="F575" s="13" t="s">
        <v>124</v>
      </c>
      <c r="G575" s="35"/>
      <c r="H575" s="36"/>
      <c r="I575" s="36"/>
    </row>
    <row r="576">
      <c r="A576" s="1"/>
      <c r="B576" s="2"/>
      <c r="C576" s="13">
        <v>49.0</v>
      </c>
      <c r="D576" s="14" t="s">
        <v>711</v>
      </c>
      <c r="E576" s="34">
        <v>0.333</v>
      </c>
      <c r="F576" s="13" t="s">
        <v>124</v>
      </c>
      <c r="G576" s="35" t="s">
        <v>712</v>
      </c>
      <c r="H576" s="36"/>
      <c r="I576" s="36"/>
    </row>
    <row r="577">
      <c r="A577" s="1"/>
      <c r="B577" s="2"/>
      <c r="C577" s="13">
        <v>242.0</v>
      </c>
      <c r="D577" s="14" t="s">
        <v>713</v>
      </c>
      <c r="E577" s="34">
        <v>0.457</v>
      </c>
      <c r="F577" s="13" t="s">
        <v>128</v>
      </c>
      <c r="G577" s="35" t="s">
        <v>714</v>
      </c>
      <c r="H577" s="36"/>
      <c r="I577" s="36"/>
    </row>
    <row r="578">
      <c r="A578" s="1"/>
      <c r="B578" s="2"/>
      <c r="C578" s="13">
        <v>383.0</v>
      </c>
      <c r="D578" s="14" t="s">
        <v>715</v>
      </c>
      <c r="E578" s="34">
        <v>0.467</v>
      </c>
      <c r="F578" s="13" t="s">
        <v>128</v>
      </c>
      <c r="G578" s="5"/>
      <c r="H578" s="2"/>
      <c r="I578" s="2"/>
    </row>
    <row r="579">
      <c r="A579" s="1"/>
      <c r="B579" s="2"/>
      <c r="C579" s="13">
        <v>447.0</v>
      </c>
      <c r="D579" s="14" t="s">
        <v>716</v>
      </c>
      <c r="E579" s="34">
        <v>0.441</v>
      </c>
      <c r="F579" s="13" t="s">
        <v>128</v>
      </c>
      <c r="G579" s="5"/>
      <c r="H579" s="2"/>
      <c r="I579" s="2"/>
    </row>
    <row r="580">
      <c r="A580" s="1"/>
      <c r="B580" s="2"/>
      <c r="C580" s="13">
        <v>356.0</v>
      </c>
      <c r="D580" s="14" t="s">
        <v>717</v>
      </c>
      <c r="E580" s="34">
        <v>0.302</v>
      </c>
      <c r="F580" s="13" t="s">
        <v>124</v>
      </c>
      <c r="G580" s="5"/>
      <c r="H580" s="2"/>
      <c r="I580" s="2"/>
    </row>
    <row r="581">
      <c r="A581" s="1"/>
      <c r="B581" s="2" t="s">
        <v>718</v>
      </c>
      <c r="C581" s="13">
        <v>592.0</v>
      </c>
      <c r="D581" s="24" t="str">
        <f>HYPERLINK("https://leetcode.com/problems/fraction-addition-and-subtraction/#/description","Fraction Addition and Subtraction")</f>
        <v>Fraction Addition and Subtraction</v>
      </c>
      <c r="E581" s="34">
        <v>0.468</v>
      </c>
      <c r="F581" s="13" t="s">
        <v>124</v>
      </c>
      <c r="G581" s="5" t="s">
        <v>719</v>
      </c>
      <c r="H581" s="44"/>
      <c r="I581" s="44"/>
    </row>
    <row r="582">
      <c r="A582" s="1"/>
      <c r="B582" s="2" t="s">
        <v>718</v>
      </c>
      <c r="C582" s="13">
        <v>365.0</v>
      </c>
      <c r="D582" s="14" t="s">
        <v>720</v>
      </c>
      <c r="E582" s="34">
        <v>0.267</v>
      </c>
      <c r="F582" s="13" t="s">
        <v>124</v>
      </c>
      <c r="G582" s="5"/>
      <c r="H582" s="2"/>
      <c r="I582" s="2"/>
    </row>
    <row r="583">
      <c r="A583" s="1"/>
      <c r="B583" s="2" t="s">
        <v>718</v>
      </c>
      <c r="C583" s="13">
        <v>149.0</v>
      </c>
      <c r="D583" s="14" t="s">
        <v>721</v>
      </c>
      <c r="E583" s="34">
        <v>0.154</v>
      </c>
      <c r="F583" s="13" t="s">
        <v>134</v>
      </c>
      <c r="G583" s="5"/>
      <c r="H583" s="2"/>
      <c r="I583" s="2"/>
    </row>
    <row r="584">
      <c r="A584" s="1"/>
      <c r="B584" s="2"/>
      <c r="C584" s="13">
        <v>249.0</v>
      </c>
      <c r="D584" s="14" t="s">
        <v>722</v>
      </c>
      <c r="E584" s="34">
        <v>0.403</v>
      </c>
      <c r="F584" s="13" t="s">
        <v>124</v>
      </c>
      <c r="G584" s="5"/>
      <c r="H584" s="2"/>
      <c r="I584" s="2"/>
    </row>
    <row r="585">
      <c r="A585" s="1"/>
      <c r="B585" s="2"/>
      <c r="C585" s="13">
        <v>187.0</v>
      </c>
      <c r="D585" s="14" t="s">
        <v>723</v>
      </c>
      <c r="E585" s="34">
        <v>0.306</v>
      </c>
      <c r="F585" s="13" t="s">
        <v>124</v>
      </c>
      <c r="G585" s="5"/>
      <c r="H585" s="2"/>
      <c r="I585" s="2"/>
    </row>
    <row r="586">
      <c r="A586" s="60" t="s">
        <v>724</v>
      </c>
      <c r="B586" s="2" t="s">
        <v>725</v>
      </c>
      <c r="C586" s="13">
        <v>243.0</v>
      </c>
      <c r="D586" s="14" t="s">
        <v>726</v>
      </c>
      <c r="E586" s="34">
        <v>0.516</v>
      </c>
      <c r="F586" s="13" t="s">
        <v>128</v>
      </c>
      <c r="G586" s="5" t="s">
        <v>727</v>
      </c>
      <c r="H586" s="44"/>
      <c r="I586" s="44"/>
    </row>
    <row r="587">
      <c r="B587" s="2"/>
      <c r="C587" s="13">
        <v>244.0</v>
      </c>
      <c r="D587" s="14" t="s">
        <v>728</v>
      </c>
      <c r="E587" s="34">
        <v>0.363</v>
      </c>
      <c r="F587" s="13" t="s">
        <v>124</v>
      </c>
      <c r="G587" s="5"/>
      <c r="H587" s="2"/>
      <c r="I587" s="2"/>
    </row>
    <row r="588">
      <c r="B588" s="2" t="s">
        <v>725</v>
      </c>
      <c r="C588" s="13">
        <v>245.0</v>
      </c>
      <c r="D588" s="14" t="s">
        <v>729</v>
      </c>
      <c r="E588" s="34">
        <v>0.498</v>
      </c>
      <c r="F588" s="13" t="s">
        <v>124</v>
      </c>
      <c r="G588" s="5" t="s">
        <v>730</v>
      </c>
      <c r="H588" s="44"/>
      <c r="I588" s="44"/>
    </row>
    <row r="589">
      <c r="A589" s="1"/>
      <c r="B589" s="2"/>
      <c r="C589" s="13">
        <v>387.0</v>
      </c>
      <c r="D589" s="14" t="s">
        <v>731</v>
      </c>
      <c r="E589" s="34">
        <v>0.464</v>
      </c>
      <c r="F589" s="13" t="s">
        <v>128</v>
      </c>
      <c r="G589" s="5"/>
      <c r="H589" s="2"/>
      <c r="I589" s="2"/>
    </row>
    <row r="590">
      <c r="A590" s="1"/>
      <c r="B590" s="2"/>
      <c r="C590" s="13">
        <v>594.0</v>
      </c>
      <c r="D590" s="14" t="str">
        <f>HYPERLINK("https://leetcode.com/problems/longest-harmonious-subsequence/","Longest Harmonious Subsequence")</f>
        <v>Longest Harmonious Subsequence</v>
      </c>
      <c r="E590" s="34">
        <v>0.362</v>
      </c>
      <c r="F590" s="13" t="s">
        <v>128</v>
      </c>
      <c r="G590" s="5"/>
      <c r="H590" s="2"/>
      <c r="I590" s="2"/>
    </row>
    <row r="591">
      <c r="A591" s="1"/>
      <c r="B591" s="2"/>
      <c r="C591" s="13">
        <v>423.0</v>
      </c>
      <c r="D591" s="14" t="s">
        <v>732</v>
      </c>
      <c r="E591" s="34">
        <v>0.432</v>
      </c>
      <c r="F591" s="13" t="s">
        <v>124</v>
      </c>
      <c r="G591" s="5"/>
      <c r="H591" s="2"/>
      <c r="I591" s="2"/>
    </row>
    <row r="592">
      <c r="A592" s="1"/>
      <c r="B592" s="2"/>
      <c r="C592" s="13">
        <v>451.0</v>
      </c>
      <c r="D592" s="14" t="s">
        <v>733</v>
      </c>
      <c r="E592" s="34">
        <v>0.506</v>
      </c>
      <c r="F592" s="13" t="s">
        <v>124</v>
      </c>
      <c r="G592" s="5"/>
      <c r="H592" s="2"/>
      <c r="I592" s="2"/>
    </row>
    <row r="593">
      <c r="A593" s="1"/>
      <c r="B593" s="2"/>
      <c r="C593" s="13">
        <v>500.0</v>
      </c>
      <c r="D593" s="14" t="s">
        <v>734</v>
      </c>
      <c r="E593" s="34">
        <v>0.603</v>
      </c>
      <c r="F593" s="13" t="s">
        <v>128</v>
      </c>
      <c r="G593" s="5"/>
      <c r="H593" s="2"/>
      <c r="I593" s="2"/>
    </row>
    <row r="594">
      <c r="A594" s="1"/>
      <c r="B594" s="2"/>
      <c r="C594" s="13">
        <v>575.0</v>
      </c>
      <c r="D594" s="14" t="str">
        <f>HYPERLINK("https://leetcode.com/problems/distribute-candies/#/description","Distribute Candies")</f>
        <v>Distribute Candies</v>
      </c>
      <c r="E594" s="13">
        <v>0.648</v>
      </c>
      <c r="F594" s="2" t="s">
        <v>128</v>
      </c>
      <c r="G594" s="5"/>
      <c r="H594" s="2"/>
      <c r="I594" s="2"/>
    </row>
    <row r="595">
      <c r="A595" s="1"/>
      <c r="B595" s="2"/>
      <c r="C595" s="13">
        <v>554.0</v>
      </c>
      <c r="D595" s="14" t="s">
        <v>735</v>
      </c>
      <c r="E595" s="34">
        <v>0.416</v>
      </c>
      <c r="F595" s="13" t="s">
        <v>124</v>
      </c>
      <c r="G595" s="5"/>
      <c r="H595" s="2"/>
      <c r="I595" s="2"/>
    </row>
    <row r="596">
      <c r="A596" s="1"/>
      <c r="B596" s="2"/>
      <c r="C596" s="13">
        <v>274.0</v>
      </c>
      <c r="D596" s="24" t="s">
        <v>736</v>
      </c>
      <c r="E596" s="34">
        <v>0.327</v>
      </c>
      <c r="F596" s="13" t="s">
        <v>124</v>
      </c>
      <c r="G596" s="5"/>
      <c r="H596" s="2"/>
      <c r="I596" s="2"/>
    </row>
    <row r="597">
      <c r="A597" s="1"/>
      <c r="B597" s="2"/>
      <c r="C597" s="13">
        <v>275.0</v>
      </c>
      <c r="D597" s="24" t="s">
        <v>737</v>
      </c>
      <c r="E597" s="34">
        <v>0.339</v>
      </c>
      <c r="F597" s="13" t="s">
        <v>124</v>
      </c>
      <c r="G597" s="5"/>
      <c r="H597" s="2"/>
      <c r="I597" s="2"/>
    </row>
    <row r="598">
      <c r="A598" s="1"/>
      <c r="B598" s="2"/>
      <c r="C598" s="13">
        <v>609.0</v>
      </c>
      <c r="D598" s="14" t="str">
        <f>HYPERLINK("https://leetcode.com/problems/find-duplicate-file-in-system/#/description","Find Duplicate File in System")</f>
        <v>Find Duplicate File in System</v>
      </c>
      <c r="E598" s="34">
        <v>0.548</v>
      </c>
      <c r="F598" s="13" t="s">
        <v>124</v>
      </c>
      <c r="G598" s="5"/>
      <c r="H598" s="2"/>
      <c r="I598" s="2"/>
    </row>
    <row r="599">
      <c r="A599" s="1"/>
      <c r="B599" s="2"/>
      <c r="C599" s="58">
        <v>336.0</v>
      </c>
      <c r="D599" s="14" t="s">
        <v>738</v>
      </c>
      <c r="E599" s="34">
        <v>0.256</v>
      </c>
      <c r="F599" s="13" t="s">
        <v>134</v>
      </c>
      <c r="G599" s="5"/>
      <c r="H599" s="2"/>
      <c r="I599" s="2"/>
    </row>
    <row r="600">
      <c r="A600" s="61"/>
      <c r="G600" s="62"/>
    </row>
    <row r="601">
      <c r="A601" s="61"/>
      <c r="G601" s="62"/>
    </row>
    <row r="602">
      <c r="A602" s="61"/>
      <c r="G602" s="62"/>
    </row>
    <row r="603">
      <c r="A603" s="61"/>
      <c r="G603" s="62"/>
    </row>
    <row r="604">
      <c r="A604" s="61"/>
      <c r="G604" s="62"/>
    </row>
    <row r="605">
      <c r="A605" s="61"/>
      <c r="G605" s="62"/>
    </row>
    <row r="606">
      <c r="A606" s="61"/>
      <c r="G606" s="62"/>
    </row>
    <row r="607">
      <c r="A607" s="61"/>
      <c r="G607" s="62"/>
    </row>
    <row r="608">
      <c r="A608" s="61"/>
      <c r="G608" s="62"/>
    </row>
    <row r="609">
      <c r="A609" s="61"/>
      <c r="G609" s="62"/>
    </row>
    <row r="610">
      <c r="A610" s="61"/>
      <c r="G610" s="62"/>
    </row>
    <row r="611">
      <c r="A611" s="61"/>
      <c r="G611" s="62"/>
    </row>
    <row r="612">
      <c r="A612" s="61"/>
      <c r="G612" s="62"/>
    </row>
    <row r="613">
      <c r="A613" s="61"/>
      <c r="G613" s="62"/>
    </row>
    <row r="614">
      <c r="A614" s="61"/>
      <c r="G614" s="62"/>
    </row>
    <row r="615">
      <c r="A615" s="61"/>
      <c r="G615" s="62"/>
    </row>
    <row r="616">
      <c r="A616" s="61"/>
      <c r="G616" s="62"/>
    </row>
    <row r="617">
      <c r="A617" s="61"/>
      <c r="G617" s="62"/>
    </row>
    <row r="618">
      <c r="A618" s="61"/>
      <c r="G618" s="62"/>
    </row>
    <row r="619">
      <c r="A619" s="61"/>
      <c r="G619" s="62"/>
    </row>
    <row r="620">
      <c r="A620" s="61"/>
      <c r="G620" s="62"/>
    </row>
    <row r="621">
      <c r="A621" s="61"/>
      <c r="G621" s="62"/>
    </row>
    <row r="622">
      <c r="A622" s="61"/>
      <c r="G622" s="62"/>
    </row>
    <row r="623">
      <c r="A623" s="61"/>
      <c r="G623" s="62"/>
    </row>
    <row r="624">
      <c r="A624" s="61"/>
      <c r="G624" s="62"/>
    </row>
    <row r="625">
      <c r="A625" s="61"/>
      <c r="G625" s="62"/>
    </row>
    <row r="626">
      <c r="A626" s="61"/>
      <c r="G626" s="62"/>
    </row>
    <row r="627">
      <c r="A627" s="61"/>
      <c r="G627" s="62"/>
    </row>
    <row r="628">
      <c r="A628" s="61"/>
      <c r="G628" s="62"/>
    </row>
    <row r="629">
      <c r="A629" s="61"/>
      <c r="G629" s="62"/>
    </row>
    <row r="630">
      <c r="A630" s="61"/>
      <c r="G630" s="62"/>
    </row>
    <row r="631">
      <c r="A631" s="61"/>
      <c r="G631" s="62"/>
    </row>
    <row r="632">
      <c r="A632" s="61"/>
      <c r="G632" s="62"/>
    </row>
    <row r="633">
      <c r="A633" s="61"/>
      <c r="G633" s="62"/>
    </row>
    <row r="634">
      <c r="A634" s="61"/>
      <c r="G634" s="62"/>
    </row>
    <row r="635">
      <c r="A635" s="61"/>
      <c r="G635" s="62"/>
    </row>
    <row r="636">
      <c r="A636" s="61"/>
      <c r="G636" s="62"/>
    </row>
    <row r="637">
      <c r="A637" s="61"/>
      <c r="G637" s="62"/>
    </row>
    <row r="638">
      <c r="A638" s="61"/>
      <c r="G638" s="62"/>
    </row>
    <row r="639">
      <c r="A639" s="61"/>
      <c r="G639" s="62"/>
    </row>
    <row r="640">
      <c r="A640" s="61"/>
      <c r="G640" s="62"/>
    </row>
    <row r="641">
      <c r="A641" s="61"/>
      <c r="G641" s="62"/>
    </row>
    <row r="642">
      <c r="A642" s="61"/>
      <c r="G642" s="62"/>
    </row>
    <row r="643">
      <c r="A643" s="61"/>
      <c r="G643" s="62"/>
    </row>
    <row r="644">
      <c r="A644" s="61"/>
      <c r="G644" s="62"/>
    </row>
    <row r="645">
      <c r="A645" s="61"/>
      <c r="G645" s="62"/>
    </row>
    <row r="646">
      <c r="A646" s="61"/>
      <c r="G646" s="62"/>
    </row>
    <row r="647">
      <c r="A647" s="61"/>
      <c r="G647" s="62"/>
    </row>
    <row r="648">
      <c r="A648" s="61"/>
      <c r="G648" s="62"/>
    </row>
    <row r="649">
      <c r="A649" s="61"/>
      <c r="G649" s="62"/>
    </row>
    <row r="650">
      <c r="A650" s="61"/>
      <c r="G650" s="62"/>
    </row>
    <row r="651">
      <c r="A651" s="61"/>
      <c r="G651" s="62"/>
    </row>
    <row r="652">
      <c r="A652" s="61"/>
      <c r="G652" s="62"/>
    </row>
    <row r="653">
      <c r="A653" s="61"/>
      <c r="G653" s="62"/>
    </row>
    <row r="654">
      <c r="A654" s="61"/>
      <c r="G654" s="62"/>
    </row>
    <row r="655">
      <c r="A655" s="61"/>
      <c r="G655" s="62"/>
    </row>
    <row r="656">
      <c r="A656" s="61"/>
      <c r="G656" s="62"/>
    </row>
    <row r="657">
      <c r="A657" s="61"/>
      <c r="G657" s="62"/>
    </row>
    <row r="658">
      <c r="A658" s="61"/>
      <c r="G658" s="62"/>
    </row>
    <row r="659">
      <c r="A659" s="61"/>
      <c r="G659" s="62"/>
    </row>
    <row r="660">
      <c r="A660" s="61"/>
      <c r="G660" s="62"/>
    </row>
    <row r="661">
      <c r="A661" s="61"/>
      <c r="G661" s="62"/>
    </row>
    <row r="662">
      <c r="A662" s="61"/>
      <c r="G662" s="62"/>
    </row>
    <row r="663">
      <c r="A663" s="61"/>
      <c r="G663" s="62"/>
    </row>
    <row r="664">
      <c r="A664" s="61"/>
      <c r="G664" s="62"/>
    </row>
    <row r="665">
      <c r="A665" s="61"/>
      <c r="G665" s="62"/>
    </row>
    <row r="666">
      <c r="A666" s="61"/>
      <c r="G666" s="62"/>
    </row>
    <row r="667">
      <c r="A667" s="61"/>
      <c r="G667" s="62"/>
    </row>
    <row r="668">
      <c r="A668" s="61"/>
      <c r="G668" s="62"/>
    </row>
    <row r="669">
      <c r="A669" s="61"/>
      <c r="G669" s="62"/>
    </row>
    <row r="670">
      <c r="A670" s="61"/>
      <c r="G670" s="62"/>
    </row>
    <row r="671">
      <c r="A671" s="61"/>
      <c r="G671" s="62"/>
    </row>
    <row r="672">
      <c r="A672" s="61"/>
      <c r="G672" s="62"/>
    </row>
    <row r="673">
      <c r="A673" s="61"/>
      <c r="G673" s="62"/>
    </row>
    <row r="674">
      <c r="A674" s="61"/>
      <c r="G674" s="62"/>
    </row>
    <row r="675">
      <c r="A675" s="61"/>
      <c r="G675" s="62"/>
    </row>
    <row r="676">
      <c r="A676" s="61"/>
      <c r="G676" s="62"/>
    </row>
    <row r="677">
      <c r="A677" s="61"/>
      <c r="G677" s="62"/>
    </row>
    <row r="678">
      <c r="A678" s="61"/>
      <c r="G678" s="62"/>
    </row>
    <row r="679">
      <c r="A679" s="61"/>
      <c r="G679" s="62"/>
    </row>
    <row r="680">
      <c r="A680" s="61"/>
      <c r="G680" s="62"/>
    </row>
    <row r="681">
      <c r="A681" s="61"/>
      <c r="G681" s="62"/>
    </row>
    <row r="682">
      <c r="A682" s="61"/>
      <c r="G682" s="62"/>
    </row>
    <row r="683">
      <c r="A683" s="61"/>
      <c r="G683" s="62"/>
    </row>
    <row r="684">
      <c r="A684" s="61"/>
      <c r="G684" s="62"/>
    </row>
    <row r="685">
      <c r="A685" s="61"/>
      <c r="G685" s="62"/>
    </row>
    <row r="686">
      <c r="A686" s="61"/>
      <c r="G686" s="62"/>
    </row>
    <row r="687">
      <c r="A687" s="61"/>
      <c r="G687" s="62"/>
    </row>
    <row r="688">
      <c r="A688" s="61"/>
      <c r="G688" s="62"/>
    </row>
    <row r="689">
      <c r="A689" s="61"/>
      <c r="G689" s="62"/>
    </row>
    <row r="690">
      <c r="A690" s="61"/>
      <c r="G690" s="62"/>
    </row>
    <row r="691">
      <c r="A691" s="61"/>
      <c r="G691" s="62"/>
    </row>
    <row r="692">
      <c r="A692" s="61"/>
      <c r="G692" s="62"/>
    </row>
    <row r="693">
      <c r="A693" s="61"/>
      <c r="G693" s="62"/>
    </row>
    <row r="694">
      <c r="A694" s="61"/>
      <c r="G694" s="62"/>
    </row>
    <row r="695">
      <c r="A695" s="61"/>
      <c r="G695" s="62"/>
    </row>
    <row r="696">
      <c r="A696" s="61"/>
      <c r="G696" s="62"/>
    </row>
    <row r="697">
      <c r="A697" s="61"/>
      <c r="G697" s="62"/>
    </row>
    <row r="698">
      <c r="A698" s="61"/>
      <c r="G698" s="62"/>
    </row>
    <row r="699">
      <c r="A699" s="61"/>
      <c r="G699" s="62"/>
    </row>
    <row r="700">
      <c r="A700" s="61"/>
      <c r="G700" s="62"/>
    </row>
    <row r="701">
      <c r="A701" s="61"/>
      <c r="G701" s="62"/>
    </row>
    <row r="702">
      <c r="A702" s="61"/>
      <c r="G702" s="62"/>
    </row>
    <row r="703">
      <c r="A703" s="61"/>
      <c r="G703" s="62"/>
    </row>
    <row r="704">
      <c r="A704" s="61"/>
      <c r="G704" s="62"/>
    </row>
    <row r="705">
      <c r="A705" s="61"/>
      <c r="G705" s="62"/>
    </row>
    <row r="706">
      <c r="A706" s="61"/>
      <c r="G706" s="62"/>
    </row>
    <row r="707">
      <c r="A707" s="61"/>
      <c r="G707" s="62"/>
    </row>
    <row r="708">
      <c r="A708" s="61"/>
      <c r="G708" s="62"/>
    </row>
    <row r="709">
      <c r="A709" s="61"/>
      <c r="G709" s="62"/>
    </row>
    <row r="710">
      <c r="A710" s="61"/>
      <c r="G710" s="62"/>
    </row>
    <row r="711">
      <c r="A711" s="61"/>
      <c r="G711" s="62"/>
    </row>
    <row r="712">
      <c r="A712" s="61"/>
      <c r="G712" s="62"/>
    </row>
    <row r="713">
      <c r="A713" s="61"/>
      <c r="G713" s="62"/>
    </row>
    <row r="714">
      <c r="A714" s="61"/>
      <c r="G714" s="62"/>
    </row>
    <row r="715">
      <c r="A715" s="61"/>
      <c r="G715" s="62"/>
    </row>
    <row r="716">
      <c r="A716" s="61"/>
      <c r="G716" s="62"/>
    </row>
    <row r="717">
      <c r="A717" s="61"/>
      <c r="G717" s="62"/>
    </row>
    <row r="718">
      <c r="A718" s="61"/>
      <c r="G718" s="62"/>
    </row>
    <row r="719">
      <c r="A719" s="61"/>
      <c r="G719" s="62"/>
    </row>
    <row r="720">
      <c r="A720" s="61"/>
      <c r="G720" s="62"/>
    </row>
    <row r="721">
      <c r="A721" s="61"/>
      <c r="G721" s="62"/>
    </row>
    <row r="722">
      <c r="A722" s="61"/>
      <c r="G722" s="62"/>
    </row>
    <row r="723">
      <c r="A723" s="61"/>
      <c r="G723" s="62"/>
    </row>
    <row r="724">
      <c r="A724" s="61"/>
      <c r="G724" s="62"/>
    </row>
    <row r="725">
      <c r="A725" s="61"/>
      <c r="G725" s="62"/>
    </row>
    <row r="726">
      <c r="A726" s="61"/>
      <c r="G726" s="62"/>
    </row>
    <row r="727">
      <c r="A727" s="61"/>
      <c r="G727" s="62"/>
    </row>
    <row r="728">
      <c r="A728" s="61"/>
      <c r="G728" s="62"/>
    </row>
    <row r="729">
      <c r="A729" s="61"/>
      <c r="G729" s="62"/>
    </row>
    <row r="730">
      <c r="A730" s="61"/>
      <c r="G730" s="62"/>
    </row>
    <row r="731">
      <c r="A731" s="61"/>
      <c r="G731" s="62"/>
    </row>
    <row r="732">
      <c r="A732" s="61"/>
      <c r="G732" s="62"/>
    </row>
    <row r="733">
      <c r="A733" s="61"/>
      <c r="G733" s="62"/>
    </row>
    <row r="734">
      <c r="A734" s="61"/>
      <c r="G734" s="62"/>
    </row>
    <row r="735">
      <c r="A735" s="61"/>
      <c r="G735" s="62"/>
    </row>
    <row r="736">
      <c r="A736" s="61"/>
      <c r="G736" s="62"/>
    </row>
    <row r="737">
      <c r="A737" s="61"/>
      <c r="G737" s="62"/>
    </row>
    <row r="738">
      <c r="A738" s="61"/>
      <c r="G738" s="62"/>
    </row>
    <row r="739">
      <c r="A739" s="61"/>
      <c r="G739" s="62"/>
    </row>
    <row r="740">
      <c r="A740" s="61"/>
      <c r="G740" s="62"/>
    </row>
    <row r="741">
      <c r="A741" s="61"/>
      <c r="G741" s="62"/>
    </row>
    <row r="742">
      <c r="A742" s="61"/>
      <c r="G742" s="62"/>
    </row>
    <row r="743">
      <c r="A743" s="61"/>
      <c r="G743" s="62"/>
    </row>
    <row r="744">
      <c r="A744" s="61"/>
      <c r="G744" s="62"/>
    </row>
    <row r="745">
      <c r="A745" s="61"/>
      <c r="G745" s="62"/>
    </row>
    <row r="746">
      <c r="A746" s="61"/>
      <c r="G746" s="62"/>
    </row>
    <row r="747">
      <c r="A747" s="61"/>
      <c r="G747" s="62"/>
    </row>
    <row r="748">
      <c r="A748" s="61"/>
      <c r="G748" s="62"/>
    </row>
    <row r="749">
      <c r="A749" s="61"/>
      <c r="G749" s="62"/>
    </row>
    <row r="750">
      <c r="A750" s="61"/>
      <c r="G750" s="62"/>
    </row>
    <row r="751">
      <c r="A751" s="61"/>
      <c r="G751" s="62"/>
    </row>
    <row r="752">
      <c r="A752" s="61"/>
      <c r="G752" s="62"/>
    </row>
    <row r="753">
      <c r="A753" s="61"/>
      <c r="G753" s="62"/>
    </row>
    <row r="754">
      <c r="A754" s="61"/>
      <c r="G754" s="62"/>
    </row>
    <row r="755">
      <c r="A755" s="61"/>
      <c r="G755" s="62"/>
    </row>
    <row r="756">
      <c r="A756" s="61"/>
      <c r="G756" s="62"/>
    </row>
    <row r="757">
      <c r="A757" s="61"/>
      <c r="G757" s="62"/>
    </row>
    <row r="758">
      <c r="A758" s="61"/>
      <c r="G758" s="62"/>
    </row>
    <row r="759">
      <c r="A759" s="61"/>
      <c r="G759" s="62"/>
    </row>
    <row r="760">
      <c r="A760" s="61"/>
      <c r="G760" s="62"/>
    </row>
    <row r="761">
      <c r="A761" s="61"/>
      <c r="G761" s="62"/>
    </row>
    <row r="762">
      <c r="A762" s="61"/>
      <c r="G762" s="62"/>
    </row>
    <row r="763">
      <c r="A763" s="61"/>
      <c r="G763" s="62"/>
    </row>
    <row r="764">
      <c r="A764" s="61"/>
      <c r="G764" s="62"/>
    </row>
    <row r="765">
      <c r="A765" s="61"/>
      <c r="G765" s="62"/>
    </row>
    <row r="766">
      <c r="A766" s="61"/>
      <c r="G766" s="62"/>
    </row>
    <row r="767">
      <c r="A767" s="61"/>
      <c r="G767" s="62"/>
    </row>
    <row r="768">
      <c r="A768" s="61"/>
      <c r="G768" s="62"/>
    </row>
    <row r="769">
      <c r="A769" s="61"/>
      <c r="G769" s="62"/>
    </row>
    <row r="770">
      <c r="A770" s="61"/>
      <c r="G770" s="62"/>
    </row>
    <row r="771">
      <c r="A771" s="61"/>
      <c r="G771" s="62"/>
    </row>
    <row r="772">
      <c r="A772" s="61"/>
      <c r="G772" s="62"/>
    </row>
    <row r="773">
      <c r="A773" s="61"/>
      <c r="G773" s="62"/>
    </row>
    <row r="774">
      <c r="A774" s="61"/>
      <c r="G774" s="62"/>
    </row>
    <row r="775">
      <c r="A775" s="61"/>
      <c r="G775" s="62"/>
    </row>
    <row r="776">
      <c r="A776" s="61"/>
      <c r="G776" s="62"/>
    </row>
    <row r="777">
      <c r="A777" s="61"/>
      <c r="G777" s="62"/>
    </row>
    <row r="778">
      <c r="A778" s="61"/>
      <c r="G778" s="62"/>
    </row>
    <row r="779">
      <c r="A779" s="61"/>
      <c r="G779" s="62"/>
    </row>
    <row r="780">
      <c r="A780" s="61"/>
      <c r="G780" s="62"/>
    </row>
    <row r="781">
      <c r="A781" s="61"/>
      <c r="G781" s="62"/>
    </row>
    <row r="782">
      <c r="A782" s="61"/>
      <c r="G782" s="62"/>
    </row>
    <row r="783">
      <c r="A783" s="61"/>
      <c r="G783" s="62"/>
    </row>
    <row r="784">
      <c r="A784" s="61"/>
      <c r="G784" s="62"/>
    </row>
    <row r="785">
      <c r="A785" s="61"/>
      <c r="G785" s="62"/>
    </row>
    <row r="786">
      <c r="A786" s="61"/>
      <c r="G786" s="62"/>
    </row>
    <row r="787">
      <c r="A787" s="61"/>
      <c r="G787" s="62"/>
    </row>
    <row r="788">
      <c r="A788" s="61"/>
      <c r="G788" s="62"/>
    </row>
    <row r="789">
      <c r="A789" s="61"/>
      <c r="G789" s="62"/>
    </row>
    <row r="790">
      <c r="A790" s="61"/>
      <c r="G790" s="62"/>
    </row>
    <row r="791">
      <c r="A791" s="61"/>
      <c r="G791" s="62"/>
    </row>
    <row r="792">
      <c r="A792" s="61"/>
      <c r="G792" s="62"/>
    </row>
    <row r="793">
      <c r="A793" s="61"/>
      <c r="G793" s="62"/>
    </row>
    <row r="794">
      <c r="A794" s="61"/>
      <c r="G794" s="62"/>
    </row>
    <row r="795">
      <c r="A795" s="61"/>
      <c r="G795" s="62"/>
    </row>
    <row r="796">
      <c r="A796" s="61"/>
      <c r="G796" s="62"/>
    </row>
    <row r="797">
      <c r="A797" s="61"/>
      <c r="G797" s="62"/>
    </row>
    <row r="798">
      <c r="A798" s="61"/>
      <c r="G798" s="62"/>
    </row>
    <row r="799">
      <c r="A799" s="61"/>
      <c r="G799" s="62"/>
    </row>
    <row r="800">
      <c r="A800" s="61"/>
      <c r="G800" s="62"/>
    </row>
    <row r="801">
      <c r="A801" s="61"/>
      <c r="G801" s="62"/>
    </row>
    <row r="802">
      <c r="A802" s="61"/>
      <c r="G802" s="62"/>
    </row>
    <row r="803">
      <c r="A803" s="61"/>
      <c r="G803" s="62"/>
    </row>
    <row r="804">
      <c r="A804" s="61"/>
      <c r="G804" s="62"/>
    </row>
    <row r="805">
      <c r="A805" s="61"/>
      <c r="G805" s="62"/>
    </row>
    <row r="806">
      <c r="A806" s="61"/>
      <c r="G806" s="62"/>
    </row>
    <row r="807">
      <c r="A807" s="61"/>
      <c r="G807" s="62"/>
    </row>
    <row r="808">
      <c r="A808" s="61"/>
      <c r="G808" s="62"/>
    </row>
    <row r="809">
      <c r="A809" s="61"/>
      <c r="G809" s="62"/>
    </row>
    <row r="810">
      <c r="A810" s="61"/>
      <c r="G810" s="62"/>
    </row>
    <row r="811">
      <c r="A811" s="61"/>
      <c r="G811" s="62"/>
    </row>
    <row r="812">
      <c r="A812" s="61"/>
      <c r="G812" s="62"/>
    </row>
    <row r="813">
      <c r="A813" s="61"/>
      <c r="G813" s="62"/>
    </row>
    <row r="814">
      <c r="A814" s="61"/>
      <c r="G814" s="62"/>
    </row>
    <row r="815">
      <c r="A815" s="61"/>
      <c r="G815" s="62"/>
    </row>
    <row r="816">
      <c r="A816" s="61"/>
      <c r="G816" s="62"/>
    </row>
    <row r="817">
      <c r="A817" s="61"/>
      <c r="G817" s="62"/>
    </row>
    <row r="818">
      <c r="A818" s="61"/>
      <c r="G818" s="62"/>
    </row>
    <row r="819">
      <c r="A819" s="61"/>
      <c r="G819" s="62"/>
    </row>
    <row r="820">
      <c r="A820" s="61"/>
      <c r="G820" s="62"/>
    </row>
    <row r="821">
      <c r="A821" s="61"/>
      <c r="G821" s="62"/>
    </row>
    <row r="822">
      <c r="A822" s="61"/>
      <c r="G822" s="62"/>
    </row>
    <row r="823">
      <c r="A823" s="61"/>
      <c r="G823" s="62"/>
    </row>
    <row r="824">
      <c r="A824" s="61"/>
      <c r="G824" s="62"/>
    </row>
    <row r="825">
      <c r="A825" s="61"/>
      <c r="G825" s="62"/>
    </row>
    <row r="826">
      <c r="A826" s="61"/>
      <c r="G826" s="62"/>
    </row>
    <row r="827">
      <c r="A827" s="61"/>
      <c r="G827" s="62"/>
    </row>
    <row r="828">
      <c r="A828" s="61"/>
      <c r="G828" s="62"/>
    </row>
    <row r="829">
      <c r="A829" s="61"/>
      <c r="G829" s="62"/>
    </row>
    <row r="830">
      <c r="A830" s="61"/>
      <c r="G830" s="62"/>
    </row>
    <row r="831">
      <c r="A831" s="61"/>
      <c r="G831" s="62"/>
    </row>
    <row r="832">
      <c r="A832" s="61"/>
      <c r="G832" s="62"/>
    </row>
    <row r="833">
      <c r="A833" s="61"/>
      <c r="G833" s="62"/>
    </row>
    <row r="834">
      <c r="A834" s="61"/>
      <c r="G834" s="62"/>
    </row>
    <row r="835">
      <c r="A835" s="61"/>
      <c r="G835" s="62"/>
    </row>
    <row r="836">
      <c r="A836" s="61"/>
      <c r="G836" s="62"/>
    </row>
    <row r="837">
      <c r="A837" s="61"/>
      <c r="G837" s="62"/>
    </row>
    <row r="838">
      <c r="A838" s="61"/>
      <c r="G838" s="62"/>
    </row>
    <row r="839">
      <c r="A839" s="61"/>
      <c r="G839" s="62"/>
    </row>
    <row r="840">
      <c r="A840" s="61"/>
      <c r="G840" s="62"/>
    </row>
    <row r="841">
      <c r="A841" s="61"/>
      <c r="G841" s="62"/>
    </row>
    <row r="842">
      <c r="A842" s="61"/>
      <c r="G842" s="62"/>
    </row>
    <row r="843">
      <c r="A843" s="61"/>
      <c r="G843" s="62"/>
    </row>
    <row r="844">
      <c r="A844" s="61"/>
      <c r="G844" s="62"/>
    </row>
    <row r="845">
      <c r="A845" s="61"/>
      <c r="G845" s="62"/>
    </row>
    <row r="846">
      <c r="A846" s="61"/>
      <c r="G846" s="62"/>
    </row>
    <row r="847">
      <c r="A847" s="61"/>
      <c r="G847" s="62"/>
    </row>
    <row r="848">
      <c r="A848" s="61"/>
      <c r="G848" s="62"/>
    </row>
    <row r="849">
      <c r="A849" s="61"/>
      <c r="G849" s="62"/>
    </row>
    <row r="850">
      <c r="A850" s="61"/>
      <c r="G850" s="62"/>
    </row>
    <row r="851">
      <c r="A851" s="61"/>
      <c r="G851" s="62"/>
    </row>
    <row r="852">
      <c r="A852" s="61"/>
      <c r="G852" s="62"/>
    </row>
    <row r="853">
      <c r="A853" s="61"/>
      <c r="G853" s="62"/>
    </row>
    <row r="854">
      <c r="A854" s="61"/>
      <c r="G854" s="62"/>
    </row>
    <row r="855">
      <c r="A855" s="61"/>
      <c r="G855" s="62"/>
    </row>
    <row r="856">
      <c r="A856" s="61"/>
      <c r="G856" s="62"/>
    </row>
    <row r="857">
      <c r="A857" s="61"/>
      <c r="G857" s="62"/>
    </row>
    <row r="858">
      <c r="A858" s="61"/>
      <c r="G858" s="62"/>
    </row>
    <row r="859">
      <c r="A859" s="61"/>
      <c r="G859" s="62"/>
    </row>
    <row r="860">
      <c r="A860" s="61"/>
      <c r="G860" s="62"/>
    </row>
    <row r="861">
      <c r="A861" s="61"/>
      <c r="G861" s="62"/>
    </row>
    <row r="862">
      <c r="A862" s="61"/>
      <c r="G862" s="62"/>
    </row>
    <row r="863">
      <c r="A863" s="61"/>
      <c r="G863" s="62"/>
    </row>
    <row r="864">
      <c r="A864" s="61"/>
      <c r="G864" s="62"/>
    </row>
    <row r="865">
      <c r="A865" s="61"/>
      <c r="G865" s="62"/>
    </row>
    <row r="866">
      <c r="A866" s="61"/>
      <c r="G866" s="62"/>
    </row>
    <row r="867">
      <c r="A867" s="61"/>
      <c r="G867" s="62"/>
    </row>
    <row r="868">
      <c r="A868" s="61"/>
      <c r="G868" s="62"/>
    </row>
    <row r="869">
      <c r="A869" s="61"/>
      <c r="G869" s="62"/>
    </row>
    <row r="870">
      <c r="A870" s="61"/>
      <c r="G870" s="62"/>
    </row>
    <row r="871">
      <c r="A871" s="61"/>
      <c r="G871" s="62"/>
    </row>
    <row r="872">
      <c r="A872" s="61"/>
      <c r="G872" s="62"/>
    </row>
    <row r="873">
      <c r="A873" s="61"/>
      <c r="G873" s="62"/>
    </row>
    <row r="874">
      <c r="A874" s="61"/>
      <c r="G874" s="62"/>
    </row>
    <row r="875">
      <c r="A875" s="61"/>
      <c r="G875" s="62"/>
    </row>
    <row r="876">
      <c r="A876" s="61"/>
      <c r="G876" s="62"/>
    </row>
    <row r="877">
      <c r="A877" s="61"/>
      <c r="G877" s="62"/>
    </row>
    <row r="878">
      <c r="A878" s="61"/>
      <c r="G878" s="62"/>
    </row>
    <row r="879">
      <c r="A879" s="61"/>
      <c r="G879" s="62"/>
    </row>
    <row r="880">
      <c r="A880" s="61"/>
      <c r="G880" s="62"/>
    </row>
    <row r="881">
      <c r="A881" s="61"/>
      <c r="G881" s="62"/>
    </row>
    <row r="882">
      <c r="A882" s="61"/>
      <c r="G882" s="62"/>
    </row>
    <row r="883">
      <c r="A883" s="61"/>
      <c r="G883" s="62"/>
    </row>
    <row r="884">
      <c r="A884" s="61"/>
      <c r="G884" s="62"/>
    </row>
    <row r="885">
      <c r="A885" s="61"/>
      <c r="G885" s="62"/>
    </row>
    <row r="886">
      <c r="A886" s="61"/>
      <c r="G886" s="62"/>
    </row>
    <row r="887">
      <c r="A887" s="61"/>
      <c r="G887" s="62"/>
    </row>
    <row r="888">
      <c r="A888" s="61"/>
      <c r="G888" s="62"/>
    </row>
    <row r="889">
      <c r="A889" s="61"/>
      <c r="G889" s="62"/>
    </row>
    <row r="890">
      <c r="A890" s="61"/>
      <c r="G890" s="62"/>
    </row>
    <row r="891">
      <c r="A891" s="61"/>
      <c r="G891" s="62"/>
    </row>
    <row r="892">
      <c r="A892" s="61"/>
      <c r="G892" s="62"/>
    </row>
    <row r="893">
      <c r="A893" s="61"/>
      <c r="G893" s="62"/>
    </row>
    <row r="894">
      <c r="A894" s="61"/>
      <c r="G894" s="62"/>
    </row>
    <row r="895">
      <c r="A895" s="61"/>
      <c r="G895" s="62"/>
    </row>
    <row r="896">
      <c r="A896" s="61"/>
      <c r="G896" s="62"/>
    </row>
    <row r="897">
      <c r="A897" s="61"/>
      <c r="G897" s="62"/>
    </row>
    <row r="898">
      <c r="A898" s="61"/>
      <c r="G898" s="62"/>
    </row>
    <row r="899">
      <c r="A899" s="61"/>
      <c r="G899" s="62"/>
    </row>
    <row r="900">
      <c r="A900" s="61"/>
      <c r="G900" s="62"/>
    </row>
    <row r="901">
      <c r="A901" s="61"/>
      <c r="G901" s="62"/>
    </row>
    <row r="902">
      <c r="A902" s="61"/>
      <c r="G902" s="62"/>
    </row>
    <row r="903">
      <c r="A903" s="61"/>
      <c r="G903" s="62"/>
    </row>
    <row r="904">
      <c r="A904" s="61"/>
      <c r="G904" s="62"/>
    </row>
    <row r="905">
      <c r="A905" s="61"/>
      <c r="G905" s="62"/>
    </row>
    <row r="906">
      <c r="A906" s="61"/>
      <c r="G906" s="62"/>
    </row>
    <row r="907">
      <c r="A907" s="61"/>
      <c r="G907" s="62"/>
    </row>
    <row r="908">
      <c r="A908" s="61"/>
      <c r="G908" s="62"/>
    </row>
    <row r="909">
      <c r="A909" s="61"/>
      <c r="G909" s="62"/>
    </row>
    <row r="910">
      <c r="A910" s="61"/>
      <c r="G910" s="62"/>
    </row>
    <row r="911">
      <c r="A911" s="61"/>
      <c r="G911" s="62"/>
    </row>
    <row r="912">
      <c r="A912" s="61"/>
      <c r="G912" s="62"/>
    </row>
    <row r="913">
      <c r="A913" s="61"/>
      <c r="G913" s="62"/>
    </row>
    <row r="914">
      <c r="A914" s="61"/>
      <c r="G914" s="62"/>
    </row>
    <row r="915">
      <c r="A915" s="61"/>
      <c r="G915" s="62"/>
    </row>
    <row r="916">
      <c r="A916" s="61"/>
      <c r="G916" s="62"/>
    </row>
    <row r="917">
      <c r="A917" s="61"/>
      <c r="G917" s="62"/>
    </row>
    <row r="918">
      <c r="A918" s="61"/>
      <c r="G918" s="62"/>
    </row>
    <row r="919">
      <c r="A919" s="61"/>
      <c r="G919" s="62"/>
    </row>
    <row r="920">
      <c r="A920" s="61"/>
      <c r="G920" s="62"/>
    </row>
    <row r="921">
      <c r="A921" s="61"/>
      <c r="G921" s="62"/>
    </row>
    <row r="922">
      <c r="A922" s="61"/>
      <c r="G922" s="62"/>
    </row>
    <row r="923">
      <c r="A923" s="61"/>
      <c r="G923" s="62"/>
    </row>
    <row r="924">
      <c r="A924" s="61"/>
      <c r="G924" s="62"/>
    </row>
    <row r="925">
      <c r="A925" s="61"/>
      <c r="G925" s="62"/>
    </row>
    <row r="926">
      <c r="A926" s="61"/>
      <c r="G926" s="62"/>
    </row>
    <row r="927">
      <c r="A927" s="61"/>
      <c r="G927" s="62"/>
    </row>
    <row r="928">
      <c r="A928" s="61"/>
      <c r="G928" s="62"/>
    </row>
    <row r="929">
      <c r="A929" s="61"/>
      <c r="G929" s="62"/>
    </row>
    <row r="930">
      <c r="A930" s="61"/>
      <c r="G930" s="62"/>
    </row>
    <row r="931">
      <c r="A931" s="61"/>
      <c r="G931" s="62"/>
    </row>
    <row r="932">
      <c r="A932" s="61"/>
      <c r="G932" s="62"/>
    </row>
    <row r="933">
      <c r="A933" s="61"/>
      <c r="G933" s="62"/>
    </row>
    <row r="934">
      <c r="A934" s="61"/>
      <c r="G934" s="62"/>
    </row>
    <row r="935">
      <c r="A935" s="61"/>
      <c r="G935" s="62"/>
    </row>
    <row r="936">
      <c r="A936" s="61"/>
      <c r="G936" s="62"/>
    </row>
    <row r="937">
      <c r="A937" s="61"/>
      <c r="G937" s="62"/>
    </row>
    <row r="938">
      <c r="A938" s="61"/>
      <c r="G938" s="62"/>
    </row>
    <row r="939">
      <c r="A939" s="61"/>
      <c r="G939" s="62"/>
    </row>
    <row r="940">
      <c r="A940" s="61"/>
      <c r="G940" s="62"/>
    </row>
    <row r="941">
      <c r="A941" s="61"/>
      <c r="G941" s="62"/>
    </row>
    <row r="942">
      <c r="A942" s="61"/>
      <c r="G942" s="62"/>
    </row>
    <row r="943">
      <c r="A943" s="61"/>
      <c r="G943" s="62"/>
    </row>
    <row r="944">
      <c r="A944" s="61"/>
      <c r="G944" s="62"/>
    </row>
    <row r="945">
      <c r="A945" s="61"/>
      <c r="G945" s="62"/>
    </row>
    <row r="946">
      <c r="A946" s="61"/>
      <c r="G946" s="62"/>
    </row>
    <row r="947">
      <c r="A947" s="61"/>
      <c r="G947" s="62"/>
    </row>
    <row r="948">
      <c r="A948" s="61"/>
      <c r="G948" s="62"/>
    </row>
    <row r="949">
      <c r="A949" s="61"/>
      <c r="G949" s="62"/>
    </row>
    <row r="950">
      <c r="A950" s="61"/>
      <c r="G950" s="62"/>
    </row>
    <row r="951">
      <c r="A951" s="61"/>
      <c r="G951" s="62"/>
    </row>
    <row r="952">
      <c r="A952" s="61"/>
      <c r="G952" s="62"/>
    </row>
    <row r="953">
      <c r="A953" s="61"/>
      <c r="G953" s="62"/>
    </row>
    <row r="954">
      <c r="A954" s="61"/>
      <c r="G954" s="62"/>
    </row>
    <row r="955">
      <c r="A955" s="61"/>
      <c r="G955" s="62"/>
    </row>
    <row r="956">
      <c r="A956" s="61"/>
      <c r="G956" s="62"/>
    </row>
    <row r="957">
      <c r="A957" s="61"/>
      <c r="G957" s="62"/>
    </row>
    <row r="958">
      <c r="A958" s="61"/>
      <c r="G958" s="62"/>
    </row>
    <row r="959">
      <c r="A959" s="61"/>
      <c r="G959" s="62"/>
    </row>
    <row r="960">
      <c r="A960" s="61"/>
      <c r="G960" s="62"/>
    </row>
    <row r="961">
      <c r="A961" s="61"/>
      <c r="G961" s="62"/>
    </row>
    <row r="962">
      <c r="A962" s="61"/>
      <c r="G962" s="62"/>
    </row>
    <row r="963">
      <c r="A963" s="61"/>
      <c r="G963" s="62"/>
    </row>
    <row r="964">
      <c r="A964" s="61"/>
      <c r="G964" s="62"/>
    </row>
    <row r="965">
      <c r="A965" s="61"/>
      <c r="G965" s="62"/>
    </row>
    <row r="966">
      <c r="A966" s="61"/>
      <c r="G966" s="62"/>
    </row>
    <row r="967">
      <c r="A967" s="61"/>
      <c r="G967" s="62"/>
    </row>
    <row r="968">
      <c r="A968" s="61"/>
      <c r="G968" s="62"/>
    </row>
    <row r="969">
      <c r="A969" s="61"/>
      <c r="G969" s="62"/>
    </row>
    <row r="970">
      <c r="A970" s="61"/>
      <c r="G970" s="62"/>
    </row>
    <row r="971">
      <c r="A971" s="61"/>
      <c r="G971" s="62"/>
    </row>
    <row r="972">
      <c r="A972" s="61"/>
      <c r="G972" s="62"/>
    </row>
    <row r="973">
      <c r="A973" s="61"/>
      <c r="G973" s="62"/>
    </row>
    <row r="974">
      <c r="A974" s="61"/>
      <c r="G974" s="62"/>
    </row>
    <row r="975">
      <c r="A975" s="61"/>
      <c r="G975" s="62"/>
    </row>
    <row r="976">
      <c r="A976" s="61"/>
      <c r="G976" s="62"/>
    </row>
    <row r="977">
      <c r="A977" s="61"/>
      <c r="G977" s="62"/>
    </row>
    <row r="978">
      <c r="A978" s="61"/>
      <c r="G978" s="62"/>
    </row>
    <row r="979">
      <c r="A979" s="61"/>
      <c r="G979" s="62"/>
    </row>
    <row r="980">
      <c r="A980" s="61"/>
      <c r="G980" s="62"/>
    </row>
    <row r="981">
      <c r="A981" s="61"/>
      <c r="G981" s="62"/>
    </row>
    <row r="982">
      <c r="A982" s="61"/>
      <c r="G982" s="62"/>
    </row>
    <row r="983">
      <c r="A983" s="61"/>
      <c r="G983" s="62"/>
    </row>
    <row r="984">
      <c r="A984" s="61"/>
      <c r="G984" s="62"/>
    </row>
    <row r="985">
      <c r="A985" s="61"/>
      <c r="G985" s="62"/>
    </row>
    <row r="986">
      <c r="A986" s="61"/>
      <c r="G986" s="62"/>
    </row>
    <row r="987">
      <c r="A987" s="61"/>
      <c r="G987" s="62"/>
    </row>
    <row r="988">
      <c r="A988" s="61"/>
      <c r="G988" s="62"/>
    </row>
    <row r="989">
      <c r="A989" s="61"/>
      <c r="G989" s="62"/>
    </row>
    <row r="990">
      <c r="A990" s="61"/>
      <c r="G990" s="62"/>
    </row>
    <row r="991">
      <c r="A991" s="61"/>
      <c r="G991" s="62"/>
    </row>
    <row r="992">
      <c r="A992" s="61"/>
      <c r="G992" s="62"/>
    </row>
    <row r="993">
      <c r="A993" s="61"/>
      <c r="G993" s="62"/>
    </row>
    <row r="994">
      <c r="A994" s="61"/>
      <c r="G994" s="62"/>
    </row>
    <row r="995">
      <c r="A995" s="61"/>
      <c r="G995" s="62"/>
    </row>
    <row r="996">
      <c r="A996" s="61"/>
      <c r="G996" s="62"/>
    </row>
    <row r="997">
      <c r="A997" s="61"/>
      <c r="G997" s="62"/>
    </row>
    <row r="998">
      <c r="A998" s="61"/>
      <c r="G998" s="62"/>
    </row>
    <row r="999">
      <c r="A999" s="61"/>
      <c r="G999" s="62"/>
    </row>
    <row r="1000">
      <c r="A1000" s="61"/>
      <c r="G1000" s="62"/>
    </row>
    <row r="1001">
      <c r="A1001" s="61"/>
      <c r="G1001" s="62"/>
    </row>
    <row r="1002">
      <c r="A1002" s="61"/>
      <c r="G1002" s="62"/>
    </row>
    <row r="1003">
      <c r="A1003" s="61"/>
      <c r="G1003" s="62"/>
    </row>
    <row r="1004">
      <c r="A1004" s="61"/>
      <c r="G1004" s="62"/>
    </row>
    <row r="1005">
      <c r="A1005" s="61"/>
      <c r="G1005" s="62"/>
    </row>
    <row r="1006">
      <c r="A1006" s="61"/>
      <c r="G1006" s="62"/>
    </row>
    <row r="1007">
      <c r="A1007" s="61"/>
      <c r="G1007" s="62"/>
    </row>
    <row r="1008">
      <c r="A1008" s="61"/>
      <c r="G1008" s="62"/>
    </row>
    <row r="1009">
      <c r="A1009" s="61"/>
      <c r="G1009" s="62"/>
    </row>
    <row r="1010">
      <c r="A1010" s="61"/>
      <c r="G1010" s="62"/>
    </row>
    <row r="1011">
      <c r="A1011" s="61"/>
      <c r="G1011" s="62"/>
    </row>
    <row r="1012">
      <c r="A1012" s="61"/>
      <c r="G1012" s="62"/>
    </row>
    <row r="1013">
      <c r="A1013" s="61"/>
      <c r="G1013" s="62"/>
    </row>
    <row r="1014">
      <c r="A1014" s="61"/>
      <c r="G1014" s="62"/>
    </row>
    <row r="1015">
      <c r="A1015" s="61"/>
      <c r="G1015" s="62"/>
    </row>
    <row r="1016">
      <c r="A1016" s="61"/>
      <c r="G1016" s="62"/>
    </row>
    <row r="1017">
      <c r="A1017" s="61"/>
      <c r="G1017" s="62"/>
    </row>
    <row r="1018">
      <c r="A1018" s="61"/>
      <c r="G1018" s="62"/>
    </row>
    <row r="1019">
      <c r="A1019" s="61"/>
      <c r="G1019" s="62"/>
    </row>
    <row r="1020">
      <c r="A1020" s="61"/>
      <c r="G1020" s="62"/>
    </row>
    <row r="1021">
      <c r="A1021" s="61"/>
      <c r="G1021" s="62"/>
    </row>
    <row r="1022">
      <c r="A1022" s="61"/>
      <c r="G1022" s="62"/>
    </row>
    <row r="1023">
      <c r="A1023" s="61"/>
      <c r="G1023" s="62"/>
    </row>
    <row r="1024">
      <c r="A1024" s="61"/>
      <c r="G1024" s="62"/>
    </row>
    <row r="1025">
      <c r="A1025" s="61"/>
      <c r="G1025" s="62"/>
    </row>
    <row r="1026">
      <c r="A1026" s="61"/>
      <c r="G1026" s="62"/>
    </row>
    <row r="1027">
      <c r="A1027" s="61"/>
      <c r="G1027" s="62"/>
    </row>
    <row r="1028">
      <c r="A1028" s="61"/>
      <c r="G1028" s="62"/>
    </row>
    <row r="1029">
      <c r="A1029" s="61"/>
      <c r="G1029" s="62"/>
    </row>
    <row r="1030">
      <c r="A1030" s="61"/>
      <c r="G1030" s="62"/>
    </row>
    <row r="1031">
      <c r="A1031" s="61"/>
      <c r="G1031" s="62"/>
    </row>
    <row r="1032">
      <c r="A1032" s="61"/>
      <c r="G1032" s="62"/>
    </row>
    <row r="1033">
      <c r="A1033" s="61"/>
      <c r="G1033" s="62"/>
    </row>
    <row r="1034">
      <c r="A1034" s="61"/>
      <c r="G1034" s="62"/>
    </row>
    <row r="1035">
      <c r="A1035" s="61"/>
      <c r="G1035" s="62"/>
    </row>
    <row r="1036">
      <c r="A1036" s="61"/>
      <c r="G1036" s="62"/>
    </row>
    <row r="1037">
      <c r="A1037" s="61"/>
      <c r="G1037" s="62"/>
    </row>
    <row r="1038">
      <c r="A1038" s="61"/>
      <c r="G1038" s="62"/>
    </row>
    <row r="1039">
      <c r="A1039" s="61"/>
      <c r="G1039" s="62"/>
    </row>
    <row r="1040">
      <c r="A1040" s="61"/>
      <c r="G1040" s="62"/>
    </row>
    <row r="1041">
      <c r="A1041" s="61"/>
      <c r="G1041" s="62"/>
    </row>
    <row r="1042">
      <c r="A1042" s="61"/>
      <c r="G1042" s="62"/>
    </row>
    <row r="1043">
      <c r="A1043" s="61"/>
      <c r="G1043" s="62"/>
    </row>
    <row r="1044">
      <c r="A1044" s="61"/>
      <c r="G1044" s="62"/>
    </row>
    <row r="1045">
      <c r="A1045" s="61"/>
      <c r="G1045" s="62"/>
    </row>
    <row r="1046">
      <c r="A1046" s="61"/>
      <c r="G1046" s="62"/>
    </row>
    <row r="1047">
      <c r="A1047" s="61"/>
      <c r="G1047" s="62"/>
    </row>
    <row r="1048">
      <c r="A1048" s="61"/>
      <c r="G1048" s="62"/>
    </row>
    <row r="1049">
      <c r="A1049" s="61"/>
      <c r="G1049" s="62"/>
    </row>
    <row r="1050">
      <c r="A1050" s="61"/>
      <c r="G1050" s="62"/>
    </row>
    <row r="1051">
      <c r="A1051" s="61"/>
      <c r="G1051" s="62"/>
    </row>
    <row r="1052">
      <c r="A1052" s="61"/>
      <c r="G1052" s="62"/>
    </row>
    <row r="1053">
      <c r="A1053" s="61"/>
      <c r="G1053" s="62"/>
    </row>
    <row r="1054">
      <c r="A1054" s="61"/>
      <c r="G1054" s="62"/>
    </row>
    <row r="1055">
      <c r="A1055" s="61"/>
      <c r="G1055" s="62"/>
    </row>
    <row r="1056">
      <c r="A1056" s="61"/>
      <c r="G1056" s="62"/>
    </row>
    <row r="1057">
      <c r="A1057" s="61"/>
      <c r="G1057" s="62"/>
    </row>
    <row r="1058">
      <c r="A1058" s="61"/>
      <c r="G1058" s="62"/>
    </row>
    <row r="1059">
      <c r="A1059" s="61"/>
      <c r="G1059" s="62"/>
    </row>
    <row r="1060">
      <c r="A1060" s="61"/>
      <c r="G1060" s="62"/>
    </row>
    <row r="1061">
      <c r="A1061" s="61"/>
      <c r="G1061" s="62"/>
    </row>
    <row r="1062">
      <c r="A1062" s="61"/>
      <c r="G1062" s="62"/>
    </row>
    <row r="1063">
      <c r="A1063" s="61"/>
      <c r="G1063" s="62"/>
    </row>
    <row r="1064">
      <c r="A1064" s="61"/>
      <c r="G1064" s="62"/>
    </row>
    <row r="1065">
      <c r="A1065" s="61"/>
      <c r="G1065" s="62"/>
    </row>
  </sheetData>
  <mergeCells count="63">
    <mergeCell ref="A446:A460"/>
    <mergeCell ref="A461:A470"/>
    <mergeCell ref="A531:A532"/>
    <mergeCell ref="A586:A588"/>
    <mergeCell ref="A405:A406"/>
    <mergeCell ref="A407:A408"/>
    <mergeCell ref="A410:A414"/>
    <mergeCell ref="A415:A419"/>
    <mergeCell ref="A420:A424"/>
    <mergeCell ref="A425:A444"/>
    <mergeCell ref="A524:A530"/>
    <mergeCell ref="A53:A64"/>
    <mergeCell ref="A65:A73"/>
    <mergeCell ref="A74:A88"/>
    <mergeCell ref="A90:A100"/>
    <mergeCell ref="A107:A110"/>
    <mergeCell ref="A121:A126"/>
    <mergeCell ref="A13:A20"/>
    <mergeCell ref="A21:A28"/>
    <mergeCell ref="A29:A32"/>
    <mergeCell ref="A33:A38"/>
    <mergeCell ref="A39:A43"/>
    <mergeCell ref="A44:A47"/>
    <mergeCell ref="A48:A52"/>
    <mergeCell ref="A3:A12"/>
    <mergeCell ref="A228:F228"/>
    <mergeCell ref="A258:F258"/>
    <mergeCell ref="A355:F355"/>
    <mergeCell ref="A360:F360"/>
    <mergeCell ref="A379:F379"/>
    <mergeCell ref="A393:F393"/>
    <mergeCell ref="A394:F394"/>
    <mergeCell ref="A395:F395"/>
    <mergeCell ref="A190:A196"/>
    <mergeCell ref="A229:A230"/>
    <mergeCell ref="A231:A233"/>
    <mergeCell ref="A234:A236"/>
    <mergeCell ref="A237:A241"/>
    <mergeCell ref="A259:A270"/>
    <mergeCell ref="A272:A281"/>
    <mergeCell ref="A283:A296"/>
    <mergeCell ref="A310:A313"/>
    <mergeCell ref="A314:A317"/>
    <mergeCell ref="A323:A330"/>
    <mergeCell ref="A332:A336"/>
    <mergeCell ref="A396:A401"/>
    <mergeCell ref="A402:A404"/>
    <mergeCell ref="A534:A538"/>
    <mergeCell ref="A571:F571"/>
    <mergeCell ref="A472:A481"/>
    <mergeCell ref="A482:A495"/>
    <mergeCell ref="A505:A512"/>
    <mergeCell ref="A513:A517"/>
    <mergeCell ref="A89:F89"/>
    <mergeCell ref="A101:E101"/>
    <mergeCell ref="A127:A129"/>
    <mergeCell ref="A141:A145"/>
    <mergeCell ref="A155:A159"/>
    <mergeCell ref="A160:A168"/>
    <mergeCell ref="A169:A178"/>
    <mergeCell ref="A179:A188"/>
    <mergeCell ref="A148:F148"/>
    <mergeCell ref="A120:F120"/>
  </mergeCells>
  <hyperlinks>
    <hyperlink r:id="rId1" ref="D3"/>
    <hyperlink r:id="rId2" ref="D4"/>
    <hyperlink r:id="rId3" ref="D5"/>
    <hyperlink r:id="rId4" ref="D6"/>
    <hyperlink r:id="rId5" ref="D7"/>
    <hyperlink r:id="rId6" ref="D8"/>
    <hyperlink r:id="rId7" ref="D9"/>
    <hyperlink r:id="rId8" ref="D11"/>
    <hyperlink r:id="rId9" ref="D12"/>
    <hyperlink r:id="rId10" ref="D13"/>
    <hyperlink r:id="rId11" ref="D15"/>
    <hyperlink r:id="rId12" ref="D16"/>
    <hyperlink r:id="rId13" ref="D17"/>
    <hyperlink r:id="rId14" ref="D18"/>
    <hyperlink r:id="rId15" ref="D20"/>
    <hyperlink r:id="rId16" ref="D21"/>
    <hyperlink r:id="rId17" ref="D22"/>
    <hyperlink r:id="rId18" ref="D23"/>
    <hyperlink r:id="rId19" ref="D24"/>
    <hyperlink r:id="rId20" ref="D25"/>
    <hyperlink r:id="rId21" ref="D26"/>
    <hyperlink r:id="rId22" ref="D27"/>
    <hyperlink r:id="rId23" ref="D28"/>
    <hyperlink r:id="rId24" ref="D29"/>
    <hyperlink r:id="rId25" ref="D30"/>
    <hyperlink r:id="rId26" ref="D31"/>
    <hyperlink r:id="rId27" ref="D32"/>
    <hyperlink r:id="rId28" ref="D33"/>
    <hyperlink r:id="rId29" ref="D34"/>
    <hyperlink r:id="rId30" ref="D35"/>
    <hyperlink r:id="rId31" ref="D36"/>
    <hyperlink r:id="rId32" ref="D37"/>
    <hyperlink r:id="rId33" ref="D38"/>
    <hyperlink r:id="rId34" ref="D39"/>
    <hyperlink r:id="rId35" ref="D40"/>
    <hyperlink r:id="rId36" ref="D41"/>
    <hyperlink r:id="rId37" ref="D42"/>
    <hyperlink r:id="rId38" ref="D43"/>
    <hyperlink r:id="rId39" ref="D44"/>
    <hyperlink r:id="rId40" ref="D45"/>
    <hyperlink r:id="rId41" ref="D46"/>
    <hyperlink r:id="rId42" ref="D47"/>
    <hyperlink r:id="rId43" ref="D48"/>
    <hyperlink r:id="rId44" ref="D49"/>
    <hyperlink r:id="rId45" ref="D50"/>
    <hyperlink r:id="rId46" ref="D51"/>
    <hyperlink r:id="rId47" ref="D52"/>
    <hyperlink r:id="rId48" ref="D54"/>
    <hyperlink r:id="rId49" ref="D55"/>
    <hyperlink r:id="rId50" ref="D56"/>
    <hyperlink r:id="rId51" ref="D57"/>
    <hyperlink r:id="rId52" ref="D58"/>
    <hyperlink r:id="rId53" ref="D59"/>
    <hyperlink r:id="rId54" ref="D60"/>
    <hyperlink r:id="rId55" ref="D61"/>
    <hyperlink r:id="rId56" ref="D62"/>
    <hyperlink r:id="rId57" ref="D63"/>
    <hyperlink r:id="rId58" ref="D64"/>
    <hyperlink r:id="rId59" ref="D65"/>
    <hyperlink r:id="rId60" ref="D66"/>
    <hyperlink r:id="rId61" ref="D67"/>
    <hyperlink r:id="rId62" ref="D68"/>
    <hyperlink r:id="rId63" ref="D69"/>
    <hyperlink r:id="rId64" ref="D70"/>
    <hyperlink r:id="rId65" ref="D71"/>
    <hyperlink r:id="rId66" ref="D72"/>
    <hyperlink r:id="rId67" ref="D73"/>
    <hyperlink r:id="rId68" ref="D74"/>
    <hyperlink r:id="rId69" ref="D75"/>
    <hyperlink r:id="rId70" ref="D76"/>
    <hyperlink r:id="rId71" ref="D77"/>
    <hyperlink r:id="rId72" ref="D78"/>
    <hyperlink r:id="rId73" ref="D79"/>
    <hyperlink r:id="rId74" ref="D80"/>
    <hyperlink r:id="rId75" ref="D81"/>
    <hyperlink r:id="rId76" ref="D82"/>
    <hyperlink r:id="rId77" ref="D83"/>
    <hyperlink r:id="rId78" ref="D84"/>
    <hyperlink r:id="rId79" ref="D85"/>
    <hyperlink r:id="rId80" ref="D86"/>
    <hyperlink r:id="rId81" ref="D88"/>
    <hyperlink r:id="rId82" ref="D90"/>
    <hyperlink r:id="rId83" ref="D91"/>
    <hyperlink r:id="rId84" ref="D92"/>
    <hyperlink r:id="rId85" ref="D93"/>
    <hyperlink r:id="rId86" ref="D95"/>
    <hyperlink r:id="rId87" ref="D96"/>
    <hyperlink r:id="rId88" ref="D97"/>
    <hyperlink r:id="rId89" ref="D98"/>
    <hyperlink r:id="rId90" ref="D99"/>
    <hyperlink r:id="rId91" ref="D102"/>
    <hyperlink r:id="rId92" ref="D103"/>
    <hyperlink r:id="rId93" ref="D104"/>
    <hyperlink r:id="rId94" ref="D105"/>
    <hyperlink r:id="rId95" ref="D106"/>
    <hyperlink r:id="rId96" ref="D107"/>
    <hyperlink r:id="rId97" ref="D108"/>
    <hyperlink r:id="rId98" ref="D109"/>
    <hyperlink r:id="rId99" ref="D110"/>
    <hyperlink r:id="rId100" ref="D111"/>
    <hyperlink r:id="rId101" ref="D112"/>
    <hyperlink r:id="rId102" ref="D113"/>
    <hyperlink r:id="rId103" ref="D114"/>
    <hyperlink r:id="rId104" ref="D116"/>
    <hyperlink r:id="rId105" ref="D117"/>
    <hyperlink r:id="rId106" ref="D118"/>
    <hyperlink r:id="rId107" ref="D119"/>
    <hyperlink r:id="rId108" ref="D121"/>
    <hyperlink r:id="rId109" ref="D122"/>
    <hyperlink r:id="rId110" ref="D123"/>
    <hyperlink r:id="rId111" ref="D124"/>
    <hyperlink r:id="rId112" ref="D125"/>
    <hyperlink r:id="rId113" ref="D126"/>
    <hyperlink r:id="rId114" ref="D127"/>
    <hyperlink r:id="rId115" ref="D128"/>
    <hyperlink r:id="rId116" ref="D129"/>
    <hyperlink r:id="rId117" ref="D130"/>
    <hyperlink r:id="rId118" ref="D131"/>
    <hyperlink r:id="rId119" ref="D132"/>
    <hyperlink r:id="rId120" ref="D133"/>
    <hyperlink r:id="rId121" ref="D134"/>
    <hyperlink r:id="rId122" ref="D135"/>
    <hyperlink r:id="rId123" ref="D136"/>
    <hyperlink r:id="rId124" ref="D137"/>
    <hyperlink r:id="rId125" ref="D138"/>
    <hyperlink r:id="rId126" ref="D139"/>
    <hyperlink r:id="rId127" ref="D140"/>
    <hyperlink r:id="rId128" ref="D141"/>
    <hyperlink r:id="rId129" ref="D142"/>
    <hyperlink r:id="rId130" ref="D143"/>
    <hyperlink r:id="rId131" ref="D144"/>
    <hyperlink r:id="rId132" ref="D145"/>
    <hyperlink r:id="rId133" ref="D146"/>
    <hyperlink r:id="rId134" ref="D149"/>
    <hyperlink r:id="rId135" ref="D150"/>
    <hyperlink r:id="rId136" ref="D151"/>
    <hyperlink r:id="rId137" ref="D153"/>
    <hyperlink r:id="rId138" ref="D154"/>
    <hyperlink r:id="rId139" ref="D155"/>
    <hyperlink r:id="rId140" ref="D156"/>
    <hyperlink r:id="rId141" ref="D157"/>
    <hyperlink r:id="rId142" ref="D158"/>
    <hyperlink r:id="rId143" ref="D159"/>
    <hyperlink r:id="rId144" ref="D160"/>
    <hyperlink r:id="rId145" ref="D161"/>
    <hyperlink r:id="rId146" ref="D163"/>
    <hyperlink r:id="rId147" ref="D164"/>
    <hyperlink r:id="rId148" ref="D165"/>
    <hyperlink r:id="rId149" ref="D166"/>
    <hyperlink r:id="rId150" ref="D167"/>
    <hyperlink r:id="rId151" ref="D168"/>
    <hyperlink r:id="rId152" ref="D169"/>
    <hyperlink r:id="rId153" ref="D170"/>
    <hyperlink r:id="rId154" ref="D171"/>
    <hyperlink r:id="rId155" ref="D172"/>
    <hyperlink r:id="rId156" ref="D173"/>
    <hyperlink r:id="rId157" ref="D174"/>
    <hyperlink r:id="rId158" ref="D175"/>
    <hyperlink r:id="rId159" ref="D176"/>
    <hyperlink r:id="rId160" ref="D177"/>
    <hyperlink r:id="rId161" ref="D178"/>
    <hyperlink r:id="rId162" ref="D179"/>
    <hyperlink r:id="rId163" ref="D180"/>
    <hyperlink r:id="rId164" ref="D181"/>
    <hyperlink r:id="rId165" ref="D183"/>
    <hyperlink r:id="rId166" ref="D184"/>
    <hyperlink r:id="rId167" ref="D185"/>
    <hyperlink r:id="rId168" ref="D186"/>
    <hyperlink r:id="rId169" ref="D187"/>
    <hyperlink r:id="rId170" ref="D188"/>
    <hyperlink r:id="rId171" ref="D189"/>
    <hyperlink r:id="rId172" ref="D190"/>
    <hyperlink r:id="rId173" ref="D191"/>
    <hyperlink r:id="rId174" ref="D192"/>
    <hyperlink r:id="rId175" ref="D193"/>
    <hyperlink r:id="rId176" ref="D194"/>
    <hyperlink r:id="rId177" ref="D196"/>
    <hyperlink r:id="rId178" ref="D197"/>
    <hyperlink r:id="rId179" ref="D198"/>
    <hyperlink r:id="rId180" ref="D202"/>
    <hyperlink r:id="rId181" ref="D203"/>
    <hyperlink r:id="rId182" ref="D204"/>
    <hyperlink r:id="rId183" ref="D205"/>
    <hyperlink r:id="rId184" ref="D206"/>
    <hyperlink r:id="rId185" ref="D207"/>
    <hyperlink r:id="rId186" ref="D208"/>
    <hyperlink r:id="rId187" ref="D209"/>
    <hyperlink r:id="rId188" ref="D210"/>
    <hyperlink r:id="rId189" ref="D211"/>
    <hyperlink r:id="rId190" ref="D212"/>
    <hyperlink r:id="rId191" ref="D213"/>
    <hyperlink r:id="rId192" ref="D214"/>
    <hyperlink r:id="rId193" ref="D215"/>
    <hyperlink r:id="rId194" ref="D216"/>
    <hyperlink r:id="rId195" ref="D217"/>
    <hyperlink r:id="rId196" ref="D218"/>
    <hyperlink r:id="rId197" ref="D219"/>
    <hyperlink r:id="rId198" ref="D220"/>
    <hyperlink r:id="rId199" ref="D221"/>
    <hyperlink r:id="rId200" ref="D222"/>
    <hyperlink r:id="rId201" ref="D223"/>
    <hyperlink r:id="rId202" ref="D224"/>
    <hyperlink r:id="rId203" ref="D225"/>
    <hyperlink r:id="rId204" ref="D226"/>
    <hyperlink r:id="rId205" ref="D229"/>
    <hyperlink r:id="rId206" ref="D230"/>
    <hyperlink r:id="rId207" ref="D231"/>
    <hyperlink r:id="rId208" ref="D232"/>
    <hyperlink r:id="rId209" ref="D233"/>
    <hyperlink r:id="rId210" ref="D234"/>
    <hyperlink r:id="rId211" ref="D235"/>
    <hyperlink r:id="rId212" ref="D236"/>
    <hyperlink r:id="rId213" ref="D237"/>
    <hyperlink r:id="rId214" ref="D238"/>
    <hyperlink r:id="rId215" ref="D239"/>
    <hyperlink r:id="rId216" ref="D240"/>
    <hyperlink r:id="rId217" ref="D242"/>
    <hyperlink r:id="rId218" ref="D243"/>
    <hyperlink r:id="rId219" ref="D245"/>
    <hyperlink r:id="rId220" ref="D247"/>
    <hyperlink r:id="rId221" ref="D248"/>
    <hyperlink r:id="rId222" ref="D249"/>
    <hyperlink r:id="rId223" ref="D252"/>
    <hyperlink r:id="rId224" ref="D253"/>
    <hyperlink r:id="rId225" ref="D254"/>
    <hyperlink r:id="rId226" ref="D255"/>
    <hyperlink r:id="rId227" ref="D256"/>
    <hyperlink r:id="rId228" ref="D259"/>
    <hyperlink r:id="rId229" ref="D260"/>
    <hyperlink r:id="rId230" ref="D261"/>
    <hyperlink r:id="rId231" ref="D262"/>
    <hyperlink r:id="rId232" ref="D263"/>
    <hyperlink r:id="rId233" ref="D264"/>
    <hyperlink r:id="rId234" ref="D265"/>
    <hyperlink r:id="rId235" ref="D267"/>
    <hyperlink r:id="rId236" ref="D268"/>
    <hyperlink r:id="rId237" ref="D269"/>
    <hyperlink r:id="rId238" ref="D270"/>
    <hyperlink r:id="rId239" ref="D271"/>
    <hyperlink r:id="rId240" ref="D272"/>
    <hyperlink r:id="rId241" ref="D273"/>
    <hyperlink r:id="rId242" ref="D274"/>
    <hyperlink r:id="rId243" ref="D275"/>
    <hyperlink r:id="rId244" ref="D276"/>
    <hyperlink r:id="rId245" ref="D277"/>
    <hyperlink r:id="rId246" ref="D278"/>
    <hyperlink r:id="rId247" ref="D279"/>
    <hyperlink r:id="rId248" ref="D280"/>
    <hyperlink r:id="rId249" ref="D283"/>
    <hyperlink r:id="rId250" ref="D284"/>
    <hyperlink r:id="rId251" ref="D285"/>
    <hyperlink r:id="rId252" ref="D286"/>
    <hyperlink r:id="rId253" ref="D288"/>
    <hyperlink r:id="rId254" ref="D289"/>
    <hyperlink r:id="rId255" ref="D291"/>
    <hyperlink r:id="rId256" ref="D292"/>
    <hyperlink r:id="rId257" ref="D293"/>
    <hyperlink r:id="rId258" ref="D294"/>
    <hyperlink r:id="rId259" ref="D295"/>
    <hyperlink r:id="rId260" ref="D296"/>
    <hyperlink r:id="rId261" ref="D297"/>
    <hyperlink r:id="rId262" ref="D298"/>
    <hyperlink r:id="rId263" ref="D299"/>
    <hyperlink r:id="rId264" ref="D300"/>
    <hyperlink r:id="rId265" ref="D301"/>
    <hyperlink r:id="rId266" ref="D302"/>
    <hyperlink r:id="rId267" ref="D303"/>
    <hyperlink r:id="rId268" ref="D304"/>
    <hyperlink r:id="rId269" ref="D305"/>
    <hyperlink r:id="rId270" ref="D306"/>
    <hyperlink r:id="rId271" ref="D307"/>
    <hyperlink r:id="rId272" ref="D308"/>
    <hyperlink r:id="rId273" ref="D309"/>
    <hyperlink r:id="rId274" ref="D310"/>
    <hyperlink r:id="rId275" ref="D311"/>
    <hyperlink r:id="rId276" ref="D312"/>
    <hyperlink r:id="rId277" ref="D313"/>
    <hyperlink r:id="rId278" ref="D315"/>
    <hyperlink r:id="rId279" ref="D316"/>
    <hyperlink r:id="rId280" ref="D317"/>
    <hyperlink r:id="rId281" ref="D318"/>
    <hyperlink r:id="rId282" ref="D319"/>
    <hyperlink r:id="rId283" ref="D320"/>
    <hyperlink r:id="rId284" ref="D321"/>
    <hyperlink r:id="rId285" ref="D322"/>
    <hyperlink r:id="rId286" ref="D323"/>
    <hyperlink r:id="rId287" ref="D324"/>
    <hyperlink r:id="rId288" ref="D325"/>
    <hyperlink r:id="rId289" ref="D326"/>
    <hyperlink r:id="rId290" ref="D327"/>
    <hyperlink r:id="rId291" ref="D328"/>
    <hyperlink r:id="rId292" ref="D329"/>
    <hyperlink r:id="rId293" ref="D330"/>
    <hyperlink r:id="rId294" ref="D331"/>
    <hyperlink r:id="rId295" ref="D332"/>
    <hyperlink r:id="rId296" ref="D333"/>
    <hyperlink r:id="rId297" ref="D334"/>
    <hyperlink r:id="rId298" ref="D335"/>
    <hyperlink r:id="rId299" ref="D336"/>
    <hyperlink r:id="rId300" ref="D338"/>
    <hyperlink r:id="rId301" ref="D339"/>
    <hyperlink r:id="rId302" ref="D340"/>
    <hyperlink r:id="rId303" ref="D341"/>
    <hyperlink r:id="rId304" ref="D342"/>
    <hyperlink r:id="rId305" ref="D343"/>
    <hyperlink r:id="rId306" ref="D344"/>
    <hyperlink r:id="rId307" ref="D345"/>
    <hyperlink r:id="rId308" ref="D346"/>
    <hyperlink r:id="rId309" ref="D347"/>
    <hyperlink r:id="rId310" ref="D348"/>
    <hyperlink r:id="rId311" ref="D349"/>
    <hyperlink r:id="rId312" ref="D350"/>
    <hyperlink r:id="rId313" ref="D351"/>
    <hyperlink r:id="rId314" ref="D352"/>
    <hyperlink r:id="rId315" ref="D353"/>
    <hyperlink r:id="rId316" ref="D354"/>
    <hyperlink r:id="rId317" ref="D356"/>
    <hyperlink r:id="rId318" ref="D357"/>
    <hyperlink r:id="rId319" ref="D358"/>
    <hyperlink r:id="rId320" ref="D359"/>
    <hyperlink r:id="rId321" ref="D362"/>
    <hyperlink r:id="rId322" ref="D363"/>
    <hyperlink r:id="rId323" ref="D364"/>
    <hyperlink r:id="rId324" ref="D365"/>
    <hyperlink r:id="rId325" ref="D366"/>
    <hyperlink r:id="rId326" ref="D368"/>
    <hyperlink r:id="rId327" ref="D369"/>
    <hyperlink r:id="rId328" ref="D370"/>
    <hyperlink r:id="rId329" ref="D371"/>
    <hyperlink r:id="rId330" ref="D372"/>
    <hyperlink r:id="rId331" ref="D373"/>
    <hyperlink r:id="rId332" ref="D374"/>
    <hyperlink r:id="rId333" ref="D376"/>
    <hyperlink r:id="rId334" ref="D377"/>
    <hyperlink r:id="rId335" ref="D380"/>
    <hyperlink r:id="rId336" ref="D381"/>
    <hyperlink r:id="rId337" ref="D382"/>
    <hyperlink r:id="rId338" ref="D383"/>
    <hyperlink r:id="rId339" ref="D384"/>
    <hyperlink r:id="rId340" ref="D385"/>
    <hyperlink r:id="rId341" ref="D386"/>
    <hyperlink r:id="rId342" ref="D387"/>
    <hyperlink r:id="rId343" ref="D388"/>
    <hyperlink r:id="rId344" ref="D389"/>
    <hyperlink r:id="rId345" ref="D390"/>
    <hyperlink r:id="rId346" ref="D391"/>
    <hyperlink r:id="rId347" ref="D392"/>
    <hyperlink r:id="rId348" ref="D396"/>
    <hyperlink r:id="rId349" ref="D397"/>
    <hyperlink r:id="rId350" ref="D398"/>
    <hyperlink r:id="rId351" ref="D399"/>
    <hyperlink r:id="rId352" ref="D400"/>
    <hyperlink r:id="rId353" ref="D401"/>
    <hyperlink r:id="rId354" ref="D402"/>
    <hyperlink r:id="rId355" ref="D403"/>
    <hyperlink r:id="rId356" ref="D404"/>
    <hyperlink r:id="rId357" ref="D405"/>
    <hyperlink r:id="rId358" ref="D406"/>
    <hyperlink r:id="rId359" ref="D407"/>
    <hyperlink r:id="rId360" ref="D408"/>
    <hyperlink r:id="rId361" ref="D410"/>
    <hyperlink r:id="rId362" ref="D411"/>
    <hyperlink r:id="rId363" ref="D412"/>
    <hyperlink r:id="rId364" ref="D413"/>
    <hyperlink r:id="rId365" ref="D414"/>
    <hyperlink r:id="rId366" ref="D415"/>
    <hyperlink r:id="rId367" ref="D416"/>
    <hyperlink r:id="rId368" ref="D417"/>
    <hyperlink r:id="rId369" ref="D418"/>
    <hyperlink r:id="rId370" ref="D419"/>
    <hyperlink r:id="rId371" ref="D420"/>
    <hyperlink r:id="rId372" ref="D421"/>
    <hyperlink r:id="rId373" ref="D422"/>
    <hyperlink r:id="rId374" ref="D423"/>
    <hyperlink r:id="rId375" ref="D425"/>
    <hyperlink r:id="rId376" ref="D426"/>
    <hyperlink r:id="rId377" ref="D427"/>
    <hyperlink r:id="rId378" ref="D428"/>
    <hyperlink r:id="rId379" ref="D429"/>
    <hyperlink r:id="rId380" ref="D430"/>
    <hyperlink r:id="rId381" ref="D432"/>
    <hyperlink r:id="rId382" ref="D434"/>
    <hyperlink r:id="rId383" ref="D435"/>
    <hyperlink r:id="rId384" ref="D436"/>
    <hyperlink r:id="rId385" ref="D438"/>
    <hyperlink r:id="rId386" ref="D439"/>
    <hyperlink r:id="rId387" ref="D440"/>
    <hyperlink r:id="rId388" ref="D441"/>
    <hyperlink r:id="rId389" ref="D445"/>
    <hyperlink r:id="rId390" ref="D446"/>
    <hyperlink r:id="rId391" ref="D447"/>
    <hyperlink r:id="rId392" ref="D448"/>
    <hyperlink r:id="rId393" ref="D449"/>
    <hyperlink r:id="rId394" ref="D450"/>
    <hyperlink r:id="rId395" ref="D451"/>
    <hyperlink r:id="rId396" ref="D452"/>
    <hyperlink r:id="rId397" ref="D454"/>
    <hyperlink r:id="rId398" ref="D455"/>
    <hyperlink r:id="rId399" ref="D456"/>
    <hyperlink r:id="rId400" ref="D457"/>
    <hyperlink r:id="rId401" ref="D458"/>
    <hyperlink r:id="rId402" ref="D459"/>
    <hyperlink r:id="rId403" ref="D460"/>
    <hyperlink r:id="rId404" ref="D461"/>
    <hyperlink r:id="rId405" ref="D462"/>
    <hyperlink r:id="rId406" ref="D463"/>
    <hyperlink r:id="rId407" ref="D464"/>
    <hyperlink r:id="rId408" ref="D465"/>
    <hyperlink r:id="rId409" ref="D466"/>
    <hyperlink r:id="rId410" ref="D467"/>
    <hyperlink r:id="rId411" ref="D468"/>
    <hyperlink r:id="rId412" ref="D469"/>
    <hyperlink r:id="rId413" ref="D470"/>
    <hyperlink r:id="rId414" ref="D471"/>
    <hyperlink r:id="rId415" ref="D472"/>
    <hyperlink r:id="rId416" ref="D473"/>
    <hyperlink r:id="rId417" ref="D474"/>
    <hyperlink r:id="rId418" ref="D475"/>
    <hyperlink r:id="rId419" ref="D476"/>
    <hyperlink r:id="rId420" ref="D477"/>
    <hyperlink r:id="rId421" ref="D478"/>
    <hyperlink r:id="rId422" ref="D479"/>
    <hyperlink r:id="rId423" ref="D480"/>
    <hyperlink r:id="rId424" ref="D481"/>
    <hyperlink r:id="rId425" ref="D482"/>
    <hyperlink r:id="rId426" ref="D483"/>
    <hyperlink r:id="rId427" ref="D484"/>
    <hyperlink r:id="rId428" ref="D485"/>
    <hyperlink r:id="rId429" ref="D486"/>
    <hyperlink r:id="rId430" ref="D487"/>
    <hyperlink r:id="rId431" ref="D488"/>
    <hyperlink r:id="rId432" ref="D489"/>
    <hyperlink r:id="rId433" ref="D490"/>
    <hyperlink r:id="rId434" ref="D491"/>
    <hyperlink r:id="rId435" ref="D492"/>
    <hyperlink r:id="rId436" ref="D493"/>
    <hyperlink r:id="rId437" ref="D494"/>
    <hyperlink r:id="rId438" ref="D496"/>
    <hyperlink r:id="rId439" ref="D497"/>
    <hyperlink r:id="rId440" ref="D498"/>
    <hyperlink r:id="rId441" ref="D499"/>
    <hyperlink r:id="rId442" ref="D500"/>
    <hyperlink r:id="rId443" ref="D501"/>
    <hyperlink r:id="rId444" ref="D502"/>
    <hyperlink r:id="rId445" ref="D503"/>
    <hyperlink r:id="rId446" ref="D505"/>
    <hyperlink r:id="rId447" ref="D506"/>
    <hyperlink r:id="rId448" ref="D507"/>
    <hyperlink r:id="rId449" ref="D508"/>
    <hyperlink r:id="rId450" ref="D509"/>
    <hyperlink r:id="rId451" ref="D510"/>
    <hyperlink r:id="rId452" ref="D511"/>
    <hyperlink r:id="rId453" ref="D512"/>
    <hyperlink r:id="rId454" ref="D513"/>
    <hyperlink r:id="rId455" ref="D514"/>
    <hyperlink r:id="rId456" ref="D515"/>
    <hyperlink r:id="rId457" ref="D516"/>
    <hyperlink r:id="rId458" ref="D517"/>
    <hyperlink r:id="rId459" ref="D520"/>
    <hyperlink r:id="rId460" ref="D521"/>
    <hyperlink r:id="rId461" ref="D522"/>
    <hyperlink r:id="rId462" ref="D523"/>
    <hyperlink r:id="rId463" ref="D524"/>
    <hyperlink r:id="rId464" ref="D525"/>
    <hyperlink r:id="rId465" ref="D526"/>
    <hyperlink r:id="rId466" ref="D527"/>
    <hyperlink r:id="rId467" ref="D529"/>
    <hyperlink r:id="rId468" ref="D531"/>
    <hyperlink r:id="rId469" ref="D532"/>
    <hyperlink r:id="rId470" ref="D533"/>
    <hyperlink r:id="rId471" ref="D534"/>
    <hyperlink r:id="rId472" ref="D535"/>
    <hyperlink r:id="rId473" ref="D536"/>
    <hyperlink r:id="rId474" ref="D537"/>
    <hyperlink r:id="rId475" ref="D538"/>
    <hyperlink r:id="rId476" ref="D539"/>
    <hyperlink r:id="rId477" ref="D541"/>
    <hyperlink r:id="rId478" ref="D544"/>
    <hyperlink r:id="rId479" ref="D546"/>
    <hyperlink r:id="rId480" ref="D547"/>
    <hyperlink r:id="rId481" ref="D548"/>
    <hyperlink r:id="rId482" ref="D549"/>
    <hyperlink r:id="rId483" ref="D550"/>
    <hyperlink r:id="rId484" ref="D551"/>
    <hyperlink r:id="rId485" ref="D552"/>
    <hyperlink r:id="rId486" ref="D553"/>
    <hyperlink r:id="rId487" ref="D554"/>
    <hyperlink r:id="rId488" ref="D555"/>
    <hyperlink r:id="rId489" ref="D556"/>
    <hyperlink r:id="rId490" ref="D557"/>
    <hyperlink r:id="rId491" ref="D558"/>
    <hyperlink r:id="rId492" ref="D559"/>
    <hyperlink r:id="rId493" ref="D560"/>
    <hyperlink r:id="rId494" ref="D561"/>
    <hyperlink r:id="rId495" ref="D562"/>
    <hyperlink r:id="rId496" ref="D563"/>
    <hyperlink r:id="rId497" ref="D564"/>
    <hyperlink r:id="rId498" ref="D565"/>
    <hyperlink r:id="rId499" ref="D566"/>
    <hyperlink r:id="rId500" ref="D567"/>
    <hyperlink r:id="rId501" ref="D568"/>
    <hyperlink r:id="rId502" ref="D569"/>
    <hyperlink r:id="rId503" ref="D570"/>
    <hyperlink r:id="rId504" ref="D572"/>
    <hyperlink r:id="rId505" ref="D573"/>
    <hyperlink r:id="rId506" ref="D575"/>
    <hyperlink r:id="rId507" ref="D576"/>
    <hyperlink r:id="rId508" ref="D577"/>
    <hyperlink r:id="rId509" ref="D578"/>
    <hyperlink r:id="rId510" ref="D579"/>
    <hyperlink r:id="rId511" ref="D580"/>
    <hyperlink r:id="rId512" ref="D582"/>
    <hyperlink r:id="rId513" ref="D583"/>
    <hyperlink r:id="rId514" ref="D584"/>
    <hyperlink r:id="rId515" ref="D585"/>
    <hyperlink r:id="rId516" ref="D586"/>
    <hyperlink r:id="rId517" ref="D587"/>
    <hyperlink r:id="rId518" ref="D588"/>
    <hyperlink r:id="rId519" ref="D589"/>
    <hyperlink r:id="rId520" ref="D591"/>
    <hyperlink r:id="rId521" ref="D592"/>
    <hyperlink r:id="rId522" ref="D593"/>
    <hyperlink r:id="rId523" ref="D595"/>
    <hyperlink r:id="rId524" ref="D596"/>
    <hyperlink r:id="rId525" ref="D597"/>
    <hyperlink r:id="rId526" ref="D599"/>
  </hyperlinks>
  <drawing r:id="rId527"/>
</worksheet>
</file>