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实验研究\Random-Real Encoded Genetic Algorithm\R2GA2023_11_22\result\DVFS\"/>
    </mc:Choice>
  </mc:AlternateContent>
  <xr:revisionPtr revIDLastSave="0" documentId="13_ncr:1_{044B93F0-4630-40A5-8378-8D1F486A9B0D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O4" i="1"/>
  <c r="P4" i="1"/>
  <c r="Q4" i="1"/>
  <c r="R4" i="1"/>
  <c r="S4" i="1"/>
  <c r="T4" i="1"/>
  <c r="U4" i="1"/>
  <c r="V4" i="1"/>
  <c r="AB16" i="1" s="1"/>
  <c r="W4" i="1"/>
  <c r="X4" i="1"/>
  <c r="O27" i="1" s="1"/>
  <c r="Y4" i="1"/>
  <c r="Z4" i="1"/>
  <c r="AA4" i="1"/>
  <c r="AB4" i="1"/>
  <c r="AD16" i="1" s="1"/>
  <c r="AC4" i="1"/>
  <c r="AD4" i="1"/>
  <c r="AE4" i="1"/>
  <c r="AE16" i="1" s="1"/>
  <c r="AG4" i="1"/>
  <c r="AH4" i="1"/>
  <c r="AI4" i="1"/>
  <c r="AG16" i="1" s="1"/>
  <c r="AF21" i="1"/>
  <c r="AF16" i="1"/>
  <c r="AI11" i="1"/>
  <c r="AH11" i="1"/>
  <c r="AG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AI10" i="1"/>
  <c r="AH10" i="1"/>
  <c r="AG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AI9" i="1"/>
  <c r="AH9" i="1"/>
  <c r="AG9" i="1"/>
  <c r="AE9" i="1"/>
  <c r="AE21" i="1" s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AI8" i="1"/>
  <c r="AH8" i="1"/>
  <c r="AG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AF20" i="1" s="1"/>
  <c r="O8" i="1"/>
  <c r="N8" i="1"/>
  <c r="AI7" i="1"/>
  <c r="AH7" i="1"/>
  <c r="AG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AI6" i="1"/>
  <c r="AH6" i="1"/>
  <c r="AG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AI5" i="1"/>
  <c r="AH5" i="1"/>
  <c r="AG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AF17" i="1" s="1"/>
  <c r="O5" i="1"/>
  <c r="N5" i="1"/>
  <c r="AI3" i="1"/>
  <c r="AH3" i="1"/>
  <c r="AG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T26" i="1" s="1"/>
  <c r="U18" i="1" l="1"/>
  <c r="U16" i="1"/>
  <c r="N15" i="1"/>
  <c r="U27" i="1"/>
  <c r="N16" i="1"/>
  <c r="P39" i="1"/>
  <c r="R45" i="1"/>
  <c r="R16" i="1"/>
  <c r="AC17" i="1"/>
  <c r="AB20" i="1"/>
  <c r="AG15" i="1"/>
  <c r="AD17" i="1"/>
  <c r="AC20" i="1"/>
  <c r="O30" i="1"/>
  <c r="O34" i="1"/>
  <c r="O45" i="1"/>
  <c r="P29" i="1"/>
  <c r="P33" i="1"/>
  <c r="S34" i="1"/>
  <c r="O41" i="1"/>
  <c r="T44" i="1"/>
  <c r="O20" i="1"/>
  <c r="AA18" i="1"/>
  <c r="AA22" i="1"/>
  <c r="Q32" i="1"/>
  <c r="S27" i="1"/>
  <c r="N40" i="1"/>
  <c r="O18" i="1"/>
  <c r="O22" i="1"/>
  <c r="S23" i="1"/>
  <c r="U45" i="1"/>
  <c r="R40" i="1"/>
  <c r="Q43" i="1"/>
  <c r="R19" i="1"/>
  <c r="R21" i="1"/>
  <c r="T43" i="1"/>
  <c r="AD20" i="1"/>
  <c r="AC23" i="1"/>
  <c r="R33" i="1"/>
  <c r="AE19" i="1"/>
  <c r="S45" i="1"/>
  <c r="T17" i="1"/>
  <c r="O21" i="1"/>
  <c r="AD21" i="1"/>
  <c r="AB18" i="1"/>
  <c r="S19" i="1"/>
  <c r="T38" i="1"/>
  <c r="U22" i="1"/>
  <c r="O38" i="1"/>
  <c r="O29" i="1"/>
  <c r="S29" i="1"/>
  <c r="U30" i="1"/>
  <c r="N32" i="1"/>
  <c r="O33" i="1"/>
  <c r="S33" i="1"/>
  <c r="U38" i="1"/>
  <c r="U42" i="1"/>
  <c r="T45" i="1"/>
  <c r="S17" i="1"/>
  <c r="P18" i="1"/>
  <c r="Q19" i="1"/>
  <c r="N20" i="1"/>
  <c r="S21" i="1"/>
  <c r="P22" i="1"/>
  <c r="Q23" i="1"/>
  <c r="O16" i="1"/>
  <c r="R23" i="1"/>
  <c r="R17" i="1"/>
  <c r="P16" i="1"/>
  <c r="S30" i="1"/>
  <c r="U41" i="1"/>
  <c r="S32" i="1"/>
  <c r="P40" i="1"/>
  <c r="R43" i="1"/>
  <c r="S43" i="1"/>
  <c r="P44" i="1"/>
  <c r="U44" i="1"/>
  <c r="P20" i="1"/>
  <c r="P45" i="1"/>
  <c r="O28" i="1"/>
  <c r="U33" i="1"/>
  <c r="AC16" i="1"/>
  <c r="Q41" i="1"/>
  <c r="U17" i="1"/>
  <c r="U21" i="1"/>
  <c r="T40" i="1"/>
  <c r="O40" i="1"/>
  <c r="P27" i="1"/>
  <c r="S39" i="1"/>
  <c r="AG18" i="1"/>
  <c r="N28" i="1"/>
  <c r="U28" i="1"/>
  <c r="Q29" i="1"/>
  <c r="T30" i="1"/>
  <c r="R30" i="1"/>
  <c r="O31" i="1"/>
  <c r="S31" i="1"/>
  <c r="R32" i="1"/>
  <c r="U32" i="1"/>
  <c r="N33" i="1"/>
  <c r="N34" i="1"/>
  <c r="R34" i="1"/>
  <c r="AG20" i="1"/>
  <c r="P42" i="1"/>
  <c r="R29" i="1"/>
  <c r="AD22" i="1"/>
  <c r="O44" i="1"/>
  <c r="O39" i="1"/>
  <c r="N42" i="1"/>
  <c r="AB17" i="1"/>
  <c r="AG17" i="1"/>
  <c r="Q40" i="1"/>
  <c r="AG19" i="1"/>
  <c r="AD19" i="1"/>
  <c r="O42" i="1"/>
  <c r="S42" i="1"/>
  <c r="AB21" i="1"/>
  <c r="AG21" i="1"/>
  <c r="N44" i="1"/>
  <c r="AG23" i="1"/>
  <c r="AD23" i="1"/>
  <c r="AC21" i="1"/>
  <c r="U31" i="1"/>
  <c r="S40" i="1"/>
  <c r="S44" i="1"/>
  <c r="AB22" i="1"/>
  <c r="S28" i="1"/>
  <c r="O32" i="1"/>
  <c r="N17" i="1"/>
  <c r="T18" i="1"/>
  <c r="R18" i="1"/>
  <c r="P19" i="1"/>
  <c r="R20" i="1"/>
  <c r="U20" i="1"/>
  <c r="Q21" i="1"/>
  <c r="T22" i="1"/>
  <c r="R22" i="1"/>
  <c r="P23" i="1"/>
  <c r="AE17" i="1"/>
  <c r="Q45" i="1"/>
  <c r="O37" i="1"/>
  <c r="S15" i="1"/>
  <c r="S37" i="1"/>
  <c r="R15" i="1"/>
  <c r="P26" i="1"/>
  <c r="R37" i="1"/>
  <c r="O26" i="1"/>
  <c r="T37" i="1"/>
  <c r="R26" i="1"/>
  <c r="P15" i="1"/>
  <c r="Q15" i="1"/>
  <c r="S26" i="1"/>
  <c r="Q26" i="1"/>
  <c r="Q37" i="1"/>
  <c r="P31" i="1"/>
  <c r="U29" i="1"/>
  <c r="U40" i="1"/>
  <c r="Q16" i="1"/>
  <c r="T19" i="1"/>
  <c r="N21" i="1"/>
  <c r="N27" i="1"/>
  <c r="N30" i="1"/>
  <c r="R39" i="1"/>
  <c r="U15" i="1"/>
  <c r="AA15" i="1"/>
  <c r="S20" i="1"/>
  <c r="AA23" i="1"/>
  <c r="P30" i="1"/>
  <c r="P41" i="1"/>
  <c r="AB15" i="1"/>
  <c r="Q17" i="1"/>
  <c r="N18" i="1"/>
  <c r="AE18" i="1"/>
  <c r="AB19" i="1"/>
  <c r="AE22" i="1"/>
  <c r="Q30" i="1"/>
  <c r="Q33" i="1"/>
  <c r="U34" i="1"/>
  <c r="U39" i="1"/>
  <c r="Q44" i="1"/>
  <c r="AC15" i="1"/>
  <c r="AF18" i="1"/>
  <c r="AC19" i="1"/>
  <c r="AF22" i="1"/>
  <c r="N26" i="1"/>
  <c r="R27" i="1"/>
  <c r="N29" i="1"/>
  <c r="N37" i="1"/>
  <c r="R38" i="1"/>
  <c r="R41" i="1"/>
  <c r="N43" i="1"/>
  <c r="R44" i="1"/>
  <c r="T29" i="1"/>
  <c r="Q28" i="1"/>
  <c r="Q39" i="1"/>
  <c r="T16" i="1"/>
  <c r="T20" i="1"/>
  <c r="N22" i="1"/>
  <c r="AB23" i="1"/>
  <c r="Q38" i="1"/>
  <c r="AD15" i="1"/>
  <c r="AA16" i="1"/>
  <c r="AA20" i="1"/>
  <c r="AG22" i="1"/>
  <c r="S38" i="1"/>
  <c r="S41" i="1"/>
  <c r="O43" i="1"/>
  <c r="P34" i="1"/>
  <c r="U26" i="1"/>
  <c r="Q34" i="1"/>
  <c r="U43" i="1"/>
  <c r="Q20" i="1"/>
  <c r="T23" i="1"/>
  <c r="R31" i="1"/>
  <c r="R42" i="1"/>
  <c r="AC18" i="1"/>
  <c r="AC22" i="1"/>
  <c r="P17" i="1"/>
  <c r="AD18" i="1"/>
  <c r="AA19" i="1"/>
  <c r="T31" i="1"/>
  <c r="T34" i="1"/>
  <c r="P38" i="1"/>
  <c r="T42" i="1"/>
  <c r="Q18" i="1"/>
  <c r="N19" i="1"/>
  <c r="T21" i="1"/>
  <c r="N23" i="1"/>
  <c r="AE23" i="1"/>
  <c r="T27" i="1"/>
  <c r="P32" i="1"/>
  <c r="T33" i="1"/>
  <c r="P37" i="1"/>
  <c r="T41" i="1"/>
  <c r="P43" i="1"/>
  <c r="T32" i="1"/>
  <c r="Q31" i="1"/>
  <c r="Q42" i="1"/>
  <c r="T15" i="1"/>
  <c r="N38" i="1"/>
  <c r="N41" i="1"/>
  <c r="O17" i="1"/>
  <c r="U19" i="1"/>
  <c r="U23" i="1"/>
  <c r="S16" i="1"/>
  <c r="P21" i="1"/>
  <c r="T28" i="1"/>
  <c r="T39" i="1"/>
  <c r="Q27" i="1"/>
  <c r="AE15" i="1"/>
  <c r="Q22" i="1"/>
  <c r="O15" i="1"/>
  <c r="AF15" i="1"/>
  <c r="O19" i="1"/>
  <c r="AF19" i="1"/>
  <c r="O23" i="1"/>
  <c r="AF23" i="1"/>
  <c r="N45" i="1"/>
  <c r="P28" i="1"/>
  <c r="U37" i="1"/>
  <c r="R28" i="1"/>
  <c r="AA17" i="1"/>
  <c r="S18" i="1"/>
  <c r="AA21" i="1"/>
  <c r="S22" i="1"/>
  <c r="N31" i="1"/>
  <c r="N39" i="1"/>
  <c r="AE20" i="1"/>
  <c r="AD24" i="1" l="1"/>
  <c r="AA24" i="1"/>
  <c r="AG24" i="1"/>
  <c r="AF24" i="1"/>
  <c r="AC24" i="1"/>
  <c r="AB24" i="1"/>
  <c r="AE24" i="1"/>
</calcChain>
</file>

<file path=xl/sharedStrings.xml><?xml version="1.0" encoding="utf-8"?>
<sst xmlns="http://schemas.openxmlformats.org/spreadsheetml/2006/main" count="202" uniqueCount="22">
  <si>
    <t>When scheduling time is limited</t>
    <phoneticPr fontId="2" type="noConversion"/>
  </si>
  <si>
    <t>HGA</t>
    <phoneticPr fontId="2" type="noConversion"/>
  </si>
  <si>
    <t>NGA</t>
    <phoneticPr fontId="2" type="noConversion"/>
  </si>
  <si>
    <t>LWSGA</t>
    <phoneticPr fontId="2" type="noConversion"/>
  </si>
  <si>
    <t>DE</t>
    <phoneticPr fontId="2" type="noConversion"/>
  </si>
  <si>
    <t>GWO</t>
    <phoneticPr fontId="2" type="noConversion"/>
  </si>
  <si>
    <t>HEFT</t>
    <phoneticPr fontId="2" type="noConversion"/>
  </si>
  <si>
    <t>TMGA</t>
    <phoneticPr fontId="2" type="noConversion"/>
  </si>
  <si>
    <t>algorithm</t>
    <phoneticPr fontId="2" type="noConversion"/>
  </si>
  <si>
    <t>max</t>
    <phoneticPr fontId="2" type="noConversion"/>
  </si>
  <si>
    <t>min</t>
    <phoneticPr fontId="2" type="noConversion"/>
  </si>
  <si>
    <t>ave</t>
    <phoneticPr fontId="2" type="noConversion"/>
  </si>
  <si>
    <t>Limited values</t>
  </si>
  <si>
    <t>case</t>
    <phoneticPr fontId="2" type="noConversion"/>
  </si>
  <si>
    <t>Epigenomics</t>
  </si>
  <si>
    <t>Ligo</t>
  </si>
  <si>
    <t>Montage</t>
  </si>
  <si>
    <t>max_norm_ms</t>
    <phoneticPr fontId="2" type="noConversion"/>
  </si>
  <si>
    <t>min_norm_ms</t>
    <phoneticPr fontId="2" type="noConversion"/>
  </si>
  <si>
    <t>average_norm_ms</t>
    <phoneticPr fontId="2" type="noConversion"/>
  </si>
  <si>
    <t>tradeoff</t>
  </si>
  <si>
    <t>tradeoff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</si>
</sst>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15240</xdr:rowOff>
    </xdr:from>
    <xdr:to>
      <xdr:col>3</xdr:col>
      <xdr:colOff>769620</xdr:colOff>
      <xdr:row>2</xdr:row>
      <xdr:rowOff>15240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BB92F11C-EF6D-47F8-BEB2-B4077828C8E7}"/>
                </a:ext>
              </a:extLst>
            </xdr:cNvPr>
            <xdr:cNvSpPr txBox="1"/>
          </xdr:nvSpPr>
          <xdr:spPr>
            <a:xfrm>
              <a:off x="3232150" y="234950"/>
              <a:ext cx="374650" cy="177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R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m:rPr>
                        <m:sty m:val="p"/>
                      </m:rPr>
                      <a:rPr lang="en-US" altLang="zh-CN" sz="1100" i="1">
                        <a:latin typeface="Cambria Math" panose="02040503050406030204" pitchFamily="18" charset="0"/>
                      </a:rPr>
                      <m:t>GA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BB92F11C-EF6D-47F8-BEB2-B4077828C8E7}"/>
                </a:ext>
              </a:extLst>
            </xdr:cNvPr>
            <xdr:cNvSpPr txBox="1"/>
          </xdr:nvSpPr>
          <xdr:spPr>
            <a:xfrm>
              <a:off x="3232150" y="234950"/>
              <a:ext cx="374650" cy="177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R^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2 </a:t>
              </a:r>
              <a:r>
                <a:rPr lang="en-US" altLang="zh-CN" sz="1100" i="0">
                  <a:latin typeface="Cambria Math" panose="02040503050406030204" pitchFamily="18" charset="0"/>
                </a:rPr>
                <a:t>GA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14</xdr:col>
      <xdr:colOff>137160</xdr:colOff>
      <xdr:row>0</xdr:row>
      <xdr:rowOff>22860</xdr:rowOff>
    </xdr:from>
    <xdr:to>
      <xdr:col>14</xdr:col>
      <xdr:colOff>510540</xdr:colOff>
      <xdr:row>0</xdr:row>
      <xdr:rowOff>198120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9A8DF7E5-9F93-4010-92F3-DCF2F7A94822}"/>
                </a:ext>
              </a:extLst>
            </xdr:cNvPr>
            <xdr:cNvSpPr txBox="1"/>
          </xdr:nvSpPr>
          <xdr:spPr>
            <a:xfrm>
              <a:off x="13881100" y="25400"/>
              <a:ext cx="3683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R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m:rPr>
                        <m:sty m:val="p"/>
                      </m:rPr>
                      <a:rPr lang="en-US" altLang="zh-CN" sz="1100" i="1">
                        <a:latin typeface="Cambria Math" panose="02040503050406030204" pitchFamily="18" charset="0"/>
                      </a:rPr>
                      <m:t>GA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9A8DF7E5-9F93-4010-92F3-DCF2F7A94822}"/>
                </a:ext>
              </a:extLst>
            </xdr:cNvPr>
            <xdr:cNvSpPr txBox="1"/>
          </xdr:nvSpPr>
          <xdr:spPr>
            <a:xfrm>
              <a:off x="13881100" y="25400"/>
              <a:ext cx="3683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R^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2 </a:t>
              </a:r>
              <a:r>
                <a:rPr lang="en-US" altLang="zh-CN" sz="1100" i="0">
                  <a:latin typeface="Cambria Math" panose="02040503050406030204" pitchFamily="18" charset="0"/>
                </a:rPr>
                <a:t>GA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137160</xdr:colOff>
      <xdr:row>13</xdr:row>
      <xdr:rowOff>30480</xdr:rowOff>
    </xdr:from>
    <xdr:to>
      <xdr:col>13</xdr:col>
      <xdr:colOff>525780</xdr:colOff>
      <xdr:row>14</xdr:row>
      <xdr:rowOff>38100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4057890B-7A1E-4548-815E-5BCA588B2966}"/>
                </a:ext>
              </a:extLst>
            </xdr:cNvPr>
            <xdr:cNvSpPr txBox="1"/>
          </xdr:nvSpPr>
          <xdr:spPr>
            <a:xfrm>
              <a:off x="13004800" y="2533650"/>
              <a:ext cx="387350" cy="1968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R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m:rPr>
                        <m:sty m:val="p"/>
                      </m:rPr>
                      <a:rPr lang="en-US" altLang="zh-CN" sz="1100" i="1">
                        <a:latin typeface="Cambria Math" panose="02040503050406030204" pitchFamily="18" charset="0"/>
                      </a:rPr>
                      <m:t>GA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4057890B-7A1E-4548-815E-5BCA588B2966}"/>
                </a:ext>
              </a:extLst>
            </xdr:cNvPr>
            <xdr:cNvSpPr txBox="1"/>
          </xdr:nvSpPr>
          <xdr:spPr>
            <a:xfrm>
              <a:off x="13004800" y="2533650"/>
              <a:ext cx="387350" cy="1968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R^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2 </a:t>
              </a:r>
              <a:r>
                <a:rPr lang="en-US" altLang="zh-CN" sz="1100" i="0">
                  <a:latin typeface="Cambria Math" panose="02040503050406030204" pitchFamily="18" charset="0"/>
                </a:rPr>
                <a:t>GA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152400</xdr:colOff>
      <xdr:row>24</xdr:row>
      <xdr:rowOff>19050</xdr:rowOff>
    </xdr:from>
    <xdr:to>
      <xdr:col>13</xdr:col>
      <xdr:colOff>539115</xdr:colOff>
      <xdr:row>25</xdr:row>
      <xdr:rowOff>28575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3F24F341-003C-4FB9-A9C4-559466193236}"/>
                </a:ext>
              </a:extLst>
            </xdr:cNvPr>
            <xdr:cNvSpPr txBox="1"/>
          </xdr:nvSpPr>
          <xdr:spPr>
            <a:xfrm>
              <a:off x="13017500" y="4631690"/>
              <a:ext cx="385445" cy="1987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R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m:rPr>
                        <m:sty m:val="p"/>
                      </m:rPr>
                      <a:rPr lang="en-US" altLang="zh-CN" sz="1100" i="1">
                        <a:latin typeface="Cambria Math" panose="02040503050406030204" pitchFamily="18" charset="0"/>
                      </a:rPr>
                      <m:t>GA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3F24F341-003C-4FB9-A9C4-559466193236}"/>
                </a:ext>
              </a:extLst>
            </xdr:cNvPr>
            <xdr:cNvSpPr txBox="1"/>
          </xdr:nvSpPr>
          <xdr:spPr>
            <a:xfrm>
              <a:off x="13017500" y="4631690"/>
              <a:ext cx="385445" cy="1987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R^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2 </a:t>
              </a:r>
              <a:r>
                <a:rPr lang="en-US" altLang="zh-CN" sz="1100" i="0">
                  <a:latin typeface="Cambria Math" panose="02040503050406030204" pitchFamily="18" charset="0"/>
                </a:rPr>
                <a:t>GA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142875</xdr:colOff>
      <xdr:row>35</xdr:row>
      <xdr:rowOff>24765</xdr:rowOff>
    </xdr:from>
    <xdr:to>
      <xdr:col>13</xdr:col>
      <xdr:colOff>535305</xdr:colOff>
      <xdr:row>36</xdr:row>
      <xdr:rowOff>34290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CDED1C8B-3F55-411B-906B-D3F449FE7497}"/>
                </a:ext>
              </a:extLst>
            </xdr:cNvPr>
            <xdr:cNvSpPr txBox="1"/>
          </xdr:nvSpPr>
          <xdr:spPr>
            <a:xfrm>
              <a:off x="13009245" y="6751955"/>
              <a:ext cx="391160" cy="1974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R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m:rPr>
                        <m:sty m:val="p"/>
                      </m:rPr>
                      <a:rPr lang="en-US" altLang="zh-CN" sz="1100" i="1">
                        <a:latin typeface="Cambria Math" panose="02040503050406030204" pitchFamily="18" charset="0"/>
                      </a:rPr>
                      <m:t>GA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CDED1C8B-3F55-411B-906B-D3F449FE7497}"/>
                </a:ext>
              </a:extLst>
            </xdr:cNvPr>
            <xdr:cNvSpPr txBox="1"/>
          </xdr:nvSpPr>
          <xdr:spPr>
            <a:xfrm>
              <a:off x="13009245" y="6751955"/>
              <a:ext cx="391160" cy="1974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zh-CN" sz="1100" i="0">
                  <a:latin typeface="Cambria Math" panose="02040503050406030204" pitchFamily="18" charset="0"/>
                </a:rPr>
                <a:t>R^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2 </a:t>
              </a:r>
              <a:r>
                <a:rPr lang="en-US" altLang="zh-CN" sz="1100" i="0">
                  <a:latin typeface="Cambria Math" panose="02040503050406030204" pitchFamily="18" charset="0"/>
                </a:rPr>
                <a:t>GA</a:t>
              </a:r>
              <a:endParaRPr lang="zh-CN" altLang="en-US" sz="1100"/>
            </a:p>
          </xdr:txBody>
        </xdr:sp>
      </mc:Fallback>
    </mc:AlternateContent>
    <xdr:clientData/>
  </xdr:twoCellAnchor>
  <xdr:twoCellAnchor editAs="oneCell">
    <xdr:from>
      <xdr:col>21</xdr:col>
      <xdr:colOff>1</xdr:colOff>
      <xdr:row>13</xdr:row>
      <xdr:rowOff>1</xdr:rowOff>
    </xdr:from>
    <xdr:to>
      <xdr:col>25</xdr:col>
      <xdr:colOff>607201</xdr:colOff>
      <xdr:row>25</xdr:row>
      <xdr:rowOff>138526</xdr:rowOff>
    </xdr:to>
    <xdr:pic>
      <xdr:nvPicPr>
        <xdr:cNvPr id="11" name="图形 10">
          <a:extLst>
            <a:ext uri="{FF2B5EF4-FFF2-40B4-BE49-F238E27FC236}">
              <a16:creationId xmlns:a16="http://schemas.microsoft.com/office/drawing/2014/main" id="{A8518F22-067C-32AB-F721-E49234983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608801" y="2374901"/>
          <a:ext cx="3045600" cy="22848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25</xdr:col>
      <xdr:colOff>607200</xdr:colOff>
      <xdr:row>38</xdr:row>
      <xdr:rowOff>130970</xdr:rowOff>
    </xdr:to>
    <xdr:pic>
      <xdr:nvPicPr>
        <xdr:cNvPr id="13" name="图形 12">
          <a:extLst>
            <a:ext uri="{FF2B5EF4-FFF2-40B4-BE49-F238E27FC236}">
              <a16:creationId xmlns:a16="http://schemas.microsoft.com/office/drawing/2014/main" id="{21D8DF3F-304D-2C19-32EA-ABAD31AD9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608800" y="4699000"/>
          <a:ext cx="3045600" cy="2283620"/>
        </a:xfrm>
        <a:prstGeom prst="rect">
          <a:avLst/>
        </a:prstGeom>
      </xdr:spPr>
    </xdr:pic>
    <xdr:clientData/>
  </xdr:twoCellAnchor>
  <xdr:twoCellAnchor editAs="oneCell">
    <xdr:from>
      <xdr:col>21</xdr:col>
      <xdr:colOff>2540</xdr:colOff>
      <xdr:row>38</xdr:row>
      <xdr:rowOff>176530</xdr:rowOff>
    </xdr:from>
    <xdr:to>
      <xdr:col>26</xdr:col>
      <xdr:colOff>2680</xdr:colOff>
      <xdr:row>51</xdr:row>
      <xdr:rowOff>132240</xdr:rowOff>
    </xdr:to>
    <xdr:pic>
      <xdr:nvPicPr>
        <xdr:cNvPr id="15" name="图形 14">
          <a:extLst>
            <a:ext uri="{FF2B5EF4-FFF2-40B4-BE49-F238E27FC236}">
              <a16:creationId xmlns:a16="http://schemas.microsoft.com/office/drawing/2014/main" id="{CA12638D-2B32-6856-97AF-5C6A82DDE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9611340" y="7028180"/>
          <a:ext cx="3048140" cy="2279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3"/>
  <sheetViews>
    <sheetView tabSelected="1" topLeftCell="H1" workbookViewId="0">
      <selection activeCell="AF42" sqref="AF42"/>
    </sheetView>
  </sheetViews>
  <sheetFormatPr defaultRowHeight="13.8" x14ac:dyDescent="0.25"/>
  <cols>
    <col min="1" max="1" width="17.5546875" style="2" customWidth="1"/>
    <col min="2" max="2" width="14.88671875" style="2" customWidth="1"/>
    <col min="3" max="3" width="8.88671875" style="2"/>
    <col min="4" max="4" width="16.6640625" style="2" customWidth="1"/>
    <col min="5" max="5" width="15.21875" style="2" customWidth="1"/>
    <col min="6" max="6" width="14.5546875" style="2" customWidth="1"/>
    <col min="7" max="7" width="16.88671875" style="2" customWidth="1"/>
    <col min="8" max="8" width="17.44140625" style="2" customWidth="1"/>
    <col min="9" max="10" width="15.21875" style="2" customWidth="1"/>
    <col min="11" max="11" width="8.88671875" style="2"/>
    <col min="12" max="12" width="15.77734375" style="2" customWidth="1"/>
    <col min="13" max="13" width="10.5546875" style="2" bestFit="1" customWidth="1"/>
    <col min="14" max="19" width="12.77734375" style="2" bestFit="1" customWidth="1"/>
    <col min="20" max="20" width="8.88671875" style="2"/>
    <col min="21" max="21" width="12.77734375" style="2" bestFit="1" customWidth="1"/>
    <col min="22" max="31" width="8.88671875" style="2"/>
    <col min="32" max="32" width="10.5546875" style="2" bestFit="1" customWidth="1"/>
    <col min="33" max="33" width="11.6640625" style="2" bestFit="1" customWidth="1"/>
    <col min="34" max="34" width="10.5546875" style="2" bestFit="1" customWidth="1"/>
    <col min="35" max="35" width="11.6640625" style="2" bestFit="1" customWidth="1"/>
    <col min="36" max="36" width="10.5546875" style="2" bestFit="1" customWidth="1"/>
    <col min="37" max="16384" width="8.88671875" style="2"/>
  </cols>
  <sheetData>
    <row r="1" spans="1:35" ht="17.39999999999999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3"/>
      <c r="M1" s="4"/>
      <c r="N1" s="5"/>
      <c r="O1" s="5"/>
      <c r="P1" s="5"/>
      <c r="Q1" s="5" t="s">
        <v>1</v>
      </c>
      <c r="R1" s="5"/>
      <c r="S1" s="5"/>
      <c r="T1" s="5" t="s">
        <v>2</v>
      </c>
      <c r="U1" s="5"/>
      <c r="V1" s="5"/>
      <c r="W1" s="5" t="s">
        <v>3</v>
      </c>
      <c r="X1" s="5"/>
      <c r="Y1" s="5"/>
      <c r="Z1" s="5" t="s">
        <v>4</v>
      </c>
      <c r="AA1" s="5"/>
      <c r="AB1" s="5"/>
      <c r="AC1" s="5" t="s">
        <v>5</v>
      </c>
      <c r="AD1" s="5"/>
      <c r="AE1" s="6"/>
      <c r="AF1" s="7" t="s">
        <v>6</v>
      </c>
      <c r="AG1" s="8" t="s">
        <v>7</v>
      </c>
      <c r="AH1" s="9"/>
      <c r="AI1" s="10"/>
    </row>
    <row r="2" spans="1:35" x14ac:dyDescent="0.25">
      <c r="B2" s="9" t="s">
        <v>8</v>
      </c>
      <c r="C2" s="9"/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7</v>
      </c>
      <c r="L2" s="11"/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11</v>
      </c>
      <c r="T2" s="2" t="s">
        <v>9</v>
      </c>
      <c r="U2" s="2" t="s">
        <v>10</v>
      </c>
      <c r="V2" s="2" t="s">
        <v>11</v>
      </c>
      <c r="W2" s="2" t="s">
        <v>9</v>
      </c>
      <c r="X2" s="2" t="s">
        <v>10</v>
      </c>
      <c r="Y2" s="2" t="s">
        <v>11</v>
      </c>
      <c r="Z2" s="2" t="s">
        <v>9</v>
      </c>
      <c r="AA2" s="2" t="s">
        <v>10</v>
      </c>
      <c r="AB2" s="2" t="s">
        <v>11</v>
      </c>
      <c r="AC2" s="2" t="s">
        <v>9</v>
      </c>
      <c r="AD2" s="2" t="s">
        <v>10</v>
      </c>
      <c r="AE2" s="12" t="s">
        <v>11</v>
      </c>
      <c r="AF2" s="13"/>
      <c r="AG2" s="11" t="s">
        <v>9</v>
      </c>
      <c r="AH2" s="2" t="s">
        <v>10</v>
      </c>
      <c r="AI2" s="12" t="s">
        <v>11</v>
      </c>
    </row>
    <row r="3" spans="1:35" ht="14.4" thickBot="1" x14ac:dyDescent="0.3">
      <c r="A3" s="2" t="s">
        <v>12</v>
      </c>
      <c r="B3" s="9" t="s">
        <v>13</v>
      </c>
      <c r="C3" s="9"/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21</v>
      </c>
      <c r="L3" s="11" t="s">
        <v>14</v>
      </c>
      <c r="M3" s="2">
        <v>24</v>
      </c>
      <c r="N3" s="2">
        <f>MAX(D4:D13)</f>
        <v>2663.23</v>
      </c>
      <c r="O3" s="2">
        <f>MIN(D4:D13)</f>
        <v>2662.06</v>
      </c>
      <c r="P3" s="2">
        <f>AVERAGE(D4:D13)</f>
        <v>2662.96</v>
      </c>
      <c r="Q3" s="2">
        <f>MAX(E4:E13)</f>
        <v>2856.45</v>
      </c>
      <c r="R3" s="2">
        <f>MIN(E4:E13)</f>
        <v>2675.05</v>
      </c>
      <c r="S3" s="2">
        <f>AVERAGE(E4:E13)</f>
        <v>2750.3540000000003</v>
      </c>
      <c r="T3" s="2">
        <f>MAX(F4:F13)</f>
        <v>2671.79</v>
      </c>
      <c r="U3" s="2">
        <f>MIN(F4:F13)</f>
        <v>2664.3</v>
      </c>
      <c r="V3" s="2">
        <f>AVERAGE(F4:F13)</f>
        <v>2668.2820000000002</v>
      </c>
      <c r="W3" s="2">
        <f>MAX(G4:G13)</f>
        <v>3331.21</v>
      </c>
      <c r="X3" s="2">
        <f>MIN(G4:G13)</f>
        <v>3078.35</v>
      </c>
      <c r="Y3" s="2">
        <f>AVERAGE(G4:G13)</f>
        <v>3225.5099999999998</v>
      </c>
      <c r="Z3" s="2">
        <f>MAX(H4:H13)</f>
        <v>2860.58</v>
      </c>
      <c r="AA3" s="2">
        <f>MIN(H4:H13)</f>
        <v>2754.75</v>
      </c>
      <c r="AB3" s="2">
        <f>AVERAGE(H4:H13)</f>
        <v>2790.6539999999995</v>
      </c>
      <c r="AC3" s="2">
        <f>MAX(I4:I13)</f>
        <v>3035.96</v>
      </c>
      <c r="AD3" s="2">
        <f>MIN(I4:I13)</f>
        <v>2799.05</v>
      </c>
      <c r="AE3" s="12">
        <f>AVERAGE(I4:I13)</f>
        <v>2924.2689999999993</v>
      </c>
      <c r="AF3" s="13"/>
      <c r="AG3" s="11">
        <f>MAX(J4:J13)</f>
        <v>2846.55</v>
      </c>
      <c r="AH3" s="2">
        <f>MIN(J4:J13)</f>
        <v>2709.49</v>
      </c>
      <c r="AI3" s="12">
        <f>AVERAGE(J4:J13)</f>
        <v>2766.8330000000001</v>
      </c>
    </row>
    <row r="4" spans="1:35" x14ac:dyDescent="0.25">
      <c r="A4" s="14">
        <v>9.1635000000000009</v>
      </c>
      <c r="B4" s="4" t="s">
        <v>14</v>
      </c>
      <c r="C4" s="4">
        <v>24</v>
      </c>
      <c r="D4" s="4">
        <v>2663.23</v>
      </c>
      <c r="E4" s="4">
        <v>2747.33</v>
      </c>
      <c r="F4" s="4">
        <v>2671.79</v>
      </c>
      <c r="G4" s="4">
        <v>3290.18</v>
      </c>
      <c r="H4" s="4">
        <v>2766.91</v>
      </c>
      <c r="I4" s="4">
        <v>2847.49</v>
      </c>
      <c r="J4" s="24">
        <v>2789.94</v>
      </c>
      <c r="L4" s="11" t="s">
        <v>14</v>
      </c>
      <c r="M4" s="2">
        <v>100</v>
      </c>
      <c r="N4" s="2">
        <f>MAX(D14:D23)</f>
        <v>49081.87</v>
      </c>
      <c r="O4" s="2">
        <f>MIN(D14:D23)</f>
        <v>48133.02</v>
      </c>
      <c r="P4" s="2">
        <f>AVERAGE(D14:D23)</f>
        <v>48449.561999999998</v>
      </c>
      <c r="Q4" s="2">
        <f>MAX(E14:E23)</f>
        <v>59466.46</v>
      </c>
      <c r="R4" s="2">
        <f>MIN(E14:E23)</f>
        <v>51716.28</v>
      </c>
      <c r="S4" s="2">
        <f>AVERAGE(E14:E23)</f>
        <v>54285.663</v>
      </c>
      <c r="T4" s="2">
        <f>MAX(F14:F23)</f>
        <v>51507.86</v>
      </c>
      <c r="U4" s="2">
        <f>MIN(F14:F23)</f>
        <v>49004.15</v>
      </c>
      <c r="V4" s="2">
        <f>AVERAGE(F14:F23)</f>
        <v>50182.688999999998</v>
      </c>
      <c r="W4" s="2">
        <f>MAX(G14:G23)</f>
        <v>69853.75</v>
      </c>
      <c r="X4" s="2">
        <f>MIN(G14:G23)</f>
        <v>61953.760000000002</v>
      </c>
      <c r="Y4" s="2">
        <f>AVERAGE(G14:G23)</f>
        <v>67002.085000000006</v>
      </c>
      <c r="Z4" s="2">
        <f>MAX(H14:H23)</f>
        <v>69295.81</v>
      </c>
      <c r="AA4" s="2">
        <f>MIN(H14:H23)</f>
        <v>62594.8</v>
      </c>
      <c r="AB4" s="2">
        <f>AVERAGE(H14:H23)</f>
        <v>65553.613000000012</v>
      </c>
      <c r="AC4" s="2">
        <f>MAX(I14:I23)</f>
        <v>69049.929999999993</v>
      </c>
      <c r="AD4" s="2">
        <f>MIN(I14:I23)</f>
        <v>62025.61</v>
      </c>
      <c r="AE4" s="12">
        <f>AVERAGE(I14:I23)</f>
        <v>65451.008999999998</v>
      </c>
      <c r="AF4" s="13"/>
      <c r="AG4" s="11">
        <f>MAX(J14:J23)</f>
        <v>59117.33</v>
      </c>
      <c r="AH4" s="2">
        <f>MIN(J14:J23)</f>
        <v>56872.04</v>
      </c>
      <c r="AI4" s="12">
        <f>AVERAGE(J14:J23)</f>
        <v>58079.912999999986</v>
      </c>
    </row>
    <row r="5" spans="1:35" x14ac:dyDescent="0.25">
      <c r="A5" s="8"/>
      <c r="B5" s="2" t="s">
        <v>14</v>
      </c>
      <c r="C5" s="2">
        <v>24</v>
      </c>
      <c r="D5" s="42">
        <v>2663.23</v>
      </c>
      <c r="E5" s="42">
        <v>2716.49</v>
      </c>
      <c r="F5" s="42">
        <v>2664.3</v>
      </c>
      <c r="G5" s="42">
        <v>3253.48</v>
      </c>
      <c r="H5" s="42">
        <v>2754.75</v>
      </c>
      <c r="I5" s="42">
        <v>2919.87</v>
      </c>
      <c r="J5" s="12">
        <v>2821.82</v>
      </c>
      <c r="L5" s="11" t="s">
        <v>14</v>
      </c>
      <c r="M5" s="2">
        <v>997</v>
      </c>
      <c r="N5" s="2">
        <f>MAX(D24:D33)</f>
        <v>532115.89</v>
      </c>
      <c r="O5" s="2">
        <f>MIN(D24:D33)</f>
        <v>509768.79</v>
      </c>
      <c r="P5" s="2">
        <f>AVERAGE(D24:D33)</f>
        <v>520771.69600000011</v>
      </c>
      <c r="Q5" s="2">
        <f>MAX(E24:E33)</f>
        <v>851756.91</v>
      </c>
      <c r="R5" s="2">
        <f>MIN(E24:E33)</f>
        <v>758258.2</v>
      </c>
      <c r="S5" s="2">
        <f>AVERAGE(E24:E33)</f>
        <v>800001.41700000002</v>
      </c>
      <c r="T5" s="2">
        <f>MAX(F24:F33)</f>
        <v>588003.24</v>
      </c>
      <c r="U5" s="2">
        <f>MIN(F24:F33)</f>
        <v>574131.19999999995</v>
      </c>
      <c r="V5" s="2">
        <f>AVERAGE(F24:F33)</f>
        <v>580077.82700000005</v>
      </c>
      <c r="W5" s="2">
        <f>MAX(G24:G33)</f>
        <v>811713.62</v>
      </c>
      <c r="X5" s="2">
        <f>MIN(G24:G33)</f>
        <v>773701.66</v>
      </c>
      <c r="Y5" s="2">
        <f>AVERAGE(G24:G33)</f>
        <v>799226.63100000005</v>
      </c>
      <c r="Z5" s="2">
        <f>MAX(H24:H33)</f>
        <v>753949.11</v>
      </c>
      <c r="AA5" s="2">
        <f>MIN(H24:H33)</f>
        <v>740019.67</v>
      </c>
      <c r="AB5" s="2">
        <f>AVERAGE(H24:H33)</f>
        <v>747724.27300000016</v>
      </c>
      <c r="AC5" s="2">
        <f>MAX(I24:I33)</f>
        <v>1522348.69</v>
      </c>
      <c r="AD5" s="2">
        <f>MIN(I24:I33)</f>
        <v>1194789.58</v>
      </c>
      <c r="AE5" s="12">
        <f>AVERAGE(I24:I33)</f>
        <v>1396966.183</v>
      </c>
      <c r="AF5" s="13"/>
      <c r="AG5" s="11">
        <f>MAX(J24:J33)</f>
        <v>614210.80000000005</v>
      </c>
      <c r="AH5" s="2">
        <f>MIN(J24:J33)</f>
        <v>604098.66</v>
      </c>
      <c r="AI5" s="12">
        <f>AVERAGE(J24:J33)</f>
        <v>608493.17299999995</v>
      </c>
    </row>
    <row r="6" spans="1:35" x14ac:dyDescent="0.25">
      <c r="A6" s="8"/>
      <c r="B6" s="2" t="s">
        <v>14</v>
      </c>
      <c r="C6" s="2">
        <v>24</v>
      </c>
      <c r="D6" s="42">
        <v>2662.88</v>
      </c>
      <c r="E6" s="42">
        <v>2742.01</v>
      </c>
      <c r="F6" s="42">
        <v>2669.98</v>
      </c>
      <c r="G6" s="42">
        <v>3182.72</v>
      </c>
      <c r="H6" s="42">
        <v>2779.83</v>
      </c>
      <c r="I6" s="42">
        <v>2997.08</v>
      </c>
      <c r="J6" s="12">
        <v>2709.49</v>
      </c>
      <c r="L6" s="11" t="s">
        <v>15</v>
      </c>
      <c r="M6" s="2">
        <v>30</v>
      </c>
      <c r="N6" s="2">
        <f>MAX(D34:D43)</f>
        <v>830.29</v>
      </c>
      <c r="O6" s="2">
        <f>MIN(D34:D43)</f>
        <v>825.24</v>
      </c>
      <c r="P6" s="2">
        <f>AVERAGE(D34:D43)</f>
        <v>826.12599999999986</v>
      </c>
      <c r="Q6" s="2">
        <f>MAX(E34:E43)</f>
        <v>883.56</v>
      </c>
      <c r="R6" s="2">
        <f>MIN(E34:E43)</f>
        <v>825.39</v>
      </c>
      <c r="S6" s="2">
        <f>AVERAGE(E34:E43)</f>
        <v>855.05499999999995</v>
      </c>
      <c r="T6" s="2">
        <f>MAX(F34:F43)</f>
        <v>832.27</v>
      </c>
      <c r="U6" s="2">
        <f>MIN(F34:F43)</f>
        <v>824.49</v>
      </c>
      <c r="V6" s="2">
        <f>AVERAGE(F34:F43)</f>
        <v>829.24499999999989</v>
      </c>
      <c r="W6" s="2">
        <f>MAX(G34:G43)</f>
        <v>1323.04</v>
      </c>
      <c r="X6" s="2">
        <f>MIN(G34:G43)</f>
        <v>1142.6099999999999</v>
      </c>
      <c r="Y6" s="2">
        <f>AVERAGE(G34:G43)</f>
        <v>1215.0549999999998</v>
      </c>
      <c r="Z6" s="2">
        <f>MAX(H34:H43)</f>
        <v>1020.69</v>
      </c>
      <c r="AA6" s="2">
        <f>MIN(H34:H43)</f>
        <v>960.93</v>
      </c>
      <c r="AB6" s="2">
        <f>AVERAGE(H34:H43)</f>
        <v>999.09699999999975</v>
      </c>
      <c r="AC6" s="2">
        <f>MAX(I34:I43)</f>
        <v>1283.4100000000001</v>
      </c>
      <c r="AD6" s="2">
        <f>MIN(I34:I43)</f>
        <v>1081.54</v>
      </c>
      <c r="AE6" s="12">
        <f>AVERAGE(I34:I43)</f>
        <v>1145.7550000000001</v>
      </c>
      <c r="AF6" s="13"/>
      <c r="AG6" s="11">
        <f>MAX(J34:J43)</f>
        <v>1009.18</v>
      </c>
      <c r="AH6" s="2">
        <f>MIN(J34:J43)</f>
        <v>942.14</v>
      </c>
      <c r="AI6" s="12">
        <f>AVERAGE(J34:J43)</f>
        <v>987.28600000000006</v>
      </c>
    </row>
    <row r="7" spans="1:35" x14ac:dyDescent="0.25">
      <c r="A7" s="8"/>
      <c r="B7" s="2" t="s">
        <v>14</v>
      </c>
      <c r="C7" s="2">
        <v>24</v>
      </c>
      <c r="D7" s="42">
        <v>2663.11</v>
      </c>
      <c r="E7" s="42">
        <v>2856.45</v>
      </c>
      <c r="F7" s="42">
        <v>2669.07</v>
      </c>
      <c r="G7" s="42">
        <v>3180.75</v>
      </c>
      <c r="H7" s="42">
        <v>2803.81</v>
      </c>
      <c r="I7" s="42">
        <v>2823.06</v>
      </c>
      <c r="J7" s="12">
        <v>2736.04</v>
      </c>
      <c r="L7" s="11" t="s">
        <v>15</v>
      </c>
      <c r="M7" s="2">
        <v>100</v>
      </c>
      <c r="N7" s="2">
        <f>MAX(D44:D53)</f>
        <v>2503.37</v>
      </c>
      <c r="O7" s="2">
        <f>MIN(D44:D53)</f>
        <v>2463.86</v>
      </c>
      <c r="P7" s="2">
        <f>AVERAGE(D44:D53)</f>
        <v>2482.9230000000002</v>
      </c>
      <c r="Q7" s="2">
        <f>MAX(E44:E53)</f>
        <v>2724.07</v>
      </c>
      <c r="R7" s="2">
        <f>MIN(E44:E53)</f>
        <v>2594.5700000000002</v>
      </c>
      <c r="S7" s="2">
        <f>AVERAGE(E44:E53)</f>
        <v>2649.1219999999998</v>
      </c>
      <c r="T7" s="2">
        <f>MAX(F44:F53)</f>
        <v>2801.39</v>
      </c>
      <c r="U7" s="2">
        <f>MIN(F44:F53)</f>
        <v>2681.23</v>
      </c>
      <c r="V7" s="2">
        <f>AVERAGE(F44:F53)</f>
        <v>2751.192</v>
      </c>
      <c r="W7" s="2">
        <f>MAX(G44:G53)</f>
        <v>3974.78</v>
      </c>
      <c r="X7" s="2">
        <f>MIN(G44:G53)</f>
        <v>3634.9</v>
      </c>
      <c r="Y7" s="2">
        <f>AVERAGE(G44:G53)</f>
        <v>3858.91</v>
      </c>
      <c r="Z7" s="2">
        <f>MAX(H44:H53)</f>
        <v>3521.95</v>
      </c>
      <c r="AA7" s="2">
        <f>MIN(H44:H53)</f>
        <v>3377.37</v>
      </c>
      <c r="AB7" s="2">
        <f>AVERAGE(H44:H53)</f>
        <v>3441.5440000000003</v>
      </c>
      <c r="AC7" s="2">
        <f>MAX(I44:I53)</f>
        <v>4558.7299999999996</v>
      </c>
      <c r="AD7" s="2">
        <f>MIN(I44:I53)</f>
        <v>4006.49</v>
      </c>
      <c r="AE7" s="12">
        <f>AVERAGE(I44:I53)</f>
        <v>4312.46</v>
      </c>
      <c r="AF7" s="13"/>
      <c r="AG7" s="11">
        <f>MAX(J44:J53)</f>
        <v>3218.6</v>
      </c>
      <c r="AH7" s="2">
        <f>MIN(J44:J53)</f>
        <v>3136.33</v>
      </c>
      <c r="AI7" s="12">
        <f>AVERAGE(J44:J53)</f>
        <v>3178.8119999999994</v>
      </c>
    </row>
    <row r="8" spans="1:35" x14ac:dyDescent="0.25">
      <c r="A8" s="8"/>
      <c r="B8" s="2" t="s">
        <v>14</v>
      </c>
      <c r="C8" s="2">
        <v>24</v>
      </c>
      <c r="D8" s="42">
        <v>2662.88</v>
      </c>
      <c r="E8" s="42">
        <v>2677.6</v>
      </c>
      <c r="F8" s="42">
        <v>2670.92</v>
      </c>
      <c r="G8" s="42">
        <v>3288.19</v>
      </c>
      <c r="H8" s="42">
        <v>2860.58</v>
      </c>
      <c r="I8" s="42">
        <v>3022.59</v>
      </c>
      <c r="J8" s="12">
        <v>2722.44</v>
      </c>
      <c r="L8" s="11" t="s">
        <v>15</v>
      </c>
      <c r="M8" s="2">
        <v>1000</v>
      </c>
      <c r="N8" s="2">
        <f>MAX(D54:D63)</f>
        <v>34294</v>
      </c>
      <c r="O8" s="2">
        <f>MIN(D54:D63)</f>
        <v>33606.47</v>
      </c>
      <c r="P8" s="2">
        <f>AVERAGE(D54:D63)</f>
        <v>33904.928</v>
      </c>
      <c r="Q8" s="2">
        <f>MAX(E54:E63)</f>
        <v>37095.5</v>
      </c>
      <c r="R8" s="2">
        <f>MIN(E54:E63)</f>
        <v>34528.239999999998</v>
      </c>
      <c r="S8" s="2">
        <f>AVERAGE(E54:E63)</f>
        <v>35406.603000000003</v>
      </c>
      <c r="T8" s="2">
        <f>MAX(F54:F63)</f>
        <v>35344.480000000003</v>
      </c>
      <c r="U8" s="2">
        <f>MIN(F54:F63)</f>
        <v>34687</v>
      </c>
      <c r="V8" s="2">
        <f>AVERAGE(F54:F63)</f>
        <v>35029.334999999999</v>
      </c>
      <c r="W8" s="2">
        <f>MAX(G54:G63)</f>
        <v>52554.29</v>
      </c>
      <c r="X8" s="2">
        <f>MIN(G54:G63)</f>
        <v>51065.08</v>
      </c>
      <c r="Y8" s="2">
        <f>AVERAGE(G54:G63)</f>
        <v>51720.224999999999</v>
      </c>
      <c r="Z8" s="2">
        <f>MAX(H54:H63)</f>
        <v>41774.28</v>
      </c>
      <c r="AA8" s="2">
        <f>MIN(H54:H63)</f>
        <v>40946.800000000003</v>
      </c>
      <c r="AB8" s="2">
        <f>AVERAGE(H54:H63)</f>
        <v>41344.625999999997</v>
      </c>
      <c r="AC8" s="2">
        <f>MAX(I54:I63)</f>
        <v>135005.72</v>
      </c>
      <c r="AD8" s="2">
        <f>MIN(I54:I63)</f>
        <v>118958.28</v>
      </c>
      <c r="AE8" s="12">
        <f>AVERAGE(I54:I63)</f>
        <v>125993.39900000002</v>
      </c>
      <c r="AF8" s="13"/>
      <c r="AG8" s="11">
        <f>MAX(J54:J63)</f>
        <v>36738.28</v>
      </c>
      <c r="AH8" s="2">
        <f>MIN(J54:J63)</f>
        <v>36329.35</v>
      </c>
      <c r="AI8" s="12">
        <f>AVERAGE(J54:J63)</f>
        <v>36567.127</v>
      </c>
    </row>
    <row r="9" spans="1:35" x14ac:dyDescent="0.25">
      <c r="A9" s="8"/>
      <c r="B9" s="2" t="s">
        <v>14</v>
      </c>
      <c r="C9" s="2">
        <v>24</v>
      </c>
      <c r="D9" s="42">
        <v>2662.95</v>
      </c>
      <c r="E9" s="42">
        <v>2735.35</v>
      </c>
      <c r="F9" s="42">
        <v>2669.82</v>
      </c>
      <c r="G9" s="42">
        <v>3185.52</v>
      </c>
      <c r="H9" s="42">
        <v>2815.86</v>
      </c>
      <c r="I9" s="42">
        <v>2957.6</v>
      </c>
      <c r="J9" s="12">
        <v>2846.55</v>
      </c>
      <c r="L9" s="11" t="s">
        <v>16</v>
      </c>
      <c r="M9" s="2">
        <v>25</v>
      </c>
      <c r="N9" s="2">
        <f>MAX(D64:D73)</f>
        <v>32.74</v>
      </c>
      <c r="O9" s="2">
        <f>MIN(D64:D73)</f>
        <v>32.700000000000003</v>
      </c>
      <c r="P9" s="2">
        <f>AVERAGE(D64:D73)</f>
        <v>32.715000000000003</v>
      </c>
      <c r="Q9" s="2">
        <f>MAX(E64:E73)</f>
        <v>34.75</v>
      </c>
      <c r="R9" s="2">
        <f>MIN(E64:E73)</f>
        <v>32.71</v>
      </c>
      <c r="S9" s="2">
        <f>AVERAGE(E64:E73)</f>
        <v>34.024999999999991</v>
      </c>
      <c r="T9" s="2">
        <f>MAX(F64:F73)</f>
        <v>32.93</v>
      </c>
      <c r="U9" s="2">
        <f>MIN(F64:F73)</f>
        <v>32.729999999999997</v>
      </c>
      <c r="V9" s="2">
        <f>AVERAGE(F64:F73)</f>
        <v>32.859000000000002</v>
      </c>
      <c r="W9" s="2">
        <f>MAX(G64:G73)</f>
        <v>56.85</v>
      </c>
      <c r="X9" s="2">
        <f>MIN(G64:G73)</f>
        <v>51.98</v>
      </c>
      <c r="Y9" s="2">
        <f>AVERAGE(G64:G73)</f>
        <v>55.166999999999994</v>
      </c>
      <c r="Z9" s="2">
        <f>MAX(H64:H73)</f>
        <v>37.81</v>
      </c>
      <c r="AA9" s="2">
        <f>MIN(H64:H73)</f>
        <v>36.19</v>
      </c>
      <c r="AB9" s="2">
        <f>AVERAGE(H64:H73)</f>
        <v>37.081000000000003</v>
      </c>
      <c r="AC9" s="2">
        <f>MAX(I64:I73)</f>
        <v>52.03</v>
      </c>
      <c r="AD9" s="2">
        <f>MIN(I64:I73)</f>
        <v>46.16</v>
      </c>
      <c r="AE9" s="12">
        <f>AVERAGE(I64:I73)</f>
        <v>49.028999999999996</v>
      </c>
      <c r="AF9" s="13"/>
      <c r="AG9" s="11">
        <f>MAX(J64:J73)</f>
        <v>38.64</v>
      </c>
      <c r="AH9" s="2">
        <f>MIN(J64:J73)</f>
        <v>37.770000000000003</v>
      </c>
      <c r="AI9" s="12">
        <f>AVERAGE(J64:J73)</f>
        <v>38.178999999999995</v>
      </c>
    </row>
    <row r="10" spans="1:35" x14ac:dyDescent="0.25">
      <c r="A10" s="8"/>
      <c r="B10" s="2" t="s">
        <v>14</v>
      </c>
      <c r="C10" s="2">
        <v>24</v>
      </c>
      <c r="D10" s="42">
        <v>2662.06</v>
      </c>
      <c r="E10" s="42">
        <v>2847.4</v>
      </c>
      <c r="F10" s="42">
        <v>2665.36</v>
      </c>
      <c r="G10" s="42">
        <v>3248.14</v>
      </c>
      <c r="H10" s="42">
        <v>2755.31</v>
      </c>
      <c r="I10" s="42">
        <v>3035.96</v>
      </c>
      <c r="J10" s="12">
        <v>2745.98</v>
      </c>
      <c r="L10" s="11" t="s">
        <v>16</v>
      </c>
      <c r="M10" s="2">
        <v>100</v>
      </c>
      <c r="N10" s="2">
        <f>MAX(D74:D83)</f>
        <v>139.52000000000001</v>
      </c>
      <c r="O10" s="2">
        <f>MIN(D74:D83)</f>
        <v>137.84</v>
      </c>
      <c r="P10" s="2">
        <f>AVERAGE(D74:D83)</f>
        <v>138.767</v>
      </c>
      <c r="Q10" s="2">
        <f>MAX(E74:E83)</f>
        <v>149.77000000000001</v>
      </c>
      <c r="R10" s="2">
        <f>MIN(E74:E83)</f>
        <v>143.22</v>
      </c>
      <c r="S10" s="2">
        <f>AVERAGE(E74:E83)</f>
        <v>146.63200000000001</v>
      </c>
      <c r="T10" s="2">
        <f>MAX(F74:F83)</f>
        <v>152.44</v>
      </c>
      <c r="U10" s="2">
        <f>MIN(F74:F83)</f>
        <v>148.93</v>
      </c>
      <c r="V10" s="2">
        <f>AVERAGE(F74:F83)</f>
        <v>150.93200000000002</v>
      </c>
      <c r="W10" s="2">
        <f>MAX(G74:G83)</f>
        <v>253.4</v>
      </c>
      <c r="X10" s="2">
        <f>MIN(G74:G83)</f>
        <v>217.91</v>
      </c>
      <c r="Y10" s="2">
        <f>AVERAGE(G74:G83)</f>
        <v>241.459</v>
      </c>
      <c r="Z10" s="2">
        <f>MAX(H74:H83)</f>
        <v>173.81</v>
      </c>
      <c r="AA10" s="2">
        <f>MIN(H74:H83)</f>
        <v>166.75</v>
      </c>
      <c r="AB10" s="2">
        <f>AVERAGE(H74:H83)</f>
        <v>171.51499999999999</v>
      </c>
      <c r="AC10" s="2">
        <f>MAX(I74:I83)</f>
        <v>261.23</v>
      </c>
      <c r="AD10" s="2">
        <f>MIN(I74:I83)</f>
        <v>243.1</v>
      </c>
      <c r="AE10" s="12">
        <f>AVERAGE(I74:I83)</f>
        <v>252.59399999999997</v>
      </c>
      <c r="AF10" s="13"/>
      <c r="AG10" s="11">
        <f>MAX(J74:J83)</f>
        <v>173.09</v>
      </c>
      <c r="AH10" s="2">
        <f>MIN(J74:J83)</f>
        <v>167.49</v>
      </c>
      <c r="AI10" s="12">
        <f>AVERAGE(J74:J83)</f>
        <v>170.01300000000001</v>
      </c>
    </row>
    <row r="11" spans="1:35" ht="14.4" thickBot="1" x14ac:dyDescent="0.3">
      <c r="A11" s="8"/>
      <c r="B11" s="2" t="s">
        <v>14</v>
      </c>
      <c r="C11" s="2">
        <v>24</v>
      </c>
      <c r="D11" s="42">
        <v>2663.21</v>
      </c>
      <c r="E11" s="42">
        <v>2826.04</v>
      </c>
      <c r="F11" s="42">
        <v>2667.02</v>
      </c>
      <c r="G11" s="42">
        <v>3331.21</v>
      </c>
      <c r="H11" s="42">
        <v>2779.6</v>
      </c>
      <c r="I11" s="42">
        <v>2989.12</v>
      </c>
      <c r="J11" s="12">
        <v>2803.25</v>
      </c>
      <c r="L11" s="15" t="s">
        <v>16</v>
      </c>
      <c r="M11" s="16">
        <v>1000</v>
      </c>
      <c r="N11" s="16">
        <f>MAX(D84:D93)</f>
        <v>1724.31</v>
      </c>
      <c r="O11" s="16">
        <f>MIN(D84:D93)</f>
        <v>1670.88</v>
      </c>
      <c r="P11" s="16">
        <f>AVERAGE(D84:D93)</f>
        <v>1700.0879999999997</v>
      </c>
      <c r="Q11" s="16">
        <f>MAX(E84:E93)</f>
        <v>1869.93</v>
      </c>
      <c r="R11" s="16">
        <f>MIN(E84:E93)</f>
        <v>1774.95</v>
      </c>
      <c r="S11" s="16">
        <f>AVERAGE(E84:E93)</f>
        <v>1808.9839999999999</v>
      </c>
      <c r="T11" s="16">
        <f>MAX(F84:F93)</f>
        <v>1822.19</v>
      </c>
      <c r="U11" s="16">
        <f>MIN(F84:F93)</f>
        <v>1809.36</v>
      </c>
      <c r="V11" s="16">
        <f>AVERAGE(F84:F93)</f>
        <v>1815.3030000000003</v>
      </c>
      <c r="W11" s="16">
        <f>MAX(G84:G93)</f>
        <v>2886.14</v>
      </c>
      <c r="X11" s="16">
        <f>MIN(G84:G93)</f>
        <v>2765.83</v>
      </c>
      <c r="Y11" s="16">
        <f>AVERAGE(G84:G93)</f>
        <v>2838.04</v>
      </c>
      <c r="Z11" s="16">
        <f>MAX(H84:H93)</f>
        <v>2076.08</v>
      </c>
      <c r="AA11" s="16">
        <f>MIN(H84:H93)</f>
        <v>2032.83</v>
      </c>
      <c r="AB11" s="16">
        <f>AVERAGE(H84:H93)</f>
        <v>2060.75</v>
      </c>
      <c r="AC11" s="16">
        <f>MAX(I84:I93)</f>
        <v>7518.49</v>
      </c>
      <c r="AD11" s="16">
        <f>MIN(I84:I93)</f>
        <v>7043.19</v>
      </c>
      <c r="AE11" s="17">
        <f>AVERAGE(I84:I93)</f>
        <v>7255.0640000000003</v>
      </c>
      <c r="AF11" s="18"/>
      <c r="AG11" s="15">
        <f>MAX(J84:J93)</f>
        <v>1882.38</v>
      </c>
      <c r="AH11" s="16">
        <f>MIN(J84:J93)</f>
        <v>1865.36</v>
      </c>
      <c r="AI11" s="17">
        <f>AVERAGE(J84:J93)</f>
        <v>1876.2139999999999</v>
      </c>
    </row>
    <row r="12" spans="1:35" x14ac:dyDescent="0.25">
      <c r="A12" s="8"/>
      <c r="B12" s="2" t="s">
        <v>14</v>
      </c>
      <c r="C12" s="2">
        <v>24</v>
      </c>
      <c r="D12" s="42">
        <v>2663.09</v>
      </c>
      <c r="E12" s="42">
        <v>2679.82</v>
      </c>
      <c r="F12" s="42">
        <v>2670.04</v>
      </c>
      <c r="G12" s="42">
        <v>3078.35</v>
      </c>
      <c r="H12" s="42">
        <v>2820.32</v>
      </c>
      <c r="I12" s="42">
        <v>2850.87</v>
      </c>
      <c r="J12" s="12">
        <v>2744.68</v>
      </c>
    </row>
    <row r="13" spans="1:35" ht="14.4" thickBot="1" x14ac:dyDescent="0.3">
      <c r="A13" s="19"/>
      <c r="B13" s="16" t="s">
        <v>14</v>
      </c>
      <c r="C13" s="16">
        <v>24</v>
      </c>
      <c r="D13" s="16">
        <v>2662.96</v>
      </c>
      <c r="E13" s="16">
        <v>2675.05</v>
      </c>
      <c r="F13" s="16">
        <v>2664.52</v>
      </c>
      <c r="G13" s="16">
        <v>3216.56</v>
      </c>
      <c r="H13" s="16">
        <v>2769.57</v>
      </c>
      <c r="I13" s="16">
        <v>2799.05</v>
      </c>
      <c r="J13" s="17">
        <v>2748.14</v>
      </c>
    </row>
    <row r="14" spans="1:35" x14ac:dyDescent="0.25">
      <c r="A14" s="14">
        <v>59.896700000000003</v>
      </c>
      <c r="B14" s="4" t="s">
        <v>14</v>
      </c>
      <c r="C14" s="4">
        <v>100</v>
      </c>
      <c r="D14" s="4">
        <v>48356.87</v>
      </c>
      <c r="E14" s="4">
        <v>57916.12</v>
      </c>
      <c r="F14" s="4">
        <v>51242.14</v>
      </c>
      <c r="G14" s="4">
        <v>65533.03</v>
      </c>
      <c r="H14" s="4">
        <v>66402.009999999995</v>
      </c>
      <c r="I14" s="4">
        <v>65114.74</v>
      </c>
      <c r="J14" s="24">
        <v>58056.639999999999</v>
      </c>
      <c r="L14" s="20" t="s">
        <v>17</v>
      </c>
      <c r="M14" s="21"/>
      <c r="N14" s="22"/>
      <c r="O14" s="22" t="s">
        <v>1</v>
      </c>
      <c r="P14" s="22" t="s">
        <v>2</v>
      </c>
      <c r="Q14" s="22" t="s">
        <v>3</v>
      </c>
      <c r="R14" s="22" t="s">
        <v>4</v>
      </c>
      <c r="S14" s="23" t="s">
        <v>5</v>
      </c>
      <c r="T14" s="22" t="s">
        <v>6</v>
      </c>
      <c r="U14" s="24" t="s">
        <v>7</v>
      </c>
      <c r="AA14" s="25" t="s">
        <v>1</v>
      </c>
      <c r="AB14" s="22" t="s">
        <v>2</v>
      </c>
      <c r="AC14" s="22" t="s">
        <v>3</v>
      </c>
      <c r="AD14" s="22" t="s">
        <v>4</v>
      </c>
      <c r="AE14" s="23" t="s">
        <v>5</v>
      </c>
      <c r="AF14" s="23" t="s">
        <v>6</v>
      </c>
      <c r="AG14" s="26" t="s">
        <v>7</v>
      </c>
    </row>
    <row r="15" spans="1:35" x14ac:dyDescent="0.25">
      <c r="A15" s="8"/>
      <c r="B15" s="2" t="s">
        <v>14</v>
      </c>
      <c r="C15" s="2">
        <v>100</v>
      </c>
      <c r="D15" s="42">
        <v>49081.87</v>
      </c>
      <c r="E15" s="42">
        <v>54484.78</v>
      </c>
      <c r="F15" s="42">
        <v>51507.86</v>
      </c>
      <c r="G15" s="42">
        <v>67882.080000000002</v>
      </c>
      <c r="H15" s="42">
        <v>65628.179999999993</v>
      </c>
      <c r="I15" s="42">
        <v>64886.35</v>
      </c>
      <c r="J15" s="12">
        <v>58272.61</v>
      </c>
      <c r="L15" s="27" t="s">
        <v>14</v>
      </c>
      <c r="M15" s="28">
        <v>24</v>
      </c>
      <c r="N15" s="28">
        <f>N3/MAX($N3,$Q3,$T3,$W3,$Z3,$AC3,$AF3,$AG3)</f>
        <v>0.79947826765649721</v>
      </c>
      <c r="O15" s="28">
        <f>Q3/MAX($N3,$Q3,$T3,$W3,$Z3,$AC3,$AF3,$AG3)</f>
        <v>0.85748121553429524</v>
      </c>
      <c r="P15" s="28">
        <f t="shared" ref="P15:P23" si="0">T3/MAX($N3,$Q3,$T3,$W3,$Z3,$AC3,$AF3,$AG3)</f>
        <v>0.80204790451517616</v>
      </c>
      <c r="Q15" s="28">
        <f t="shared" ref="Q15:Q23" si="1">W3/MAX($N3,$Q3,$T3,$W3,$Z3,$AC3,$AF3,$AG3)</f>
        <v>1</v>
      </c>
      <c r="R15" s="28">
        <f t="shared" ref="R15:R23" si="2">Z3/MAX($N3,$Q3,$T3,$W3,$Z3,$AC3,$AF3,$AG3)</f>
        <v>0.85872100528036355</v>
      </c>
      <c r="S15" s="28">
        <f>AC3/MAX($N3,$Q3,$T3,$W3,$Z3,$AC3,$AF3,$AG3)</f>
        <v>0.91136854176110182</v>
      </c>
      <c r="T15" s="29">
        <f>AF3/MAX($N3,$Q3,$T3,$W3,$Z3,$AC3,$AF3,$AG3)</f>
        <v>0</v>
      </c>
      <c r="U15" s="30">
        <f>AG3/MAX($N3,$Q3,$T3,$W3,$Z3,$AC3,$AF3,$AG3)</f>
        <v>0.85450932243839328</v>
      </c>
      <c r="AA15" s="27">
        <f>(S3-P3)/MAX(P3,S3)</f>
        <v>3.1775545984262472E-2</v>
      </c>
      <c r="AB15" s="28">
        <f>(V3-P3)/MAX(P3,V3)</f>
        <v>1.9945418063008766E-3</v>
      </c>
      <c r="AC15" s="28">
        <f>(Y3-P3)/MAX(P3,Y3)</f>
        <v>0.17440652795991946</v>
      </c>
      <c r="AD15" s="28">
        <f>(AB3-P3)/MAX(P3,AB3)</f>
        <v>4.5757732775184426E-2</v>
      </c>
      <c r="AE15" s="31">
        <f>(AE3-P3)/MAX(P3,AE3)</f>
        <v>8.9358742304486816E-2</v>
      </c>
      <c r="AF15" s="31">
        <f>(AF3-$P3)/MAX($P3,$AF3)</f>
        <v>-1</v>
      </c>
      <c r="AG15" s="30">
        <f>(AI3-$P3)/MAX($P3,AI3)</f>
        <v>3.7542200776122032E-2</v>
      </c>
    </row>
    <row r="16" spans="1:35" x14ac:dyDescent="0.25">
      <c r="A16" s="8"/>
      <c r="B16" s="2" t="s">
        <v>14</v>
      </c>
      <c r="C16" s="2">
        <v>100</v>
      </c>
      <c r="D16" s="42">
        <v>48250.41</v>
      </c>
      <c r="E16" s="42">
        <v>52897.47</v>
      </c>
      <c r="F16" s="42">
        <v>49004.15</v>
      </c>
      <c r="G16" s="42">
        <v>65380.84</v>
      </c>
      <c r="H16" s="42">
        <v>69295.81</v>
      </c>
      <c r="I16" s="42">
        <v>63101.95</v>
      </c>
      <c r="J16" s="12">
        <v>58237.78</v>
      </c>
      <c r="L16" s="27" t="s">
        <v>14</v>
      </c>
      <c r="M16" s="28">
        <v>100</v>
      </c>
      <c r="N16" s="28">
        <f>N4/MAX($N4,$Q4,$T4,$W4,$Z4,$AC4,$AF4,$AG4)</f>
        <v>0.70263758209115479</v>
      </c>
      <c r="O16" s="28">
        <f>Q4/MAX($N4,$Q4,$T4,$W4,$Z4,$AC4,$AF4,$AG4)</f>
        <v>0.85129946495356368</v>
      </c>
      <c r="P16" s="28">
        <f t="shared" si="0"/>
        <v>0.7373671420646708</v>
      </c>
      <c r="Q16" s="28">
        <f t="shared" si="1"/>
        <v>1</v>
      </c>
      <c r="R16" s="28">
        <f t="shared" si="2"/>
        <v>0.99201274090510527</v>
      </c>
      <c r="S16" s="28">
        <f t="shared" ref="S16:S23" si="3">AC4/MAX($N4,$Q4,$T4,$W4,$Z4,$AC4,$AF4,$AG4)</f>
        <v>0.98849281534634847</v>
      </c>
      <c r="T16" s="28">
        <f t="shared" ref="T16:U23" si="4">AF4/MAX($N4,$Q4,$T4,$W4,$Z4,$AC4,$AF4,$AG4)</f>
        <v>0</v>
      </c>
      <c r="U16" s="30">
        <f t="shared" si="4"/>
        <v>0.84630145124635403</v>
      </c>
      <c r="AA16" s="27">
        <f t="shared" ref="AA16:AA23" si="5">(S4-P4)/MAX(P4,S4)</f>
        <v>0.10750722525024706</v>
      </c>
      <c r="AB16" s="28">
        <f t="shared" ref="AB16:AB23" si="6">(V4-P4)/MAX(P4,V4)</f>
        <v>3.4536351768634808E-2</v>
      </c>
      <c r="AC16" s="28">
        <f t="shared" ref="AC16:AC23" si="7">(Y4-P4)/MAX(P4,Y4)</f>
        <v>0.2768947115600956</v>
      </c>
      <c r="AD16" s="28">
        <f t="shared" ref="AD16:AD23" si="8">(AB4-P4)/MAX(P4,AB4)</f>
        <v>0.2609169840875134</v>
      </c>
      <c r="AE16" s="31">
        <f t="shared" ref="AE16:AE23" si="9">(AE4-P4)/MAX(P4,AE4)</f>
        <v>0.25975836369459177</v>
      </c>
      <c r="AF16" s="31">
        <f t="shared" ref="AF16:AF23" si="10">(AF4-P4)/MAX(P4,AF4)</f>
        <v>-1</v>
      </c>
      <c r="AG16" s="30">
        <f t="shared" ref="AG16:AG23" si="11">(AI4-$P4)/MAX($P4,AI4)</f>
        <v>0.16581207688792493</v>
      </c>
    </row>
    <row r="17" spans="1:33" x14ac:dyDescent="0.25">
      <c r="A17" s="8"/>
      <c r="B17" s="2" t="s">
        <v>14</v>
      </c>
      <c r="C17" s="2">
        <v>100</v>
      </c>
      <c r="D17" s="42">
        <v>48155.88</v>
      </c>
      <c r="E17" s="42">
        <v>53193.96</v>
      </c>
      <c r="F17" s="42">
        <v>50366.52</v>
      </c>
      <c r="G17" s="42">
        <v>69114.09</v>
      </c>
      <c r="H17" s="42">
        <v>66094.53</v>
      </c>
      <c r="I17" s="42">
        <v>68410.27</v>
      </c>
      <c r="J17" s="12">
        <v>59117.33</v>
      </c>
      <c r="L17" s="27" t="s">
        <v>14</v>
      </c>
      <c r="M17" s="28">
        <v>997</v>
      </c>
      <c r="N17" s="28">
        <f t="shared" ref="N17:N23" si="12">N5/MAX($N5,$Q5,$T5,$W5,$Z5,$AC5,$AF5,$AG5)</f>
        <v>0.34953614339169564</v>
      </c>
      <c r="O17" s="28">
        <f t="shared" ref="O17:O23" si="13">Q5/MAX($N5,$Q5,$T5,$W5,$Z5,$AC5,$AF5,$AG5)</f>
        <v>0.5595018510509574</v>
      </c>
      <c r="P17" s="28">
        <f t="shared" si="0"/>
        <v>0.38624741090032405</v>
      </c>
      <c r="Q17" s="28">
        <f t="shared" si="1"/>
        <v>0.53319822543414808</v>
      </c>
      <c r="R17" s="28">
        <f t="shared" si="2"/>
        <v>0.49525388956717925</v>
      </c>
      <c r="S17" s="28">
        <f t="shared" si="3"/>
        <v>1</v>
      </c>
      <c r="T17" s="28">
        <f t="shared" si="4"/>
        <v>0</v>
      </c>
      <c r="U17" s="30">
        <f t="shared" si="4"/>
        <v>0.4034626258981443</v>
      </c>
      <c r="AA17" s="27">
        <f t="shared" si="5"/>
        <v>0.34903653301904075</v>
      </c>
      <c r="AB17" s="28">
        <f t="shared" si="6"/>
        <v>0.10223823121582602</v>
      </c>
      <c r="AC17" s="28">
        <f t="shared" si="7"/>
        <v>0.34840547624344603</v>
      </c>
      <c r="AD17" s="28">
        <f t="shared" si="8"/>
        <v>0.30352442095991711</v>
      </c>
      <c r="AE17" s="31">
        <f t="shared" si="9"/>
        <v>0.62721238184761408</v>
      </c>
      <c r="AF17" s="31">
        <f t="shared" si="10"/>
        <v>-1</v>
      </c>
      <c r="AG17" s="30">
        <f t="shared" si="11"/>
        <v>0.14416180968393519</v>
      </c>
    </row>
    <row r="18" spans="1:33" x14ac:dyDescent="0.25">
      <c r="A18" s="8"/>
      <c r="B18" s="2" t="s">
        <v>14</v>
      </c>
      <c r="C18" s="2">
        <v>100</v>
      </c>
      <c r="D18" s="42">
        <v>48133.02</v>
      </c>
      <c r="E18" s="42">
        <v>53619.45</v>
      </c>
      <c r="F18" s="42">
        <v>50111.9</v>
      </c>
      <c r="G18" s="42">
        <v>66500.97</v>
      </c>
      <c r="H18" s="42">
        <v>65126.15</v>
      </c>
      <c r="I18" s="42">
        <v>69049.929999999993</v>
      </c>
      <c r="J18" s="12">
        <v>58043.23</v>
      </c>
      <c r="L18" s="27" t="s">
        <v>15</v>
      </c>
      <c r="M18" s="28">
        <v>30</v>
      </c>
      <c r="N18" s="28">
        <f t="shared" si="12"/>
        <v>0.62756228080783649</v>
      </c>
      <c r="O18" s="28">
        <f t="shared" si="13"/>
        <v>0.66782561373805782</v>
      </c>
      <c r="P18" s="28">
        <f t="shared" si="0"/>
        <v>0.62905883420002418</v>
      </c>
      <c r="Q18" s="28">
        <f t="shared" si="1"/>
        <v>1</v>
      </c>
      <c r="R18" s="28">
        <f t="shared" si="2"/>
        <v>0.77147327367275376</v>
      </c>
      <c r="S18" s="28">
        <f t="shared" si="3"/>
        <v>0.97004625710484949</v>
      </c>
      <c r="T18" s="28">
        <f t="shared" si="4"/>
        <v>0</v>
      </c>
      <c r="U18" s="30">
        <f t="shared" si="4"/>
        <v>0.76277361228685447</v>
      </c>
      <c r="AA18" s="27">
        <f t="shared" si="5"/>
        <v>3.3832911333189199E-2</v>
      </c>
      <c r="AB18" s="28">
        <f t="shared" si="6"/>
        <v>3.7612527057745643E-3</v>
      </c>
      <c r="AC18" s="28">
        <f t="shared" si="7"/>
        <v>0.32009168309253494</v>
      </c>
      <c r="AD18" s="28">
        <f t="shared" si="8"/>
        <v>0.1731273339825862</v>
      </c>
      <c r="AE18" s="31">
        <f t="shared" si="9"/>
        <v>0.27896801672259797</v>
      </c>
      <c r="AF18" s="31">
        <f t="shared" si="10"/>
        <v>-1</v>
      </c>
      <c r="AG18" s="30">
        <f t="shared" si="11"/>
        <v>0.163235374552055</v>
      </c>
    </row>
    <row r="19" spans="1:33" x14ac:dyDescent="0.25">
      <c r="A19" s="8"/>
      <c r="B19" s="2" t="s">
        <v>14</v>
      </c>
      <c r="C19" s="2">
        <v>100</v>
      </c>
      <c r="D19" s="42">
        <v>48676.58</v>
      </c>
      <c r="E19" s="42">
        <v>53311.65</v>
      </c>
      <c r="F19" s="42">
        <v>49964.63</v>
      </c>
      <c r="G19" s="42">
        <v>69853.75</v>
      </c>
      <c r="H19" s="42">
        <v>66471.16</v>
      </c>
      <c r="I19" s="42">
        <v>64870.93</v>
      </c>
      <c r="J19" s="12">
        <v>58320.67</v>
      </c>
      <c r="L19" s="27" t="s">
        <v>15</v>
      </c>
      <c r="M19" s="28">
        <v>100</v>
      </c>
      <c r="N19" s="28">
        <f t="shared" si="12"/>
        <v>0.54913758875827257</v>
      </c>
      <c r="O19" s="28">
        <f t="shared" si="13"/>
        <v>0.59755019490077288</v>
      </c>
      <c r="P19" s="28">
        <f t="shared" si="0"/>
        <v>0.61451105900108149</v>
      </c>
      <c r="Q19" s="28">
        <f t="shared" si="1"/>
        <v>0.87190511392427295</v>
      </c>
      <c r="R19" s="28">
        <f t="shared" si="2"/>
        <v>0.77257262439319729</v>
      </c>
      <c r="S19" s="28">
        <f t="shared" si="3"/>
        <v>1</v>
      </c>
      <c r="T19" s="28">
        <f t="shared" si="4"/>
        <v>0</v>
      </c>
      <c r="U19" s="30">
        <f t="shared" si="4"/>
        <v>0.70602996887290981</v>
      </c>
      <c r="AA19" s="27">
        <f t="shared" si="5"/>
        <v>6.273738997297959E-2</v>
      </c>
      <c r="AB19" s="28">
        <f t="shared" si="6"/>
        <v>9.7510097441399865E-2</v>
      </c>
      <c r="AC19" s="28">
        <f t="shared" si="7"/>
        <v>0.35657400664954603</v>
      </c>
      <c r="AD19" s="28">
        <f t="shared" si="8"/>
        <v>0.27854387449354129</v>
      </c>
      <c r="AE19" s="31">
        <f t="shared" si="9"/>
        <v>0.42424439878862641</v>
      </c>
      <c r="AF19" s="31">
        <f t="shared" si="10"/>
        <v>-1</v>
      </c>
      <c r="AG19" s="30">
        <f t="shared" si="11"/>
        <v>0.21891480213362707</v>
      </c>
    </row>
    <row r="20" spans="1:33" x14ac:dyDescent="0.25">
      <c r="A20" s="8"/>
      <c r="B20" s="2" t="s">
        <v>14</v>
      </c>
      <c r="C20" s="2">
        <v>100</v>
      </c>
      <c r="D20" s="42">
        <v>48442.86</v>
      </c>
      <c r="E20" s="42">
        <v>51716.28</v>
      </c>
      <c r="F20" s="42">
        <v>50285.25</v>
      </c>
      <c r="G20" s="42">
        <v>61953.760000000002</v>
      </c>
      <c r="H20" s="42">
        <v>64600.78</v>
      </c>
      <c r="I20" s="42">
        <v>64451.28</v>
      </c>
      <c r="J20" s="12">
        <v>57359.57</v>
      </c>
      <c r="L20" s="27" t="s">
        <v>15</v>
      </c>
      <c r="M20" s="28">
        <v>1000</v>
      </c>
      <c r="N20" s="28">
        <f t="shared" si="12"/>
        <v>0.25401886675616409</v>
      </c>
      <c r="O20" s="28">
        <f t="shared" si="13"/>
        <v>0.27476983938162025</v>
      </c>
      <c r="P20" s="28">
        <f t="shared" si="0"/>
        <v>0.26179987040549096</v>
      </c>
      <c r="Q20" s="28">
        <f t="shared" si="1"/>
        <v>0.38927454333046035</v>
      </c>
      <c r="R20" s="28">
        <f t="shared" si="2"/>
        <v>0.30942600061686276</v>
      </c>
      <c r="S20" s="28">
        <f t="shared" si="3"/>
        <v>1</v>
      </c>
      <c r="T20" s="28">
        <f t="shared" si="4"/>
        <v>0</v>
      </c>
      <c r="U20" s="30">
        <f t="shared" si="4"/>
        <v>0.27212387741793459</v>
      </c>
      <c r="AA20" s="27">
        <f t="shared" si="5"/>
        <v>4.2412286770351929E-2</v>
      </c>
      <c r="AB20" s="28">
        <f t="shared" si="6"/>
        <v>3.2099010729150279E-2</v>
      </c>
      <c r="AC20" s="28">
        <f t="shared" si="7"/>
        <v>0.34445513336417233</v>
      </c>
      <c r="AD20" s="28">
        <f t="shared" si="8"/>
        <v>0.17994353123426482</v>
      </c>
      <c r="AE20" s="31">
        <f t="shared" si="9"/>
        <v>0.73089917194788911</v>
      </c>
      <c r="AF20" s="31">
        <f t="shared" si="10"/>
        <v>-1</v>
      </c>
      <c r="AG20" s="30">
        <f t="shared" si="11"/>
        <v>7.2803067082628625E-2</v>
      </c>
    </row>
    <row r="21" spans="1:33" x14ac:dyDescent="0.25">
      <c r="A21" s="8"/>
      <c r="B21" s="2" t="s">
        <v>14</v>
      </c>
      <c r="C21" s="2">
        <v>100</v>
      </c>
      <c r="D21" s="42">
        <v>48655.34</v>
      </c>
      <c r="E21" s="42">
        <v>53996.76</v>
      </c>
      <c r="F21" s="42">
        <v>49960.93</v>
      </c>
      <c r="G21" s="42">
        <v>68423.039999999994</v>
      </c>
      <c r="H21" s="42">
        <v>65882.36</v>
      </c>
      <c r="I21" s="42">
        <v>64898.99</v>
      </c>
      <c r="J21" s="12">
        <v>58333.85</v>
      </c>
      <c r="L21" s="27" t="s">
        <v>16</v>
      </c>
      <c r="M21" s="28">
        <v>25</v>
      </c>
      <c r="N21" s="28">
        <f t="shared" si="12"/>
        <v>0.57590149516270894</v>
      </c>
      <c r="O21" s="28">
        <f t="shared" si="13"/>
        <v>0.61125769569041333</v>
      </c>
      <c r="P21" s="28">
        <f t="shared" si="0"/>
        <v>0.57924362357080028</v>
      </c>
      <c r="Q21" s="28">
        <f t="shared" si="1"/>
        <v>1</v>
      </c>
      <c r="R21" s="28">
        <f t="shared" si="2"/>
        <v>0.66508355321020229</v>
      </c>
      <c r="S21" s="28">
        <f t="shared" si="3"/>
        <v>0.91521547933157432</v>
      </c>
      <c r="T21" s="28">
        <f t="shared" si="4"/>
        <v>0</v>
      </c>
      <c r="U21" s="30">
        <f t="shared" si="4"/>
        <v>0.67968337730870709</v>
      </c>
      <c r="AA21" s="27">
        <f t="shared" si="5"/>
        <v>3.8501102130785843E-2</v>
      </c>
      <c r="AB21" s="28">
        <f t="shared" si="6"/>
        <v>4.3823609969870763E-3</v>
      </c>
      <c r="AC21" s="28">
        <f t="shared" si="7"/>
        <v>0.40698243515144911</v>
      </c>
      <c r="AD21" s="28">
        <f t="shared" si="8"/>
        <v>0.11774223996116608</v>
      </c>
      <c r="AE21" s="31">
        <f t="shared" si="9"/>
        <v>0.33274184666217943</v>
      </c>
      <c r="AF21" s="31">
        <f t="shared" si="10"/>
        <v>-1</v>
      </c>
      <c r="AG21" s="30">
        <f t="shared" si="11"/>
        <v>0.14311532517876299</v>
      </c>
    </row>
    <row r="22" spans="1:33" x14ac:dyDescent="0.25">
      <c r="A22" s="8"/>
      <c r="B22" s="2" t="s">
        <v>14</v>
      </c>
      <c r="C22" s="2">
        <v>100</v>
      </c>
      <c r="D22" s="42">
        <v>48512.9</v>
      </c>
      <c r="E22" s="42">
        <v>52253.7</v>
      </c>
      <c r="F22" s="42">
        <v>49480.26</v>
      </c>
      <c r="G22" s="42">
        <v>67288.05</v>
      </c>
      <c r="H22" s="42">
        <v>63440.35</v>
      </c>
      <c r="I22" s="42">
        <v>62025.61</v>
      </c>
      <c r="J22" s="12">
        <v>56872.04</v>
      </c>
      <c r="L22" s="27" t="s">
        <v>16</v>
      </c>
      <c r="M22" s="28">
        <v>100</v>
      </c>
      <c r="N22" s="28">
        <f t="shared" si="12"/>
        <v>0.53408873406576585</v>
      </c>
      <c r="O22" s="28">
        <f t="shared" si="13"/>
        <v>0.57332618765072929</v>
      </c>
      <c r="P22" s="28">
        <f t="shared" si="0"/>
        <v>0.58354706580408067</v>
      </c>
      <c r="Q22" s="28">
        <f t="shared" si="1"/>
        <v>0.97002641350534002</v>
      </c>
      <c r="R22" s="28">
        <f t="shared" si="2"/>
        <v>0.66535237147341419</v>
      </c>
      <c r="S22" s="28">
        <f t="shared" si="3"/>
        <v>1</v>
      </c>
      <c r="T22" s="28">
        <f t="shared" si="4"/>
        <v>0</v>
      </c>
      <c r="U22" s="30">
        <f t="shared" si="4"/>
        <v>0.66259617961183626</v>
      </c>
      <c r="AA22" s="27">
        <f t="shared" si="5"/>
        <v>5.3637677996617443E-2</v>
      </c>
      <c r="AB22" s="28">
        <f t="shared" si="6"/>
        <v>8.0599210240373281E-2</v>
      </c>
      <c r="AC22" s="28">
        <f t="shared" si="7"/>
        <v>0.42529787665814905</v>
      </c>
      <c r="AD22" s="28">
        <f t="shared" si="8"/>
        <v>0.19093373757397308</v>
      </c>
      <c r="AE22" s="31">
        <f t="shared" si="9"/>
        <v>0.45063223987901529</v>
      </c>
      <c r="AF22" s="31">
        <f t="shared" si="10"/>
        <v>-1</v>
      </c>
      <c r="AG22" s="30">
        <f t="shared" si="11"/>
        <v>0.18378594578061683</v>
      </c>
    </row>
    <row r="23" spans="1:33" ht="14.4" thickBot="1" x14ac:dyDescent="0.3">
      <c r="A23" s="19"/>
      <c r="B23" s="16" t="s">
        <v>14</v>
      </c>
      <c r="C23" s="16">
        <v>100</v>
      </c>
      <c r="D23" s="16">
        <v>48229.89</v>
      </c>
      <c r="E23" s="16">
        <v>59466.46</v>
      </c>
      <c r="F23" s="16">
        <v>49903.25</v>
      </c>
      <c r="G23" s="16">
        <v>68091.240000000005</v>
      </c>
      <c r="H23" s="16">
        <v>62594.8</v>
      </c>
      <c r="I23" s="16">
        <v>67700.039999999994</v>
      </c>
      <c r="J23" s="17">
        <v>58185.41</v>
      </c>
      <c r="L23" s="32" t="s">
        <v>16</v>
      </c>
      <c r="M23" s="33">
        <v>1000</v>
      </c>
      <c r="N23" s="33">
        <f t="shared" si="12"/>
        <v>0.22934259405811538</v>
      </c>
      <c r="O23" s="33">
        <f t="shared" si="13"/>
        <v>0.2487108448637958</v>
      </c>
      <c r="P23" s="33">
        <f t="shared" si="0"/>
        <v>0.24236116560639173</v>
      </c>
      <c r="Q23" s="33">
        <f t="shared" si="1"/>
        <v>0.38387229350574381</v>
      </c>
      <c r="R23" s="33">
        <f t="shared" si="2"/>
        <v>0.27612991438440432</v>
      </c>
      <c r="S23" s="33">
        <f t="shared" si="3"/>
        <v>1</v>
      </c>
      <c r="T23" s="33">
        <f t="shared" si="4"/>
        <v>0</v>
      </c>
      <c r="U23" s="34">
        <f t="shared" si="4"/>
        <v>0.25036676247491185</v>
      </c>
      <c r="AA23" s="35">
        <f t="shared" si="5"/>
        <v>6.0197326233952422E-2</v>
      </c>
      <c r="AB23" s="36">
        <f t="shared" si="6"/>
        <v>6.3468743234600819E-2</v>
      </c>
      <c r="AC23" s="36">
        <f t="shared" si="7"/>
        <v>0.40096404560894144</v>
      </c>
      <c r="AD23" s="36">
        <f t="shared" si="8"/>
        <v>0.17501492175178954</v>
      </c>
      <c r="AE23" s="37">
        <f t="shared" si="9"/>
        <v>0.76566877976541636</v>
      </c>
      <c r="AF23" s="31">
        <f t="shared" si="10"/>
        <v>-1</v>
      </c>
      <c r="AG23" s="30">
        <f t="shared" si="11"/>
        <v>9.387308697195533E-2</v>
      </c>
    </row>
    <row r="24" spans="1:33" ht="14.4" thickBot="1" x14ac:dyDescent="0.3">
      <c r="A24" s="14">
        <v>3070.6067740917201</v>
      </c>
      <c r="B24" s="4" t="s">
        <v>14</v>
      </c>
      <c r="C24" s="4">
        <v>997</v>
      </c>
      <c r="D24" s="4">
        <v>522920.21</v>
      </c>
      <c r="E24" s="4">
        <v>790672.55</v>
      </c>
      <c r="F24" s="4">
        <v>583881.34</v>
      </c>
      <c r="G24" s="4">
        <v>799600.68</v>
      </c>
      <c r="H24" s="4">
        <v>741675.3</v>
      </c>
      <c r="I24" s="4">
        <v>1434760.82</v>
      </c>
      <c r="J24" s="24">
        <v>604976.86</v>
      </c>
      <c r="AA24" s="38">
        <f>AVERAGE(AA15:AA23)</f>
        <v>8.6626444299047423E-2</v>
      </c>
      <c r="AB24" s="39">
        <f t="shared" ref="AB24:AE24" si="14">AVERAGE(AB15:AB23)</f>
        <v>4.6732200015449726E-2</v>
      </c>
      <c r="AC24" s="39">
        <f t="shared" si="14"/>
        <v>0.33934132180980603</v>
      </c>
      <c r="AD24" s="39">
        <f t="shared" si="14"/>
        <v>0.19172275297999286</v>
      </c>
      <c r="AE24" s="40">
        <f t="shared" si="14"/>
        <v>0.43994266017915751</v>
      </c>
      <c r="AF24" s="40">
        <f>AVERAGE(AF15:AF23)</f>
        <v>-1</v>
      </c>
      <c r="AG24" s="41">
        <f>AVERAGE(AG15:AG23)</f>
        <v>0.13591596544973644</v>
      </c>
    </row>
    <row r="25" spans="1:33" x14ac:dyDescent="0.25">
      <c r="A25" s="8"/>
      <c r="B25" s="2" t="s">
        <v>14</v>
      </c>
      <c r="C25" s="2">
        <v>997</v>
      </c>
      <c r="D25" s="42">
        <v>520225.88</v>
      </c>
      <c r="E25" s="42">
        <v>797853.63</v>
      </c>
      <c r="F25" s="42">
        <v>574131.19999999995</v>
      </c>
      <c r="G25" s="42">
        <v>806616.98</v>
      </c>
      <c r="H25" s="42">
        <v>749773.73</v>
      </c>
      <c r="I25" s="42">
        <v>1194789.58</v>
      </c>
      <c r="J25" s="12">
        <v>608869.13</v>
      </c>
      <c r="L25" s="20" t="s">
        <v>18</v>
      </c>
      <c r="M25" s="21"/>
      <c r="N25" s="22"/>
      <c r="O25" s="22" t="s">
        <v>1</v>
      </c>
      <c r="P25" s="22" t="s">
        <v>2</v>
      </c>
      <c r="Q25" s="22" t="s">
        <v>3</v>
      </c>
      <c r="R25" s="22" t="s">
        <v>4</v>
      </c>
      <c r="S25" s="23" t="s">
        <v>5</v>
      </c>
      <c r="T25" s="22" t="s">
        <v>6</v>
      </c>
      <c r="U25" s="24" t="s">
        <v>7</v>
      </c>
    </row>
    <row r="26" spans="1:33" x14ac:dyDescent="0.25">
      <c r="A26" s="8"/>
      <c r="B26" s="2" t="s">
        <v>14</v>
      </c>
      <c r="C26" s="2">
        <v>997</v>
      </c>
      <c r="D26" s="42">
        <v>518301.45</v>
      </c>
      <c r="E26" s="42">
        <v>817411.06</v>
      </c>
      <c r="F26" s="42">
        <v>578387.11</v>
      </c>
      <c r="G26" s="42">
        <v>803366.24</v>
      </c>
      <c r="H26" s="42">
        <v>751996.88</v>
      </c>
      <c r="I26" s="42">
        <v>1402415.88</v>
      </c>
      <c r="J26" s="12">
        <v>608574.93999999994</v>
      </c>
      <c r="L26" s="27" t="s">
        <v>14</v>
      </c>
      <c r="M26" s="28">
        <v>24</v>
      </c>
      <c r="N26" s="28">
        <f>O3/MAX($O3,$R3,$U3,$X3,$AA3,$AD3,$AF3,$AH3)</f>
        <v>0.86476846362499393</v>
      </c>
      <c r="O26" s="28">
        <f>R3/MAX($O3,$R3,$U3,$X3,$AA3,$AD3,$AF3,AH3)</f>
        <v>0.86898825669595736</v>
      </c>
      <c r="P26" s="28">
        <f>U3/MAX($O3,$R3,$U3,$X3,$AA3,$AD3,$AF3,AH3)</f>
        <v>0.86549612617148808</v>
      </c>
      <c r="Q26" s="28">
        <f>X3/MAX($O3,$R3,$U3,$X3,$AA3,$AD3,$AF3,AH3)</f>
        <v>1</v>
      </c>
      <c r="R26" s="28">
        <f>AA3/MAX($O3,$R3,$U3,$X3,$AA3,$AD3,$AF3,AH3)</f>
        <v>0.89487874997969696</v>
      </c>
      <c r="S26" s="28">
        <f>AD3/MAX($O3,$R3,$U3,$X3,$AA3,$AD3,$AF3,AH3)</f>
        <v>0.9092695762340216</v>
      </c>
      <c r="T26" s="29">
        <f>AF3/MAX($O3,$R3,$U3,$X3,$AA3,$AD3,$AF3,AH3)</f>
        <v>0</v>
      </c>
      <c r="U26" s="30">
        <f>AH3/MAX($O3,$R3,$U3,$X3,$AA3,$AD3,$AF3,AH3)</f>
        <v>0.88017606834830342</v>
      </c>
    </row>
    <row r="27" spans="1:33" x14ac:dyDescent="0.25">
      <c r="A27" s="8"/>
      <c r="B27" s="2" t="s">
        <v>14</v>
      </c>
      <c r="C27" s="2">
        <v>997</v>
      </c>
      <c r="D27" s="42">
        <v>532115.89</v>
      </c>
      <c r="E27" s="42">
        <v>851756.91</v>
      </c>
      <c r="F27" s="42">
        <v>578050.96</v>
      </c>
      <c r="G27" s="42">
        <v>798378.74</v>
      </c>
      <c r="H27" s="42">
        <v>748536.88</v>
      </c>
      <c r="I27" s="42">
        <v>1406093.81</v>
      </c>
      <c r="J27" s="12">
        <v>605944.96</v>
      </c>
      <c r="L27" s="27" t="s">
        <v>14</v>
      </c>
      <c r="M27" s="28">
        <v>100</v>
      </c>
      <c r="N27" s="28">
        <f>O4/MAX($O4,$R4,$U4,$X4,$AA4,$AD4,$AF4,AH4)</f>
        <v>0.76896195850134508</v>
      </c>
      <c r="O27" s="28">
        <f t="shared" ref="O27:O34" si="15">R4/MAX($O4,$R4,$U4,$X4,$AA4,$AD4,$AF4,AH4)</f>
        <v>0.82620728878437177</v>
      </c>
      <c r="P27" s="28">
        <f t="shared" ref="P27:P34" si="16">U4/MAX($O4,$R4,$U4,$X4,$AA4,$AD4,$AF4,AH4)</f>
        <v>0.78287892924012858</v>
      </c>
      <c r="Q27" s="28">
        <f t="shared" ref="Q27:Q34" si="17">X4/MAX($O4,$R4,$U4,$X4,$AA4,$AD4,$AF4,AH4)</f>
        <v>0.98975889371002068</v>
      </c>
      <c r="R27" s="28">
        <f t="shared" ref="R27:R34" si="18">AA4/MAX($O4,$R4,$U4,$X4,$AA4,$AD4,$AF4,AH4)</f>
        <v>1</v>
      </c>
      <c r="S27" s="28">
        <f t="shared" ref="S27:S34" si="19">AD4/MAX($O4,$R4,$U4,$X4,$AA4,$AD4,$AF4,AH4)</f>
        <v>0.9909067526375992</v>
      </c>
      <c r="T27" s="28">
        <f t="shared" ref="T27:T34" si="20">AF4/MAX($O4,$R4,$U4,$X4,$AA4,$AD4,$AF4,AH4)</f>
        <v>0</v>
      </c>
      <c r="U27" s="30">
        <f t="shared" ref="U27:U34" si="21">AH4/MAX($O4,$R4,$U4,$X4,$AA4,$AD4,$AF4,AH4)</f>
        <v>0.9085745141768965</v>
      </c>
    </row>
    <row r="28" spans="1:33" x14ac:dyDescent="0.25">
      <c r="A28" s="8"/>
      <c r="B28" s="2" t="s">
        <v>14</v>
      </c>
      <c r="C28" s="2">
        <v>997</v>
      </c>
      <c r="D28" s="42">
        <v>513175.75</v>
      </c>
      <c r="E28" s="42">
        <v>758258.2</v>
      </c>
      <c r="F28" s="42">
        <v>575854.4</v>
      </c>
      <c r="G28" s="42">
        <v>795755.01</v>
      </c>
      <c r="H28" s="42">
        <v>741621.57</v>
      </c>
      <c r="I28" s="42">
        <v>1386704.72</v>
      </c>
      <c r="J28" s="12">
        <v>604098.66</v>
      </c>
      <c r="L28" s="27" t="s">
        <v>14</v>
      </c>
      <c r="M28" s="28">
        <v>997</v>
      </c>
      <c r="N28" s="28">
        <f t="shared" ref="N28:N34" si="22">O5/MAX($O5,$R5,$U5,$X5,$AA5,$AD5,$AF5,AH5)</f>
        <v>0.42665988935055826</v>
      </c>
      <c r="O28" s="28">
        <f t="shared" si="15"/>
        <v>0.63463743967368702</v>
      </c>
      <c r="P28" s="28">
        <f t="shared" si="16"/>
        <v>0.48052913216735615</v>
      </c>
      <c r="Q28" s="28">
        <f t="shared" si="17"/>
        <v>0.64756311316340742</v>
      </c>
      <c r="R28" s="28">
        <f t="shared" si="18"/>
        <v>0.61937238354556123</v>
      </c>
      <c r="S28" s="28">
        <f t="shared" si="19"/>
        <v>1</v>
      </c>
      <c r="T28" s="28">
        <f t="shared" si="20"/>
        <v>0</v>
      </c>
      <c r="U28" s="30">
        <f t="shared" si="21"/>
        <v>0.50561092104603056</v>
      </c>
    </row>
    <row r="29" spans="1:33" x14ac:dyDescent="0.25">
      <c r="A29" s="8"/>
      <c r="B29" s="2" t="s">
        <v>14</v>
      </c>
      <c r="C29" s="2">
        <v>997</v>
      </c>
      <c r="D29" s="42">
        <v>520627.02</v>
      </c>
      <c r="E29" s="42">
        <v>814075.85</v>
      </c>
      <c r="F29" s="42">
        <v>588003.24</v>
      </c>
      <c r="G29" s="42">
        <v>792995.02</v>
      </c>
      <c r="H29" s="42">
        <v>740019.67</v>
      </c>
      <c r="I29" s="42">
        <v>1470264.58</v>
      </c>
      <c r="J29" s="12">
        <v>609452.17000000004</v>
      </c>
      <c r="L29" s="27" t="s">
        <v>15</v>
      </c>
      <c r="M29" s="28">
        <v>30</v>
      </c>
      <c r="N29" s="28">
        <f t="shared" si="22"/>
        <v>0.72224118465618192</v>
      </c>
      <c r="O29" s="28">
        <f t="shared" si="15"/>
        <v>0.72237246304513358</v>
      </c>
      <c r="P29" s="28">
        <f t="shared" si="16"/>
        <v>0.72158479271142395</v>
      </c>
      <c r="Q29" s="28">
        <f t="shared" si="17"/>
        <v>1</v>
      </c>
      <c r="R29" s="28">
        <f t="shared" si="18"/>
        <v>0.840995615301809</v>
      </c>
      <c r="S29" s="28">
        <f t="shared" si="19"/>
        <v>0.94655219191150086</v>
      </c>
      <c r="T29" s="28">
        <f t="shared" si="20"/>
        <v>0</v>
      </c>
      <c r="U29" s="30">
        <f t="shared" si="21"/>
        <v>0.82455080911247058</v>
      </c>
    </row>
    <row r="30" spans="1:33" x14ac:dyDescent="0.25">
      <c r="A30" s="8"/>
      <c r="B30" s="2" t="s">
        <v>14</v>
      </c>
      <c r="C30" s="2">
        <v>997</v>
      </c>
      <c r="D30" s="42">
        <v>509768.79</v>
      </c>
      <c r="E30" s="42">
        <v>767156</v>
      </c>
      <c r="F30" s="42">
        <v>583279.18000000005</v>
      </c>
      <c r="G30" s="42">
        <v>809818.54</v>
      </c>
      <c r="H30" s="42">
        <v>750650.42</v>
      </c>
      <c r="I30" s="42">
        <v>1451667.51</v>
      </c>
      <c r="J30" s="12">
        <v>607499.29</v>
      </c>
      <c r="L30" s="27" t="s">
        <v>15</v>
      </c>
      <c r="M30" s="28">
        <v>100</v>
      </c>
      <c r="N30" s="28">
        <f t="shared" si="22"/>
        <v>0.61496721569253887</v>
      </c>
      <c r="O30" s="28">
        <f t="shared" si="15"/>
        <v>0.6475917823331645</v>
      </c>
      <c r="P30" s="28">
        <f t="shared" si="16"/>
        <v>0.6692216878115258</v>
      </c>
      <c r="Q30" s="28">
        <f t="shared" si="17"/>
        <v>0.90725298203664562</v>
      </c>
      <c r="R30" s="28">
        <f t="shared" si="18"/>
        <v>0.84297477343010963</v>
      </c>
      <c r="S30" s="28">
        <f t="shared" si="19"/>
        <v>1</v>
      </c>
      <c r="T30" s="28">
        <f t="shared" si="20"/>
        <v>0</v>
      </c>
      <c r="U30" s="30">
        <f t="shared" si="21"/>
        <v>0.78281238690225108</v>
      </c>
    </row>
    <row r="31" spans="1:33" x14ac:dyDescent="0.25">
      <c r="A31" s="8"/>
      <c r="B31" s="2" t="s">
        <v>14</v>
      </c>
      <c r="C31" s="2">
        <v>997</v>
      </c>
      <c r="D31" s="42">
        <v>517144.5</v>
      </c>
      <c r="E31" s="42">
        <v>764253.64</v>
      </c>
      <c r="F31" s="42">
        <v>583281.38</v>
      </c>
      <c r="G31" s="42">
        <v>811713.62</v>
      </c>
      <c r="H31" s="42">
        <v>753949.11</v>
      </c>
      <c r="I31" s="42">
        <v>1469479.33</v>
      </c>
      <c r="J31" s="12">
        <v>610398.41</v>
      </c>
      <c r="L31" s="27" t="s">
        <v>15</v>
      </c>
      <c r="M31" s="28">
        <v>1000</v>
      </c>
      <c r="N31" s="28">
        <f t="shared" si="22"/>
        <v>0.28250635432859322</v>
      </c>
      <c r="O31" s="28">
        <f t="shared" si="15"/>
        <v>0.29025503731224089</v>
      </c>
      <c r="P31" s="28">
        <f t="shared" si="16"/>
        <v>0.29158962284928802</v>
      </c>
      <c r="Q31" s="28">
        <f t="shared" si="17"/>
        <v>0.42926881592437283</v>
      </c>
      <c r="R31" s="28">
        <f t="shared" si="18"/>
        <v>0.34421143278130789</v>
      </c>
      <c r="S31" s="28">
        <f t="shared" si="19"/>
        <v>1</v>
      </c>
      <c r="T31" s="28">
        <f t="shared" si="20"/>
        <v>0</v>
      </c>
      <c r="U31" s="30">
        <f t="shared" si="21"/>
        <v>0.30539572360999168</v>
      </c>
    </row>
    <row r="32" spans="1:33" x14ac:dyDescent="0.25">
      <c r="A32" s="8"/>
      <c r="B32" s="2" t="s">
        <v>14</v>
      </c>
      <c r="C32" s="2">
        <v>997</v>
      </c>
      <c r="D32" s="42">
        <v>521498.48</v>
      </c>
      <c r="E32" s="42">
        <v>802924.12</v>
      </c>
      <c r="F32" s="42">
        <v>575598.80000000005</v>
      </c>
      <c r="G32" s="42">
        <v>773701.66</v>
      </c>
      <c r="H32" s="42">
        <v>747173.31</v>
      </c>
      <c r="I32" s="42">
        <v>1522348.69</v>
      </c>
      <c r="J32" s="12">
        <v>610906.51</v>
      </c>
      <c r="L32" s="27" t="s">
        <v>16</v>
      </c>
      <c r="M32" s="28">
        <v>25</v>
      </c>
      <c r="N32" s="28">
        <f t="shared" si="22"/>
        <v>0.62908811081185079</v>
      </c>
      <c r="O32" s="28">
        <f t="shared" si="15"/>
        <v>0.62928049249711437</v>
      </c>
      <c r="P32" s="28">
        <f t="shared" si="16"/>
        <v>0.62966525586764133</v>
      </c>
      <c r="Q32" s="28">
        <f t="shared" si="17"/>
        <v>1</v>
      </c>
      <c r="R32" s="28">
        <f t="shared" si="18"/>
        <v>0.69622931896883411</v>
      </c>
      <c r="S32" s="28">
        <f t="shared" si="19"/>
        <v>0.88803385917660638</v>
      </c>
      <c r="T32" s="28">
        <f t="shared" si="20"/>
        <v>0</v>
      </c>
      <c r="U32" s="30">
        <f t="shared" si="21"/>
        <v>0.72662562524047725</v>
      </c>
    </row>
    <row r="33" spans="1:21" ht="14.4" thickBot="1" x14ac:dyDescent="0.3">
      <c r="A33" s="19"/>
      <c r="B33" s="16" t="s">
        <v>14</v>
      </c>
      <c r="C33" s="16">
        <v>997</v>
      </c>
      <c r="D33" s="16">
        <v>531938.99</v>
      </c>
      <c r="E33" s="16">
        <v>835652.21</v>
      </c>
      <c r="F33" s="16">
        <v>580310.66</v>
      </c>
      <c r="G33" s="16">
        <v>800319.82</v>
      </c>
      <c r="H33" s="16">
        <v>751845.86</v>
      </c>
      <c r="I33" s="16">
        <v>1231136.9099999999</v>
      </c>
      <c r="J33" s="17">
        <v>614210.80000000005</v>
      </c>
      <c r="L33" s="27" t="s">
        <v>16</v>
      </c>
      <c r="M33" s="28">
        <v>100</v>
      </c>
      <c r="N33" s="28">
        <f t="shared" si="22"/>
        <v>0.56700946112710826</v>
      </c>
      <c r="O33" s="28">
        <f t="shared" si="15"/>
        <v>0.58914027149321269</v>
      </c>
      <c r="P33" s="28">
        <f t="shared" si="16"/>
        <v>0.61262854792266563</v>
      </c>
      <c r="Q33" s="28">
        <f t="shared" si="17"/>
        <v>0.89638009049773759</v>
      </c>
      <c r="R33" s="28">
        <f t="shared" si="18"/>
        <v>0.68593171534348008</v>
      </c>
      <c r="S33" s="28">
        <f t="shared" si="19"/>
        <v>1</v>
      </c>
      <c r="T33" s="28">
        <f t="shared" si="20"/>
        <v>0</v>
      </c>
      <c r="U33" s="30">
        <f t="shared" si="21"/>
        <v>0.68897573015220082</v>
      </c>
    </row>
    <row r="34" spans="1:21" ht="14.4" thickBot="1" x14ac:dyDescent="0.3">
      <c r="A34" s="14">
        <v>11.280795812606801</v>
      </c>
      <c r="B34" s="4" t="s">
        <v>15</v>
      </c>
      <c r="C34" s="4">
        <v>30</v>
      </c>
      <c r="D34" s="4">
        <v>825.87</v>
      </c>
      <c r="E34" s="4">
        <v>847.75</v>
      </c>
      <c r="F34" s="4">
        <v>831.2</v>
      </c>
      <c r="G34" s="4">
        <v>1236.46</v>
      </c>
      <c r="H34" s="4">
        <v>1011.17</v>
      </c>
      <c r="I34" s="4">
        <v>1081.54</v>
      </c>
      <c r="J34" s="24">
        <v>989.79</v>
      </c>
      <c r="L34" s="32" t="s">
        <v>16</v>
      </c>
      <c r="M34" s="33">
        <v>1000</v>
      </c>
      <c r="N34" s="33">
        <f t="shared" si="22"/>
        <v>0.23723341270077908</v>
      </c>
      <c r="O34" s="33">
        <f t="shared" si="15"/>
        <v>0.25200938779161147</v>
      </c>
      <c r="P34" s="33">
        <f t="shared" si="16"/>
        <v>0.25689495810847074</v>
      </c>
      <c r="Q34" s="33">
        <f t="shared" si="17"/>
        <v>0.39269563933388141</v>
      </c>
      <c r="R34" s="33">
        <f t="shared" si="18"/>
        <v>0.28862347884978257</v>
      </c>
      <c r="S34" s="33">
        <f t="shared" si="19"/>
        <v>1</v>
      </c>
      <c r="T34" s="33">
        <f t="shared" si="20"/>
        <v>0</v>
      </c>
      <c r="U34" s="34">
        <f t="shared" si="21"/>
        <v>0.26484590079211268</v>
      </c>
    </row>
    <row r="35" spans="1:21" ht="14.4" thickBot="1" x14ac:dyDescent="0.3">
      <c r="A35" s="8"/>
      <c r="B35" s="2" t="s">
        <v>15</v>
      </c>
      <c r="C35" s="2">
        <v>30</v>
      </c>
      <c r="D35" s="42">
        <v>825.24</v>
      </c>
      <c r="E35" s="42">
        <v>835.22</v>
      </c>
      <c r="F35" s="42">
        <v>825.03</v>
      </c>
      <c r="G35" s="42">
        <v>1169.72</v>
      </c>
      <c r="H35" s="42">
        <v>960.93</v>
      </c>
      <c r="I35" s="42">
        <v>1092.98</v>
      </c>
      <c r="J35" s="12">
        <v>988.68</v>
      </c>
    </row>
    <row r="36" spans="1:21" x14ac:dyDescent="0.25">
      <c r="A36" s="8"/>
      <c r="B36" s="2" t="s">
        <v>15</v>
      </c>
      <c r="C36" s="2">
        <v>30</v>
      </c>
      <c r="D36" s="42">
        <v>825.86</v>
      </c>
      <c r="E36" s="42">
        <v>847.09</v>
      </c>
      <c r="F36" s="42">
        <v>831.77</v>
      </c>
      <c r="G36" s="42">
        <v>1240.5999999999999</v>
      </c>
      <c r="H36" s="42">
        <v>998.31</v>
      </c>
      <c r="I36" s="42">
        <v>1146.8599999999999</v>
      </c>
      <c r="J36" s="12">
        <v>942.14</v>
      </c>
      <c r="L36" s="20" t="s">
        <v>19</v>
      </c>
      <c r="M36" s="21"/>
      <c r="N36" s="22"/>
      <c r="O36" s="22" t="s">
        <v>1</v>
      </c>
      <c r="P36" s="22" t="s">
        <v>2</v>
      </c>
      <c r="Q36" s="22" t="s">
        <v>3</v>
      </c>
      <c r="R36" s="22" t="s">
        <v>4</v>
      </c>
      <c r="S36" s="23" t="s">
        <v>5</v>
      </c>
      <c r="T36" s="22" t="s">
        <v>6</v>
      </c>
      <c r="U36" s="24" t="s">
        <v>7</v>
      </c>
    </row>
    <row r="37" spans="1:21" x14ac:dyDescent="0.25">
      <c r="A37" s="8"/>
      <c r="B37" s="2" t="s">
        <v>15</v>
      </c>
      <c r="C37" s="2">
        <v>30</v>
      </c>
      <c r="D37" s="42">
        <v>825.31</v>
      </c>
      <c r="E37" s="42">
        <v>854.75</v>
      </c>
      <c r="F37" s="42">
        <v>824.49</v>
      </c>
      <c r="G37" s="42">
        <v>1162.68</v>
      </c>
      <c r="H37" s="42">
        <v>997.45</v>
      </c>
      <c r="I37" s="42">
        <v>1139.75</v>
      </c>
      <c r="J37" s="12">
        <v>979.16</v>
      </c>
      <c r="L37" s="27" t="s">
        <v>14</v>
      </c>
      <c r="M37" s="28">
        <v>24</v>
      </c>
      <c r="N37" s="28">
        <f>P3/MAX($P3,$S3,$V3,$Y3,$AB3,$AE3,$AF3,$AI3)</f>
        <v>0.8255934720400806</v>
      </c>
      <c r="O37" s="28">
        <f>S3/MAX($P3,$S3,$V3,$Y3,$AB3,$AE3,$AF3,$AI3)</f>
        <v>0.8526881020365773</v>
      </c>
      <c r="P37" s="28">
        <f>V3/MAX($P3,$S3,$V3,$Y3,$AB3,$AE3,$AF3,$AI3)</f>
        <v>0.8272434436724736</v>
      </c>
      <c r="Q37" s="28">
        <f>Y3/MAX($P3,$S3,$V3,$Y3,$AB3,$AE3,$AF3,$AI3)</f>
        <v>1</v>
      </c>
      <c r="R37" s="28">
        <f>AB3/MAX($P3,$S3,$V3,$Y3,$AB3,$AE3,$AF3,$AI3)</f>
        <v>0.8651822502487978</v>
      </c>
      <c r="S37" s="28">
        <f>AE3/MAX($P3,$S3,$V3,$Y3,$AB3,$AE3,$AF3,$AI3)</f>
        <v>0.90660670715638758</v>
      </c>
      <c r="T37" s="29">
        <f>AF3/MAX($P3,$S3,$V3,$Y3,$AB3,$AE3,$AF3,$AI3)</f>
        <v>0</v>
      </c>
      <c r="U37" s="30">
        <f>AI3/MAX($P3,$S3,$V3,$Y3,$AB3,$AE3,$AF3,$AI3)</f>
        <v>0.8577970615499565</v>
      </c>
    </row>
    <row r="38" spans="1:21" x14ac:dyDescent="0.25">
      <c r="A38" s="8"/>
      <c r="B38" s="2" t="s">
        <v>15</v>
      </c>
      <c r="C38" s="2">
        <v>30</v>
      </c>
      <c r="D38" s="42">
        <v>830.29</v>
      </c>
      <c r="E38" s="42">
        <v>880.13</v>
      </c>
      <c r="F38" s="42">
        <v>830.66</v>
      </c>
      <c r="G38" s="42">
        <v>1142.6099999999999</v>
      </c>
      <c r="H38" s="42">
        <v>1005.02</v>
      </c>
      <c r="I38" s="42">
        <v>1171.17</v>
      </c>
      <c r="J38" s="12">
        <v>985.44</v>
      </c>
      <c r="L38" s="27" t="s">
        <v>14</v>
      </c>
      <c r="M38" s="28">
        <v>100</v>
      </c>
      <c r="N38" s="28">
        <f>P4/MAX($P4,$S4,$V4,$Y4,$AB4,$AE4,$AF4,$AI4)</f>
        <v>0.7231052884399044</v>
      </c>
      <c r="O38" s="28">
        <f t="shared" ref="O38:O45" si="23">S4/MAX($P4,$S4,$V4,$Y4,$AB4,$AE4,$AF4,$AI4)</f>
        <v>0.81020856291263166</v>
      </c>
      <c r="P38" s="28">
        <f t="shared" ref="P38:P45" si="24">V4/MAX($P4,$S4,$V4,$Y4,$AB4,$AE4,$AF4,$AI4)</f>
        <v>0.74897205064588657</v>
      </c>
      <c r="Q38" s="28">
        <f t="shared" ref="Q38:Q45" si="25">Y4/MAX($P4,$S4,$V4,$Y4,$AB4,$AE4,$AF4,$AI4)</f>
        <v>1</v>
      </c>
      <c r="R38" s="28">
        <f t="shared" ref="R38:R45" si="26">AB4/MAX($P4,$S4,$V4,$Y4,$AB4,$AE4,$AF4,$AI4)</f>
        <v>0.9783816876743463</v>
      </c>
      <c r="S38" s="28">
        <f t="shared" ref="S38:T45" si="27">AE4/MAX($P4,$S4,$V4,$Y4,$AB4,$AE4,$AF4,$AI4)</f>
        <v>0.9768503323441351</v>
      </c>
      <c r="T38" s="28">
        <f t="shared" si="27"/>
        <v>0</v>
      </c>
      <c r="U38" s="30">
        <f t="shared" ref="U38:U45" si="28">AI4/MAX($P4,$S4,$V4,$Y4,$AB4,$AE4,$AF4,$AI4)</f>
        <v>0.86683739767202739</v>
      </c>
    </row>
    <row r="39" spans="1:21" x14ac:dyDescent="0.25">
      <c r="A39" s="8"/>
      <c r="B39" s="2" t="s">
        <v>15</v>
      </c>
      <c r="C39" s="2">
        <v>30</v>
      </c>
      <c r="D39" s="42">
        <v>826.17</v>
      </c>
      <c r="E39" s="42">
        <v>825.39</v>
      </c>
      <c r="F39" s="42">
        <v>830.21</v>
      </c>
      <c r="G39" s="42">
        <v>1262.17</v>
      </c>
      <c r="H39" s="42">
        <v>992.15</v>
      </c>
      <c r="I39" s="42">
        <v>1151.01</v>
      </c>
      <c r="J39" s="12">
        <v>1009.18</v>
      </c>
      <c r="L39" s="27" t="s">
        <v>14</v>
      </c>
      <c r="M39" s="28">
        <v>997</v>
      </c>
      <c r="N39" s="28">
        <f t="shared" ref="N39:N45" si="29">P5/MAX($P5,$S5,$V5,$Y5,$AB5,$AE5,$AF5,$AI5)</f>
        <v>0.37278761815238598</v>
      </c>
      <c r="O39" s="28">
        <f t="shared" si="23"/>
        <v>0.57267056764537305</v>
      </c>
      <c r="P39" s="28">
        <f t="shared" si="24"/>
        <v>0.41524113758736569</v>
      </c>
      <c r="Q39" s="28">
        <f t="shared" si="25"/>
        <v>0.57211594720471493</v>
      </c>
      <c r="R39" s="28">
        <f t="shared" si="26"/>
        <v>0.5352486567672341</v>
      </c>
      <c r="S39" s="28">
        <f t="shared" si="27"/>
        <v>1</v>
      </c>
      <c r="T39" s="28">
        <f t="shared" si="27"/>
        <v>0</v>
      </c>
      <c r="U39" s="30">
        <f t="shared" si="28"/>
        <v>0.43558189196337904</v>
      </c>
    </row>
    <row r="40" spans="1:21" x14ac:dyDescent="0.25">
      <c r="A40" s="8"/>
      <c r="B40" s="2" t="s">
        <v>15</v>
      </c>
      <c r="C40" s="2">
        <v>30</v>
      </c>
      <c r="D40" s="42">
        <v>825.88</v>
      </c>
      <c r="E40" s="42">
        <v>855.97</v>
      </c>
      <c r="F40" s="42">
        <v>825.96</v>
      </c>
      <c r="G40" s="42">
        <v>1180.97</v>
      </c>
      <c r="H40" s="42">
        <v>1020.69</v>
      </c>
      <c r="I40" s="42">
        <v>1082.56</v>
      </c>
      <c r="J40" s="12">
        <v>992.46</v>
      </c>
      <c r="L40" s="27" t="s">
        <v>15</v>
      </c>
      <c r="M40" s="28">
        <v>30</v>
      </c>
      <c r="N40" s="28">
        <f t="shared" si="29"/>
        <v>0.67990831690746512</v>
      </c>
      <c r="O40" s="28">
        <f t="shared" si="23"/>
        <v>0.70371711568612128</v>
      </c>
      <c r="P40" s="28">
        <f t="shared" si="24"/>
        <v>0.68247527889684001</v>
      </c>
      <c r="Q40" s="28">
        <f t="shared" si="25"/>
        <v>1</v>
      </c>
      <c r="R40" s="28">
        <f t="shared" si="26"/>
        <v>0.82226483574817588</v>
      </c>
      <c r="S40" s="28">
        <f t="shared" si="27"/>
        <v>0.9429655447695785</v>
      </c>
      <c r="T40" s="28">
        <f t="shared" si="27"/>
        <v>0</v>
      </c>
      <c r="U40" s="30">
        <f t="shared" si="28"/>
        <v>0.81254428811864499</v>
      </c>
    </row>
    <row r="41" spans="1:21" x14ac:dyDescent="0.25">
      <c r="A41" s="8"/>
      <c r="B41" s="2" t="s">
        <v>15</v>
      </c>
      <c r="C41" s="2">
        <v>30</v>
      </c>
      <c r="D41" s="42">
        <v>825.99</v>
      </c>
      <c r="E41" s="42">
        <v>853.2</v>
      </c>
      <c r="F41" s="42">
        <v>830.83</v>
      </c>
      <c r="G41" s="42">
        <v>1234.05</v>
      </c>
      <c r="H41" s="42">
        <v>986.73</v>
      </c>
      <c r="I41" s="42">
        <v>1158.8699999999999</v>
      </c>
      <c r="J41" s="12">
        <v>996.68</v>
      </c>
      <c r="L41" s="27" t="s">
        <v>15</v>
      </c>
      <c r="M41" s="28">
        <v>100</v>
      </c>
      <c r="N41" s="28">
        <f t="shared" si="29"/>
        <v>0.57575560121137359</v>
      </c>
      <c r="O41" s="28">
        <f t="shared" si="23"/>
        <v>0.6142948572276612</v>
      </c>
      <c r="P41" s="28">
        <f t="shared" si="24"/>
        <v>0.63796348255983826</v>
      </c>
      <c r="Q41" s="28">
        <f t="shared" si="25"/>
        <v>0.8948280099989333</v>
      </c>
      <c r="R41" s="28">
        <f t="shared" si="26"/>
        <v>0.79804659057707206</v>
      </c>
      <c r="S41" s="28">
        <f t="shared" si="27"/>
        <v>1</v>
      </c>
      <c r="T41" s="28">
        <f t="shared" si="27"/>
        <v>0</v>
      </c>
      <c r="U41" s="30">
        <f t="shared" si="28"/>
        <v>0.7371226631667307</v>
      </c>
    </row>
    <row r="42" spans="1:21" x14ac:dyDescent="0.25">
      <c r="A42" s="8"/>
      <c r="B42" s="2" t="s">
        <v>15</v>
      </c>
      <c r="C42" s="2">
        <v>30</v>
      </c>
      <c r="D42" s="42">
        <v>825.36</v>
      </c>
      <c r="E42" s="42">
        <v>867.49</v>
      </c>
      <c r="F42" s="42">
        <v>830.03</v>
      </c>
      <c r="G42" s="42">
        <v>1198.25</v>
      </c>
      <c r="H42" s="42">
        <v>1005.79</v>
      </c>
      <c r="I42" s="42">
        <v>1283.4100000000001</v>
      </c>
      <c r="J42" s="12">
        <v>1006.05</v>
      </c>
      <c r="L42" s="27" t="s">
        <v>15</v>
      </c>
      <c r="M42" s="28">
        <v>1000</v>
      </c>
      <c r="N42" s="28">
        <f t="shared" si="29"/>
        <v>0.26910082805211083</v>
      </c>
      <c r="O42" s="28">
        <f t="shared" si="23"/>
        <v>0.28101950801406667</v>
      </c>
      <c r="P42" s="28">
        <f t="shared" si="24"/>
        <v>0.27802516066734573</v>
      </c>
      <c r="Q42" s="28">
        <f t="shared" si="25"/>
        <v>0.41049948180221718</v>
      </c>
      <c r="R42" s="28">
        <f t="shared" si="26"/>
        <v>0.32814914374998322</v>
      </c>
      <c r="S42" s="28">
        <f t="shared" si="27"/>
        <v>1</v>
      </c>
      <c r="T42" s="28">
        <f t="shared" si="27"/>
        <v>0</v>
      </c>
      <c r="U42" s="30">
        <f t="shared" si="28"/>
        <v>0.29023049850413191</v>
      </c>
    </row>
    <row r="43" spans="1:21" ht="14.4" thickBot="1" x14ac:dyDescent="0.3">
      <c r="A43" s="19"/>
      <c r="B43" s="16" t="s">
        <v>15</v>
      </c>
      <c r="C43" s="16">
        <v>30</v>
      </c>
      <c r="D43" s="16">
        <v>825.29</v>
      </c>
      <c r="E43" s="16">
        <v>883.56</v>
      </c>
      <c r="F43" s="16">
        <v>832.27</v>
      </c>
      <c r="G43" s="16">
        <v>1323.04</v>
      </c>
      <c r="H43" s="16">
        <v>1012.73</v>
      </c>
      <c r="I43" s="16">
        <v>1149.4000000000001</v>
      </c>
      <c r="J43" s="17">
        <v>983.28</v>
      </c>
      <c r="L43" s="27" t="s">
        <v>16</v>
      </c>
      <c r="M43" s="28">
        <v>25</v>
      </c>
      <c r="N43" s="28">
        <f t="shared" si="29"/>
        <v>0.59301756484855084</v>
      </c>
      <c r="O43" s="28">
        <f t="shared" si="23"/>
        <v>0.61676364493265889</v>
      </c>
      <c r="P43" s="28">
        <f t="shared" si="24"/>
        <v>0.59562782097993372</v>
      </c>
      <c r="Q43" s="28">
        <f t="shared" si="25"/>
        <v>1</v>
      </c>
      <c r="R43" s="28">
        <f t="shared" si="26"/>
        <v>0.67215908060978491</v>
      </c>
      <c r="S43" s="28">
        <f t="shared" si="27"/>
        <v>0.88873783239980431</v>
      </c>
      <c r="T43" s="28">
        <f t="shared" si="27"/>
        <v>0</v>
      </c>
      <c r="U43" s="30">
        <f t="shared" si="28"/>
        <v>0.6920622836115794</v>
      </c>
    </row>
    <row r="44" spans="1:21" x14ac:dyDescent="0.25">
      <c r="A44" s="14">
        <v>56.071031570434499</v>
      </c>
      <c r="B44" s="4" t="s">
        <v>15</v>
      </c>
      <c r="C44" s="4">
        <v>100</v>
      </c>
      <c r="D44" s="4">
        <v>2476.25</v>
      </c>
      <c r="E44" s="4">
        <v>2714.12</v>
      </c>
      <c r="F44" s="4">
        <v>2734.64</v>
      </c>
      <c r="G44" s="4">
        <v>3863.73</v>
      </c>
      <c r="H44" s="4">
        <v>3377.37</v>
      </c>
      <c r="I44" s="4">
        <v>4558.7299999999996</v>
      </c>
      <c r="J44" s="24">
        <v>3196.09</v>
      </c>
      <c r="L44" s="27" t="s">
        <v>16</v>
      </c>
      <c r="M44" s="28">
        <v>100</v>
      </c>
      <c r="N44" s="28">
        <f t="shared" si="29"/>
        <v>0.54936776012098476</v>
      </c>
      <c r="O44" s="28">
        <f t="shared" si="23"/>
        <v>0.58050468340498995</v>
      </c>
      <c r="P44" s="28">
        <f t="shared" si="24"/>
        <v>0.59752804896395018</v>
      </c>
      <c r="Q44" s="28">
        <f t="shared" si="25"/>
        <v>0.95591740104673917</v>
      </c>
      <c r="R44" s="28">
        <f t="shared" si="26"/>
        <v>0.67901454508024739</v>
      </c>
      <c r="S44" s="28">
        <f t="shared" si="27"/>
        <v>1</v>
      </c>
      <c r="T44" s="28">
        <f t="shared" si="27"/>
        <v>0</v>
      </c>
      <c r="U44" s="30">
        <f t="shared" si="28"/>
        <v>0.67306824390128039</v>
      </c>
    </row>
    <row r="45" spans="1:21" ht="14.4" thickBot="1" x14ac:dyDescent="0.3">
      <c r="A45" s="8"/>
      <c r="B45" s="42" t="s">
        <v>15</v>
      </c>
      <c r="C45" s="42">
        <v>100</v>
      </c>
      <c r="D45" s="42">
        <v>2503.37</v>
      </c>
      <c r="E45" s="42">
        <v>2654.06</v>
      </c>
      <c r="F45" s="42">
        <v>2774.75</v>
      </c>
      <c r="G45" s="42">
        <v>3634.9</v>
      </c>
      <c r="H45" s="42">
        <v>3433.46</v>
      </c>
      <c r="I45" s="42">
        <v>4350.5600000000004</v>
      </c>
      <c r="J45" s="12">
        <v>3184.06</v>
      </c>
      <c r="L45" s="32" t="s">
        <v>16</v>
      </c>
      <c r="M45" s="33">
        <v>1000</v>
      </c>
      <c r="N45" s="33">
        <f t="shared" si="29"/>
        <v>0.23433122023458369</v>
      </c>
      <c r="O45" s="33">
        <f t="shared" si="23"/>
        <v>0.24934087418112366</v>
      </c>
      <c r="P45" s="33">
        <f t="shared" si="24"/>
        <v>0.25021185202501317</v>
      </c>
      <c r="Q45" s="33">
        <f t="shared" si="25"/>
        <v>0.3911805602266224</v>
      </c>
      <c r="R45" s="33">
        <f t="shared" si="26"/>
        <v>0.28404298018597768</v>
      </c>
      <c r="S45" s="33">
        <f t="shared" si="27"/>
        <v>1</v>
      </c>
      <c r="T45" s="33">
        <f t="shared" si="27"/>
        <v>0</v>
      </c>
      <c r="U45" s="34">
        <f t="shared" si="28"/>
        <v>0.25860750504750885</v>
      </c>
    </row>
    <row r="46" spans="1:21" x14ac:dyDescent="0.25">
      <c r="A46" s="8"/>
      <c r="B46" s="42" t="s">
        <v>15</v>
      </c>
      <c r="C46" s="42">
        <v>100</v>
      </c>
      <c r="D46" s="42">
        <v>2492.5700000000002</v>
      </c>
      <c r="E46" s="42">
        <v>2612.6</v>
      </c>
      <c r="F46" s="42">
        <v>2757.58</v>
      </c>
      <c r="G46" s="42">
        <v>3911.77</v>
      </c>
      <c r="H46" s="42">
        <v>3390.47</v>
      </c>
      <c r="I46" s="42">
        <v>4210.51</v>
      </c>
      <c r="J46" s="12">
        <v>3212.58</v>
      </c>
    </row>
    <row r="47" spans="1:21" x14ac:dyDescent="0.25">
      <c r="A47" s="8"/>
      <c r="B47" s="42" t="s">
        <v>15</v>
      </c>
      <c r="C47" s="42">
        <v>100</v>
      </c>
      <c r="D47" s="42">
        <v>2465.75</v>
      </c>
      <c r="E47" s="42">
        <v>2724.07</v>
      </c>
      <c r="F47" s="42">
        <v>2681.23</v>
      </c>
      <c r="G47" s="42">
        <v>3974.78</v>
      </c>
      <c r="H47" s="42">
        <v>3497.86</v>
      </c>
      <c r="I47" s="42">
        <v>4196.3</v>
      </c>
      <c r="J47" s="12">
        <v>3196.74</v>
      </c>
    </row>
    <row r="48" spans="1:21" x14ac:dyDescent="0.25">
      <c r="A48" s="8"/>
      <c r="B48" s="42" t="s">
        <v>15</v>
      </c>
      <c r="C48" s="42">
        <v>100</v>
      </c>
      <c r="D48" s="42">
        <v>2488.4</v>
      </c>
      <c r="E48" s="42">
        <v>2698.54</v>
      </c>
      <c r="F48" s="42">
        <v>2772.76</v>
      </c>
      <c r="G48" s="42">
        <v>3972.6</v>
      </c>
      <c r="H48" s="42">
        <v>3431.54</v>
      </c>
      <c r="I48" s="42">
        <v>4311.68</v>
      </c>
      <c r="J48" s="12">
        <v>3141.25</v>
      </c>
    </row>
    <row r="49" spans="1:10" x14ac:dyDescent="0.25">
      <c r="A49" s="8"/>
      <c r="B49" s="42" t="s">
        <v>15</v>
      </c>
      <c r="C49" s="42">
        <v>100</v>
      </c>
      <c r="D49" s="42">
        <v>2485.04</v>
      </c>
      <c r="E49" s="42">
        <v>2622.62</v>
      </c>
      <c r="F49" s="42">
        <v>2801.39</v>
      </c>
      <c r="G49" s="42">
        <v>3786.2</v>
      </c>
      <c r="H49" s="42">
        <v>3413.93</v>
      </c>
      <c r="I49" s="42">
        <v>4479.43</v>
      </c>
      <c r="J49" s="12">
        <v>3140.72</v>
      </c>
    </row>
    <row r="50" spans="1:10" x14ac:dyDescent="0.25">
      <c r="A50" s="8"/>
      <c r="B50" s="42" t="s">
        <v>15</v>
      </c>
      <c r="C50" s="42">
        <v>100</v>
      </c>
      <c r="D50" s="42">
        <v>2482</v>
      </c>
      <c r="E50" s="42">
        <v>2604.2600000000002</v>
      </c>
      <c r="F50" s="42">
        <v>2742.77</v>
      </c>
      <c r="G50" s="42">
        <v>3917.84</v>
      </c>
      <c r="H50" s="42">
        <v>3521.95</v>
      </c>
      <c r="I50" s="42">
        <v>4286.8999999999996</v>
      </c>
      <c r="J50" s="12">
        <v>3218.6</v>
      </c>
    </row>
    <row r="51" spans="1:10" x14ac:dyDescent="0.25">
      <c r="A51" s="8"/>
      <c r="B51" s="42" t="s">
        <v>15</v>
      </c>
      <c r="C51" s="42">
        <v>100</v>
      </c>
      <c r="D51" s="42">
        <v>2498.9499999999998</v>
      </c>
      <c r="E51" s="42">
        <v>2619.79</v>
      </c>
      <c r="F51" s="42">
        <v>2777.11</v>
      </c>
      <c r="G51" s="42">
        <v>3761.23</v>
      </c>
      <c r="H51" s="42">
        <v>3446.99</v>
      </c>
      <c r="I51" s="42">
        <v>4174.26</v>
      </c>
      <c r="J51" s="12">
        <v>3156.35</v>
      </c>
    </row>
    <row r="52" spans="1:10" x14ac:dyDescent="0.25">
      <c r="A52" s="8"/>
      <c r="B52" s="42" t="s">
        <v>15</v>
      </c>
      <c r="C52" s="42">
        <v>100</v>
      </c>
      <c r="D52" s="42">
        <v>2473.04</v>
      </c>
      <c r="E52" s="42">
        <v>2594.5700000000002</v>
      </c>
      <c r="F52" s="42">
        <v>2694.94</v>
      </c>
      <c r="G52" s="42">
        <v>3830.56</v>
      </c>
      <c r="H52" s="42">
        <v>3404.76</v>
      </c>
      <c r="I52" s="42">
        <v>4549.74</v>
      </c>
      <c r="J52" s="12">
        <v>3205.4</v>
      </c>
    </row>
    <row r="53" spans="1:10" ht="14.4" thickBot="1" x14ac:dyDescent="0.3">
      <c r="A53" s="19"/>
      <c r="B53" s="16" t="s">
        <v>15</v>
      </c>
      <c r="C53" s="16">
        <v>100</v>
      </c>
      <c r="D53" s="16">
        <v>2463.86</v>
      </c>
      <c r="E53" s="16">
        <v>2646.59</v>
      </c>
      <c r="F53" s="16">
        <v>2774.75</v>
      </c>
      <c r="G53" s="16">
        <v>3935.49</v>
      </c>
      <c r="H53" s="16">
        <v>3497.11</v>
      </c>
      <c r="I53" s="16">
        <v>4006.49</v>
      </c>
      <c r="J53" s="17">
        <v>3136.33</v>
      </c>
    </row>
    <row r="54" spans="1:10" x14ac:dyDescent="0.25">
      <c r="A54" s="14">
        <v>3007.2592084407802</v>
      </c>
      <c r="B54" s="4" t="s">
        <v>15</v>
      </c>
      <c r="C54" s="4">
        <v>1000</v>
      </c>
      <c r="D54" s="4">
        <v>33606.47</v>
      </c>
      <c r="E54" s="4">
        <v>35206.5</v>
      </c>
      <c r="F54" s="4">
        <v>34687</v>
      </c>
      <c r="G54" s="4">
        <v>52554.29</v>
      </c>
      <c r="H54" s="4">
        <v>41498.83</v>
      </c>
      <c r="I54" s="4">
        <v>132535.73000000001</v>
      </c>
      <c r="J54" s="24">
        <v>36588.199999999997</v>
      </c>
    </row>
    <row r="55" spans="1:10" x14ac:dyDescent="0.25">
      <c r="A55" s="8"/>
      <c r="B55" s="2" t="s">
        <v>15</v>
      </c>
      <c r="C55" s="2">
        <v>1000</v>
      </c>
      <c r="D55" s="42">
        <v>34294</v>
      </c>
      <c r="E55" s="42">
        <v>36338.160000000003</v>
      </c>
      <c r="F55" s="42">
        <v>34998.11</v>
      </c>
      <c r="G55" s="42">
        <v>51411.22</v>
      </c>
      <c r="H55" s="42">
        <v>41774.28</v>
      </c>
      <c r="I55" s="42">
        <v>123498.53</v>
      </c>
      <c r="J55" s="12">
        <v>36738.28</v>
      </c>
    </row>
    <row r="56" spans="1:10" x14ac:dyDescent="0.25">
      <c r="A56" s="8"/>
      <c r="B56" s="2" t="s">
        <v>15</v>
      </c>
      <c r="C56" s="2">
        <v>1000</v>
      </c>
      <c r="D56" s="42">
        <v>33881.71</v>
      </c>
      <c r="E56" s="42">
        <v>34541.879999999997</v>
      </c>
      <c r="F56" s="42">
        <v>35249.74</v>
      </c>
      <c r="G56" s="42">
        <v>51345.11</v>
      </c>
      <c r="H56" s="42">
        <v>41086.99</v>
      </c>
      <c r="I56" s="42">
        <v>124987.76</v>
      </c>
      <c r="J56" s="12">
        <v>36477.97</v>
      </c>
    </row>
    <row r="57" spans="1:10" x14ac:dyDescent="0.25">
      <c r="A57" s="8"/>
      <c r="B57" s="2" t="s">
        <v>15</v>
      </c>
      <c r="C57" s="2">
        <v>1000</v>
      </c>
      <c r="D57" s="42">
        <v>33805.57</v>
      </c>
      <c r="E57" s="42">
        <v>34528.239999999998</v>
      </c>
      <c r="F57" s="42">
        <v>35065.370000000003</v>
      </c>
      <c r="G57" s="42">
        <v>51647.98</v>
      </c>
      <c r="H57" s="42">
        <v>41526.32</v>
      </c>
      <c r="I57" s="42">
        <v>135005.72</v>
      </c>
      <c r="J57" s="12">
        <v>36610.36</v>
      </c>
    </row>
    <row r="58" spans="1:10" x14ac:dyDescent="0.25">
      <c r="A58" s="8"/>
      <c r="B58" s="2" t="s">
        <v>15</v>
      </c>
      <c r="C58" s="2">
        <v>1000</v>
      </c>
      <c r="D58" s="42">
        <v>34199.47</v>
      </c>
      <c r="E58" s="42">
        <v>35419.800000000003</v>
      </c>
      <c r="F58" s="42">
        <v>35029.589999999997</v>
      </c>
      <c r="G58" s="42">
        <v>51065.08</v>
      </c>
      <c r="H58" s="42">
        <v>41355.39</v>
      </c>
      <c r="I58" s="42">
        <v>129081.81</v>
      </c>
      <c r="J58" s="12">
        <v>36718.68</v>
      </c>
    </row>
    <row r="59" spans="1:10" x14ac:dyDescent="0.25">
      <c r="A59" s="8"/>
      <c r="B59" s="2" t="s">
        <v>15</v>
      </c>
      <c r="C59" s="2">
        <v>1000</v>
      </c>
      <c r="D59" s="42">
        <v>33636.46</v>
      </c>
      <c r="E59" s="42">
        <v>34863.31</v>
      </c>
      <c r="F59" s="42">
        <v>35132.370000000003</v>
      </c>
      <c r="G59" s="42">
        <v>51153.24</v>
      </c>
      <c r="H59" s="42">
        <v>41371.75</v>
      </c>
      <c r="I59" s="42">
        <v>122652.8</v>
      </c>
      <c r="J59" s="12">
        <v>36329.35</v>
      </c>
    </row>
    <row r="60" spans="1:10" x14ac:dyDescent="0.25">
      <c r="A60" s="8"/>
      <c r="B60" s="2" t="s">
        <v>15</v>
      </c>
      <c r="C60" s="2">
        <v>1000</v>
      </c>
      <c r="D60" s="42">
        <v>33888.83</v>
      </c>
      <c r="E60" s="42">
        <v>35439.43</v>
      </c>
      <c r="F60" s="42">
        <v>34971.550000000003</v>
      </c>
      <c r="G60" s="42">
        <v>52329.27</v>
      </c>
      <c r="H60" s="42">
        <v>41461.279999999999</v>
      </c>
      <c r="I60" s="42">
        <v>124339.66</v>
      </c>
      <c r="J60" s="12">
        <v>36517.480000000003</v>
      </c>
    </row>
    <row r="61" spans="1:10" x14ac:dyDescent="0.25">
      <c r="A61" s="8"/>
      <c r="B61" s="2" t="s">
        <v>15</v>
      </c>
      <c r="C61" s="2">
        <v>1000</v>
      </c>
      <c r="D61" s="42">
        <v>33904.019999999997</v>
      </c>
      <c r="E61" s="42">
        <v>35270.9</v>
      </c>
      <c r="F61" s="42">
        <v>34764.82</v>
      </c>
      <c r="G61" s="42">
        <v>51863.75</v>
      </c>
      <c r="H61" s="42">
        <v>41428.85</v>
      </c>
      <c r="I61" s="42">
        <v>118958.28</v>
      </c>
      <c r="J61" s="12">
        <v>36533.43</v>
      </c>
    </row>
    <row r="62" spans="1:10" x14ac:dyDescent="0.25">
      <c r="A62" s="8"/>
      <c r="B62" s="2" t="s">
        <v>15</v>
      </c>
      <c r="C62" s="2">
        <v>1000</v>
      </c>
      <c r="D62" s="42">
        <v>33933.879999999997</v>
      </c>
      <c r="E62" s="42">
        <v>37095.5</v>
      </c>
      <c r="F62" s="42">
        <v>35050.32</v>
      </c>
      <c r="G62" s="42">
        <v>51544.6</v>
      </c>
      <c r="H62" s="42">
        <v>40946.800000000003</v>
      </c>
      <c r="I62" s="42">
        <v>123290.6</v>
      </c>
      <c r="J62" s="12">
        <v>36559.18</v>
      </c>
    </row>
    <row r="63" spans="1:10" ht="14.4" thickBot="1" x14ac:dyDescent="0.3">
      <c r="A63" s="19"/>
      <c r="B63" s="16" t="s">
        <v>15</v>
      </c>
      <c r="C63" s="16">
        <v>1000</v>
      </c>
      <c r="D63" s="16">
        <v>33898.870000000003</v>
      </c>
      <c r="E63" s="16">
        <v>35362.31</v>
      </c>
      <c r="F63" s="16">
        <v>35344.480000000003</v>
      </c>
      <c r="G63" s="16">
        <v>52287.71</v>
      </c>
      <c r="H63" s="16">
        <v>40995.769999999997</v>
      </c>
      <c r="I63" s="16">
        <v>125583.1</v>
      </c>
      <c r="J63" s="17">
        <v>36598.339999999997</v>
      </c>
    </row>
    <row r="64" spans="1:10" x14ac:dyDescent="0.25">
      <c r="A64" s="14">
        <v>9.79180407524108</v>
      </c>
      <c r="B64" s="4" t="s">
        <v>16</v>
      </c>
      <c r="C64" s="4">
        <v>25</v>
      </c>
      <c r="D64" s="4">
        <v>32.700000000000003</v>
      </c>
      <c r="E64" s="4">
        <v>34.58</v>
      </c>
      <c r="F64" s="4">
        <v>32.81</v>
      </c>
      <c r="G64" s="4">
        <v>54.56</v>
      </c>
      <c r="H64" s="4">
        <v>37.03</v>
      </c>
      <c r="I64" s="4">
        <v>50.97</v>
      </c>
      <c r="J64" s="24">
        <v>38.14</v>
      </c>
    </row>
    <row r="65" spans="1:10" x14ac:dyDescent="0.25">
      <c r="A65" s="8"/>
      <c r="B65" s="42" t="s">
        <v>16</v>
      </c>
      <c r="C65" s="42">
        <v>25</v>
      </c>
      <c r="D65" s="42">
        <v>32.71</v>
      </c>
      <c r="E65" s="42">
        <v>34.01</v>
      </c>
      <c r="F65" s="42">
        <v>32.9</v>
      </c>
      <c r="G65" s="42">
        <v>51.98</v>
      </c>
      <c r="H65" s="42">
        <v>36.49</v>
      </c>
      <c r="I65" s="42">
        <v>49.73</v>
      </c>
      <c r="J65" s="12">
        <v>38.28</v>
      </c>
    </row>
    <row r="66" spans="1:10" x14ac:dyDescent="0.25">
      <c r="A66" s="8"/>
      <c r="B66" s="42" t="s">
        <v>16</v>
      </c>
      <c r="C66" s="42">
        <v>25</v>
      </c>
      <c r="D66" s="42">
        <v>32.71</v>
      </c>
      <c r="E66" s="42">
        <v>34.75</v>
      </c>
      <c r="F66" s="42">
        <v>32.909999999999997</v>
      </c>
      <c r="G66" s="42">
        <v>54.61</v>
      </c>
      <c r="H66" s="42">
        <v>37.15</v>
      </c>
      <c r="I66" s="42">
        <v>49.96</v>
      </c>
      <c r="J66" s="12">
        <v>37.94</v>
      </c>
    </row>
    <row r="67" spans="1:10" x14ac:dyDescent="0.25">
      <c r="A67" s="8"/>
      <c r="B67" s="42" t="s">
        <v>16</v>
      </c>
      <c r="C67" s="42">
        <v>25</v>
      </c>
      <c r="D67" s="42">
        <v>32.71</v>
      </c>
      <c r="E67" s="42">
        <v>34.72</v>
      </c>
      <c r="F67" s="42">
        <v>32.880000000000003</v>
      </c>
      <c r="G67" s="42">
        <v>55.23</v>
      </c>
      <c r="H67" s="42">
        <v>37.520000000000003</v>
      </c>
      <c r="I67" s="42">
        <v>47.65</v>
      </c>
      <c r="J67" s="12">
        <v>38.31</v>
      </c>
    </row>
    <row r="68" spans="1:10" x14ac:dyDescent="0.25">
      <c r="A68" s="8"/>
      <c r="B68" s="42" t="s">
        <v>16</v>
      </c>
      <c r="C68" s="42">
        <v>25</v>
      </c>
      <c r="D68" s="42">
        <v>32.71</v>
      </c>
      <c r="E68" s="42">
        <v>34.700000000000003</v>
      </c>
      <c r="F68" s="42">
        <v>32.93</v>
      </c>
      <c r="G68" s="42">
        <v>54.77</v>
      </c>
      <c r="H68" s="42">
        <v>36.19</v>
      </c>
      <c r="I68" s="42">
        <v>48.82</v>
      </c>
      <c r="J68" s="12">
        <v>38.159999999999997</v>
      </c>
    </row>
    <row r="69" spans="1:10" x14ac:dyDescent="0.25">
      <c r="A69" s="8"/>
      <c r="B69" s="42" t="s">
        <v>16</v>
      </c>
      <c r="C69" s="42">
        <v>25</v>
      </c>
      <c r="D69" s="42">
        <v>32.71</v>
      </c>
      <c r="E69" s="42">
        <v>34.549999999999997</v>
      </c>
      <c r="F69" s="42">
        <v>32.75</v>
      </c>
      <c r="G69" s="42">
        <v>54.72</v>
      </c>
      <c r="H69" s="42">
        <v>37.74</v>
      </c>
      <c r="I69" s="42">
        <v>46.46</v>
      </c>
      <c r="J69" s="12">
        <v>38.64</v>
      </c>
    </row>
    <row r="70" spans="1:10" x14ac:dyDescent="0.25">
      <c r="A70" s="8"/>
      <c r="B70" s="42" t="s">
        <v>16</v>
      </c>
      <c r="C70" s="42">
        <v>25</v>
      </c>
      <c r="D70" s="42">
        <v>32.74</v>
      </c>
      <c r="E70" s="42">
        <v>33.6</v>
      </c>
      <c r="F70" s="42">
        <v>32.869999999999997</v>
      </c>
      <c r="G70" s="42">
        <v>56.71</v>
      </c>
      <c r="H70" s="42">
        <v>37.200000000000003</v>
      </c>
      <c r="I70" s="42">
        <v>52.03</v>
      </c>
      <c r="J70" s="12">
        <v>38.28</v>
      </c>
    </row>
    <row r="71" spans="1:10" x14ac:dyDescent="0.25">
      <c r="A71" s="8"/>
      <c r="B71" s="42" t="s">
        <v>16</v>
      </c>
      <c r="C71" s="42">
        <v>25</v>
      </c>
      <c r="D71" s="42">
        <v>32.729999999999997</v>
      </c>
      <c r="E71" s="42">
        <v>33.43</v>
      </c>
      <c r="F71" s="42">
        <v>32.9</v>
      </c>
      <c r="G71" s="42">
        <v>56.38</v>
      </c>
      <c r="H71" s="42">
        <v>36.880000000000003</v>
      </c>
      <c r="I71" s="42">
        <v>48.82</v>
      </c>
      <c r="J71" s="12">
        <v>37.770000000000003</v>
      </c>
    </row>
    <row r="72" spans="1:10" x14ac:dyDescent="0.25">
      <c r="A72" s="8"/>
      <c r="B72" s="42" t="s">
        <v>16</v>
      </c>
      <c r="C72" s="42">
        <v>25</v>
      </c>
      <c r="D72" s="42">
        <v>32.729999999999997</v>
      </c>
      <c r="E72" s="42">
        <v>32.71</v>
      </c>
      <c r="F72" s="42">
        <v>32.729999999999997</v>
      </c>
      <c r="G72" s="42">
        <v>55.86</v>
      </c>
      <c r="H72" s="42">
        <v>36.799999999999997</v>
      </c>
      <c r="I72" s="42">
        <v>49.69</v>
      </c>
      <c r="J72" s="12">
        <v>38.08</v>
      </c>
    </row>
    <row r="73" spans="1:10" ht="14.4" thickBot="1" x14ac:dyDescent="0.3">
      <c r="A73" s="19"/>
      <c r="B73" s="16" t="s">
        <v>16</v>
      </c>
      <c r="C73" s="16">
        <v>25</v>
      </c>
      <c r="D73" s="16">
        <v>32.700000000000003</v>
      </c>
      <c r="E73" s="16">
        <v>33.200000000000003</v>
      </c>
      <c r="F73" s="16">
        <v>32.909999999999997</v>
      </c>
      <c r="G73" s="16">
        <v>56.85</v>
      </c>
      <c r="H73" s="16">
        <v>37.81</v>
      </c>
      <c r="I73" s="16">
        <v>46.16</v>
      </c>
      <c r="J73" s="17">
        <v>38.19</v>
      </c>
    </row>
    <row r="74" spans="1:10" x14ac:dyDescent="0.25">
      <c r="A74" s="14">
        <v>67.758735656738196</v>
      </c>
      <c r="B74" s="4" t="s">
        <v>16</v>
      </c>
      <c r="C74" s="4">
        <v>100</v>
      </c>
      <c r="D74" s="4">
        <v>138.93</v>
      </c>
      <c r="E74" s="4">
        <v>144.19999999999999</v>
      </c>
      <c r="F74" s="4">
        <v>151.13999999999999</v>
      </c>
      <c r="G74" s="4">
        <v>243.92</v>
      </c>
      <c r="H74" s="4">
        <v>172.47</v>
      </c>
      <c r="I74" s="4">
        <v>249.91</v>
      </c>
      <c r="J74" s="24">
        <v>170.75</v>
      </c>
    </row>
    <row r="75" spans="1:10" x14ac:dyDescent="0.25">
      <c r="A75" s="8"/>
      <c r="B75" s="42" t="s">
        <v>16</v>
      </c>
      <c r="C75" s="42">
        <v>100</v>
      </c>
      <c r="D75" s="42">
        <v>138.08000000000001</v>
      </c>
      <c r="E75" s="42">
        <v>143.22</v>
      </c>
      <c r="F75" s="42">
        <v>152.35</v>
      </c>
      <c r="G75" s="42">
        <v>242.55</v>
      </c>
      <c r="H75" s="42">
        <v>166.75</v>
      </c>
      <c r="I75" s="42">
        <v>252.23</v>
      </c>
      <c r="J75" s="12">
        <v>167.49</v>
      </c>
    </row>
    <row r="76" spans="1:10" x14ac:dyDescent="0.25">
      <c r="A76" s="8"/>
      <c r="B76" s="42" t="s">
        <v>16</v>
      </c>
      <c r="C76" s="42">
        <v>100</v>
      </c>
      <c r="D76" s="42">
        <v>139.24</v>
      </c>
      <c r="E76" s="42">
        <v>149.77000000000001</v>
      </c>
      <c r="F76" s="42">
        <v>150.65</v>
      </c>
      <c r="G76" s="42">
        <v>251.36</v>
      </c>
      <c r="H76" s="42">
        <v>173.81</v>
      </c>
      <c r="I76" s="42">
        <v>249.56</v>
      </c>
      <c r="J76" s="12">
        <v>173.09</v>
      </c>
    </row>
    <row r="77" spans="1:10" x14ac:dyDescent="0.25">
      <c r="A77" s="8"/>
      <c r="B77" s="42" t="s">
        <v>16</v>
      </c>
      <c r="C77" s="42">
        <v>100</v>
      </c>
      <c r="D77" s="42">
        <v>138.09</v>
      </c>
      <c r="E77" s="42">
        <v>147.9</v>
      </c>
      <c r="F77" s="42">
        <v>151.22</v>
      </c>
      <c r="G77" s="42">
        <v>253.4</v>
      </c>
      <c r="H77" s="42">
        <v>170.06</v>
      </c>
      <c r="I77" s="42">
        <v>261.23</v>
      </c>
      <c r="J77" s="12">
        <v>167.55</v>
      </c>
    </row>
    <row r="78" spans="1:10" x14ac:dyDescent="0.25">
      <c r="A78" s="8"/>
      <c r="B78" s="42" t="s">
        <v>16</v>
      </c>
      <c r="C78" s="42">
        <v>100</v>
      </c>
      <c r="D78" s="42">
        <v>138.68</v>
      </c>
      <c r="E78" s="42">
        <v>148.30000000000001</v>
      </c>
      <c r="F78" s="42">
        <v>149.85</v>
      </c>
      <c r="G78" s="42">
        <v>234.49</v>
      </c>
      <c r="H78" s="42">
        <v>173.48</v>
      </c>
      <c r="I78" s="42">
        <v>258.11</v>
      </c>
      <c r="J78" s="12">
        <v>171.77</v>
      </c>
    </row>
    <row r="79" spans="1:10" x14ac:dyDescent="0.25">
      <c r="A79" s="8"/>
      <c r="B79" s="42" t="s">
        <v>16</v>
      </c>
      <c r="C79" s="42">
        <v>100</v>
      </c>
      <c r="D79" s="42">
        <v>139.03</v>
      </c>
      <c r="E79" s="42">
        <v>146.72999999999999</v>
      </c>
      <c r="F79" s="42">
        <v>152.28</v>
      </c>
      <c r="G79" s="42">
        <v>217.91</v>
      </c>
      <c r="H79" s="42">
        <v>171.4</v>
      </c>
      <c r="I79" s="42">
        <v>243.1</v>
      </c>
      <c r="J79" s="12">
        <v>169.69</v>
      </c>
    </row>
    <row r="80" spans="1:10" x14ac:dyDescent="0.25">
      <c r="A80" s="8"/>
      <c r="B80" s="42" t="s">
        <v>16</v>
      </c>
      <c r="C80" s="42">
        <v>100</v>
      </c>
      <c r="D80" s="42">
        <v>139.38</v>
      </c>
      <c r="E80" s="42">
        <v>145.97</v>
      </c>
      <c r="F80" s="42">
        <v>148.93</v>
      </c>
      <c r="G80" s="42">
        <v>241.8</v>
      </c>
      <c r="H80" s="42">
        <v>172.13</v>
      </c>
      <c r="I80" s="42">
        <v>248.84</v>
      </c>
      <c r="J80" s="12">
        <v>169.06</v>
      </c>
    </row>
    <row r="81" spans="1:10" x14ac:dyDescent="0.25">
      <c r="A81" s="8"/>
      <c r="B81" s="42" t="s">
        <v>16</v>
      </c>
      <c r="C81" s="42">
        <v>100</v>
      </c>
      <c r="D81" s="42">
        <v>139.52000000000001</v>
      </c>
      <c r="E81" s="42">
        <v>144.93</v>
      </c>
      <c r="F81" s="42">
        <v>150.04</v>
      </c>
      <c r="G81" s="42">
        <v>242.97</v>
      </c>
      <c r="H81" s="42">
        <v>172.8</v>
      </c>
      <c r="I81" s="42">
        <v>254.14</v>
      </c>
      <c r="J81" s="12">
        <v>171.23</v>
      </c>
    </row>
    <row r="82" spans="1:10" x14ac:dyDescent="0.25">
      <c r="A82" s="8"/>
      <c r="B82" s="42" t="s">
        <v>16</v>
      </c>
      <c r="C82" s="42">
        <v>100</v>
      </c>
      <c r="D82" s="42">
        <v>137.84</v>
      </c>
      <c r="E82" s="42">
        <v>147.53</v>
      </c>
      <c r="F82" s="42">
        <v>152.44</v>
      </c>
      <c r="G82" s="42">
        <v>246.7</v>
      </c>
      <c r="H82" s="42">
        <v>172.31</v>
      </c>
      <c r="I82" s="42">
        <v>252.66</v>
      </c>
      <c r="J82" s="12">
        <v>168.35</v>
      </c>
    </row>
    <row r="83" spans="1:10" ht="14.4" thickBot="1" x14ac:dyDescent="0.3">
      <c r="A83" s="19"/>
      <c r="B83" s="16" t="s">
        <v>16</v>
      </c>
      <c r="C83" s="16">
        <v>100</v>
      </c>
      <c r="D83" s="16">
        <v>138.88</v>
      </c>
      <c r="E83" s="16">
        <v>147.77000000000001</v>
      </c>
      <c r="F83" s="16">
        <v>150.41999999999999</v>
      </c>
      <c r="G83" s="16">
        <v>239.49</v>
      </c>
      <c r="H83" s="16">
        <v>169.94</v>
      </c>
      <c r="I83" s="16">
        <v>256.16000000000003</v>
      </c>
      <c r="J83" s="17">
        <v>171.15</v>
      </c>
    </row>
    <row r="84" spans="1:10" x14ac:dyDescent="0.25">
      <c r="A84" s="14">
        <v>4125.5360589027396</v>
      </c>
      <c r="B84" s="4" t="s">
        <v>16</v>
      </c>
      <c r="C84" s="4">
        <v>1000</v>
      </c>
      <c r="D84" s="4">
        <v>1695.81</v>
      </c>
      <c r="E84" s="4">
        <v>1869.93</v>
      </c>
      <c r="F84" s="4">
        <v>1812.59</v>
      </c>
      <c r="G84" s="4">
        <v>2861.2</v>
      </c>
      <c r="H84" s="4">
        <v>2075.52</v>
      </c>
      <c r="I84" s="4">
        <v>7518.49</v>
      </c>
      <c r="J84" s="24">
        <v>1879.85</v>
      </c>
    </row>
    <row r="85" spans="1:10" x14ac:dyDescent="0.25">
      <c r="A85" s="8"/>
      <c r="B85" s="42" t="s">
        <v>16</v>
      </c>
      <c r="C85" s="42">
        <v>1000</v>
      </c>
      <c r="D85" s="42">
        <v>1692.59</v>
      </c>
      <c r="E85" s="42">
        <v>1779.95</v>
      </c>
      <c r="F85" s="42">
        <v>1819.61</v>
      </c>
      <c r="G85" s="42">
        <v>2825.07</v>
      </c>
      <c r="H85" s="42">
        <v>2066.61</v>
      </c>
      <c r="I85" s="42">
        <v>7050.22</v>
      </c>
      <c r="J85" s="12">
        <v>1882.38</v>
      </c>
    </row>
    <row r="86" spans="1:10" x14ac:dyDescent="0.25">
      <c r="A86" s="8"/>
      <c r="B86" s="42" t="s">
        <v>16</v>
      </c>
      <c r="C86" s="42">
        <v>1000</v>
      </c>
      <c r="D86" s="42">
        <v>1702.56</v>
      </c>
      <c r="E86" s="42">
        <v>1834.12</v>
      </c>
      <c r="F86" s="42">
        <v>1816.06</v>
      </c>
      <c r="G86" s="42">
        <v>2886.14</v>
      </c>
      <c r="H86" s="42">
        <v>2074.88</v>
      </c>
      <c r="I86" s="42">
        <v>7271.78</v>
      </c>
      <c r="J86" s="12">
        <v>1867.86</v>
      </c>
    </row>
    <row r="87" spans="1:10" x14ac:dyDescent="0.25">
      <c r="A87" s="8"/>
      <c r="B87" s="42" t="s">
        <v>16</v>
      </c>
      <c r="C87" s="42">
        <v>1000</v>
      </c>
      <c r="D87" s="42">
        <v>1723.02</v>
      </c>
      <c r="E87" s="42">
        <v>1788.49</v>
      </c>
      <c r="F87" s="42">
        <v>1819.93</v>
      </c>
      <c r="G87" s="42">
        <v>2776.54</v>
      </c>
      <c r="H87" s="42">
        <v>2063.1799999999998</v>
      </c>
      <c r="I87" s="42">
        <v>7043.19</v>
      </c>
      <c r="J87" s="12">
        <v>1876.49</v>
      </c>
    </row>
    <row r="88" spans="1:10" x14ac:dyDescent="0.25">
      <c r="A88" s="8"/>
      <c r="B88" s="42" t="s">
        <v>16</v>
      </c>
      <c r="C88" s="42">
        <v>1000</v>
      </c>
      <c r="D88" s="42">
        <v>1705.45</v>
      </c>
      <c r="E88" s="42">
        <v>1791.89</v>
      </c>
      <c r="F88" s="42">
        <v>1818.31</v>
      </c>
      <c r="G88" s="42">
        <v>2877.74</v>
      </c>
      <c r="H88" s="42">
        <v>2057.11</v>
      </c>
      <c r="I88" s="42">
        <v>7199.3</v>
      </c>
      <c r="J88" s="12">
        <v>1881.08</v>
      </c>
    </row>
    <row r="89" spans="1:10" x14ac:dyDescent="0.25">
      <c r="A89" s="8"/>
      <c r="B89" s="42" t="s">
        <v>16</v>
      </c>
      <c r="C89" s="42">
        <v>1000</v>
      </c>
      <c r="D89" s="42">
        <v>1724.31</v>
      </c>
      <c r="E89" s="42">
        <v>1794.25</v>
      </c>
      <c r="F89" s="42">
        <v>1809.36</v>
      </c>
      <c r="G89" s="42">
        <v>2868.74</v>
      </c>
      <c r="H89" s="42">
        <v>2044.84</v>
      </c>
      <c r="I89" s="42">
        <v>7149.79</v>
      </c>
      <c r="J89" s="12">
        <v>1878.81</v>
      </c>
    </row>
    <row r="90" spans="1:10" x14ac:dyDescent="0.25">
      <c r="A90" s="8"/>
      <c r="B90" s="42" t="s">
        <v>16</v>
      </c>
      <c r="C90" s="42">
        <v>1000</v>
      </c>
      <c r="D90" s="42">
        <v>1670.88</v>
      </c>
      <c r="E90" s="42">
        <v>1774.95</v>
      </c>
      <c r="F90" s="42">
        <v>1813.35</v>
      </c>
      <c r="G90" s="42">
        <v>2841.4</v>
      </c>
      <c r="H90" s="42">
        <v>2032.83</v>
      </c>
      <c r="I90" s="42">
        <v>7285.64</v>
      </c>
      <c r="J90" s="12">
        <v>1876.44</v>
      </c>
    </row>
    <row r="91" spans="1:10" x14ac:dyDescent="0.25">
      <c r="A91" s="8"/>
      <c r="B91" s="42" t="s">
        <v>16</v>
      </c>
      <c r="C91" s="42">
        <v>1000</v>
      </c>
      <c r="D91" s="42">
        <v>1690.32</v>
      </c>
      <c r="E91" s="42">
        <v>1801.05</v>
      </c>
      <c r="F91" s="42">
        <v>1811.96</v>
      </c>
      <c r="G91" s="42">
        <v>2801.45</v>
      </c>
      <c r="H91" s="42">
        <v>2045.38</v>
      </c>
      <c r="I91" s="42">
        <v>7276.39</v>
      </c>
      <c r="J91" s="12">
        <v>1865.36</v>
      </c>
    </row>
    <row r="92" spans="1:10" x14ac:dyDescent="0.25">
      <c r="A92" s="8"/>
      <c r="B92" s="42" t="s">
        <v>16</v>
      </c>
      <c r="C92" s="42">
        <v>1000</v>
      </c>
      <c r="D92" s="42">
        <v>1695.06</v>
      </c>
      <c r="E92" s="42">
        <v>1821.01</v>
      </c>
      <c r="F92" s="42">
        <v>1822.19</v>
      </c>
      <c r="G92" s="42">
        <v>2765.83</v>
      </c>
      <c r="H92" s="42">
        <v>2071.0700000000002</v>
      </c>
      <c r="I92" s="42">
        <v>7419.48</v>
      </c>
      <c r="J92" s="12">
        <v>1875.18</v>
      </c>
    </row>
    <row r="93" spans="1:10" ht="14.4" thickBot="1" x14ac:dyDescent="0.3">
      <c r="A93" s="19"/>
      <c r="B93" s="16" t="s">
        <v>16</v>
      </c>
      <c r="C93" s="16">
        <v>1000</v>
      </c>
      <c r="D93" s="16">
        <v>1700.88</v>
      </c>
      <c r="E93" s="16">
        <v>1834.2</v>
      </c>
      <c r="F93" s="16">
        <v>1809.67</v>
      </c>
      <c r="G93" s="16">
        <v>2876.29</v>
      </c>
      <c r="H93" s="16">
        <v>2076.08</v>
      </c>
      <c r="I93" s="16">
        <v>7336.36</v>
      </c>
      <c r="J93" s="17">
        <v>1878.69</v>
      </c>
    </row>
  </sheetData>
  <mergeCells count="22">
    <mergeCell ref="A64:A73"/>
    <mergeCell ref="A74:A83"/>
    <mergeCell ref="A84:A93"/>
    <mergeCell ref="A24:A33"/>
    <mergeCell ref="L25:M25"/>
    <mergeCell ref="A34:A43"/>
    <mergeCell ref="L36:M36"/>
    <mergeCell ref="A44:A53"/>
    <mergeCell ref="A54:A63"/>
    <mergeCell ref="AC1:AE1"/>
    <mergeCell ref="AG1:AI1"/>
    <mergeCell ref="B2:C2"/>
    <mergeCell ref="B3:C3"/>
    <mergeCell ref="A4:A13"/>
    <mergeCell ref="A14:A23"/>
    <mergeCell ref="L14:M14"/>
    <mergeCell ref="A1:J1"/>
    <mergeCell ref="N1:P1"/>
    <mergeCell ref="Q1:S1"/>
    <mergeCell ref="T1:V1"/>
    <mergeCell ref="W1:Y1"/>
    <mergeCell ref="Z1:AB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孙质方</dc:creator>
  <cp:lastModifiedBy>质方 孙</cp:lastModifiedBy>
  <dcterms:created xsi:type="dcterms:W3CDTF">2015-06-05T18:19:34Z</dcterms:created>
  <dcterms:modified xsi:type="dcterms:W3CDTF">2024-01-09T07:36:24Z</dcterms:modified>
</cp:coreProperties>
</file>