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Lenovo\Desktop\Programming\Python\WeddingSeatingProblem\"/>
    </mc:Choice>
  </mc:AlternateContent>
  <xr:revisionPtr revIDLastSave="0" documentId="13_ncr:1_{8CA9C9D1-539A-49C2-999F-F731F7AF63D9}" xr6:coauthVersionLast="46" xr6:coauthVersionMax="46" xr10:uidLastSave="{00000000-0000-0000-0000-000000000000}"/>
  <bookViews>
    <workbookView xWindow="-120" yWindow="-120" windowWidth="29040" windowHeight="15840" activeTab="1" xr2:uid="{68733C44-3475-4F73-BEFD-FE5931E650D9}"/>
  </bookViews>
  <sheets>
    <sheet name="README" sheetId="3" r:id="rId1"/>
    <sheet name="GuestList" sheetId="1" r:id="rId2"/>
    <sheet name="Table_Arrangement" sheetId="2" r:id="rId3"/>
    <sheet name="ListOfFakeNames" sheetId="4" r:id="rId4"/>
  </sheets>
  <definedNames>
    <definedName name="_xlnm._FilterDatabase" localSheetId="1" hidden="1">GuestList!$A$1:$U$241</definedName>
    <definedName name="Guest">OFFSET(GuestList!$B$1,0,0,(GuestList!$U$3+1),14)</definedName>
  </definedNames>
  <calcPr calcId="181029" concurrentCalc="0"/>
  <pivotCaches>
    <pivotCache cacheId="16560" r:id="rId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1" l="1"/>
  <c r="M3" i="1"/>
  <c r="N4" i="1"/>
  <c r="M4" i="1"/>
  <c r="N5" i="1"/>
  <c r="M5" i="1"/>
  <c r="N6" i="1"/>
  <c r="M6" i="1"/>
  <c r="N7" i="1"/>
  <c r="M7" i="1"/>
  <c r="N8" i="1"/>
  <c r="M8" i="1"/>
  <c r="N9" i="1"/>
  <c r="M9" i="1"/>
  <c r="N10" i="1"/>
  <c r="M10" i="1"/>
  <c r="N11" i="1"/>
  <c r="M11" i="1"/>
  <c r="N12" i="1"/>
  <c r="M12" i="1"/>
  <c r="N13" i="1"/>
  <c r="M13" i="1"/>
  <c r="N14" i="1"/>
  <c r="M14" i="1"/>
  <c r="N15" i="1"/>
  <c r="M15" i="1"/>
  <c r="N16" i="1"/>
  <c r="M16" i="1"/>
  <c r="N17" i="1"/>
  <c r="M17" i="1"/>
  <c r="N18" i="1"/>
  <c r="M18" i="1"/>
  <c r="N19" i="1"/>
  <c r="M19" i="1"/>
  <c r="N20" i="1"/>
  <c r="M20" i="1"/>
  <c r="N21" i="1"/>
  <c r="M21" i="1"/>
  <c r="N22" i="1"/>
  <c r="M22" i="1"/>
  <c r="N23" i="1"/>
  <c r="M23" i="1"/>
  <c r="N24" i="1"/>
  <c r="M24" i="1"/>
  <c r="N25" i="1"/>
  <c r="M25" i="1"/>
  <c r="N26" i="1"/>
  <c r="M26" i="1"/>
  <c r="N27" i="1"/>
  <c r="M27" i="1"/>
  <c r="N28" i="1"/>
  <c r="M28" i="1"/>
  <c r="N29" i="1"/>
  <c r="M29" i="1"/>
  <c r="N30" i="1"/>
  <c r="M30" i="1"/>
  <c r="N31" i="1"/>
  <c r="M31" i="1"/>
  <c r="N32" i="1"/>
  <c r="M32" i="1"/>
  <c r="N33" i="1"/>
  <c r="M33" i="1"/>
  <c r="N34" i="1"/>
  <c r="M34" i="1"/>
  <c r="N35" i="1"/>
  <c r="M35" i="1"/>
  <c r="N36" i="1"/>
  <c r="M36" i="1"/>
  <c r="N37" i="1"/>
  <c r="M37" i="1"/>
  <c r="N38" i="1"/>
  <c r="M38" i="1"/>
  <c r="N39" i="1"/>
  <c r="M39" i="1"/>
  <c r="N40" i="1"/>
  <c r="M40" i="1"/>
  <c r="N41" i="1"/>
  <c r="M41" i="1"/>
  <c r="N42" i="1"/>
  <c r="M42" i="1"/>
  <c r="N43" i="1"/>
  <c r="M43" i="1"/>
  <c r="N44" i="1"/>
  <c r="M44" i="1"/>
  <c r="N45" i="1"/>
  <c r="M45" i="1"/>
  <c r="N46" i="1"/>
  <c r="M46" i="1"/>
  <c r="N47" i="1"/>
  <c r="M47" i="1"/>
  <c r="N48" i="1"/>
  <c r="M48" i="1"/>
  <c r="N49" i="1"/>
  <c r="M49" i="1"/>
  <c r="N50" i="1"/>
  <c r="M50" i="1"/>
  <c r="N51" i="1"/>
  <c r="M51" i="1"/>
  <c r="N52" i="1"/>
  <c r="M52" i="1"/>
  <c r="N53" i="1"/>
  <c r="M53" i="1"/>
  <c r="N54" i="1"/>
  <c r="M54" i="1"/>
  <c r="N55" i="1"/>
  <c r="M55" i="1"/>
  <c r="N56" i="1"/>
  <c r="M56" i="1"/>
  <c r="N57" i="1"/>
  <c r="M57" i="1"/>
  <c r="N58" i="1"/>
  <c r="M58" i="1"/>
  <c r="N59" i="1"/>
  <c r="M59" i="1"/>
  <c r="N60" i="1"/>
  <c r="M60" i="1"/>
  <c r="N61" i="1"/>
  <c r="M61" i="1"/>
  <c r="N62" i="1"/>
  <c r="M62" i="1"/>
  <c r="N63" i="1"/>
  <c r="M63" i="1"/>
  <c r="N64" i="1"/>
  <c r="M64" i="1"/>
  <c r="N65" i="1"/>
  <c r="M65" i="1"/>
  <c r="N66" i="1"/>
  <c r="M66" i="1"/>
  <c r="N67" i="1"/>
  <c r="M67" i="1"/>
  <c r="N68" i="1"/>
  <c r="M68" i="1"/>
  <c r="N69" i="1"/>
  <c r="M69" i="1"/>
  <c r="N70" i="1"/>
  <c r="M70" i="1"/>
  <c r="N71" i="1"/>
  <c r="M71" i="1"/>
  <c r="N72" i="1"/>
  <c r="M72" i="1"/>
  <c r="N73" i="1"/>
  <c r="M73" i="1"/>
  <c r="N74" i="1"/>
  <c r="M74" i="1"/>
  <c r="N75" i="1"/>
  <c r="M75" i="1"/>
  <c r="N76" i="1"/>
  <c r="M76" i="1"/>
  <c r="N77" i="1"/>
  <c r="M77" i="1"/>
  <c r="N78" i="1"/>
  <c r="M78" i="1"/>
  <c r="N79" i="1"/>
  <c r="M79" i="1"/>
  <c r="N80" i="1"/>
  <c r="M80" i="1"/>
  <c r="N81" i="1"/>
  <c r="M81" i="1"/>
  <c r="N82" i="1"/>
  <c r="M82" i="1"/>
  <c r="N83" i="1"/>
  <c r="M83" i="1"/>
  <c r="N84" i="1"/>
  <c r="M84" i="1"/>
  <c r="N85" i="1"/>
  <c r="M85" i="1"/>
  <c r="N86" i="1"/>
  <c r="M86" i="1"/>
  <c r="N87" i="1"/>
  <c r="M87" i="1"/>
  <c r="N88" i="1"/>
  <c r="M88" i="1"/>
  <c r="N89" i="1"/>
  <c r="M89" i="1"/>
  <c r="N90" i="1"/>
  <c r="M90" i="1"/>
  <c r="N91" i="1"/>
  <c r="M91" i="1"/>
  <c r="N92" i="1"/>
  <c r="M92" i="1"/>
  <c r="N93" i="1"/>
  <c r="M93" i="1"/>
  <c r="N94" i="1"/>
  <c r="M94" i="1"/>
  <c r="N95" i="1"/>
  <c r="M95" i="1"/>
  <c r="N96" i="1"/>
  <c r="M96" i="1"/>
  <c r="N97" i="1"/>
  <c r="M97" i="1"/>
  <c r="N98" i="1"/>
  <c r="M98" i="1"/>
  <c r="N99" i="1"/>
  <c r="M99" i="1"/>
  <c r="N100" i="1"/>
  <c r="M100" i="1"/>
  <c r="N101" i="1"/>
  <c r="M101" i="1"/>
  <c r="N102" i="1"/>
  <c r="M102" i="1"/>
  <c r="N103" i="1"/>
  <c r="M103" i="1"/>
  <c r="N104" i="1"/>
  <c r="M104" i="1"/>
  <c r="N105" i="1"/>
  <c r="M105" i="1"/>
  <c r="N106" i="1"/>
  <c r="M106" i="1"/>
  <c r="N107" i="1"/>
  <c r="M107" i="1"/>
  <c r="N108" i="1"/>
  <c r="M108" i="1"/>
  <c r="N109" i="1"/>
  <c r="M109" i="1"/>
  <c r="N110" i="1"/>
  <c r="M110" i="1"/>
  <c r="N111" i="1"/>
  <c r="M111" i="1"/>
  <c r="N112" i="1"/>
  <c r="M112" i="1"/>
  <c r="N113" i="1"/>
  <c r="M113" i="1"/>
  <c r="N114" i="1"/>
  <c r="M114" i="1"/>
  <c r="N115" i="1"/>
  <c r="M115" i="1"/>
  <c r="N116" i="1"/>
  <c r="M116" i="1"/>
  <c r="N117" i="1"/>
  <c r="M117" i="1"/>
  <c r="N118" i="1"/>
  <c r="M118" i="1"/>
  <c r="N119" i="1"/>
  <c r="M119" i="1"/>
  <c r="N120" i="1"/>
  <c r="M120" i="1"/>
  <c r="N121" i="1"/>
  <c r="M121" i="1"/>
  <c r="N122" i="1"/>
  <c r="M122" i="1"/>
  <c r="N123" i="1"/>
  <c r="M123" i="1"/>
  <c r="N124" i="1"/>
  <c r="M124" i="1"/>
  <c r="N125" i="1"/>
  <c r="M125" i="1"/>
  <c r="N126" i="1"/>
  <c r="M126" i="1"/>
  <c r="N127" i="1"/>
  <c r="M127" i="1"/>
  <c r="N128" i="1"/>
  <c r="M128" i="1"/>
  <c r="N129" i="1"/>
  <c r="M129" i="1"/>
  <c r="N130" i="1"/>
  <c r="M130" i="1"/>
  <c r="N131" i="1"/>
  <c r="M131" i="1"/>
  <c r="N132" i="1"/>
  <c r="M132" i="1"/>
  <c r="N133" i="1"/>
  <c r="M133" i="1"/>
  <c r="N134" i="1"/>
  <c r="M134" i="1"/>
  <c r="N135" i="1"/>
  <c r="M135" i="1"/>
  <c r="N136" i="1"/>
  <c r="M136" i="1"/>
  <c r="N137" i="1"/>
  <c r="M137" i="1"/>
  <c r="N138" i="1"/>
  <c r="M138" i="1"/>
  <c r="N139" i="1"/>
  <c r="M139" i="1"/>
  <c r="N140" i="1"/>
  <c r="M140" i="1"/>
  <c r="N141" i="1"/>
  <c r="M141" i="1"/>
  <c r="N142" i="1"/>
  <c r="M142" i="1"/>
  <c r="N143" i="1"/>
  <c r="M143" i="1"/>
  <c r="N144" i="1"/>
  <c r="M144" i="1"/>
  <c r="N145" i="1"/>
  <c r="M145" i="1"/>
  <c r="N146" i="1"/>
  <c r="M146" i="1"/>
  <c r="N147" i="1"/>
  <c r="M147" i="1"/>
  <c r="N148" i="1"/>
  <c r="M148" i="1"/>
  <c r="N149" i="1"/>
  <c r="M149" i="1"/>
  <c r="N150" i="1"/>
  <c r="M150" i="1"/>
  <c r="N151" i="1"/>
  <c r="M151" i="1"/>
  <c r="N152" i="1"/>
  <c r="M152" i="1"/>
  <c r="N153" i="1"/>
  <c r="M153" i="1"/>
  <c r="N154" i="1"/>
  <c r="M154" i="1"/>
  <c r="N155" i="1"/>
  <c r="M155" i="1"/>
  <c r="N156" i="1"/>
  <c r="M156" i="1"/>
  <c r="N157" i="1"/>
  <c r="M157" i="1"/>
  <c r="N158" i="1"/>
  <c r="M158" i="1"/>
  <c r="N159" i="1"/>
  <c r="M159" i="1"/>
  <c r="N160" i="1"/>
  <c r="M160" i="1"/>
  <c r="N161" i="1"/>
  <c r="M161" i="1"/>
  <c r="N162" i="1"/>
  <c r="M162" i="1"/>
  <c r="N163" i="1"/>
  <c r="M163" i="1"/>
  <c r="N164" i="1"/>
  <c r="M164" i="1"/>
  <c r="N165" i="1"/>
  <c r="M165" i="1"/>
  <c r="N166" i="1"/>
  <c r="M166" i="1"/>
  <c r="N167" i="1"/>
  <c r="M167" i="1"/>
  <c r="N168" i="1"/>
  <c r="M168" i="1"/>
  <c r="N169" i="1"/>
  <c r="M169" i="1"/>
  <c r="N170" i="1"/>
  <c r="M170" i="1"/>
  <c r="N171" i="1"/>
  <c r="M171" i="1"/>
  <c r="N172" i="1"/>
  <c r="M172" i="1"/>
  <c r="N173" i="1"/>
  <c r="M173" i="1"/>
  <c r="N174" i="1"/>
  <c r="M174" i="1"/>
  <c r="N175" i="1"/>
  <c r="M175" i="1"/>
  <c r="N176" i="1"/>
  <c r="M176" i="1"/>
  <c r="N177" i="1"/>
  <c r="M177" i="1"/>
  <c r="N178" i="1"/>
  <c r="M178" i="1"/>
  <c r="N179" i="1"/>
  <c r="M179" i="1"/>
  <c r="N180" i="1"/>
  <c r="M180" i="1"/>
  <c r="N181" i="1"/>
  <c r="M181" i="1"/>
  <c r="N182" i="1"/>
  <c r="M182" i="1"/>
  <c r="N183" i="1"/>
  <c r="M183" i="1"/>
  <c r="N184" i="1"/>
  <c r="M184" i="1"/>
  <c r="N185" i="1"/>
  <c r="M185" i="1"/>
  <c r="N186" i="1"/>
  <c r="M186" i="1"/>
  <c r="N187" i="1"/>
  <c r="M187" i="1"/>
  <c r="N188" i="1"/>
  <c r="M188" i="1"/>
  <c r="N189" i="1"/>
  <c r="M189" i="1"/>
  <c r="N190" i="1"/>
  <c r="M190" i="1"/>
  <c r="N191" i="1"/>
  <c r="M191" i="1"/>
  <c r="N192" i="1"/>
  <c r="M192" i="1"/>
  <c r="N193" i="1"/>
  <c r="M193" i="1"/>
  <c r="N194" i="1"/>
  <c r="M194" i="1"/>
  <c r="N195" i="1"/>
  <c r="M195" i="1"/>
  <c r="N196" i="1"/>
  <c r="M196" i="1"/>
  <c r="N197" i="1"/>
  <c r="M197" i="1"/>
  <c r="N198" i="1"/>
  <c r="M198" i="1"/>
  <c r="N199" i="1"/>
  <c r="M199" i="1"/>
  <c r="N200" i="1"/>
  <c r="M200" i="1"/>
  <c r="N201" i="1"/>
  <c r="M201" i="1"/>
  <c r="N202" i="1"/>
  <c r="M202" i="1"/>
  <c r="N203" i="1"/>
  <c r="M203" i="1"/>
  <c r="N204" i="1"/>
  <c r="M204" i="1"/>
  <c r="N205" i="1"/>
  <c r="M205" i="1"/>
  <c r="N206" i="1"/>
  <c r="M206" i="1"/>
  <c r="N207" i="1"/>
  <c r="M207" i="1"/>
  <c r="N208" i="1"/>
  <c r="M208" i="1"/>
  <c r="N209" i="1"/>
  <c r="M209" i="1"/>
  <c r="N210" i="1"/>
  <c r="M210" i="1"/>
  <c r="N211" i="1"/>
  <c r="M211" i="1"/>
  <c r="N212" i="1"/>
  <c r="M212" i="1"/>
  <c r="N213" i="1"/>
  <c r="M213" i="1"/>
  <c r="N214" i="1"/>
  <c r="M214" i="1"/>
  <c r="N215" i="1"/>
  <c r="M215" i="1"/>
  <c r="N216" i="1"/>
  <c r="M216" i="1"/>
  <c r="N217" i="1"/>
  <c r="M217" i="1"/>
  <c r="N218" i="1"/>
  <c r="M218" i="1"/>
  <c r="N219" i="1"/>
  <c r="M219" i="1"/>
  <c r="N220" i="1"/>
  <c r="M220" i="1"/>
  <c r="N221" i="1"/>
  <c r="M221" i="1"/>
  <c r="N222" i="1"/>
  <c r="M222" i="1"/>
  <c r="N223" i="1"/>
  <c r="M223" i="1"/>
  <c r="N224" i="1"/>
  <c r="M224" i="1"/>
  <c r="N225" i="1"/>
  <c r="M225" i="1"/>
  <c r="N226" i="1"/>
  <c r="M226" i="1"/>
  <c r="N227" i="1"/>
  <c r="M227" i="1"/>
  <c r="N228" i="1"/>
  <c r="M228" i="1"/>
  <c r="N229" i="1"/>
  <c r="M229" i="1"/>
  <c r="N230" i="1"/>
  <c r="M230" i="1"/>
  <c r="N231" i="1"/>
  <c r="M231" i="1"/>
  <c r="N232" i="1"/>
  <c r="M232" i="1"/>
  <c r="N233" i="1"/>
  <c r="M233" i="1"/>
  <c r="N234" i="1"/>
  <c r="M234" i="1"/>
  <c r="N235" i="1"/>
  <c r="M235" i="1"/>
  <c r="N236" i="1"/>
  <c r="M236" i="1"/>
  <c r="N237" i="1"/>
  <c r="M237" i="1"/>
  <c r="N238" i="1"/>
  <c r="M238" i="1"/>
  <c r="N239" i="1"/>
  <c r="M239" i="1"/>
  <c r="N240" i="1"/>
  <c r="M240" i="1"/>
  <c r="N241" i="1"/>
  <c r="M241" i="1"/>
  <c r="N2" i="1"/>
  <c r="M2" i="1"/>
  <c r="U3" i="1"/>
  <c r="P5" i="2"/>
  <c r="D5" i="2"/>
  <c r="E5" i="2"/>
  <c r="F5" i="2"/>
  <c r="G5" i="2"/>
  <c r="H5" i="2"/>
  <c r="I5" i="2"/>
  <c r="J5" i="2"/>
  <c r="K5" i="2"/>
  <c r="L5" i="2"/>
  <c r="M5" i="2"/>
  <c r="N5" i="2"/>
  <c r="O5" i="2"/>
  <c r="V5" i="2"/>
  <c r="P6" i="2"/>
  <c r="D6" i="2"/>
  <c r="E6" i="2"/>
  <c r="F6" i="2"/>
  <c r="G6" i="2"/>
  <c r="H6" i="2"/>
  <c r="I6" i="2"/>
  <c r="J6" i="2"/>
  <c r="K6" i="2"/>
  <c r="L6" i="2"/>
  <c r="M6" i="2"/>
  <c r="N6" i="2"/>
  <c r="O6" i="2"/>
  <c r="V6" i="2"/>
  <c r="P7" i="2"/>
  <c r="D7" i="2"/>
  <c r="E7" i="2"/>
  <c r="F7" i="2"/>
  <c r="G7" i="2"/>
  <c r="H7" i="2"/>
  <c r="I7" i="2"/>
  <c r="J7" i="2"/>
  <c r="K7" i="2"/>
  <c r="L7" i="2"/>
  <c r="M7" i="2"/>
  <c r="N7" i="2"/>
  <c r="O7" i="2"/>
  <c r="V7" i="2"/>
  <c r="P8" i="2"/>
  <c r="D8" i="2"/>
  <c r="E8" i="2"/>
  <c r="F8" i="2"/>
  <c r="G8" i="2"/>
  <c r="H8" i="2"/>
  <c r="I8" i="2"/>
  <c r="J8" i="2"/>
  <c r="K8" i="2"/>
  <c r="L8" i="2"/>
  <c r="M8" i="2"/>
  <c r="N8" i="2"/>
  <c r="O8" i="2"/>
  <c r="V8" i="2"/>
  <c r="P9" i="2"/>
  <c r="V9" i="2"/>
  <c r="P10" i="2"/>
  <c r="V10" i="2"/>
  <c r="P11" i="2"/>
  <c r="V11" i="2"/>
  <c r="P12" i="2"/>
  <c r="D12" i="2"/>
  <c r="E12" i="2"/>
  <c r="F12" i="2"/>
  <c r="G12" i="2"/>
  <c r="H12" i="2"/>
  <c r="I12" i="2"/>
  <c r="J12" i="2"/>
  <c r="K12" i="2"/>
  <c r="L12" i="2"/>
  <c r="M12" i="2"/>
  <c r="N12" i="2"/>
  <c r="O12" i="2"/>
  <c r="V12" i="2"/>
  <c r="P13" i="2"/>
  <c r="D13" i="2"/>
  <c r="E13" i="2"/>
  <c r="F13" i="2"/>
  <c r="G13" i="2"/>
  <c r="H13" i="2"/>
  <c r="I13" i="2"/>
  <c r="J13" i="2"/>
  <c r="K13" i="2"/>
  <c r="L13" i="2"/>
  <c r="M13" i="2"/>
  <c r="N13" i="2"/>
  <c r="O13" i="2"/>
  <c r="V13" i="2"/>
  <c r="P14" i="2"/>
  <c r="D14" i="2"/>
  <c r="E14" i="2"/>
  <c r="F14" i="2"/>
  <c r="G14" i="2"/>
  <c r="H14" i="2"/>
  <c r="I14" i="2"/>
  <c r="J14" i="2"/>
  <c r="K14" i="2"/>
  <c r="L14" i="2"/>
  <c r="M14" i="2"/>
  <c r="N14" i="2"/>
  <c r="O14" i="2"/>
  <c r="V14" i="2"/>
  <c r="P15" i="2"/>
  <c r="D15" i="2"/>
  <c r="E15" i="2"/>
  <c r="F15" i="2"/>
  <c r="G15" i="2"/>
  <c r="H15" i="2"/>
  <c r="I15" i="2"/>
  <c r="J15" i="2"/>
  <c r="K15" i="2"/>
  <c r="L15" i="2"/>
  <c r="M15" i="2"/>
  <c r="N15" i="2"/>
  <c r="O15" i="2"/>
  <c r="V15" i="2"/>
  <c r="P16" i="2"/>
  <c r="D16" i="2"/>
  <c r="E16" i="2"/>
  <c r="F16" i="2"/>
  <c r="G16" i="2"/>
  <c r="H16" i="2"/>
  <c r="I16" i="2"/>
  <c r="J16" i="2"/>
  <c r="K16" i="2"/>
  <c r="L16" i="2"/>
  <c r="M16" i="2"/>
  <c r="N16" i="2"/>
  <c r="O16" i="2"/>
  <c r="V16" i="2"/>
  <c r="P17" i="2"/>
  <c r="V17" i="2"/>
  <c r="P18" i="2"/>
  <c r="V18" i="2"/>
  <c r="P19" i="2"/>
  <c r="V19" i="2"/>
  <c r="P20" i="2"/>
  <c r="D20" i="2"/>
  <c r="E20" i="2"/>
  <c r="F20" i="2"/>
  <c r="G20" i="2"/>
  <c r="H20" i="2"/>
  <c r="I20" i="2"/>
  <c r="J20" i="2"/>
  <c r="K20" i="2"/>
  <c r="L20" i="2"/>
  <c r="M20" i="2"/>
  <c r="N20" i="2"/>
  <c r="O20" i="2"/>
  <c r="V20" i="2"/>
  <c r="P21" i="2"/>
  <c r="D21" i="2"/>
  <c r="E21" i="2"/>
  <c r="F21" i="2"/>
  <c r="G21" i="2"/>
  <c r="H21" i="2"/>
  <c r="I21" i="2"/>
  <c r="J21" i="2"/>
  <c r="K21" i="2"/>
  <c r="L21" i="2"/>
  <c r="M21" i="2"/>
  <c r="N21" i="2"/>
  <c r="O21" i="2"/>
  <c r="V21" i="2"/>
  <c r="P22" i="2"/>
  <c r="D22" i="2"/>
  <c r="E22" i="2"/>
  <c r="F22" i="2"/>
  <c r="G22" i="2"/>
  <c r="H22" i="2"/>
  <c r="I22" i="2"/>
  <c r="J22" i="2"/>
  <c r="K22" i="2"/>
  <c r="L22" i="2"/>
  <c r="M22" i="2"/>
  <c r="N22" i="2"/>
  <c r="O22" i="2"/>
  <c r="V22" i="2"/>
  <c r="P23" i="2"/>
  <c r="D23" i="2"/>
  <c r="E23" i="2"/>
  <c r="F23" i="2"/>
  <c r="G23" i="2"/>
  <c r="H23" i="2"/>
  <c r="I23" i="2"/>
  <c r="J23" i="2"/>
  <c r="K23" i="2"/>
  <c r="L23" i="2"/>
  <c r="M23" i="2"/>
  <c r="N23" i="2"/>
  <c r="O23" i="2"/>
  <c r="V23" i="2"/>
  <c r="P24" i="2"/>
  <c r="V24" i="2"/>
  <c r="P25" i="2"/>
  <c r="V25" i="2"/>
  <c r="P26" i="2"/>
  <c r="V26" i="2"/>
  <c r="P27" i="2"/>
  <c r="D27" i="2"/>
  <c r="E27" i="2"/>
  <c r="F27" i="2"/>
  <c r="G27" i="2"/>
  <c r="H27" i="2"/>
  <c r="I27" i="2"/>
  <c r="J27" i="2"/>
  <c r="K27" i="2"/>
  <c r="L27" i="2"/>
  <c r="M27" i="2"/>
  <c r="N27" i="2"/>
  <c r="O27" i="2"/>
  <c r="V27" i="2"/>
  <c r="P28" i="2"/>
  <c r="D28" i="2"/>
  <c r="E28" i="2"/>
  <c r="F28" i="2"/>
  <c r="G28" i="2"/>
  <c r="H28" i="2"/>
  <c r="I28" i="2"/>
  <c r="J28" i="2"/>
  <c r="K28" i="2"/>
  <c r="L28" i="2"/>
  <c r="M28" i="2"/>
  <c r="N28" i="2"/>
  <c r="O28" i="2"/>
  <c r="V28" i="2"/>
  <c r="P29" i="2"/>
  <c r="D29" i="2"/>
  <c r="E29" i="2"/>
  <c r="F29" i="2"/>
  <c r="G29" i="2"/>
  <c r="H29" i="2"/>
  <c r="I29" i="2"/>
  <c r="J29" i="2"/>
  <c r="K29" i="2"/>
  <c r="L29" i="2"/>
  <c r="M29" i="2"/>
  <c r="N29" i="2"/>
  <c r="O29" i="2"/>
  <c r="V29" i="2"/>
  <c r="P30" i="2"/>
  <c r="D30" i="2"/>
  <c r="E30" i="2"/>
  <c r="F30" i="2"/>
  <c r="G30" i="2"/>
  <c r="H30" i="2"/>
  <c r="I30" i="2"/>
  <c r="J30" i="2"/>
  <c r="K30" i="2"/>
  <c r="L30" i="2"/>
  <c r="M30" i="2"/>
  <c r="N30" i="2"/>
  <c r="O30" i="2"/>
  <c r="V30" i="2"/>
  <c r="P31" i="2"/>
  <c r="D31" i="2"/>
  <c r="E31" i="2"/>
  <c r="F31" i="2"/>
  <c r="G31" i="2"/>
  <c r="H31" i="2"/>
  <c r="I31" i="2"/>
  <c r="J31" i="2"/>
  <c r="K31" i="2"/>
  <c r="L31" i="2"/>
  <c r="M31" i="2"/>
  <c r="N31" i="2"/>
  <c r="O31" i="2"/>
  <c r="V31" i="2"/>
  <c r="P32" i="2"/>
  <c r="D32" i="2"/>
  <c r="E32" i="2"/>
  <c r="F32" i="2"/>
  <c r="G32" i="2"/>
  <c r="H32" i="2"/>
  <c r="I32" i="2"/>
  <c r="J32" i="2"/>
  <c r="K32" i="2"/>
  <c r="L32" i="2"/>
  <c r="M32" i="2"/>
  <c r="N32" i="2"/>
  <c r="O32" i="2"/>
  <c r="V32" i="2"/>
  <c r="P33" i="2"/>
  <c r="V33" i="2"/>
  <c r="P34" i="2"/>
  <c r="V34" i="2"/>
  <c r="P35" i="2"/>
  <c r="D35" i="2"/>
  <c r="E35" i="2"/>
  <c r="F35" i="2"/>
  <c r="G35" i="2"/>
  <c r="H35" i="2"/>
  <c r="I35" i="2"/>
  <c r="J35" i="2"/>
  <c r="K35" i="2"/>
  <c r="L35" i="2"/>
  <c r="M35" i="2"/>
  <c r="N35" i="2"/>
  <c r="O35" i="2"/>
  <c r="V35" i="2"/>
  <c r="P36" i="2"/>
  <c r="D36" i="2"/>
  <c r="E36" i="2"/>
  <c r="F36" i="2"/>
  <c r="G36" i="2"/>
  <c r="H36" i="2"/>
  <c r="I36" i="2"/>
  <c r="J36" i="2"/>
  <c r="K36" i="2"/>
  <c r="L36" i="2"/>
  <c r="M36" i="2"/>
  <c r="N36" i="2"/>
  <c r="O36" i="2"/>
  <c r="V36" i="2"/>
  <c r="P37" i="2"/>
  <c r="D37" i="2"/>
  <c r="E37" i="2"/>
  <c r="F37" i="2"/>
  <c r="G37" i="2"/>
  <c r="H37" i="2"/>
  <c r="I37" i="2"/>
  <c r="J37" i="2"/>
  <c r="K37" i="2"/>
  <c r="L37" i="2"/>
  <c r="M37" i="2"/>
  <c r="N37" i="2"/>
  <c r="O37" i="2"/>
  <c r="V37" i="2"/>
  <c r="P38" i="2"/>
  <c r="D38" i="2"/>
  <c r="E38" i="2"/>
  <c r="F38" i="2"/>
  <c r="G38" i="2"/>
  <c r="H38" i="2"/>
  <c r="I38" i="2"/>
  <c r="J38" i="2"/>
  <c r="K38" i="2"/>
  <c r="L38" i="2"/>
  <c r="M38" i="2"/>
  <c r="N38" i="2"/>
  <c r="O38" i="2"/>
  <c r="V38" i="2"/>
  <c r="P39" i="2"/>
  <c r="D39" i="2"/>
  <c r="E39" i="2"/>
  <c r="F39" i="2"/>
  <c r="G39" i="2"/>
  <c r="H39" i="2"/>
  <c r="I39" i="2"/>
  <c r="J39" i="2"/>
  <c r="K39" i="2"/>
  <c r="L39" i="2"/>
  <c r="M39" i="2"/>
  <c r="N39" i="2"/>
  <c r="O39" i="2"/>
  <c r="V39" i="2"/>
  <c r="P40" i="2"/>
  <c r="D40" i="2"/>
  <c r="E40" i="2"/>
  <c r="F40" i="2"/>
  <c r="G40" i="2"/>
  <c r="H40" i="2"/>
  <c r="I40" i="2"/>
  <c r="J40" i="2"/>
  <c r="K40" i="2"/>
  <c r="L40" i="2"/>
  <c r="M40" i="2"/>
  <c r="N40" i="2"/>
  <c r="O40" i="2"/>
  <c r="V40" i="2"/>
  <c r="P41" i="2"/>
  <c r="D41" i="2"/>
  <c r="E41" i="2"/>
  <c r="F41" i="2"/>
  <c r="G41" i="2"/>
  <c r="H41" i="2"/>
  <c r="I41" i="2"/>
  <c r="J41" i="2"/>
  <c r="K41" i="2"/>
  <c r="L41" i="2"/>
  <c r="M41" i="2"/>
  <c r="N41" i="2"/>
  <c r="O41" i="2"/>
  <c r="V41" i="2"/>
  <c r="P42" i="2"/>
  <c r="D42" i="2"/>
  <c r="E42" i="2"/>
  <c r="F42" i="2"/>
  <c r="G42" i="2"/>
  <c r="H42" i="2"/>
  <c r="I42" i="2"/>
  <c r="J42" i="2"/>
  <c r="K42" i="2"/>
  <c r="L42" i="2"/>
  <c r="M42" i="2"/>
  <c r="N42" i="2"/>
  <c r="O42" i="2"/>
  <c r="V42" i="2"/>
  <c r="P43" i="2"/>
  <c r="D43" i="2"/>
  <c r="E43" i="2"/>
  <c r="F43" i="2"/>
  <c r="G43" i="2"/>
  <c r="H43" i="2"/>
  <c r="I43" i="2"/>
  <c r="J43" i="2"/>
  <c r="K43" i="2"/>
  <c r="L43" i="2"/>
  <c r="M43" i="2"/>
  <c r="N43" i="2"/>
  <c r="O43" i="2"/>
  <c r="V43" i="2"/>
  <c r="P44" i="2"/>
  <c r="D44" i="2"/>
  <c r="E44" i="2"/>
  <c r="F44" i="2"/>
  <c r="G44" i="2"/>
  <c r="H44" i="2"/>
  <c r="I44" i="2"/>
  <c r="J44" i="2"/>
  <c r="K44" i="2"/>
  <c r="L44" i="2"/>
  <c r="M44" i="2"/>
  <c r="N44" i="2"/>
  <c r="O44" i="2"/>
  <c r="V44" i="2"/>
  <c r="P45" i="2"/>
  <c r="D45" i="2"/>
  <c r="E45" i="2"/>
  <c r="F45" i="2"/>
  <c r="G45" i="2"/>
  <c r="H45" i="2"/>
  <c r="I45" i="2"/>
  <c r="J45" i="2"/>
  <c r="K45" i="2"/>
  <c r="L45" i="2"/>
  <c r="M45" i="2"/>
  <c r="N45" i="2"/>
  <c r="O45" i="2"/>
  <c r="V45" i="2"/>
  <c r="P46" i="2"/>
  <c r="D46" i="2"/>
  <c r="E46" i="2"/>
  <c r="F46" i="2"/>
  <c r="G46" i="2"/>
  <c r="H46" i="2"/>
  <c r="I46" i="2"/>
  <c r="J46" i="2"/>
  <c r="K46" i="2"/>
  <c r="L46" i="2"/>
  <c r="M46" i="2"/>
  <c r="N46" i="2"/>
  <c r="O46" i="2"/>
  <c r="V46" i="2"/>
  <c r="P47" i="2"/>
  <c r="D47" i="2"/>
  <c r="E47" i="2"/>
  <c r="F47" i="2"/>
  <c r="G47" i="2"/>
  <c r="H47" i="2"/>
  <c r="I47" i="2"/>
  <c r="J47" i="2"/>
  <c r="K47" i="2"/>
  <c r="L47" i="2"/>
  <c r="M47" i="2"/>
  <c r="N47" i="2"/>
  <c r="O47" i="2"/>
  <c r="V47" i="2"/>
  <c r="P48" i="2"/>
  <c r="D48" i="2"/>
  <c r="E48" i="2"/>
  <c r="F48" i="2"/>
  <c r="G48" i="2"/>
  <c r="H48" i="2"/>
  <c r="I48" i="2"/>
  <c r="J48" i="2"/>
  <c r="K48" i="2"/>
  <c r="L48" i="2"/>
  <c r="M48" i="2"/>
  <c r="N48" i="2"/>
  <c r="O48" i="2"/>
  <c r="V48" i="2"/>
  <c r="P49" i="2"/>
  <c r="D49" i="2"/>
  <c r="E49" i="2"/>
  <c r="F49" i="2"/>
  <c r="G49" i="2"/>
  <c r="H49" i="2"/>
  <c r="I49" i="2"/>
  <c r="J49" i="2"/>
  <c r="K49" i="2"/>
  <c r="L49" i="2"/>
  <c r="M49" i="2"/>
  <c r="N49" i="2"/>
  <c r="O49" i="2"/>
  <c r="V49" i="2"/>
  <c r="P50" i="2"/>
  <c r="D50" i="2"/>
  <c r="E50" i="2"/>
  <c r="F50" i="2"/>
  <c r="G50" i="2"/>
  <c r="H50" i="2"/>
  <c r="I50" i="2"/>
  <c r="J50" i="2"/>
  <c r="K50" i="2"/>
  <c r="L50" i="2"/>
  <c r="M50" i="2"/>
  <c r="N50" i="2"/>
  <c r="O50" i="2"/>
  <c r="V50" i="2"/>
  <c r="P51" i="2"/>
  <c r="D51" i="2"/>
  <c r="E51" i="2"/>
  <c r="F51" i="2"/>
  <c r="G51" i="2"/>
  <c r="H51" i="2"/>
  <c r="I51" i="2"/>
  <c r="J51" i="2"/>
  <c r="K51" i="2"/>
  <c r="L51" i="2"/>
  <c r="M51" i="2"/>
  <c r="N51" i="2"/>
  <c r="O51" i="2"/>
  <c r="V51" i="2"/>
  <c r="P52" i="2"/>
  <c r="D52" i="2"/>
  <c r="E52" i="2"/>
  <c r="F52" i="2"/>
  <c r="G52" i="2"/>
  <c r="H52" i="2"/>
  <c r="I52" i="2"/>
  <c r="J52" i="2"/>
  <c r="K52" i="2"/>
  <c r="L52" i="2"/>
  <c r="M52" i="2"/>
  <c r="N52" i="2"/>
  <c r="O52" i="2"/>
  <c r="V52" i="2"/>
  <c r="P53" i="2"/>
  <c r="D53" i="2"/>
  <c r="E53" i="2"/>
  <c r="F53" i="2"/>
  <c r="G53" i="2"/>
  <c r="H53" i="2"/>
  <c r="I53" i="2"/>
  <c r="J53" i="2"/>
  <c r="K53" i="2"/>
  <c r="L53" i="2"/>
  <c r="M53" i="2"/>
  <c r="N53" i="2"/>
  <c r="O53" i="2"/>
  <c r="V53" i="2"/>
  <c r="P54" i="2"/>
  <c r="D54" i="2"/>
  <c r="E54" i="2"/>
  <c r="F54" i="2"/>
  <c r="G54" i="2"/>
  <c r="H54" i="2"/>
  <c r="I54" i="2"/>
  <c r="J54" i="2"/>
  <c r="K54" i="2"/>
  <c r="L54" i="2"/>
  <c r="M54" i="2"/>
  <c r="N54" i="2"/>
  <c r="O54" i="2"/>
  <c r="V54" i="2"/>
  <c r="P55" i="2"/>
  <c r="D55" i="2"/>
  <c r="E55" i="2"/>
  <c r="F55" i="2"/>
  <c r="G55" i="2"/>
  <c r="H55" i="2"/>
  <c r="I55" i="2"/>
  <c r="J55" i="2"/>
  <c r="K55" i="2"/>
  <c r="L55" i="2"/>
  <c r="M55" i="2"/>
  <c r="N55" i="2"/>
  <c r="O55" i="2"/>
  <c r="V55" i="2"/>
  <c r="P56" i="2"/>
  <c r="D56" i="2"/>
  <c r="E56" i="2"/>
  <c r="F56" i="2"/>
  <c r="G56" i="2"/>
  <c r="H56" i="2"/>
  <c r="I56" i="2"/>
  <c r="J56" i="2"/>
  <c r="K56" i="2"/>
  <c r="L56" i="2"/>
  <c r="M56" i="2"/>
  <c r="N56" i="2"/>
  <c r="O56" i="2"/>
  <c r="V56" i="2"/>
  <c r="P57" i="2"/>
  <c r="D57" i="2"/>
  <c r="E57" i="2"/>
  <c r="F57" i="2"/>
  <c r="G57" i="2"/>
  <c r="H57" i="2"/>
  <c r="I57" i="2"/>
  <c r="J57" i="2"/>
  <c r="K57" i="2"/>
  <c r="L57" i="2"/>
  <c r="M57" i="2"/>
  <c r="N57" i="2"/>
  <c r="O57" i="2"/>
  <c r="V57" i="2"/>
  <c r="P58" i="2"/>
  <c r="D58" i="2"/>
  <c r="E58" i="2"/>
  <c r="F58" i="2"/>
  <c r="G58" i="2"/>
  <c r="H58" i="2"/>
  <c r="I58" i="2"/>
  <c r="J58" i="2"/>
  <c r="K58" i="2"/>
  <c r="L58" i="2"/>
  <c r="M58" i="2"/>
  <c r="N58" i="2"/>
  <c r="O58" i="2"/>
  <c r="V58" i="2"/>
  <c r="P59" i="2"/>
  <c r="D59" i="2"/>
  <c r="E59" i="2"/>
  <c r="F59" i="2"/>
  <c r="G59" i="2"/>
  <c r="H59" i="2"/>
  <c r="I59" i="2"/>
  <c r="J59" i="2"/>
  <c r="K59" i="2"/>
  <c r="L59" i="2"/>
  <c r="M59" i="2"/>
  <c r="N59" i="2"/>
  <c r="O59" i="2"/>
  <c r="V59" i="2"/>
  <c r="P60" i="2"/>
  <c r="D60" i="2"/>
  <c r="E60" i="2"/>
  <c r="F60" i="2"/>
  <c r="G60" i="2"/>
  <c r="H60" i="2"/>
  <c r="I60" i="2"/>
  <c r="J60" i="2"/>
  <c r="K60" i="2"/>
  <c r="L60" i="2"/>
  <c r="M60" i="2"/>
  <c r="N60" i="2"/>
  <c r="O60" i="2"/>
  <c r="V60" i="2"/>
  <c r="P61" i="2"/>
  <c r="D61" i="2"/>
  <c r="E61" i="2"/>
  <c r="F61" i="2"/>
  <c r="G61" i="2"/>
  <c r="H61" i="2"/>
  <c r="I61" i="2"/>
  <c r="J61" i="2"/>
  <c r="K61" i="2"/>
  <c r="L61" i="2"/>
  <c r="M61" i="2"/>
  <c r="N61" i="2"/>
  <c r="O61" i="2"/>
  <c r="V61" i="2"/>
  <c r="P62" i="2"/>
  <c r="D62" i="2"/>
  <c r="E62" i="2"/>
  <c r="F62" i="2"/>
  <c r="G62" i="2"/>
  <c r="H62" i="2"/>
  <c r="I62" i="2"/>
  <c r="J62" i="2"/>
  <c r="K62" i="2"/>
  <c r="L62" i="2"/>
  <c r="M62" i="2"/>
  <c r="N62" i="2"/>
  <c r="O62" i="2"/>
  <c r="V62" i="2"/>
  <c r="P63" i="2"/>
  <c r="D63" i="2"/>
  <c r="E63" i="2"/>
  <c r="F63" i="2"/>
  <c r="G63" i="2"/>
  <c r="H63" i="2"/>
  <c r="I63" i="2"/>
  <c r="J63" i="2"/>
  <c r="K63" i="2"/>
  <c r="L63" i="2"/>
  <c r="M63" i="2"/>
  <c r="N63" i="2"/>
  <c r="O63" i="2"/>
  <c r="V63" i="2"/>
  <c r="P64" i="2"/>
  <c r="D64" i="2"/>
  <c r="E64" i="2"/>
  <c r="F64" i="2"/>
  <c r="G64" i="2"/>
  <c r="H64" i="2"/>
  <c r="I64" i="2"/>
  <c r="J64" i="2"/>
  <c r="K64" i="2"/>
  <c r="L64" i="2"/>
  <c r="M64" i="2"/>
  <c r="N64" i="2"/>
  <c r="O64" i="2"/>
  <c r="V64" i="2"/>
  <c r="P65" i="2"/>
  <c r="D65" i="2"/>
  <c r="E65" i="2"/>
  <c r="F65" i="2"/>
  <c r="G65" i="2"/>
  <c r="H65" i="2"/>
  <c r="I65" i="2"/>
  <c r="J65" i="2"/>
  <c r="K65" i="2"/>
  <c r="L65" i="2"/>
  <c r="M65" i="2"/>
  <c r="N65" i="2"/>
  <c r="O65" i="2"/>
  <c r="V65" i="2"/>
  <c r="P66" i="2"/>
  <c r="D66" i="2"/>
  <c r="E66" i="2"/>
  <c r="F66" i="2"/>
  <c r="G66" i="2"/>
  <c r="H66" i="2"/>
  <c r="I66" i="2"/>
  <c r="J66" i="2"/>
  <c r="K66" i="2"/>
  <c r="L66" i="2"/>
  <c r="M66" i="2"/>
  <c r="N66" i="2"/>
  <c r="O66" i="2"/>
  <c r="V66" i="2"/>
  <c r="P67" i="2"/>
  <c r="D67" i="2"/>
  <c r="E67" i="2"/>
  <c r="F67" i="2"/>
  <c r="G67" i="2"/>
  <c r="H67" i="2"/>
  <c r="I67" i="2"/>
  <c r="J67" i="2"/>
  <c r="K67" i="2"/>
  <c r="L67" i="2"/>
  <c r="M67" i="2"/>
  <c r="N67" i="2"/>
  <c r="O67" i="2"/>
  <c r="V67" i="2"/>
  <c r="P68" i="2"/>
  <c r="D68" i="2"/>
  <c r="E68" i="2"/>
  <c r="F68" i="2"/>
  <c r="G68" i="2"/>
  <c r="H68" i="2"/>
  <c r="I68" i="2"/>
  <c r="J68" i="2"/>
  <c r="K68" i="2"/>
  <c r="L68" i="2"/>
  <c r="M68" i="2"/>
  <c r="N68" i="2"/>
  <c r="O68" i="2"/>
  <c r="V68" i="2"/>
  <c r="P69" i="2"/>
  <c r="D69" i="2"/>
  <c r="E69" i="2"/>
  <c r="F69" i="2"/>
  <c r="G69" i="2"/>
  <c r="H69" i="2"/>
  <c r="I69" i="2"/>
  <c r="J69" i="2"/>
  <c r="K69" i="2"/>
  <c r="L69" i="2"/>
  <c r="M69" i="2"/>
  <c r="N69" i="2"/>
  <c r="O69" i="2"/>
  <c r="V69" i="2"/>
  <c r="P70" i="2"/>
  <c r="D70" i="2"/>
  <c r="E70" i="2"/>
  <c r="F70" i="2"/>
  <c r="G70" i="2"/>
  <c r="H70" i="2"/>
  <c r="I70" i="2"/>
  <c r="J70" i="2"/>
  <c r="K70" i="2"/>
  <c r="L70" i="2"/>
  <c r="M70" i="2"/>
  <c r="N70" i="2"/>
  <c r="O70" i="2"/>
  <c r="V70" i="2"/>
  <c r="P71" i="2"/>
  <c r="D71" i="2"/>
  <c r="E71" i="2"/>
  <c r="F71" i="2"/>
  <c r="G71" i="2"/>
  <c r="H71" i="2"/>
  <c r="I71" i="2"/>
  <c r="J71" i="2"/>
  <c r="K71" i="2"/>
  <c r="L71" i="2"/>
  <c r="M71" i="2"/>
  <c r="N71" i="2"/>
  <c r="O71" i="2"/>
  <c r="V71" i="2"/>
  <c r="P72" i="2"/>
  <c r="D72" i="2"/>
  <c r="E72" i="2"/>
  <c r="F72" i="2"/>
  <c r="G72" i="2"/>
  <c r="H72" i="2"/>
  <c r="I72" i="2"/>
  <c r="J72" i="2"/>
  <c r="K72" i="2"/>
  <c r="L72" i="2"/>
  <c r="M72" i="2"/>
  <c r="N72" i="2"/>
  <c r="O72" i="2"/>
  <c r="V72" i="2"/>
  <c r="P73" i="2"/>
  <c r="D73" i="2"/>
  <c r="E73" i="2"/>
  <c r="F73" i="2"/>
  <c r="G73" i="2"/>
  <c r="H73" i="2"/>
  <c r="I73" i="2"/>
  <c r="J73" i="2"/>
  <c r="K73" i="2"/>
  <c r="L73" i="2"/>
  <c r="M73" i="2"/>
  <c r="N73" i="2"/>
  <c r="O73" i="2"/>
  <c r="V73" i="2"/>
  <c r="P74" i="2"/>
  <c r="D74" i="2"/>
  <c r="E74" i="2"/>
  <c r="F74" i="2"/>
  <c r="G74" i="2"/>
  <c r="H74" i="2"/>
  <c r="I74" i="2"/>
  <c r="J74" i="2"/>
  <c r="K74" i="2"/>
  <c r="L74" i="2"/>
  <c r="M74" i="2"/>
  <c r="N74" i="2"/>
  <c r="O74" i="2"/>
  <c r="V74" i="2"/>
  <c r="P75" i="2"/>
  <c r="D75" i="2"/>
  <c r="E75" i="2"/>
  <c r="F75" i="2"/>
  <c r="G75" i="2"/>
  <c r="H75" i="2"/>
  <c r="I75" i="2"/>
  <c r="J75" i="2"/>
  <c r="K75" i="2"/>
  <c r="L75" i="2"/>
  <c r="M75" i="2"/>
  <c r="N75" i="2"/>
  <c r="O75" i="2"/>
  <c r="V75" i="2"/>
  <c r="P76" i="2"/>
  <c r="D76" i="2"/>
  <c r="E76" i="2"/>
  <c r="F76" i="2"/>
  <c r="G76" i="2"/>
  <c r="H76" i="2"/>
  <c r="I76" i="2"/>
  <c r="J76" i="2"/>
  <c r="K76" i="2"/>
  <c r="L76" i="2"/>
  <c r="M76" i="2"/>
  <c r="N76" i="2"/>
  <c r="O76" i="2"/>
  <c r="V76" i="2"/>
  <c r="P77" i="2"/>
  <c r="D77" i="2"/>
  <c r="E77" i="2"/>
  <c r="F77" i="2"/>
  <c r="G77" i="2"/>
  <c r="H77" i="2"/>
  <c r="I77" i="2"/>
  <c r="J77" i="2"/>
  <c r="K77" i="2"/>
  <c r="L77" i="2"/>
  <c r="M77" i="2"/>
  <c r="N77" i="2"/>
  <c r="O77" i="2"/>
  <c r="V77" i="2"/>
  <c r="P78" i="2"/>
  <c r="D78" i="2"/>
  <c r="E78" i="2"/>
  <c r="F78" i="2"/>
  <c r="G78" i="2"/>
  <c r="H78" i="2"/>
  <c r="I78" i="2"/>
  <c r="J78" i="2"/>
  <c r="K78" i="2"/>
  <c r="L78" i="2"/>
  <c r="M78" i="2"/>
  <c r="N78" i="2"/>
  <c r="O78" i="2"/>
  <c r="V78" i="2"/>
  <c r="P79" i="2"/>
  <c r="D79" i="2"/>
  <c r="E79" i="2"/>
  <c r="F79" i="2"/>
  <c r="G79" i="2"/>
  <c r="H79" i="2"/>
  <c r="I79" i="2"/>
  <c r="J79" i="2"/>
  <c r="K79" i="2"/>
  <c r="L79" i="2"/>
  <c r="M79" i="2"/>
  <c r="N79" i="2"/>
  <c r="O79" i="2"/>
  <c r="V79" i="2"/>
  <c r="P80" i="2"/>
  <c r="D80" i="2"/>
  <c r="E80" i="2"/>
  <c r="F80" i="2"/>
  <c r="G80" i="2"/>
  <c r="H80" i="2"/>
  <c r="I80" i="2"/>
  <c r="J80" i="2"/>
  <c r="K80" i="2"/>
  <c r="L80" i="2"/>
  <c r="M80" i="2"/>
  <c r="N80" i="2"/>
  <c r="O80" i="2"/>
  <c r="V80" i="2"/>
  <c r="P81" i="2"/>
  <c r="D81" i="2"/>
  <c r="E81" i="2"/>
  <c r="F81" i="2"/>
  <c r="G81" i="2"/>
  <c r="H81" i="2"/>
  <c r="I81" i="2"/>
  <c r="J81" i="2"/>
  <c r="K81" i="2"/>
  <c r="L81" i="2"/>
  <c r="M81" i="2"/>
  <c r="N81" i="2"/>
  <c r="O81" i="2"/>
  <c r="V81" i="2"/>
  <c r="P82" i="2"/>
  <c r="D82" i="2"/>
  <c r="E82" i="2"/>
  <c r="F82" i="2"/>
  <c r="G82" i="2"/>
  <c r="H82" i="2"/>
  <c r="I82" i="2"/>
  <c r="J82" i="2"/>
  <c r="K82" i="2"/>
  <c r="L82" i="2"/>
  <c r="M82" i="2"/>
  <c r="N82" i="2"/>
  <c r="O82" i="2"/>
  <c r="V82" i="2"/>
  <c r="P83" i="2"/>
  <c r="D83" i="2"/>
  <c r="E83" i="2"/>
  <c r="F83" i="2"/>
  <c r="G83" i="2"/>
  <c r="H83" i="2"/>
  <c r="I83" i="2"/>
  <c r="J83" i="2"/>
  <c r="K83" i="2"/>
  <c r="L83" i="2"/>
  <c r="M83" i="2"/>
  <c r="N83" i="2"/>
  <c r="O83" i="2"/>
  <c r="V83" i="2"/>
  <c r="P84" i="2"/>
  <c r="D84" i="2"/>
  <c r="E84" i="2"/>
  <c r="F84" i="2"/>
  <c r="G84" i="2"/>
  <c r="H84" i="2"/>
  <c r="I84" i="2"/>
  <c r="J84" i="2"/>
  <c r="K84" i="2"/>
  <c r="L84" i="2"/>
  <c r="M84" i="2"/>
  <c r="N84" i="2"/>
  <c r="O84" i="2"/>
  <c r="V84" i="2"/>
  <c r="P85" i="2"/>
  <c r="D85" i="2"/>
  <c r="E85" i="2"/>
  <c r="F85" i="2"/>
  <c r="G85" i="2"/>
  <c r="H85" i="2"/>
  <c r="I85" i="2"/>
  <c r="J85" i="2"/>
  <c r="K85" i="2"/>
  <c r="L85" i="2"/>
  <c r="M85" i="2"/>
  <c r="N85" i="2"/>
  <c r="O85" i="2"/>
  <c r="V85" i="2"/>
  <c r="P86" i="2"/>
  <c r="D86" i="2"/>
  <c r="E86" i="2"/>
  <c r="F86" i="2"/>
  <c r="G86" i="2"/>
  <c r="H86" i="2"/>
  <c r="I86" i="2"/>
  <c r="J86" i="2"/>
  <c r="K86" i="2"/>
  <c r="L86" i="2"/>
  <c r="M86" i="2"/>
  <c r="N86" i="2"/>
  <c r="O86" i="2"/>
  <c r="V86" i="2"/>
  <c r="P87" i="2"/>
  <c r="D87" i="2"/>
  <c r="E87" i="2"/>
  <c r="F87" i="2"/>
  <c r="G87" i="2"/>
  <c r="H87" i="2"/>
  <c r="I87" i="2"/>
  <c r="J87" i="2"/>
  <c r="K87" i="2"/>
  <c r="L87" i="2"/>
  <c r="M87" i="2"/>
  <c r="N87" i="2"/>
  <c r="O87" i="2"/>
  <c r="V87" i="2"/>
  <c r="P88" i="2"/>
  <c r="D88" i="2"/>
  <c r="E88" i="2"/>
  <c r="F88" i="2"/>
  <c r="G88" i="2"/>
  <c r="H88" i="2"/>
  <c r="I88" i="2"/>
  <c r="J88" i="2"/>
  <c r="K88" i="2"/>
  <c r="L88" i="2"/>
  <c r="M88" i="2"/>
  <c r="N88" i="2"/>
  <c r="O88" i="2"/>
  <c r="V88" i="2"/>
  <c r="P89" i="2"/>
  <c r="D89" i="2"/>
  <c r="E89" i="2"/>
  <c r="F89" i="2"/>
  <c r="G89" i="2"/>
  <c r="H89" i="2"/>
  <c r="I89" i="2"/>
  <c r="J89" i="2"/>
  <c r="K89" i="2"/>
  <c r="L89" i="2"/>
  <c r="M89" i="2"/>
  <c r="N89" i="2"/>
  <c r="O89" i="2"/>
  <c r="V89" i="2"/>
  <c r="P90" i="2"/>
  <c r="D90" i="2"/>
  <c r="E90" i="2"/>
  <c r="F90" i="2"/>
  <c r="G90" i="2"/>
  <c r="H90" i="2"/>
  <c r="I90" i="2"/>
  <c r="J90" i="2"/>
  <c r="K90" i="2"/>
  <c r="L90" i="2"/>
  <c r="M90" i="2"/>
  <c r="N90" i="2"/>
  <c r="O90" i="2"/>
  <c r="V90" i="2"/>
  <c r="P91" i="2"/>
  <c r="D91" i="2"/>
  <c r="E91" i="2"/>
  <c r="F91" i="2"/>
  <c r="G91" i="2"/>
  <c r="H91" i="2"/>
  <c r="I91" i="2"/>
  <c r="J91" i="2"/>
  <c r="K91" i="2"/>
  <c r="L91" i="2"/>
  <c r="M91" i="2"/>
  <c r="N91" i="2"/>
  <c r="O91" i="2"/>
  <c r="V91" i="2"/>
  <c r="P92" i="2"/>
  <c r="D92" i="2"/>
  <c r="E92" i="2"/>
  <c r="F92" i="2"/>
  <c r="G92" i="2"/>
  <c r="H92" i="2"/>
  <c r="I92" i="2"/>
  <c r="J92" i="2"/>
  <c r="K92" i="2"/>
  <c r="L92" i="2"/>
  <c r="M92" i="2"/>
  <c r="N92" i="2"/>
  <c r="O92" i="2"/>
  <c r="V92" i="2"/>
  <c r="P93" i="2"/>
  <c r="D93" i="2"/>
  <c r="E93" i="2"/>
  <c r="F93" i="2"/>
  <c r="G93" i="2"/>
  <c r="H93" i="2"/>
  <c r="I93" i="2"/>
  <c r="J93" i="2"/>
  <c r="K93" i="2"/>
  <c r="L93" i="2"/>
  <c r="M93" i="2"/>
  <c r="N93" i="2"/>
  <c r="O93" i="2"/>
  <c r="V93" i="2"/>
  <c r="P94" i="2"/>
  <c r="D94" i="2"/>
  <c r="E94" i="2"/>
  <c r="F94" i="2"/>
  <c r="G94" i="2"/>
  <c r="H94" i="2"/>
  <c r="I94" i="2"/>
  <c r="J94" i="2"/>
  <c r="K94" i="2"/>
  <c r="L94" i="2"/>
  <c r="M94" i="2"/>
  <c r="N94" i="2"/>
  <c r="O94" i="2"/>
  <c r="V94" i="2"/>
  <c r="P95" i="2"/>
  <c r="D95" i="2"/>
  <c r="E95" i="2"/>
  <c r="F95" i="2"/>
  <c r="G95" i="2"/>
  <c r="H95" i="2"/>
  <c r="I95" i="2"/>
  <c r="J95" i="2"/>
  <c r="K95" i="2"/>
  <c r="L95" i="2"/>
  <c r="M95" i="2"/>
  <c r="N95" i="2"/>
  <c r="O95" i="2"/>
  <c r="V95" i="2"/>
  <c r="P96" i="2"/>
  <c r="D96" i="2"/>
  <c r="E96" i="2"/>
  <c r="F96" i="2"/>
  <c r="G96" i="2"/>
  <c r="H96" i="2"/>
  <c r="I96" i="2"/>
  <c r="J96" i="2"/>
  <c r="K96" i="2"/>
  <c r="L96" i="2"/>
  <c r="M96" i="2"/>
  <c r="N96" i="2"/>
  <c r="O96" i="2"/>
  <c r="V96" i="2"/>
  <c r="P97" i="2"/>
  <c r="D97" i="2"/>
  <c r="E97" i="2"/>
  <c r="F97" i="2"/>
  <c r="G97" i="2"/>
  <c r="H97" i="2"/>
  <c r="I97" i="2"/>
  <c r="J97" i="2"/>
  <c r="K97" i="2"/>
  <c r="L97" i="2"/>
  <c r="M97" i="2"/>
  <c r="N97" i="2"/>
  <c r="O97" i="2"/>
  <c r="V97" i="2"/>
  <c r="P98" i="2"/>
  <c r="D98" i="2"/>
  <c r="E98" i="2"/>
  <c r="F98" i="2"/>
  <c r="G98" i="2"/>
  <c r="H98" i="2"/>
  <c r="I98" i="2"/>
  <c r="J98" i="2"/>
  <c r="K98" i="2"/>
  <c r="L98" i="2"/>
  <c r="M98" i="2"/>
  <c r="N98" i="2"/>
  <c r="O98" i="2"/>
  <c r="V98" i="2"/>
  <c r="P99" i="2"/>
  <c r="D99" i="2"/>
  <c r="E99" i="2"/>
  <c r="F99" i="2"/>
  <c r="G99" i="2"/>
  <c r="H99" i="2"/>
  <c r="I99" i="2"/>
  <c r="J99" i="2"/>
  <c r="K99" i="2"/>
  <c r="L99" i="2"/>
  <c r="M99" i="2"/>
  <c r="N99" i="2"/>
  <c r="O99" i="2"/>
  <c r="V99" i="2"/>
  <c r="D100" i="2"/>
  <c r="E100" i="2"/>
  <c r="F100" i="2"/>
  <c r="G100" i="2"/>
  <c r="H100" i="2"/>
  <c r="I100" i="2"/>
  <c r="J100" i="2"/>
  <c r="K100" i="2"/>
  <c r="L100" i="2"/>
  <c r="M100" i="2"/>
  <c r="N100" i="2"/>
  <c r="O100" i="2"/>
  <c r="P100" i="2"/>
  <c r="V100" i="2"/>
  <c r="D101" i="2"/>
  <c r="E101" i="2"/>
  <c r="F101" i="2"/>
  <c r="G101" i="2"/>
  <c r="H101" i="2"/>
  <c r="I101" i="2"/>
  <c r="J101" i="2"/>
  <c r="K101" i="2"/>
  <c r="L101" i="2"/>
  <c r="M101" i="2"/>
  <c r="N101" i="2"/>
  <c r="O101" i="2"/>
  <c r="P101" i="2"/>
  <c r="V101" i="2"/>
  <c r="D102" i="2"/>
  <c r="E102" i="2"/>
  <c r="F102" i="2"/>
  <c r="G102" i="2"/>
  <c r="H102" i="2"/>
  <c r="I102" i="2"/>
  <c r="J102" i="2"/>
  <c r="K102" i="2"/>
  <c r="L102" i="2"/>
  <c r="M102" i="2"/>
  <c r="N102" i="2"/>
  <c r="O102" i="2"/>
  <c r="P102" i="2"/>
  <c r="V102" i="2"/>
  <c r="D103" i="2"/>
  <c r="E103" i="2"/>
  <c r="F103" i="2"/>
  <c r="G103" i="2"/>
  <c r="H103" i="2"/>
  <c r="I103" i="2"/>
  <c r="J103" i="2"/>
  <c r="K103" i="2"/>
  <c r="L103" i="2"/>
  <c r="M103" i="2"/>
  <c r="N103" i="2"/>
  <c r="O103" i="2"/>
  <c r="P103" i="2"/>
  <c r="V103" i="2"/>
  <c r="D104" i="2"/>
  <c r="E104" i="2"/>
  <c r="F104" i="2"/>
  <c r="G104" i="2"/>
  <c r="H104" i="2"/>
  <c r="I104" i="2"/>
  <c r="J104" i="2"/>
  <c r="K104" i="2"/>
  <c r="L104" i="2"/>
  <c r="M104" i="2"/>
  <c r="N104" i="2"/>
  <c r="O104" i="2"/>
  <c r="P104" i="2"/>
  <c r="V104" i="2"/>
  <c r="D105" i="2"/>
  <c r="E105" i="2"/>
  <c r="F105" i="2"/>
  <c r="G105" i="2"/>
  <c r="H105" i="2"/>
  <c r="I105" i="2"/>
  <c r="J105" i="2"/>
  <c r="K105" i="2"/>
  <c r="L105" i="2"/>
  <c r="M105" i="2"/>
  <c r="N105" i="2"/>
  <c r="O105" i="2"/>
  <c r="P105" i="2"/>
  <c r="V105" i="2"/>
  <c r="D106" i="2"/>
  <c r="E106" i="2"/>
  <c r="F106" i="2"/>
  <c r="G106" i="2"/>
  <c r="H106" i="2"/>
  <c r="I106" i="2"/>
  <c r="J106" i="2"/>
  <c r="K106" i="2"/>
  <c r="L106" i="2"/>
  <c r="M106" i="2"/>
  <c r="N106" i="2"/>
  <c r="O106" i="2"/>
  <c r="P106" i="2"/>
  <c r="V106" i="2"/>
  <c r="D107" i="2"/>
  <c r="E107" i="2"/>
  <c r="F107" i="2"/>
  <c r="G107" i="2"/>
  <c r="H107" i="2"/>
  <c r="I107" i="2"/>
  <c r="J107" i="2"/>
  <c r="K107" i="2"/>
  <c r="L107" i="2"/>
  <c r="M107" i="2"/>
  <c r="N107" i="2"/>
  <c r="O107" i="2"/>
  <c r="P107" i="2"/>
  <c r="V107" i="2"/>
  <c r="D108" i="2"/>
  <c r="E108" i="2"/>
  <c r="F108" i="2"/>
  <c r="G108" i="2"/>
  <c r="H108" i="2"/>
  <c r="I108" i="2"/>
  <c r="J108" i="2"/>
  <c r="K108" i="2"/>
  <c r="L108" i="2"/>
  <c r="M108" i="2"/>
  <c r="N108" i="2"/>
  <c r="O108" i="2"/>
  <c r="P108" i="2"/>
  <c r="V108" i="2"/>
  <c r="D109" i="2"/>
  <c r="E109" i="2"/>
  <c r="F109" i="2"/>
  <c r="G109" i="2"/>
  <c r="H109" i="2"/>
  <c r="I109" i="2"/>
  <c r="J109" i="2"/>
  <c r="K109" i="2"/>
  <c r="L109" i="2"/>
  <c r="M109" i="2"/>
  <c r="N109" i="2"/>
  <c r="O109" i="2"/>
  <c r="P109" i="2"/>
  <c r="V109" i="2"/>
  <c r="D110" i="2"/>
  <c r="E110" i="2"/>
  <c r="F110" i="2"/>
  <c r="G110" i="2"/>
  <c r="H110" i="2"/>
  <c r="I110" i="2"/>
  <c r="J110" i="2"/>
  <c r="K110" i="2"/>
  <c r="L110" i="2"/>
  <c r="M110" i="2"/>
  <c r="N110" i="2"/>
  <c r="O110" i="2"/>
  <c r="P110" i="2"/>
  <c r="V110" i="2"/>
  <c r="D111" i="2"/>
  <c r="E111" i="2"/>
  <c r="F111" i="2"/>
  <c r="G111" i="2"/>
  <c r="H111" i="2"/>
  <c r="I111" i="2"/>
  <c r="J111" i="2"/>
  <c r="K111" i="2"/>
  <c r="L111" i="2"/>
  <c r="M111" i="2"/>
  <c r="N111" i="2"/>
  <c r="O111" i="2"/>
  <c r="P111" i="2"/>
  <c r="V111" i="2"/>
  <c r="D112" i="2"/>
  <c r="E112" i="2"/>
  <c r="F112" i="2"/>
  <c r="G112" i="2"/>
  <c r="H112" i="2"/>
  <c r="I112" i="2"/>
  <c r="J112" i="2"/>
  <c r="K112" i="2"/>
  <c r="L112" i="2"/>
  <c r="M112" i="2"/>
  <c r="N112" i="2"/>
  <c r="O112" i="2"/>
  <c r="P112" i="2"/>
  <c r="V112" i="2"/>
  <c r="D113" i="2"/>
  <c r="E113" i="2"/>
  <c r="F113" i="2"/>
  <c r="G113" i="2"/>
  <c r="H113" i="2"/>
  <c r="I113" i="2"/>
  <c r="J113" i="2"/>
  <c r="K113" i="2"/>
  <c r="L113" i="2"/>
  <c r="M113" i="2"/>
  <c r="N113" i="2"/>
  <c r="O113" i="2"/>
  <c r="P113" i="2"/>
  <c r="V113" i="2"/>
  <c r="D114" i="2"/>
  <c r="E114" i="2"/>
  <c r="F114" i="2"/>
  <c r="G114" i="2"/>
  <c r="H114" i="2"/>
  <c r="I114" i="2"/>
  <c r="J114" i="2"/>
  <c r="K114" i="2"/>
  <c r="L114" i="2"/>
  <c r="M114" i="2"/>
  <c r="N114" i="2"/>
  <c r="O114" i="2"/>
  <c r="P114" i="2"/>
  <c r="V114" i="2"/>
  <c r="D115" i="2"/>
  <c r="E115" i="2"/>
  <c r="F115" i="2"/>
  <c r="G115" i="2"/>
  <c r="H115" i="2"/>
  <c r="I115" i="2"/>
  <c r="J115" i="2"/>
  <c r="K115" i="2"/>
  <c r="L115" i="2"/>
  <c r="M115" i="2"/>
  <c r="N115" i="2"/>
  <c r="O115" i="2"/>
  <c r="P115" i="2"/>
  <c r="V115" i="2"/>
  <c r="D116" i="2"/>
  <c r="E116" i="2"/>
  <c r="F116" i="2"/>
  <c r="G116" i="2"/>
  <c r="H116" i="2"/>
  <c r="I116" i="2"/>
  <c r="J116" i="2"/>
  <c r="K116" i="2"/>
  <c r="L116" i="2"/>
  <c r="M116" i="2"/>
  <c r="N116" i="2"/>
  <c r="O116" i="2"/>
  <c r="P116" i="2"/>
  <c r="V116" i="2"/>
  <c r="D117" i="2"/>
  <c r="E117" i="2"/>
  <c r="F117" i="2"/>
  <c r="G117" i="2"/>
  <c r="H117" i="2"/>
  <c r="I117" i="2"/>
  <c r="J117" i="2"/>
  <c r="K117" i="2"/>
  <c r="L117" i="2"/>
  <c r="M117" i="2"/>
  <c r="N117" i="2"/>
  <c r="O117" i="2"/>
  <c r="P117" i="2"/>
  <c r="V117" i="2"/>
  <c r="D118" i="2"/>
  <c r="E118" i="2"/>
  <c r="F118" i="2"/>
  <c r="G118" i="2"/>
  <c r="H118" i="2"/>
  <c r="I118" i="2"/>
  <c r="J118" i="2"/>
  <c r="K118" i="2"/>
  <c r="L118" i="2"/>
  <c r="M118" i="2"/>
  <c r="N118" i="2"/>
  <c r="O118" i="2"/>
  <c r="P118" i="2"/>
  <c r="V118" i="2"/>
  <c r="D119" i="2"/>
  <c r="E119" i="2"/>
  <c r="F119" i="2"/>
  <c r="G119" i="2"/>
  <c r="H119" i="2"/>
  <c r="I119" i="2"/>
  <c r="J119" i="2"/>
  <c r="K119" i="2"/>
  <c r="L119" i="2"/>
  <c r="M119" i="2"/>
  <c r="N119" i="2"/>
  <c r="O119" i="2"/>
  <c r="P119" i="2"/>
  <c r="V119" i="2"/>
  <c r="D120" i="2"/>
  <c r="E120" i="2"/>
  <c r="F120" i="2"/>
  <c r="G120" i="2"/>
  <c r="H120" i="2"/>
  <c r="I120" i="2"/>
  <c r="J120" i="2"/>
  <c r="K120" i="2"/>
  <c r="L120" i="2"/>
  <c r="M120" i="2"/>
  <c r="N120" i="2"/>
  <c r="O120" i="2"/>
  <c r="P120" i="2"/>
  <c r="V120" i="2"/>
  <c r="D121" i="2"/>
  <c r="E121" i="2"/>
  <c r="F121" i="2"/>
  <c r="G121" i="2"/>
  <c r="H121" i="2"/>
  <c r="I121" i="2"/>
  <c r="J121" i="2"/>
  <c r="K121" i="2"/>
  <c r="L121" i="2"/>
  <c r="M121" i="2"/>
  <c r="N121" i="2"/>
  <c r="O121" i="2"/>
  <c r="P121" i="2"/>
  <c r="V121" i="2"/>
  <c r="D122" i="2"/>
  <c r="E122" i="2"/>
  <c r="F122" i="2"/>
  <c r="G122" i="2"/>
  <c r="H122" i="2"/>
  <c r="I122" i="2"/>
  <c r="J122" i="2"/>
  <c r="K122" i="2"/>
  <c r="L122" i="2"/>
  <c r="M122" i="2"/>
  <c r="N122" i="2"/>
  <c r="O122" i="2"/>
  <c r="P122" i="2"/>
  <c r="V122" i="2"/>
  <c r="D123" i="2"/>
  <c r="E123" i="2"/>
  <c r="F123" i="2"/>
  <c r="G123" i="2"/>
  <c r="H123" i="2"/>
  <c r="I123" i="2"/>
  <c r="J123" i="2"/>
  <c r="K123" i="2"/>
  <c r="L123" i="2"/>
  <c r="M123" i="2"/>
  <c r="N123" i="2"/>
  <c r="O123" i="2"/>
  <c r="P123" i="2"/>
  <c r="V123" i="2"/>
  <c r="D124" i="2"/>
  <c r="E124" i="2"/>
  <c r="F124" i="2"/>
  <c r="G124" i="2"/>
  <c r="H124" i="2"/>
  <c r="I124" i="2"/>
  <c r="J124" i="2"/>
  <c r="K124" i="2"/>
  <c r="L124" i="2"/>
  <c r="M124" i="2"/>
  <c r="N124" i="2"/>
  <c r="O124" i="2"/>
  <c r="P124" i="2"/>
  <c r="V124" i="2"/>
  <c r="D125" i="2"/>
  <c r="E125" i="2"/>
  <c r="F125" i="2"/>
  <c r="G125" i="2"/>
  <c r="H125" i="2"/>
  <c r="I125" i="2"/>
  <c r="J125" i="2"/>
  <c r="K125" i="2"/>
  <c r="L125" i="2"/>
  <c r="M125" i="2"/>
  <c r="N125" i="2"/>
  <c r="O125" i="2"/>
  <c r="P125" i="2"/>
  <c r="V125" i="2"/>
  <c r="D126" i="2"/>
  <c r="E126" i="2"/>
  <c r="F126" i="2"/>
  <c r="G126" i="2"/>
  <c r="H126" i="2"/>
  <c r="I126" i="2"/>
  <c r="J126" i="2"/>
  <c r="K126" i="2"/>
  <c r="L126" i="2"/>
  <c r="M126" i="2"/>
  <c r="N126" i="2"/>
  <c r="O126" i="2"/>
  <c r="P126" i="2"/>
  <c r="V126" i="2"/>
  <c r="D127" i="2"/>
  <c r="E127" i="2"/>
  <c r="F127" i="2"/>
  <c r="G127" i="2"/>
  <c r="H127" i="2"/>
  <c r="I127" i="2"/>
  <c r="J127" i="2"/>
  <c r="K127" i="2"/>
  <c r="L127" i="2"/>
  <c r="M127" i="2"/>
  <c r="N127" i="2"/>
  <c r="O127" i="2"/>
  <c r="P127" i="2"/>
  <c r="V127" i="2"/>
  <c r="D128" i="2"/>
  <c r="E128" i="2"/>
  <c r="F128" i="2"/>
  <c r="G128" i="2"/>
  <c r="H128" i="2"/>
  <c r="I128" i="2"/>
  <c r="J128" i="2"/>
  <c r="K128" i="2"/>
  <c r="L128" i="2"/>
  <c r="M128" i="2"/>
  <c r="N128" i="2"/>
  <c r="O128" i="2"/>
  <c r="P128" i="2"/>
  <c r="V128" i="2"/>
  <c r="D129" i="2"/>
  <c r="E129" i="2"/>
  <c r="F129" i="2"/>
  <c r="G129" i="2"/>
  <c r="H129" i="2"/>
  <c r="I129" i="2"/>
  <c r="J129" i="2"/>
  <c r="K129" i="2"/>
  <c r="L129" i="2"/>
  <c r="M129" i="2"/>
  <c r="N129" i="2"/>
  <c r="O129" i="2"/>
  <c r="P129" i="2"/>
  <c r="V129" i="2"/>
  <c r="D130" i="2"/>
  <c r="E130" i="2"/>
  <c r="F130" i="2"/>
  <c r="G130" i="2"/>
  <c r="H130" i="2"/>
  <c r="I130" i="2"/>
  <c r="J130" i="2"/>
  <c r="K130" i="2"/>
  <c r="L130" i="2"/>
  <c r="M130" i="2"/>
  <c r="N130" i="2"/>
  <c r="O130" i="2"/>
  <c r="P130" i="2"/>
  <c r="V130" i="2"/>
  <c r="D131" i="2"/>
  <c r="E131" i="2"/>
  <c r="F131" i="2"/>
  <c r="G131" i="2"/>
  <c r="H131" i="2"/>
  <c r="I131" i="2"/>
  <c r="J131" i="2"/>
  <c r="K131" i="2"/>
  <c r="L131" i="2"/>
  <c r="M131" i="2"/>
  <c r="N131" i="2"/>
  <c r="O131" i="2"/>
  <c r="P131" i="2"/>
  <c r="V131" i="2"/>
  <c r="D132" i="2"/>
  <c r="E132" i="2"/>
  <c r="F132" i="2"/>
  <c r="G132" i="2"/>
  <c r="H132" i="2"/>
  <c r="I132" i="2"/>
  <c r="J132" i="2"/>
  <c r="K132" i="2"/>
  <c r="L132" i="2"/>
  <c r="M132" i="2"/>
  <c r="N132" i="2"/>
  <c r="O132" i="2"/>
  <c r="P132" i="2"/>
  <c r="V132" i="2"/>
  <c r="D133" i="2"/>
  <c r="E133" i="2"/>
  <c r="F133" i="2"/>
  <c r="G133" i="2"/>
  <c r="H133" i="2"/>
  <c r="I133" i="2"/>
  <c r="J133" i="2"/>
  <c r="K133" i="2"/>
  <c r="L133" i="2"/>
  <c r="M133" i="2"/>
  <c r="N133" i="2"/>
  <c r="O133" i="2"/>
  <c r="P133" i="2"/>
  <c r="V133" i="2"/>
  <c r="D134" i="2"/>
  <c r="E134" i="2"/>
  <c r="F134" i="2"/>
  <c r="G134" i="2"/>
  <c r="H134" i="2"/>
  <c r="I134" i="2"/>
  <c r="J134" i="2"/>
  <c r="K134" i="2"/>
  <c r="L134" i="2"/>
  <c r="M134" i="2"/>
  <c r="N134" i="2"/>
  <c r="O134" i="2"/>
  <c r="P134" i="2"/>
  <c r="V134" i="2"/>
  <c r="D135" i="2"/>
  <c r="E135" i="2"/>
  <c r="F135" i="2"/>
  <c r="G135" i="2"/>
  <c r="H135" i="2"/>
  <c r="I135" i="2"/>
  <c r="J135" i="2"/>
  <c r="K135" i="2"/>
  <c r="L135" i="2"/>
  <c r="M135" i="2"/>
  <c r="N135" i="2"/>
  <c r="O135" i="2"/>
  <c r="P135" i="2"/>
  <c r="V135" i="2"/>
  <c r="D136" i="2"/>
  <c r="E136" i="2"/>
  <c r="F136" i="2"/>
  <c r="G136" i="2"/>
  <c r="H136" i="2"/>
  <c r="I136" i="2"/>
  <c r="J136" i="2"/>
  <c r="K136" i="2"/>
  <c r="L136" i="2"/>
  <c r="M136" i="2"/>
  <c r="N136" i="2"/>
  <c r="O136" i="2"/>
  <c r="P136" i="2"/>
  <c r="V136" i="2"/>
  <c r="D137" i="2"/>
  <c r="E137" i="2"/>
  <c r="F137" i="2"/>
  <c r="G137" i="2"/>
  <c r="H137" i="2"/>
  <c r="I137" i="2"/>
  <c r="J137" i="2"/>
  <c r="K137" i="2"/>
  <c r="L137" i="2"/>
  <c r="M137" i="2"/>
  <c r="N137" i="2"/>
  <c r="O137" i="2"/>
  <c r="P137" i="2"/>
  <c r="V137" i="2"/>
  <c r="D138" i="2"/>
  <c r="E138" i="2"/>
  <c r="F138" i="2"/>
  <c r="G138" i="2"/>
  <c r="H138" i="2"/>
  <c r="I138" i="2"/>
  <c r="J138" i="2"/>
  <c r="K138" i="2"/>
  <c r="L138" i="2"/>
  <c r="M138" i="2"/>
  <c r="N138" i="2"/>
  <c r="O138" i="2"/>
  <c r="P138" i="2"/>
  <c r="V138" i="2"/>
  <c r="D139" i="2"/>
  <c r="E139" i="2"/>
  <c r="F139" i="2"/>
  <c r="G139" i="2"/>
  <c r="H139" i="2"/>
  <c r="I139" i="2"/>
  <c r="J139" i="2"/>
  <c r="K139" i="2"/>
  <c r="L139" i="2"/>
  <c r="M139" i="2"/>
  <c r="N139" i="2"/>
  <c r="O139" i="2"/>
  <c r="P139" i="2"/>
  <c r="V139" i="2"/>
  <c r="D140" i="2"/>
  <c r="E140" i="2"/>
  <c r="F140" i="2"/>
  <c r="G140" i="2"/>
  <c r="H140" i="2"/>
  <c r="I140" i="2"/>
  <c r="J140" i="2"/>
  <c r="K140" i="2"/>
  <c r="L140" i="2"/>
  <c r="M140" i="2"/>
  <c r="N140" i="2"/>
  <c r="O140" i="2"/>
  <c r="P140" i="2"/>
  <c r="V140" i="2"/>
  <c r="D141" i="2"/>
  <c r="E141" i="2"/>
  <c r="F141" i="2"/>
  <c r="G141" i="2"/>
  <c r="H141" i="2"/>
  <c r="I141" i="2"/>
  <c r="J141" i="2"/>
  <c r="K141" i="2"/>
  <c r="L141" i="2"/>
  <c r="M141" i="2"/>
  <c r="N141" i="2"/>
  <c r="O141" i="2"/>
  <c r="P141" i="2"/>
  <c r="V141" i="2"/>
  <c r="D142" i="2"/>
  <c r="E142" i="2"/>
  <c r="F142" i="2"/>
  <c r="G142" i="2"/>
  <c r="H142" i="2"/>
  <c r="I142" i="2"/>
  <c r="J142" i="2"/>
  <c r="K142" i="2"/>
  <c r="L142" i="2"/>
  <c r="M142" i="2"/>
  <c r="N142" i="2"/>
  <c r="O142" i="2"/>
  <c r="P142" i="2"/>
  <c r="V142" i="2"/>
  <c r="D143" i="2"/>
  <c r="E143" i="2"/>
  <c r="F143" i="2"/>
  <c r="G143" i="2"/>
  <c r="H143" i="2"/>
  <c r="I143" i="2"/>
  <c r="J143" i="2"/>
  <c r="K143" i="2"/>
  <c r="L143" i="2"/>
  <c r="M143" i="2"/>
  <c r="N143" i="2"/>
  <c r="O143" i="2"/>
  <c r="P143" i="2"/>
  <c r="V143" i="2"/>
  <c r="D144" i="2"/>
  <c r="E144" i="2"/>
  <c r="F144" i="2"/>
  <c r="G144" i="2"/>
  <c r="H144" i="2"/>
  <c r="I144" i="2"/>
  <c r="J144" i="2"/>
  <c r="K144" i="2"/>
  <c r="L144" i="2"/>
  <c r="M144" i="2"/>
  <c r="N144" i="2"/>
  <c r="O144" i="2"/>
  <c r="P144" i="2"/>
  <c r="V144" i="2"/>
  <c r="D145" i="2"/>
  <c r="E145" i="2"/>
  <c r="F145" i="2"/>
  <c r="G145" i="2"/>
  <c r="H145" i="2"/>
  <c r="I145" i="2"/>
  <c r="J145" i="2"/>
  <c r="K145" i="2"/>
  <c r="L145" i="2"/>
  <c r="M145" i="2"/>
  <c r="N145" i="2"/>
  <c r="O145" i="2"/>
  <c r="P145" i="2"/>
  <c r="V145" i="2"/>
  <c r="D146" i="2"/>
  <c r="E146" i="2"/>
  <c r="F146" i="2"/>
  <c r="G146" i="2"/>
  <c r="H146" i="2"/>
  <c r="I146" i="2"/>
  <c r="J146" i="2"/>
  <c r="K146" i="2"/>
  <c r="L146" i="2"/>
  <c r="M146" i="2"/>
  <c r="N146" i="2"/>
  <c r="O146" i="2"/>
  <c r="P146" i="2"/>
  <c r="V146" i="2"/>
  <c r="D147" i="2"/>
  <c r="E147" i="2"/>
  <c r="F147" i="2"/>
  <c r="G147" i="2"/>
  <c r="H147" i="2"/>
  <c r="I147" i="2"/>
  <c r="J147" i="2"/>
  <c r="K147" i="2"/>
  <c r="L147" i="2"/>
  <c r="M147" i="2"/>
  <c r="N147" i="2"/>
  <c r="O147" i="2"/>
  <c r="P147" i="2"/>
  <c r="V147" i="2"/>
  <c r="D148" i="2"/>
  <c r="E148" i="2"/>
  <c r="F148" i="2"/>
  <c r="G148" i="2"/>
  <c r="H148" i="2"/>
  <c r="I148" i="2"/>
  <c r="J148" i="2"/>
  <c r="K148" i="2"/>
  <c r="L148" i="2"/>
  <c r="M148" i="2"/>
  <c r="N148" i="2"/>
  <c r="O148" i="2"/>
  <c r="P148" i="2"/>
  <c r="V148" i="2"/>
  <c r="D149" i="2"/>
  <c r="E149" i="2"/>
  <c r="F149" i="2"/>
  <c r="G149" i="2"/>
  <c r="H149" i="2"/>
  <c r="I149" i="2"/>
  <c r="J149" i="2"/>
  <c r="K149" i="2"/>
  <c r="L149" i="2"/>
  <c r="M149" i="2"/>
  <c r="N149" i="2"/>
  <c r="O149" i="2"/>
  <c r="P149" i="2"/>
  <c r="V149" i="2"/>
  <c r="D150" i="2"/>
  <c r="E150" i="2"/>
  <c r="F150" i="2"/>
  <c r="G150" i="2"/>
  <c r="H150" i="2"/>
  <c r="I150" i="2"/>
  <c r="J150" i="2"/>
  <c r="K150" i="2"/>
  <c r="L150" i="2"/>
  <c r="M150" i="2"/>
  <c r="N150" i="2"/>
  <c r="O150" i="2"/>
  <c r="P150" i="2"/>
  <c r="V150" i="2"/>
  <c r="D151" i="2"/>
  <c r="E151" i="2"/>
  <c r="F151" i="2"/>
  <c r="G151" i="2"/>
  <c r="H151" i="2"/>
  <c r="I151" i="2"/>
  <c r="J151" i="2"/>
  <c r="K151" i="2"/>
  <c r="L151" i="2"/>
  <c r="M151" i="2"/>
  <c r="N151" i="2"/>
  <c r="O151" i="2"/>
  <c r="P151" i="2"/>
  <c r="V151" i="2"/>
  <c r="D152" i="2"/>
  <c r="E152" i="2"/>
  <c r="F152" i="2"/>
  <c r="G152" i="2"/>
  <c r="H152" i="2"/>
  <c r="I152" i="2"/>
  <c r="J152" i="2"/>
  <c r="K152" i="2"/>
  <c r="L152" i="2"/>
  <c r="M152" i="2"/>
  <c r="N152" i="2"/>
  <c r="O152" i="2"/>
  <c r="P152" i="2"/>
  <c r="V152" i="2"/>
  <c r="D153" i="2"/>
  <c r="E153" i="2"/>
  <c r="F153" i="2"/>
  <c r="G153" i="2"/>
  <c r="H153" i="2"/>
  <c r="I153" i="2"/>
  <c r="J153" i="2"/>
  <c r="K153" i="2"/>
  <c r="L153" i="2"/>
  <c r="M153" i="2"/>
  <c r="N153" i="2"/>
  <c r="O153" i="2"/>
  <c r="P153" i="2"/>
  <c r="V153" i="2"/>
  <c r="D154" i="2"/>
  <c r="E154" i="2"/>
  <c r="F154" i="2"/>
  <c r="G154" i="2"/>
  <c r="H154" i="2"/>
  <c r="I154" i="2"/>
  <c r="J154" i="2"/>
  <c r="K154" i="2"/>
  <c r="L154" i="2"/>
  <c r="M154" i="2"/>
  <c r="N154" i="2"/>
  <c r="O154" i="2"/>
  <c r="P154" i="2"/>
  <c r="V154" i="2"/>
  <c r="D155" i="2"/>
  <c r="E155" i="2"/>
  <c r="F155" i="2"/>
  <c r="G155" i="2"/>
  <c r="H155" i="2"/>
  <c r="I155" i="2"/>
  <c r="J155" i="2"/>
  <c r="K155" i="2"/>
  <c r="L155" i="2"/>
  <c r="M155" i="2"/>
  <c r="N155" i="2"/>
  <c r="O155" i="2"/>
  <c r="P155" i="2"/>
  <c r="V155" i="2"/>
  <c r="D156" i="2"/>
  <c r="E156" i="2"/>
  <c r="F156" i="2"/>
  <c r="G156" i="2"/>
  <c r="H156" i="2"/>
  <c r="I156" i="2"/>
  <c r="J156" i="2"/>
  <c r="K156" i="2"/>
  <c r="L156" i="2"/>
  <c r="M156" i="2"/>
  <c r="N156" i="2"/>
  <c r="O156" i="2"/>
  <c r="P156" i="2"/>
  <c r="V156" i="2"/>
  <c r="D157" i="2"/>
  <c r="E157" i="2"/>
  <c r="F157" i="2"/>
  <c r="G157" i="2"/>
  <c r="H157" i="2"/>
  <c r="I157" i="2"/>
  <c r="J157" i="2"/>
  <c r="K157" i="2"/>
  <c r="L157" i="2"/>
  <c r="M157" i="2"/>
  <c r="N157" i="2"/>
  <c r="O157" i="2"/>
  <c r="P157" i="2"/>
  <c r="V157" i="2"/>
  <c r="D158" i="2"/>
  <c r="E158" i="2"/>
  <c r="F158" i="2"/>
  <c r="G158" i="2"/>
  <c r="H158" i="2"/>
  <c r="I158" i="2"/>
  <c r="J158" i="2"/>
  <c r="K158" i="2"/>
  <c r="L158" i="2"/>
  <c r="M158" i="2"/>
  <c r="N158" i="2"/>
  <c r="O158" i="2"/>
  <c r="P158" i="2"/>
  <c r="V158" i="2"/>
  <c r="D159" i="2"/>
  <c r="E159" i="2"/>
  <c r="F159" i="2"/>
  <c r="G159" i="2"/>
  <c r="H159" i="2"/>
  <c r="I159" i="2"/>
  <c r="J159" i="2"/>
  <c r="K159" i="2"/>
  <c r="L159" i="2"/>
  <c r="M159" i="2"/>
  <c r="N159" i="2"/>
  <c r="O159" i="2"/>
  <c r="P159" i="2"/>
  <c r="V159" i="2"/>
  <c r="D160" i="2"/>
  <c r="E160" i="2"/>
  <c r="F160" i="2"/>
  <c r="G160" i="2"/>
  <c r="H160" i="2"/>
  <c r="I160" i="2"/>
  <c r="J160" i="2"/>
  <c r="K160" i="2"/>
  <c r="L160" i="2"/>
  <c r="M160" i="2"/>
  <c r="N160" i="2"/>
  <c r="O160" i="2"/>
  <c r="P160" i="2"/>
  <c r="V160" i="2"/>
  <c r="D161" i="2"/>
  <c r="E161" i="2"/>
  <c r="F161" i="2"/>
  <c r="G161" i="2"/>
  <c r="H161" i="2"/>
  <c r="I161" i="2"/>
  <c r="J161" i="2"/>
  <c r="K161" i="2"/>
  <c r="L161" i="2"/>
  <c r="M161" i="2"/>
  <c r="N161" i="2"/>
  <c r="O161" i="2"/>
  <c r="P161" i="2"/>
  <c r="V161" i="2"/>
  <c r="D162" i="2"/>
  <c r="E162" i="2"/>
  <c r="F162" i="2"/>
  <c r="G162" i="2"/>
  <c r="H162" i="2"/>
  <c r="I162" i="2"/>
  <c r="J162" i="2"/>
  <c r="K162" i="2"/>
  <c r="L162" i="2"/>
  <c r="M162" i="2"/>
  <c r="N162" i="2"/>
  <c r="O162" i="2"/>
  <c r="P162" i="2"/>
  <c r="V162" i="2"/>
  <c r="D163" i="2"/>
  <c r="E163" i="2"/>
  <c r="F163" i="2"/>
  <c r="G163" i="2"/>
  <c r="H163" i="2"/>
  <c r="I163" i="2"/>
  <c r="J163" i="2"/>
  <c r="K163" i="2"/>
  <c r="L163" i="2"/>
  <c r="M163" i="2"/>
  <c r="N163" i="2"/>
  <c r="O163" i="2"/>
  <c r="P163" i="2"/>
  <c r="V163" i="2"/>
  <c r="D164" i="2"/>
  <c r="E164" i="2"/>
  <c r="F164" i="2"/>
  <c r="G164" i="2"/>
  <c r="H164" i="2"/>
  <c r="I164" i="2"/>
  <c r="J164" i="2"/>
  <c r="K164" i="2"/>
  <c r="L164" i="2"/>
  <c r="M164" i="2"/>
  <c r="N164" i="2"/>
  <c r="O164" i="2"/>
  <c r="P164" i="2"/>
  <c r="V164" i="2"/>
  <c r="D165" i="2"/>
  <c r="E165" i="2"/>
  <c r="F165" i="2"/>
  <c r="G165" i="2"/>
  <c r="H165" i="2"/>
  <c r="I165" i="2"/>
  <c r="J165" i="2"/>
  <c r="K165" i="2"/>
  <c r="L165" i="2"/>
  <c r="M165" i="2"/>
  <c r="N165" i="2"/>
  <c r="O165" i="2"/>
  <c r="P165" i="2"/>
  <c r="V165" i="2"/>
  <c r="D166" i="2"/>
  <c r="E166" i="2"/>
  <c r="F166" i="2"/>
  <c r="G166" i="2"/>
  <c r="H166" i="2"/>
  <c r="I166" i="2"/>
  <c r="J166" i="2"/>
  <c r="K166" i="2"/>
  <c r="L166" i="2"/>
  <c r="M166" i="2"/>
  <c r="N166" i="2"/>
  <c r="O166" i="2"/>
  <c r="P166" i="2"/>
  <c r="V166" i="2"/>
  <c r="D167" i="2"/>
  <c r="E167" i="2"/>
  <c r="F167" i="2"/>
  <c r="G167" i="2"/>
  <c r="H167" i="2"/>
  <c r="I167" i="2"/>
  <c r="J167" i="2"/>
  <c r="K167" i="2"/>
  <c r="L167" i="2"/>
  <c r="M167" i="2"/>
  <c r="N167" i="2"/>
  <c r="O167" i="2"/>
  <c r="P167" i="2"/>
  <c r="V167" i="2"/>
  <c r="D168" i="2"/>
  <c r="E168" i="2"/>
  <c r="F168" i="2"/>
  <c r="G168" i="2"/>
  <c r="H168" i="2"/>
  <c r="I168" i="2"/>
  <c r="J168" i="2"/>
  <c r="K168" i="2"/>
  <c r="L168" i="2"/>
  <c r="M168" i="2"/>
  <c r="N168" i="2"/>
  <c r="O168" i="2"/>
  <c r="P168" i="2"/>
  <c r="V168" i="2"/>
  <c r="D169" i="2"/>
  <c r="E169" i="2"/>
  <c r="F169" i="2"/>
  <c r="G169" i="2"/>
  <c r="H169" i="2"/>
  <c r="I169" i="2"/>
  <c r="J169" i="2"/>
  <c r="K169" i="2"/>
  <c r="L169" i="2"/>
  <c r="M169" i="2"/>
  <c r="N169" i="2"/>
  <c r="O169" i="2"/>
  <c r="P169" i="2"/>
  <c r="V169" i="2"/>
  <c r="D170" i="2"/>
  <c r="E170" i="2"/>
  <c r="F170" i="2"/>
  <c r="G170" i="2"/>
  <c r="H170" i="2"/>
  <c r="I170" i="2"/>
  <c r="J170" i="2"/>
  <c r="K170" i="2"/>
  <c r="L170" i="2"/>
  <c r="M170" i="2"/>
  <c r="N170" i="2"/>
  <c r="O170" i="2"/>
  <c r="P170" i="2"/>
  <c r="V170" i="2"/>
  <c r="D171" i="2"/>
  <c r="E171" i="2"/>
  <c r="F171" i="2"/>
  <c r="G171" i="2"/>
  <c r="H171" i="2"/>
  <c r="I171" i="2"/>
  <c r="J171" i="2"/>
  <c r="K171" i="2"/>
  <c r="L171" i="2"/>
  <c r="M171" i="2"/>
  <c r="N171" i="2"/>
  <c r="O171" i="2"/>
  <c r="P171" i="2"/>
  <c r="V171" i="2"/>
  <c r="D172" i="2"/>
  <c r="E172" i="2"/>
  <c r="F172" i="2"/>
  <c r="G172" i="2"/>
  <c r="H172" i="2"/>
  <c r="I172" i="2"/>
  <c r="J172" i="2"/>
  <c r="K172" i="2"/>
  <c r="L172" i="2"/>
  <c r="M172" i="2"/>
  <c r="N172" i="2"/>
  <c r="O172" i="2"/>
  <c r="P172" i="2"/>
  <c r="V172" i="2"/>
  <c r="D173" i="2"/>
  <c r="E173" i="2"/>
  <c r="F173" i="2"/>
  <c r="G173" i="2"/>
  <c r="H173" i="2"/>
  <c r="I173" i="2"/>
  <c r="J173" i="2"/>
  <c r="K173" i="2"/>
  <c r="L173" i="2"/>
  <c r="M173" i="2"/>
  <c r="N173" i="2"/>
  <c r="O173" i="2"/>
  <c r="P173" i="2"/>
  <c r="V173" i="2"/>
  <c r="D174" i="2"/>
  <c r="E174" i="2"/>
  <c r="F174" i="2"/>
  <c r="G174" i="2"/>
  <c r="H174" i="2"/>
  <c r="I174" i="2"/>
  <c r="J174" i="2"/>
  <c r="K174" i="2"/>
  <c r="L174" i="2"/>
  <c r="M174" i="2"/>
  <c r="N174" i="2"/>
  <c r="O174" i="2"/>
  <c r="P174" i="2"/>
  <c r="V174" i="2"/>
  <c r="D175" i="2"/>
  <c r="E175" i="2"/>
  <c r="F175" i="2"/>
  <c r="G175" i="2"/>
  <c r="H175" i="2"/>
  <c r="I175" i="2"/>
  <c r="J175" i="2"/>
  <c r="K175" i="2"/>
  <c r="L175" i="2"/>
  <c r="M175" i="2"/>
  <c r="N175" i="2"/>
  <c r="O175" i="2"/>
  <c r="P175" i="2"/>
  <c r="V175" i="2"/>
  <c r="D176" i="2"/>
  <c r="E176" i="2"/>
  <c r="F176" i="2"/>
  <c r="G176" i="2"/>
  <c r="H176" i="2"/>
  <c r="I176" i="2"/>
  <c r="J176" i="2"/>
  <c r="K176" i="2"/>
  <c r="L176" i="2"/>
  <c r="M176" i="2"/>
  <c r="N176" i="2"/>
  <c r="O176" i="2"/>
  <c r="P176" i="2"/>
  <c r="V176" i="2"/>
  <c r="D177" i="2"/>
  <c r="E177" i="2"/>
  <c r="F177" i="2"/>
  <c r="G177" i="2"/>
  <c r="H177" i="2"/>
  <c r="I177" i="2"/>
  <c r="J177" i="2"/>
  <c r="K177" i="2"/>
  <c r="L177" i="2"/>
  <c r="M177" i="2"/>
  <c r="N177" i="2"/>
  <c r="O177" i="2"/>
  <c r="P177" i="2"/>
  <c r="V177" i="2"/>
  <c r="D178" i="2"/>
  <c r="E178" i="2"/>
  <c r="F178" i="2"/>
  <c r="G178" i="2"/>
  <c r="H178" i="2"/>
  <c r="I178" i="2"/>
  <c r="J178" i="2"/>
  <c r="K178" i="2"/>
  <c r="L178" i="2"/>
  <c r="M178" i="2"/>
  <c r="N178" i="2"/>
  <c r="O178" i="2"/>
  <c r="P178" i="2"/>
  <c r="V178" i="2"/>
  <c r="D179" i="2"/>
  <c r="E179" i="2"/>
  <c r="F179" i="2"/>
  <c r="G179" i="2"/>
  <c r="H179" i="2"/>
  <c r="I179" i="2"/>
  <c r="J179" i="2"/>
  <c r="K179" i="2"/>
  <c r="L179" i="2"/>
  <c r="M179" i="2"/>
  <c r="N179" i="2"/>
  <c r="O179" i="2"/>
  <c r="P179" i="2"/>
  <c r="V179" i="2"/>
  <c r="D180" i="2"/>
  <c r="E180" i="2"/>
  <c r="F180" i="2"/>
  <c r="G180" i="2"/>
  <c r="H180" i="2"/>
  <c r="I180" i="2"/>
  <c r="J180" i="2"/>
  <c r="K180" i="2"/>
  <c r="L180" i="2"/>
  <c r="M180" i="2"/>
  <c r="N180" i="2"/>
  <c r="O180" i="2"/>
  <c r="P180" i="2"/>
  <c r="V180" i="2"/>
  <c r="D181" i="2"/>
  <c r="E181" i="2"/>
  <c r="F181" i="2"/>
  <c r="G181" i="2"/>
  <c r="H181" i="2"/>
  <c r="I181" i="2"/>
  <c r="J181" i="2"/>
  <c r="K181" i="2"/>
  <c r="L181" i="2"/>
  <c r="M181" i="2"/>
  <c r="N181" i="2"/>
  <c r="O181" i="2"/>
  <c r="P181" i="2"/>
  <c r="V181" i="2"/>
  <c r="D182" i="2"/>
  <c r="E182" i="2"/>
  <c r="F182" i="2"/>
  <c r="G182" i="2"/>
  <c r="H182" i="2"/>
  <c r="I182" i="2"/>
  <c r="J182" i="2"/>
  <c r="K182" i="2"/>
  <c r="L182" i="2"/>
  <c r="M182" i="2"/>
  <c r="N182" i="2"/>
  <c r="O182" i="2"/>
  <c r="P182" i="2"/>
  <c r="V182" i="2"/>
  <c r="D183" i="2"/>
  <c r="E183" i="2"/>
  <c r="F183" i="2"/>
  <c r="G183" i="2"/>
  <c r="H183" i="2"/>
  <c r="I183" i="2"/>
  <c r="J183" i="2"/>
  <c r="K183" i="2"/>
  <c r="L183" i="2"/>
  <c r="M183" i="2"/>
  <c r="N183" i="2"/>
  <c r="O183" i="2"/>
  <c r="P183" i="2"/>
  <c r="V183" i="2"/>
  <c r="D184" i="2"/>
  <c r="E184" i="2"/>
  <c r="F184" i="2"/>
  <c r="G184" i="2"/>
  <c r="H184" i="2"/>
  <c r="I184" i="2"/>
  <c r="J184" i="2"/>
  <c r="K184" i="2"/>
  <c r="L184" i="2"/>
  <c r="M184" i="2"/>
  <c r="N184" i="2"/>
  <c r="O184" i="2"/>
  <c r="P184" i="2"/>
  <c r="V184" i="2"/>
  <c r="D185" i="2"/>
  <c r="E185" i="2"/>
  <c r="F185" i="2"/>
  <c r="G185" i="2"/>
  <c r="H185" i="2"/>
  <c r="I185" i="2"/>
  <c r="J185" i="2"/>
  <c r="K185" i="2"/>
  <c r="L185" i="2"/>
  <c r="M185" i="2"/>
  <c r="N185" i="2"/>
  <c r="O185" i="2"/>
  <c r="P185" i="2"/>
  <c r="V185" i="2"/>
  <c r="D186" i="2"/>
  <c r="E186" i="2"/>
  <c r="F186" i="2"/>
  <c r="G186" i="2"/>
  <c r="H186" i="2"/>
  <c r="I186" i="2"/>
  <c r="J186" i="2"/>
  <c r="K186" i="2"/>
  <c r="L186" i="2"/>
  <c r="M186" i="2"/>
  <c r="N186" i="2"/>
  <c r="O186" i="2"/>
  <c r="P186" i="2"/>
  <c r="V186" i="2"/>
  <c r="D187" i="2"/>
  <c r="E187" i="2"/>
  <c r="F187" i="2"/>
  <c r="G187" i="2"/>
  <c r="H187" i="2"/>
  <c r="I187" i="2"/>
  <c r="J187" i="2"/>
  <c r="K187" i="2"/>
  <c r="L187" i="2"/>
  <c r="M187" i="2"/>
  <c r="N187" i="2"/>
  <c r="O187" i="2"/>
  <c r="P187" i="2"/>
  <c r="V187" i="2"/>
  <c r="D188" i="2"/>
  <c r="E188" i="2"/>
  <c r="F188" i="2"/>
  <c r="G188" i="2"/>
  <c r="H188" i="2"/>
  <c r="I188" i="2"/>
  <c r="J188" i="2"/>
  <c r="K188" i="2"/>
  <c r="L188" i="2"/>
  <c r="M188" i="2"/>
  <c r="N188" i="2"/>
  <c r="O188" i="2"/>
  <c r="P188" i="2"/>
  <c r="V188" i="2"/>
  <c r="D189" i="2"/>
  <c r="E189" i="2"/>
  <c r="F189" i="2"/>
  <c r="G189" i="2"/>
  <c r="H189" i="2"/>
  <c r="I189" i="2"/>
  <c r="J189" i="2"/>
  <c r="K189" i="2"/>
  <c r="L189" i="2"/>
  <c r="M189" i="2"/>
  <c r="N189" i="2"/>
  <c r="O189" i="2"/>
  <c r="P189" i="2"/>
  <c r="V189" i="2"/>
  <c r="D190" i="2"/>
  <c r="E190" i="2"/>
  <c r="F190" i="2"/>
  <c r="G190" i="2"/>
  <c r="H190" i="2"/>
  <c r="I190" i="2"/>
  <c r="J190" i="2"/>
  <c r="K190" i="2"/>
  <c r="L190" i="2"/>
  <c r="M190" i="2"/>
  <c r="N190" i="2"/>
  <c r="O190" i="2"/>
  <c r="P190" i="2"/>
  <c r="V190" i="2"/>
  <c r="D191" i="2"/>
  <c r="E191" i="2"/>
  <c r="F191" i="2"/>
  <c r="G191" i="2"/>
  <c r="H191" i="2"/>
  <c r="I191" i="2"/>
  <c r="J191" i="2"/>
  <c r="K191" i="2"/>
  <c r="L191" i="2"/>
  <c r="M191" i="2"/>
  <c r="N191" i="2"/>
  <c r="O191" i="2"/>
  <c r="P191" i="2"/>
  <c r="V191" i="2"/>
  <c r="D192" i="2"/>
  <c r="E192" i="2"/>
  <c r="F192" i="2"/>
  <c r="G192" i="2"/>
  <c r="H192" i="2"/>
  <c r="I192" i="2"/>
  <c r="J192" i="2"/>
  <c r="K192" i="2"/>
  <c r="L192" i="2"/>
  <c r="M192" i="2"/>
  <c r="N192" i="2"/>
  <c r="O192" i="2"/>
  <c r="P192" i="2"/>
  <c r="V192" i="2"/>
  <c r="D193" i="2"/>
  <c r="E193" i="2"/>
  <c r="F193" i="2"/>
  <c r="G193" i="2"/>
  <c r="H193" i="2"/>
  <c r="I193" i="2"/>
  <c r="J193" i="2"/>
  <c r="K193" i="2"/>
  <c r="L193" i="2"/>
  <c r="M193" i="2"/>
  <c r="N193" i="2"/>
  <c r="O193" i="2"/>
  <c r="P193" i="2"/>
  <c r="V193" i="2"/>
  <c r="D194" i="2"/>
  <c r="E194" i="2"/>
  <c r="F194" i="2"/>
  <c r="G194" i="2"/>
  <c r="H194" i="2"/>
  <c r="I194" i="2"/>
  <c r="J194" i="2"/>
  <c r="K194" i="2"/>
  <c r="L194" i="2"/>
  <c r="M194" i="2"/>
  <c r="N194" i="2"/>
  <c r="O194" i="2"/>
  <c r="P194" i="2"/>
  <c r="V194" i="2"/>
  <c r="D195" i="2"/>
  <c r="E195" i="2"/>
  <c r="F195" i="2"/>
  <c r="G195" i="2"/>
  <c r="H195" i="2"/>
  <c r="I195" i="2"/>
  <c r="J195" i="2"/>
  <c r="K195" i="2"/>
  <c r="L195" i="2"/>
  <c r="M195" i="2"/>
  <c r="N195" i="2"/>
  <c r="O195" i="2"/>
  <c r="P195" i="2"/>
  <c r="V195" i="2"/>
  <c r="D196" i="2"/>
  <c r="E196" i="2"/>
  <c r="F196" i="2"/>
  <c r="G196" i="2"/>
  <c r="H196" i="2"/>
  <c r="I196" i="2"/>
  <c r="J196" i="2"/>
  <c r="K196" i="2"/>
  <c r="L196" i="2"/>
  <c r="M196" i="2"/>
  <c r="N196" i="2"/>
  <c r="O196" i="2"/>
  <c r="P196" i="2"/>
  <c r="V196" i="2"/>
  <c r="D197" i="2"/>
  <c r="E197" i="2"/>
  <c r="F197" i="2"/>
  <c r="G197" i="2"/>
  <c r="H197" i="2"/>
  <c r="I197" i="2"/>
  <c r="J197" i="2"/>
  <c r="K197" i="2"/>
  <c r="L197" i="2"/>
  <c r="M197" i="2"/>
  <c r="N197" i="2"/>
  <c r="O197" i="2"/>
  <c r="P197" i="2"/>
  <c r="V197" i="2"/>
  <c r="D198" i="2"/>
  <c r="E198" i="2"/>
  <c r="F198" i="2"/>
  <c r="G198" i="2"/>
  <c r="H198" i="2"/>
  <c r="I198" i="2"/>
  <c r="J198" i="2"/>
  <c r="K198" i="2"/>
  <c r="L198" i="2"/>
  <c r="M198" i="2"/>
  <c r="N198" i="2"/>
  <c r="O198" i="2"/>
  <c r="P198" i="2"/>
  <c r="V198" i="2"/>
  <c r="D199" i="2"/>
  <c r="E199" i="2"/>
  <c r="F199" i="2"/>
  <c r="G199" i="2"/>
  <c r="H199" i="2"/>
  <c r="I199" i="2"/>
  <c r="J199" i="2"/>
  <c r="K199" i="2"/>
  <c r="L199" i="2"/>
  <c r="M199" i="2"/>
  <c r="N199" i="2"/>
  <c r="O199" i="2"/>
  <c r="P199" i="2"/>
  <c r="V199" i="2"/>
  <c r="D200" i="2"/>
  <c r="E200" i="2"/>
  <c r="F200" i="2"/>
  <c r="G200" i="2"/>
  <c r="H200" i="2"/>
  <c r="I200" i="2"/>
  <c r="J200" i="2"/>
  <c r="K200" i="2"/>
  <c r="L200" i="2"/>
  <c r="M200" i="2"/>
  <c r="N200" i="2"/>
  <c r="O200" i="2"/>
  <c r="P200" i="2"/>
  <c r="V200" i="2"/>
  <c r="D201" i="2"/>
  <c r="E201" i="2"/>
  <c r="F201" i="2"/>
  <c r="G201" i="2"/>
  <c r="H201" i="2"/>
  <c r="I201" i="2"/>
  <c r="J201" i="2"/>
  <c r="K201" i="2"/>
  <c r="L201" i="2"/>
  <c r="M201" i="2"/>
  <c r="N201" i="2"/>
  <c r="O201" i="2"/>
  <c r="P201" i="2"/>
  <c r="V201" i="2"/>
  <c r="D202" i="2"/>
  <c r="E202" i="2"/>
  <c r="F202" i="2"/>
  <c r="G202" i="2"/>
  <c r="H202" i="2"/>
  <c r="I202" i="2"/>
  <c r="J202" i="2"/>
  <c r="K202" i="2"/>
  <c r="L202" i="2"/>
  <c r="M202" i="2"/>
  <c r="N202" i="2"/>
  <c r="O202" i="2"/>
  <c r="P202" i="2"/>
  <c r="V202" i="2"/>
  <c r="D203" i="2"/>
  <c r="E203" i="2"/>
  <c r="F203" i="2"/>
  <c r="G203" i="2"/>
  <c r="H203" i="2"/>
  <c r="I203" i="2"/>
  <c r="J203" i="2"/>
  <c r="K203" i="2"/>
  <c r="L203" i="2"/>
  <c r="M203" i="2"/>
  <c r="N203" i="2"/>
  <c r="O203" i="2"/>
  <c r="P203" i="2"/>
  <c r="V203" i="2"/>
  <c r="D204" i="2"/>
  <c r="E204" i="2"/>
  <c r="F204" i="2"/>
  <c r="G204" i="2"/>
  <c r="H204" i="2"/>
  <c r="I204" i="2"/>
  <c r="J204" i="2"/>
  <c r="K204" i="2"/>
  <c r="L204" i="2"/>
  <c r="M204" i="2"/>
  <c r="N204" i="2"/>
  <c r="O204" i="2"/>
  <c r="P204" i="2"/>
  <c r="V204" i="2"/>
  <c r="D205" i="2"/>
  <c r="E205" i="2"/>
  <c r="F205" i="2"/>
  <c r="G205" i="2"/>
  <c r="H205" i="2"/>
  <c r="I205" i="2"/>
  <c r="J205" i="2"/>
  <c r="K205" i="2"/>
  <c r="L205" i="2"/>
  <c r="M205" i="2"/>
  <c r="N205" i="2"/>
  <c r="O205" i="2"/>
  <c r="P205" i="2"/>
  <c r="V205" i="2"/>
  <c r="D206" i="2"/>
  <c r="E206" i="2"/>
  <c r="F206" i="2"/>
  <c r="G206" i="2"/>
  <c r="H206" i="2"/>
  <c r="I206" i="2"/>
  <c r="J206" i="2"/>
  <c r="K206" i="2"/>
  <c r="L206" i="2"/>
  <c r="M206" i="2"/>
  <c r="N206" i="2"/>
  <c r="O206" i="2"/>
  <c r="P206" i="2"/>
  <c r="V206" i="2"/>
  <c r="D207" i="2"/>
  <c r="E207" i="2"/>
  <c r="F207" i="2"/>
  <c r="G207" i="2"/>
  <c r="H207" i="2"/>
  <c r="I207" i="2"/>
  <c r="J207" i="2"/>
  <c r="K207" i="2"/>
  <c r="L207" i="2"/>
  <c r="M207" i="2"/>
  <c r="N207" i="2"/>
  <c r="O207" i="2"/>
  <c r="P207" i="2"/>
  <c r="V207" i="2"/>
  <c r="D208" i="2"/>
  <c r="E208" i="2"/>
  <c r="F208" i="2"/>
  <c r="G208" i="2"/>
  <c r="H208" i="2"/>
  <c r="I208" i="2"/>
  <c r="J208" i="2"/>
  <c r="K208" i="2"/>
  <c r="L208" i="2"/>
  <c r="M208" i="2"/>
  <c r="N208" i="2"/>
  <c r="O208" i="2"/>
  <c r="P208" i="2"/>
  <c r="V208" i="2"/>
  <c r="D209" i="2"/>
  <c r="E209" i="2"/>
  <c r="F209" i="2"/>
  <c r="G209" i="2"/>
  <c r="H209" i="2"/>
  <c r="I209" i="2"/>
  <c r="J209" i="2"/>
  <c r="K209" i="2"/>
  <c r="L209" i="2"/>
  <c r="M209" i="2"/>
  <c r="N209" i="2"/>
  <c r="O209" i="2"/>
  <c r="P209" i="2"/>
  <c r="V209" i="2"/>
  <c r="D210" i="2"/>
  <c r="E210" i="2"/>
  <c r="F210" i="2"/>
  <c r="G210" i="2"/>
  <c r="H210" i="2"/>
  <c r="I210" i="2"/>
  <c r="J210" i="2"/>
  <c r="K210" i="2"/>
  <c r="L210" i="2"/>
  <c r="M210" i="2"/>
  <c r="N210" i="2"/>
  <c r="O210" i="2"/>
  <c r="P210" i="2"/>
  <c r="V210" i="2"/>
  <c r="D211" i="2"/>
  <c r="E211" i="2"/>
  <c r="F211" i="2"/>
  <c r="G211" i="2"/>
  <c r="H211" i="2"/>
  <c r="I211" i="2"/>
  <c r="J211" i="2"/>
  <c r="K211" i="2"/>
  <c r="L211" i="2"/>
  <c r="M211" i="2"/>
  <c r="N211" i="2"/>
  <c r="O211" i="2"/>
  <c r="P211" i="2"/>
  <c r="V211" i="2"/>
  <c r="D212" i="2"/>
  <c r="E212" i="2"/>
  <c r="F212" i="2"/>
  <c r="G212" i="2"/>
  <c r="H212" i="2"/>
  <c r="I212" i="2"/>
  <c r="J212" i="2"/>
  <c r="K212" i="2"/>
  <c r="L212" i="2"/>
  <c r="M212" i="2"/>
  <c r="N212" i="2"/>
  <c r="O212" i="2"/>
  <c r="P212" i="2"/>
  <c r="V212" i="2"/>
  <c r="D213" i="2"/>
  <c r="E213" i="2"/>
  <c r="F213" i="2"/>
  <c r="G213" i="2"/>
  <c r="H213" i="2"/>
  <c r="I213" i="2"/>
  <c r="J213" i="2"/>
  <c r="K213" i="2"/>
  <c r="L213" i="2"/>
  <c r="M213" i="2"/>
  <c r="N213" i="2"/>
  <c r="O213" i="2"/>
  <c r="P213" i="2"/>
  <c r="V213" i="2"/>
  <c r="D214" i="2"/>
  <c r="E214" i="2"/>
  <c r="F214" i="2"/>
  <c r="G214" i="2"/>
  <c r="H214" i="2"/>
  <c r="I214" i="2"/>
  <c r="J214" i="2"/>
  <c r="K214" i="2"/>
  <c r="L214" i="2"/>
  <c r="M214" i="2"/>
  <c r="N214" i="2"/>
  <c r="O214" i="2"/>
  <c r="P214" i="2"/>
  <c r="V214" i="2"/>
  <c r="D215" i="2"/>
  <c r="E215" i="2"/>
  <c r="F215" i="2"/>
  <c r="G215" i="2"/>
  <c r="H215" i="2"/>
  <c r="I215" i="2"/>
  <c r="J215" i="2"/>
  <c r="K215" i="2"/>
  <c r="L215" i="2"/>
  <c r="M215" i="2"/>
  <c r="N215" i="2"/>
  <c r="O215" i="2"/>
  <c r="P215" i="2"/>
  <c r="V215" i="2"/>
  <c r="D216" i="2"/>
  <c r="E216" i="2"/>
  <c r="F216" i="2"/>
  <c r="G216" i="2"/>
  <c r="H216" i="2"/>
  <c r="I216" i="2"/>
  <c r="J216" i="2"/>
  <c r="K216" i="2"/>
  <c r="L216" i="2"/>
  <c r="M216" i="2"/>
  <c r="N216" i="2"/>
  <c r="O216" i="2"/>
  <c r="P216" i="2"/>
  <c r="V216" i="2"/>
  <c r="D217" i="2"/>
  <c r="E217" i="2"/>
  <c r="F217" i="2"/>
  <c r="G217" i="2"/>
  <c r="H217" i="2"/>
  <c r="I217" i="2"/>
  <c r="J217" i="2"/>
  <c r="K217" i="2"/>
  <c r="L217" i="2"/>
  <c r="M217" i="2"/>
  <c r="N217" i="2"/>
  <c r="O217" i="2"/>
  <c r="P217" i="2"/>
  <c r="V217" i="2"/>
  <c r="D218" i="2"/>
  <c r="E218" i="2"/>
  <c r="F218" i="2"/>
  <c r="G218" i="2"/>
  <c r="H218" i="2"/>
  <c r="I218" i="2"/>
  <c r="J218" i="2"/>
  <c r="K218" i="2"/>
  <c r="L218" i="2"/>
  <c r="M218" i="2"/>
  <c r="N218" i="2"/>
  <c r="O218" i="2"/>
  <c r="P218" i="2"/>
  <c r="V218" i="2"/>
  <c r="D219" i="2"/>
  <c r="E219" i="2"/>
  <c r="F219" i="2"/>
  <c r="G219" i="2"/>
  <c r="H219" i="2"/>
  <c r="I219" i="2"/>
  <c r="J219" i="2"/>
  <c r="K219" i="2"/>
  <c r="L219" i="2"/>
  <c r="M219" i="2"/>
  <c r="N219" i="2"/>
  <c r="O219" i="2"/>
  <c r="P219" i="2"/>
  <c r="V219" i="2"/>
  <c r="D220" i="2"/>
  <c r="E220" i="2"/>
  <c r="F220" i="2"/>
  <c r="G220" i="2"/>
  <c r="H220" i="2"/>
  <c r="I220" i="2"/>
  <c r="J220" i="2"/>
  <c r="K220" i="2"/>
  <c r="L220" i="2"/>
  <c r="M220" i="2"/>
  <c r="N220" i="2"/>
  <c r="O220" i="2"/>
  <c r="P220" i="2"/>
  <c r="V220" i="2"/>
  <c r="D221" i="2"/>
  <c r="E221" i="2"/>
  <c r="F221" i="2"/>
  <c r="G221" i="2"/>
  <c r="H221" i="2"/>
  <c r="I221" i="2"/>
  <c r="J221" i="2"/>
  <c r="K221" i="2"/>
  <c r="L221" i="2"/>
  <c r="M221" i="2"/>
  <c r="N221" i="2"/>
  <c r="O221" i="2"/>
  <c r="P221" i="2"/>
  <c r="V221" i="2"/>
  <c r="D222" i="2"/>
  <c r="E222" i="2"/>
  <c r="F222" i="2"/>
  <c r="G222" i="2"/>
  <c r="H222" i="2"/>
  <c r="I222" i="2"/>
  <c r="J222" i="2"/>
  <c r="K222" i="2"/>
  <c r="L222" i="2"/>
  <c r="M222" i="2"/>
  <c r="N222" i="2"/>
  <c r="O222" i="2"/>
  <c r="P222" i="2"/>
  <c r="V222" i="2"/>
  <c r="D223" i="2"/>
  <c r="E223" i="2"/>
  <c r="F223" i="2"/>
  <c r="G223" i="2"/>
  <c r="H223" i="2"/>
  <c r="I223" i="2"/>
  <c r="J223" i="2"/>
  <c r="K223" i="2"/>
  <c r="L223" i="2"/>
  <c r="M223" i="2"/>
  <c r="N223" i="2"/>
  <c r="O223" i="2"/>
  <c r="P223" i="2"/>
  <c r="V223" i="2"/>
  <c r="D224" i="2"/>
  <c r="E224" i="2"/>
  <c r="F224" i="2"/>
  <c r="G224" i="2"/>
  <c r="H224" i="2"/>
  <c r="I224" i="2"/>
  <c r="J224" i="2"/>
  <c r="K224" i="2"/>
  <c r="L224" i="2"/>
  <c r="M224" i="2"/>
  <c r="N224" i="2"/>
  <c r="O224" i="2"/>
  <c r="P224" i="2"/>
  <c r="V224" i="2"/>
  <c r="D225" i="2"/>
  <c r="E225" i="2"/>
  <c r="F225" i="2"/>
  <c r="G225" i="2"/>
  <c r="H225" i="2"/>
  <c r="I225" i="2"/>
  <c r="J225" i="2"/>
  <c r="K225" i="2"/>
  <c r="L225" i="2"/>
  <c r="M225" i="2"/>
  <c r="N225" i="2"/>
  <c r="O225" i="2"/>
  <c r="P225" i="2"/>
  <c r="V225" i="2"/>
  <c r="D226" i="2"/>
  <c r="E226" i="2"/>
  <c r="F226" i="2"/>
  <c r="G226" i="2"/>
  <c r="H226" i="2"/>
  <c r="I226" i="2"/>
  <c r="J226" i="2"/>
  <c r="K226" i="2"/>
  <c r="L226" i="2"/>
  <c r="M226" i="2"/>
  <c r="N226" i="2"/>
  <c r="O226" i="2"/>
  <c r="P226" i="2"/>
  <c r="V226" i="2"/>
  <c r="D227" i="2"/>
  <c r="E227" i="2"/>
  <c r="F227" i="2"/>
  <c r="G227" i="2"/>
  <c r="H227" i="2"/>
  <c r="I227" i="2"/>
  <c r="J227" i="2"/>
  <c r="K227" i="2"/>
  <c r="L227" i="2"/>
  <c r="M227" i="2"/>
  <c r="N227" i="2"/>
  <c r="O227" i="2"/>
  <c r="P227" i="2"/>
  <c r="V227" i="2"/>
  <c r="D228" i="2"/>
  <c r="E228" i="2"/>
  <c r="F228" i="2"/>
  <c r="G228" i="2"/>
  <c r="H228" i="2"/>
  <c r="I228" i="2"/>
  <c r="J228" i="2"/>
  <c r="K228" i="2"/>
  <c r="L228" i="2"/>
  <c r="M228" i="2"/>
  <c r="N228" i="2"/>
  <c r="O228" i="2"/>
  <c r="P228" i="2"/>
  <c r="V228" i="2"/>
  <c r="D229" i="2"/>
  <c r="E229" i="2"/>
  <c r="F229" i="2"/>
  <c r="G229" i="2"/>
  <c r="H229" i="2"/>
  <c r="I229" i="2"/>
  <c r="J229" i="2"/>
  <c r="K229" i="2"/>
  <c r="L229" i="2"/>
  <c r="M229" i="2"/>
  <c r="N229" i="2"/>
  <c r="O229" i="2"/>
  <c r="P229" i="2"/>
  <c r="V229" i="2"/>
  <c r="D230" i="2"/>
  <c r="E230" i="2"/>
  <c r="F230" i="2"/>
  <c r="G230" i="2"/>
  <c r="H230" i="2"/>
  <c r="I230" i="2"/>
  <c r="J230" i="2"/>
  <c r="K230" i="2"/>
  <c r="L230" i="2"/>
  <c r="M230" i="2"/>
  <c r="N230" i="2"/>
  <c r="O230" i="2"/>
  <c r="P230" i="2"/>
  <c r="V230" i="2"/>
  <c r="D231" i="2"/>
  <c r="E231" i="2"/>
  <c r="F231" i="2"/>
  <c r="G231" i="2"/>
  <c r="H231" i="2"/>
  <c r="I231" i="2"/>
  <c r="J231" i="2"/>
  <c r="K231" i="2"/>
  <c r="L231" i="2"/>
  <c r="M231" i="2"/>
  <c r="N231" i="2"/>
  <c r="O231" i="2"/>
  <c r="P231" i="2"/>
  <c r="V231" i="2"/>
  <c r="D232" i="2"/>
  <c r="E232" i="2"/>
  <c r="F232" i="2"/>
  <c r="G232" i="2"/>
  <c r="H232" i="2"/>
  <c r="I232" i="2"/>
  <c r="J232" i="2"/>
  <c r="K232" i="2"/>
  <c r="L232" i="2"/>
  <c r="M232" i="2"/>
  <c r="N232" i="2"/>
  <c r="O232" i="2"/>
  <c r="P232" i="2"/>
  <c r="V232" i="2"/>
  <c r="D233" i="2"/>
  <c r="E233" i="2"/>
  <c r="F233" i="2"/>
  <c r="G233" i="2"/>
  <c r="H233" i="2"/>
  <c r="I233" i="2"/>
  <c r="J233" i="2"/>
  <c r="K233" i="2"/>
  <c r="L233" i="2"/>
  <c r="M233" i="2"/>
  <c r="N233" i="2"/>
  <c r="O233" i="2"/>
  <c r="P233" i="2"/>
  <c r="V233" i="2"/>
  <c r="D234" i="2"/>
  <c r="E234" i="2"/>
  <c r="F234" i="2"/>
  <c r="G234" i="2"/>
  <c r="H234" i="2"/>
  <c r="I234" i="2"/>
  <c r="J234" i="2"/>
  <c r="K234" i="2"/>
  <c r="L234" i="2"/>
  <c r="M234" i="2"/>
  <c r="N234" i="2"/>
  <c r="O234" i="2"/>
  <c r="P234" i="2"/>
  <c r="V234" i="2"/>
  <c r="D235" i="2"/>
  <c r="E235" i="2"/>
  <c r="F235" i="2"/>
  <c r="G235" i="2"/>
  <c r="H235" i="2"/>
  <c r="I235" i="2"/>
  <c r="J235" i="2"/>
  <c r="K235" i="2"/>
  <c r="L235" i="2"/>
  <c r="M235" i="2"/>
  <c r="N235" i="2"/>
  <c r="O235" i="2"/>
  <c r="P235" i="2"/>
  <c r="V235" i="2"/>
  <c r="D236" i="2"/>
  <c r="E236" i="2"/>
  <c r="F236" i="2"/>
  <c r="G236" i="2"/>
  <c r="H236" i="2"/>
  <c r="I236" i="2"/>
  <c r="J236" i="2"/>
  <c r="K236" i="2"/>
  <c r="L236" i="2"/>
  <c r="M236" i="2"/>
  <c r="N236" i="2"/>
  <c r="O236" i="2"/>
  <c r="P236" i="2"/>
  <c r="V236" i="2"/>
  <c r="D237" i="2"/>
  <c r="E237" i="2"/>
  <c r="F237" i="2"/>
  <c r="G237" i="2"/>
  <c r="H237" i="2"/>
  <c r="I237" i="2"/>
  <c r="J237" i="2"/>
  <c r="K237" i="2"/>
  <c r="L237" i="2"/>
  <c r="M237" i="2"/>
  <c r="N237" i="2"/>
  <c r="O237" i="2"/>
  <c r="P237" i="2"/>
  <c r="V237" i="2"/>
  <c r="D238" i="2"/>
  <c r="E238" i="2"/>
  <c r="F238" i="2"/>
  <c r="G238" i="2"/>
  <c r="H238" i="2"/>
  <c r="I238" i="2"/>
  <c r="J238" i="2"/>
  <c r="K238" i="2"/>
  <c r="L238" i="2"/>
  <c r="M238" i="2"/>
  <c r="N238" i="2"/>
  <c r="O238" i="2"/>
  <c r="P238" i="2"/>
  <c r="V238" i="2"/>
  <c r="D239" i="2"/>
  <c r="E239" i="2"/>
  <c r="F239" i="2"/>
  <c r="G239" i="2"/>
  <c r="H239" i="2"/>
  <c r="I239" i="2"/>
  <c r="J239" i="2"/>
  <c r="K239" i="2"/>
  <c r="L239" i="2"/>
  <c r="M239" i="2"/>
  <c r="N239" i="2"/>
  <c r="O239" i="2"/>
  <c r="P239" i="2"/>
  <c r="V239" i="2"/>
  <c r="D240" i="2"/>
  <c r="E240" i="2"/>
  <c r="F240" i="2"/>
  <c r="G240" i="2"/>
  <c r="H240" i="2"/>
  <c r="I240" i="2"/>
  <c r="J240" i="2"/>
  <c r="K240" i="2"/>
  <c r="L240" i="2"/>
  <c r="M240" i="2"/>
  <c r="N240" i="2"/>
  <c r="O240" i="2"/>
  <c r="P240" i="2"/>
  <c r="V240" i="2"/>
  <c r="D241" i="2"/>
  <c r="E241" i="2"/>
  <c r="F241" i="2"/>
  <c r="G241" i="2"/>
  <c r="H241" i="2"/>
  <c r="I241" i="2"/>
  <c r="J241" i="2"/>
  <c r="K241" i="2"/>
  <c r="L241" i="2"/>
  <c r="M241" i="2"/>
  <c r="N241" i="2"/>
  <c r="O241" i="2"/>
  <c r="P241" i="2"/>
  <c r="V241" i="2"/>
  <c r="D242" i="2"/>
  <c r="E242" i="2"/>
  <c r="F242" i="2"/>
  <c r="G242" i="2"/>
  <c r="H242" i="2"/>
  <c r="I242" i="2"/>
  <c r="J242" i="2"/>
  <c r="K242" i="2"/>
  <c r="L242" i="2"/>
  <c r="M242" i="2"/>
  <c r="N242" i="2"/>
  <c r="O242" i="2"/>
  <c r="P242" i="2"/>
  <c r="V242" i="2"/>
  <c r="D243" i="2"/>
  <c r="E243" i="2"/>
  <c r="F243" i="2"/>
  <c r="G243" i="2"/>
  <c r="H243" i="2"/>
  <c r="I243" i="2"/>
  <c r="J243" i="2"/>
  <c r="K243" i="2"/>
  <c r="L243" i="2"/>
  <c r="M243" i="2"/>
  <c r="N243" i="2"/>
  <c r="O243" i="2"/>
  <c r="P243" i="2"/>
  <c r="V243" i="2"/>
  <c r="P4" i="2"/>
  <c r="D4" i="2"/>
  <c r="E4" i="2"/>
  <c r="F4" i="2"/>
  <c r="G4" i="2"/>
  <c r="H4" i="2"/>
  <c r="I4" i="2"/>
  <c r="J4" i="2"/>
  <c r="K4" i="2"/>
  <c r="L4" i="2"/>
  <c r="M4" i="2"/>
  <c r="N4" i="2"/>
  <c r="O4" i="2"/>
  <c r="V4" i="2"/>
  <c r="Q4" i="2"/>
  <c r="Q45" i="2"/>
  <c r="W4" i="2"/>
  <c r="R4" i="2"/>
  <c r="X4" i="2"/>
  <c r="Q5" i="2"/>
  <c r="Q46" i="2"/>
  <c r="W5" i="2"/>
  <c r="R5" i="2"/>
  <c r="X5" i="2"/>
  <c r="Q6" i="2"/>
  <c r="Q47" i="2"/>
  <c r="W6" i="2"/>
  <c r="R6" i="2"/>
  <c r="X6" i="2"/>
  <c r="Q7" i="2"/>
  <c r="Q48" i="2"/>
  <c r="W7" i="2"/>
  <c r="R7" i="2"/>
  <c r="X7" i="2"/>
  <c r="Q8" i="2"/>
  <c r="Q49" i="2"/>
  <c r="W8" i="2"/>
  <c r="R8" i="2"/>
  <c r="X8" i="2"/>
  <c r="Q9" i="2"/>
  <c r="D9" i="2"/>
  <c r="E9" i="2"/>
  <c r="Q50" i="2"/>
  <c r="F9" i="2"/>
  <c r="G9" i="2"/>
  <c r="H9" i="2"/>
  <c r="I9" i="2"/>
  <c r="J9" i="2"/>
  <c r="K9" i="2"/>
  <c r="L9" i="2"/>
  <c r="M9" i="2"/>
  <c r="N9" i="2"/>
  <c r="O9" i="2"/>
  <c r="W9" i="2"/>
  <c r="R9" i="2"/>
  <c r="X9" i="2"/>
  <c r="Q10" i="2"/>
  <c r="D10" i="2"/>
  <c r="E10" i="2"/>
  <c r="Q51" i="2"/>
  <c r="F10" i="2"/>
  <c r="G10" i="2"/>
  <c r="H10" i="2"/>
  <c r="I10" i="2"/>
  <c r="J10" i="2"/>
  <c r="K10" i="2"/>
  <c r="L10" i="2"/>
  <c r="M10" i="2"/>
  <c r="N10" i="2"/>
  <c r="O10" i="2"/>
  <c r="W10" i="2"/>
  <c r="R10" i="2"/>
  <c r="X10" i="2"/>
  <c r="Q11" i="2"/>
  <c r="D11" i="2"/>
  <c r="E11" i="2"/>
  <c r="Q52" i="2"/>
  <c r="F11" i="2"/>
  <c r="G11" i="2"/>
  <c r="H11" i="2"/>
  <c r="I11" i="2"/>
  <c r="J11" i="2"/>
  <c r="K11" i="2"/>
  <c r="L11" i="2"/>
  <c r="M11" i="2"/>
  <c r="N11" i="2"/>
  <c r="O11" i="2"/>
  <c r="W11" i="2"/>
  <c r="R11" i="2"/>
  <c r="X11" i="2"/>
  <c r="Q12" i="2"/>
  <c r="Q53" i="2"/>
  <c r="W12" i="2"/>
  <c r="R12" i="2"/>
  <c r="X12" i="2"/>
  <c r="Q13" i="2"/>
  <c r="Q54" i="2"/>
  <c r="W13" i="2"/>
  <c r="R13" i="2"/>
  <c r="X13" i="2"/>
  <c r="Q14" i="2"/>
  <c r="Q55" i="2"/>
  <c r="W14" i="2"/>
  <c r="R14" i="2"/>
  <c r="X14" i="2"/>
  <c r="Q15" i="2"/>
  <c r="Q56" i="2"/>
  <c r="W15" i="2"/>
  <c r="R15" i="2"/>
  <c r="X15" i="2"/>
  <c r="Q16" i="2"/>
  <c r="Q57" i="2"/>
  <c r="W16" i="2"/>
  <c r="R16" i="2"/>
  <c r="X16" i="2"/>
  <c r="Q17" i="2"/>
  <c r="D17" i="2"/>
  <c r="E17" i="2"/>
  <c r="Q58" i="2"/>
  <c r="F17" i="2"/>
  <c r="G17" i="2"/>
  <c r="H17" i="2"/>
  <c r="I17" i="2"/>
  <c r="J17" i="2"/>
  <c r="K17" i="2"/>
  <c r="L17" i="2"/>
  <c r="M17" i="2"/>
  <c r="N17" i="2"/>
  <c r="O17" i="2"/>
  <c r="W17" i="2"/>
  <c r="R17" i="2"/>
  <c r="X17" i="2"/>
  <c r="Q18" i="2"/>
  <c r="D18" i="2"/>
  <c r="E18" i="2"/>
  <c r="Q59" i="2"/>
  <c r="F18" i="2"/>
  <c r="G18" i="2"/>
  <c r="H18" i="2"/>
  <c r="I18" i="2"/>
  <c r="J18" i="2"/>
  <c r="K18" i="2"/>
  <c r="L18" i="2"/>
  <c r="M18" i="2"/>
  <c r="N18" i="2"/>
  <c r="O18" i="2"/>
  <c r="W18" i="2"/>
  <c r="R18" i="2"/>
  <c r="X18" i="2"/>
  <c r="Q19" i="2"/>
  <c r="D19" i="2"/>
  <c r="E19" i="2"/>
  <c r="Q60" i="2"/>
  <c r="F19" i="2"/>
  <c r="G19" i="2"/>
  <c r="H19" i="2"/>
  <c r="I19" i="2"/>
  <c r="J19" i="2"/>
  <c r="K19" i="2"/>
  <c r="L19" i="2"/>
  <c r="M19" i="2"/>
  <c r="N19" i="2"/>
  <c r="O19" i="2"/>
  <c r="W19" i="2"/>
  <c r="R19" i="2"/>
  <c r="X19" i="2"/>
  <c r="Q20" i="2"/>
  <c r="Q61" i="2"/>
  <c r="W20" i="2"/>
  <c r="R20" i="2"/>
  <c r="X20" i="2"/>
  <c r="Q21" i="2"/>
  <c r="Q62" i="2"/>
  <c r="W21" i="2"/>
  <c r="R21" i="2"/>
  <c r="X21" i="2"/>
  <c r="Q22" i="2"/>
  <c r="Q63" i="2"/>
  <c r="W22" i="2"/>
  <c r="R22" i="2"/>
  <c r="X22" i="2"/>
  <c r="Q23" i="2"/>
  <c r="Q64" i="2"/>
  <c r="W23" i="2"/>
  <c r="R23" i="2"/>
  <c r="X23" i="2"/>
  <c r="Q24" i="2"/>
  <c r="D24" i="2"/>
  <c r="E24" i="2"/>
  <c r="Q65" i="2"/>
  <c r="F24" i="2"/>
  <c r="G24" i="2"/>
  <c r="H24" i="2"/>
  <c r="I24" i="2"/>
  <c r="J24" i="2"/>
  <c r="K24" i="2"/>
  <c r="L24" i="2"/>
  <c r="M24" i="2"/>
  <c r="N24" i="2"/>
  <c r="O24" i="2"/>
  <c r="W24" i="2"/>
  <c r="R24" i="2"/>
  <c r="X24" i="2"/>
  <c r="Q25" i="2"/>
  <c r="D25" i="2"/>
  <c r="E25" i="2"/>
  <c r="Q66" i="2"/>
  <c r="F25" i="2"/>
  <c r="G25" i="2"/>
  <c r="H25" i="2"/>
  <c r="I25" i="2"/>
  <c r="J25" i="2"/>
  <c r="K25" i="2"/>
  <c r="L25" i="2"/>
  <c r="M25" i="2"/>
  <c r="N25" i="2"/>
  <c r="O25" i="2"/>
  <c r="W25" i="2"/>
  <c r="R25" i="2"/>
  <c r="X25" i="2"/>
  <c r="Q26" i="2"/>
  <c r="D26" i="2"/>
  <c r="E26" i="2"/>
  <c r="Q67" i="2"/>
  <c r="F26" i="2"/>
  <c r="G26" i="2"/>
  <c r="H26" i="2"/>
  <c r="I26" i="2"/>
  <c r="J26" i="2"/>
  <c r="K26" i="2"/>
  <c r="L26" i="2"/>
  <c r="M26" i="2"/>
  <c r="N26" i="2"/>
  <c r="O26" i="2"/>
  <c r="W26" i="2"/>
  <c r="R26" i="2"/>
  <c r="X26" i="2"/>
  <c r="Q27" i="2"/>
  <c r="Q68" i="2"/>
  <c r="W27" i="2"/>
  <c r="R27" i="2"/>
  <c r="X27" i="2"/>
  <c r="Q28" i="2"/>
  <c r="Q69" i="2"/>
  <c r="W28" i="2"/>
  <c r="R28" i="2"/>
  <c r="X28" i="2"/>
  <c r="Q29" i="2"/>
  <c r="Q70" i="2"/>
  <c r="W29" i="2"/>
  <c r="R29" i="2"/>
  <c r="X29" i="2"/>
  <c r="Q30" i="2"/>
  <c r="Q71" i="2"/>
  <c r="W30" i="2"/>
  <c r="R30" i="2"/>
  <c r="X30" i="2"/>
  <c r="Q31" i="2"/>
  <c r="Q72" i="2"/>
  <c r="W31" i="2"/>
  <c r="R31" i="2"/>
  <c r="X31" i="2"/>
  <c r="Q32" i="2"/>
  <c r="Q73" i="2"/>
  <c r="W32" i="2"/>
  <c r="R32" i="2"/>
  <c r="X32" i="2"/>
  <c r="Q33" i="2"/>
  <c r="D33" i="2"/>
  <c r="E33" i="2"/>
  <c r="Q74" i="2"/>
  <c r="F33" i="2"/>
  <c r="G33" i="2"/>
  <c r="H33" i="2"/>
  <c r="I33" i="2"/>
  <c r="J33" i="2"/>
  <c r="K33" i="2"/>
  <c r="L33" i="2"/>
  <c r="M33" i="2"/>
  <c r="N33" i="2"/>
  <c r="O33" i="2"/>
  <c r="W33" i="2"/>
  <c r="R33" i="2"/>
  <c r="X33" i="2"/>
  <c r="Q34" i="2"/>
  <c r="D34" i="2"/>
  <c r="E34" i="2"/>
  <c r="Q75" i="2"/>
  <c r="F34" i="2"/>
  <c r="G34" i="2"/>
  <c r="H34" i="2"/>
  <c r="I34" i="2"/>
  <c r="J34" i="2"/>
  <c r="K34" i="2"/>
  <c r="L34" i="2"/>
  <c r="M34" i="2"/>
  <c r="N34" i="2"/>
  <c r="O34" i="2"/>
  <c r="W34" i="2"/>
  <c r="R34" i="2"/>
  <c r="X34" i="2"/>
  <c r="Q35" i="2"/>
  <c r="Q76" i="2"/>
  <c r="W35" i="2"/>
  <c r="R35" i="2"/>
  <c r="X35" i="2"/>
  <c r="Q36" i="2"/>
  <c r="Q77" i="2"/>
  <c r="W36" i="2"/>
  <c r="R36" i="2"/>
  <c r="R77" i="2"/>
  <c r="X36" i="2"/>
  <c r="Q37" i="2"/>
  <c r="Q78" i="2"/>
  <c r="W37" i="2"/>
  <c r="R37" i="2"/>
  <c r="R78" i="2"/>
  <c r="X37" i="2"/>
  <c r="Q38" i="2"/>
  <c r="Q79" i="2"/>
  <c r="W38" i="2"/>
  <c r="R38" i="2"/>
  <c r="R79" i="2"/>
  <c r="X38" i="2"/>
  <c r="Q39" i="2"/>
  <c r="Q80" i="2"/>
  <c r="W39" i="2"/>
  <c r="R39" i="2"/>
  <c r="R80" i="2"/>
  <c r="X39" i="2"/>
  <c r="Q40" i="2"/>
  <c r="Q81" i="2"/>
  <c r="W40" i="2"/>
  <c r="R40" i="2"/>
  <c r="R81" i="2"/>
  <c r="X40" i="2"/>
  <c r="Q41" i="2"/>
  <c r="Q82" i="2"/>
  <c r="W41" i="2"/>
  <c r="R41" i="2"/>
  <c r="R82" i="2"/>
  <c r="X41" i="2"/>
  <c r="Q42" i="2"/>
  <c r="Q83" i="2"/>
  <c r="W42" i="2"/>
  <c r="R42" i="2"/>
  <c r="R83" i="2"/>
  <c r="X42" i="2"/>
  <c r="Q43" i="2"/>
  <c r="Q84" i="2"/>
  <c r="W43" i="2"/>
  <c r="R43" i="2"/>
  <c r="R84" i="2"/>
  <c r="X43" i="2"/>
  <c r="Q44" i="2"/>
  <c r="Q85" i="2"/>
  <c r="W44" i="2"/>
  <c r="R44" i="2"/>
  <c r="R85" i="2"/>
  <c r="X44" i="2"/>
  <c r="Q86" i="2"/>
  <c r="W45" i="2"/>
  <c r="R45" i="2"/>
  <c r="R86" i="2"/>
  <c r="X45" i="2"/>
  <c r="Q87" i="2"/>
  <c r="W46" i="2"/>
  <c r="R46" i="2"/>
  <c r="R87" i="2"/>
  <c r="X46" i="2"/>
  <c r="Q88" i="2"/>
  <c r="W47" i="2"/>
  <c r="R47" i="2"/>
  <c r="R88" i="2"/>
  <c r="X47" i="2"/>
  <c r="Q89" i="2"/>
  <c r="W48" i="2"/>
  <c r="R48" i="2"/>
  <c r="R89" i="2"/>
  <c r="X48" i="2"/>
  <c r="Q90" i="2"/>
  <c r="W49" i="2"/>
  <c r="R49" i="2"/>
  <c r="R90" i="2"/>
  <c r="X49" i="2"/>
  <c r="Q91" i="2"/>
  <c r="W50" i="2"/>
  <c r="R50" i="2"/>
  <c r="R91" i="2"/>
  <c r="X50" i="2"/>
  <c r="Q92" i="2"/>
  <c r="W51" i="2"/>
  <c r="R51" i="2"/>
  <c r="R92" i="2"/>
  <c r="X51" i="2"/>
  <c r="Q93" i="2"/>
  <c r="W52" i="2"/>
  <c r="R52" i="2"/>
  <c r="R93" i="2"/>
  <c r="X52" i="2"/>
  <c r="Q94" i="2"/>
  <c r="W53" i="2"/>
  <c r="R53" i="2"/>
  <c r="R94" i="2"/>
  <c r="X53" i="2"/>
  <c r="Q95" i="2"/>
  <c r="W54" i="2"/>
  <c r="R54" i="2"/>
  <c r="R95" i="2"/>
  <c r="X54" i="2"/>
  <c r="Q96" i="2"/>
  <c r="W55" i="2"/>
  <c r="R55" i="2"/>
  <c r="R96" i="2"/>
  <c r="X55" i="2"/>
  <c r="Q97" i="2"/>
  <c r="W56" i="2"/>
  <c r="R56" i="2"/>
  <c r="R97" i="2"/>
  <c r="X56" i="2"/>
  <c r="Q98" i="2"/>
  <c r="W57" i="2"/>
  <c r="R57" i="2"/>
  <c r="R98" i="2"/>
  <c r="X57" i="2"/>
  <c r="Q99" i="2"/>
  <c r="W58" i="2"/>
  <c r="R58" i="2"/>
  <c r="R99" i="2"/>
  <c r="X58" i="2"/>
  <c r="Q100" i="2"/>
  <c r="W59" i="2"/>
  <c r="R59" i="2"/>
  <c r="R100" i="2"/>
  <c r="X59" i="2"/>
  <c r="Q101" i="2"/>
  <c r="W60" i="2"/>
  <c r="R60" i="2"/>
  <c r="R101" i="2"/>
  <c r="X60" i="2"/>
  <c r="Q102" i="2"/>
  <c r="W61" i="2"/>
  <c r="R61" i="2"/>
  <c r="R102" i="2"/>
  <c r="X61" i="2"/>
  <c r="Q103" i="2"/>
  <c r="W62" i="2"/>
  <c r="R62" i="2"/>
  <c r="R103" i="2"/>
  <c r="X62" i="2"/>
  <c r="Q104" i="2"/>
  <c r="W63" i="2"/>
  <c r="R63" i="2"/>
  <c r="R104" i="2"/>
  <c r="X63" i="2"/>
  <c r="Q105" i="2"/>
  <c r="W64" i="2"/>
  <c r="R64" i="2"/>
  <c r="R105" i="2"/>
  <c r="X64" i="2"/>
  <c r="Q106" i="2"/>
  <c r="W65" i="2"/>
  <c r="R65" i="2"/>
  <c r="R106" i="2"/>
  <c r="X65" i="2"/>
  <c r="Q107" i="2"/>
  <c r="W66" i="2"/>
  <c r="R66" i="2"/>
  <c r="R107" i="2"/>
  <c r="X66" i="2"/>
  <c r="Q108" i="2"/>
  <c r="W67" i="2"/>
  <c r="R67" i="2"/>
  <c r="R108" i="2"/>
  <c r="X67" i="2"/>
  <c r="Q109" i="2"/>
  <c r="W68" i="2"/>
  <c r="R68" i="2"/>
  <c r="R109" i="2"/>
  <c r="X68" i="2"/>
  <c r="Q110" i="2"/>
  <c r="W69" i="2"/>
  <c r="R69" i="2"/>
  <c r="R110" i="2"/>
  <c r="X69" i="2"/>
  <c r="Q111" i="2"/>
  <c r="W70" i="2"/>
  <c r="R70" i="2"/>
  <c r="R111" i="2"/>
  <c r="X70" i="2"/>
  <c r="Q112" i="2"/>
  <c r="W71" i="2"/>
  <c r="R71" i="2"/>
  <c r="R112" i="2"/>
  <c r="X71" i="2"/>
  <c r="Q113" i="2"/>
  <c r="W72" i="2"/>
  <c r="R72" i="2"/>
  <c r="R113" i="2"/>
  <c r="X72" i="2"/>
  <c r="Q114" i="2"/>
  <c r="W73" i="2"/>
  <c r="R73" i="2"/>
  <c r="R114" i="2"/>
  <c r="X73" i="2"/>
  <c r="Q115" i="2"/>
  <c r="W74" i="2"/>
  <c r="R74" i="2"/>
  <c r="R115" i="2"/>
  <c r="X74" i="2"/>
  <c r="Q116" i="2"/>
  <c r="W75" i="2"/>
  <c r="R75" i="2"/>
  <c r="R116" i="2"/>
  <c r="X75" i="2"/>
  <c r="Q117" i="2"/>
  <c r="W76" i="2"/>
  <c r="R76" i="2"/>
  <c r="R117" i="2"/>
  <c r="X76" i="2"/>
  <c r="Q118" i="2"/>
  <c r="W77" i="2"/>
  <c r="R118" i="2"/>
  <c r="X77" i="2"/>
  <c r="Q119" i="2"/>
  <c r="W78" i="2"/>
  <c r="R119" i="2"/>
  <c r="X78" i="2"/>
  <c r="Q120" i="2"/>
  <c r="W79" i="2"/>
  <c r="R120" i="2"/>
  <c r="X79" i="2"/>
  <c r="Q121" i="2"/>
  <c r="W80" i="2"/>
  <c r="R121" i="2"/>
  <c r="X80" i="2"/>
  <c r="Q122" i="2"/>
  <c r="W81" i="2"/>
  <c r="R122" i="2"/>
  <c r="X81" i="2"/>
  <c r="Q123" i="2"/>
  <c r="W82" i="2"/>
  <c r="R123" i="2"/>
  <c r="X82" i="2"/>
  <c r="Q124" i="2"/>
  <c r="W83" i="2"/>
  <c r="R124" i="2"/>
  <c r="X83" i="2"/>
  <c r="Q125" i="2"/>
  <c r="W84" i="2"/>
  <c r="R125" i="2"/>
  <c r="X84" i="2"/>
  <c r="Q126" i="2"/>
  <c r="W85" i="2"/>
  <c r="R126" i="2"/>
  <c r="X85" i="2"/>
  <c r="Q127" i="2"/>
  <c r="W86" i="2"/>
  <c r="R127" i="2"/>
  <c r="X86" i="2"/>
  <c r="Q128" i="2"/>
  <c r="W87" i="2"/>
  <c r="R128" i="2"/>
  <c r="X87" i="2"/>
  <c r="Q129" i="2"/>
  <c r="W88" i="2"/>
  <c r="R129" i="2"/>
  <c r="X88" i="2"/>
  <c r="Q130" i="2"/>
  <c r="W89" i="2"/>
  <c r="R130" i="2"/>
  <c r="X89" i="2"/>
  <c r="Q131" i="2"/>
  <c r="W90" i="2"/>
  <c r="R131" i="2"/>
  <c r="X90" i="2"/>
  <c r="Q132" i="2"/>
  <c r="W91" i="2"/>
  <c r="R132" i="2"/>
  <c r="X91" i="2"/>
  <c r="Q133" i="2"/>
  <c r="W92" i="2"/>
  <c r="R133" i="2"/>
  <c r="X92" i="2"/>
  <c r="Q134" i="2"/>
  <c r="W93" i="2"/>
  <c r="R134" i="2"/>
  <c r="X93" i="2"/>
  <c r="Q135" i="2"/>
  <c r="W94" i="2"/>
  <c r="R135" i="2"/>
  <c r="X94" i="2"/>
  <c r="Q136" i="2"/>
  <c r="W95" i="2"/>
  <c r="R136" i="2"/>
  <c r="X95" i="2"/>
  <c r="Q137" i="2"/>
  <c r="W96" i="2"/>
  <c r="R137" i="2"/>
  <c r="X96" i="2"/>
  <c r="Q138" i="2"/>
  <c r="W97" i="2"/>
  <c r="R138" i="2"/>
  <c r="X97" i="2"/>
  <c r="Q139" i="2"/>
  <c r="W98" i="2"/>
  <c r="R139" i="2"/>
  <c r="X98" i="2"/>
  <c r="Q140" i="2"/>
  <c r="W99" i="2"/>
  <c r="R140" i="2"/>
  <c r="X99" i="2"/>
  <c r="Q141" i="2"/>
  <c r="W100" i="2"/>
  <c r="R141" i="2"/>
  <c r="X100" i="2"/>
  <c r="Q142" i="2"/>
  <c r="W101" i="2"/>
  <c r="R142" i="2"/>
  <c r="X101" i="2"/>
  <c r="Q143" i="2"/>
  <c r="W102" i="2"/>
  <c r="R143" i="2"/>
  <c r="X102" i="2"/>
  <c r="Q144" i="2"/>
  <c r="W103" i="2"/>
  <c r="R144" i="2"/>
  <c r="X103" i="2"/>
  <c r="Q145" i="2"/>
  <c r="W104" i="2"/>
  <c r="R145" i="2"/>
  <c r="X104" i="2"/>
  <c r="Q146" i="2"/>
  <c r="W105" i="2"/>
  <c r="R146" i="2"/>
  <c r="X105" i="2"/>
  <c r="Q147" i="2"/>
  <c r="W106" i="2"/>
  <c r="R147" i="2"/>
  <c r="X106" i="2"/>
  <c r="Q148" i="2"/>
  <c r="W107" i="2"/>
  <c r="R148" i="2"/>
  <c r="X107" i="2"/>
  <c r="Q149" i="2"/>
  <c r="W108" i="2"/>
  <c r="R149" i="2"/>
  <c r="X108" i="2"/>
  <c r="Q150" i="2"/>
  <c r="W109" i="2"/>
  <c r="R150" i="2"/>
  <c r="X109" i="2"/>
  <c r="Q151" i="2"/>
  <c r="W110" i="2"/>
  <c r="R151" i="2"/>
  <c r="X110" i="2"/>
  <c r="Q152" i="2"/>
  <c r="W111" i="2"/>
  <c r="R152" i="2"/>
  <c r="X111" i="2"/>
  <c r="Q153" i="2"/>
  <c r="W112" i="2"/>
  <c r="R153" i="2"/>
  <c r="X112" i="2"/>
  <c r="Q154" i="2"/>
  <c r="W113" i="2"/>
  <c r="R154" i="2"/>
  <c r="X113" i="2"/>
  <c r="Q155" i="2"/>
  <c r="W114" i="2"/>
  <c r="R155" i="2"/>
  <c r="X114" i="2"/>
  <c r="Q156" i="2"/>
  <c r="W115" i="2"/>
  <c r="R156" i="2"/>
  <c r="X115" i="2"/>
  <c r="Q157" i="2"/>
  <c r="W116" i="2"/>
  <c r="R157" i="2"/>
  <c r="X116" i="2"/>
  <c r="Q158" i="2"/>
  <c r="W117" i="2"/>
  <c r="R158" i="2"/>
  <c r="X117" i="2"/>
  <c r="Q159" i="2"/>
  <c r="W118" i="2"/>
  <c r="R159" i="2"/>
  <c r="X118" i="2"/>
  <c r="Q160" i="2"/>
  <c r="W119" i="2"/>
  <c r="R160" i="2"/>
  <c r="X119" i="2"/>
  <c r="Q161" i="2"/>
  <c r="W120" i="2"/>
  <c r="R161" i="2"/>
  <c r="X120" i="2"/>
  <c r="Q162" i="2"/>
  <c r="W121" i="2"/>
  <c r="R162" i="2"/>
  <c r="X121" i="2"/>
  <c r="Q163" i="2"/>
  <c r="W122" i="2"/>
  <c r="R163" i="2"/>
  <c r="X122" i="2"/>
  <c r="Q164" i="2"/>
  <c r="W123" i="2"/>
  <c r="R164" i="2"/>
  <c r="X123" i="2"/>
  <c r="Q165" i="2"/>
  <c r="W124" i="2"/>
  <c r="R165" i="2"/>
  <c r="X124" i="2"/>
  <c r="Q166" i="2"/>
  <c r="W125" i="2"/>
  <c r="R166" i="2"/>
  <c r="X125" i="2"/>
  <c r="Q167" i="2"/>
  <c r="W126" i="2"/>
  <c r="R167" i="2"/>
  <c r="X126" i="2"/>
  <c r="Q168" i="2"/>
  <c r="W127" i="2"/>
  <c r="R168" i="2"/>
  <c r="X127" i="2"/>
  <c r="Q169" i="2"/>
  <c r="W128" i="2"/>
  <c r="R169" i="2"/>
  <c r="X128" i="2"/>
  <c r="Q170" i="2"/>
  <c r="W129" i="2"/>
  <c r="R170" i="2"/>
  <c r="X129" i="2"/>
  <c r="Q171" i="2"/>
  <c r="W130" i="2"/>
  <c r="R171" i="2"/>
  <c r="X130" i="2"/>
  <c r="Q172" i="2"/>
  <c r="W131" i="2"/>
  <c r="R172" i="2"/>
  <c r="X131" i="2"/>
  <c r="Q173" i="2"/>
  <c r="W132" i="2"/>
  <c r="R173" i="2"/>
  <c r="X132" i="2"/>
  <c r="Q174" i="2"/>
  <c r="W133" i="2"/>
  <c r="R174" i="2"/>
  <c r="X133" i="2"/>
  <c r="Q175" i="2"/>
  <c r="W134" i="2"/>
  <c r="R175" i="2"/>
  <c r="X134" i="2"/>
  <c r="Q176" i="2"/>
  <c r="W135" i="2"/>
  <c r="R176" i="2"/>
  <c r="X135" i="2"/>
  <c r="Q177" i="2"/>
  <c r="W136" i="2"/>
  <c r="R177" i="2"/>
  <c r="X136" i="2"/>
  <c r="Q178" i="2"/>
  <c r="W137" i="2"/>
  <c r="R178" i="2"/>
  <c r="X137" i="2"/>
  <c r="Q179" i="2"/>
  <c r="W138" i="2"/>
  <c r="R179" i="2"/>
  <c r="X138" i="2"/>
  <c r="Q180" i="2"/>
  <c r="W139" i="2"/>
  <c r="R180" i="2"/>
  <c r="X139" i="2"/>
  <c r="Q181" i="2"/>
  <c r="W140" i="2"/>
  <c r="R181" i="2"/>
  <c r="X140" i="2"/>
  <c r="Q182" i="2"/>
  <c r="W141" i="2"/>
  <c r="R182" i="2"/>
  <c r="X141" i="2"/>
  <c r="Q183" i="2"/>
  <c r="W142" i="2"/>
  <c r="R183" i="2"/>
  <c r="X142" i="2"/>
  <c r="Q184" i="2"/>
  <c r="W143" i="2"/>
  <c r="R184" i="2"/>
  <c r="X143" i="2"/>
  <c r="Q185" i="2"/>
  <c r="W144" i="2"/>
  <c r="R185" i="2"/>
  <c r="X144" i="2"/>
  <c r="Q186" i="2"/>
  <c r="W145" i="2"/>
  <c r="R186" i="2"/>
  <c r="X145" i="2"/>
  <c r="Q187" i="2"/>
  <c r="W146" i="2"/>
  <c r="R187" i="2"/>
  <c r="X146" i="2"/>
  <c r="Q188" i="2"/>
  <c r="W147" i="2"/>
  <c r="R188" i="2"/>
  <c r="X147" i="2"/>
  <c r="Q189" i="2"/>
  <c r="W148" i="2"/>
  <c r="R189" i="2"/>
  <c r="X148" i="2"/>
  <c r="Q190" i="2"/>
  <c r="W149" i="2"/>
  <c r="R190" i="2"/>
  <c r="X149" i="2"/>
  <c r="Q191" i="2"/>
  <c r="W150" i="2"/>
  <c r="R191" i="2"/>
  <c r="X150" i="2"/>
  <c r="Q192" i="2"/>
  <c r="W151" i="2"/>
  <c r="R192" i="2"/>
  <c r="X151" i="2"/>
  <c r="Q193" i="2"/>
  <c r="W152" i="2"/>
  <c r="R193" i="2"/>
  <c r="X152" i="2"/>
  <c r="Q194" i="2"/>
  <c r="W153" i="2"/>
  <c r="R194" i="2"/>
  <c r="X153" i="2"/>
  <c r="Q195" i="2"/>
  <c r="W154" i="2"/>
  <c r="R195" i="2"/>
  <c r="X154" i="2"/>
  <c r="Q196" i="2"/>
  <c r="W155" i="2"/>
  <c r="R196" i="2"/>
  <c r="X155" i="2"/>
  <c r="Q197" i="2"/>
  <c r="W156" i="2"/>
  <c r="R197" i="2"/>
  <c r="X156" i="2"/>
  <c r="Q198" i="2"/>
  <c r="W157" i="2"/>
  <c r="R198" i="2"/>
  <c r="X157" i="2"/>
  <c r="Q199" i="2"/>
  <c r="W158" i="2"/>
  <c r="R199" i="2"/>
  <c r="X158" i="2"/>
  <c r="Q200" i="2"/>
  <c r="W159" i="2"/>
  <c r="R200" i="2"/>
  <c r="X159" i="2"/>
  <c r="Q201" i="2"/>
  <c r="W160" i="2"/>
  <c r="R201" i="2"/>
  <c r="X160" i="2"/>
  <c r="Q202" i="2"/>
  <c r="W161" i="2"/>
  <c r="R202" i="2"/>
  <c r="X161" i="2"/>
  <c r="Q203" i="2"/>
  <c r="W162" i="2"/>
  <c r="R203" i="2"/>
  <c r="X162" i="2"/>
  <c r="Q204" i="2"/>
  <c r="W163" i="2"/>
  <c r="R204" i="2"/>
  <c r="X163" i="2"/>
  <c r="Q205" i="2"/>
  <c r="W164" i="2"/>
  <c r="R205" i="2"/>
  <c r="X164" i="2"/>
  <c r="Q206" i="2"/>
  <c r="W165" i="2"/>
  <c r="R206" i="2"/>
  <c r="X165" i="2"/>
  <c r="Q207" i="2"/>
  <c r="W166" i="2"/>
  <c r="R207" i="2"/>
  <c r="X166" i="2"/>
  <c r="Q208" i="2"/>
  <c r="W167" i="2"/>
  <c r="R208" i="2"/>
  <c r="X167" i="2"/>
  <c r="Q209" i="2"/>
  <c r="W168" i="2"/>
  <c r="R209" i="2"/>
  <c r="X168" i="2"/>
  <c r="Q210" i="2"/>
  <c r="W169" i="2"/>
  <c r="R210" i="2"/>
  <c r="X169" i="2"/>
  <c r="Q211" i="2"/>
  <c r="W170" i="2"/>
  <c r="R211" i="2"/>
  <c r="X170" i="2"/>
  <c r="Q212" i="2"/>
  <c r="W171" i="2"/>
  <c r="R212" i="2"/>
  <c r="X171" i="2"/>
  <c r="Q213" i="2"/>
  <c r="W172" i="2"/>
  <c r="R213" i="2"/>
  <c r="X172" i="2"/>
  <c r="Q214" i="2"/>
  <c r="W173" i="2"/>
  <c r="R214" i="2"/>
  <c r="X173" i="2"/>
  <c r="Q215" i="2"/>
  <c r="W174" i="2"/>
  <c r="R215" i="2"/>
  <c r="X174" i="2"/>
  <c r="Q216" i="2"/>
  <c r="W175" i="2"/>
  <c r="R216" i="2"/>
  <c r="X175" i="2"/>
  <c r="Q217" i="2"/>
  <c r="W176" i="2"/>
  <c r="R217" i="2"/>
  <c r="X176" i="2"/>
  <c r="Q218" i="2"/>
  <c r="W177" i="2"/>
  <c r="R218" i="2"/>
  <c r="X177" i="2"/>
  <c r="Q219" i="2"/>
  <c r="W178" i="2"/>
  <c r="R219" i="2"/>
  <c r="X178" i="2"/>
  <c r="Q220" i="2"/>
  <c r="W179" i="2"/>
  <c r="R220" i="2"/>
  <c r="X179" i="2"/>
  <c r="Q221" i="2"/>
  <c r="W180" i="2"/>
  <c r="R221" i="2"/>
  <c r="X180" i="2"/>
  <c r="Q222" i="2"/>
  <c r="W181" i="2"/>
  <c r="R222" i="2"/>
  <c r="X181" i="2"/>
  <c r="Q223" i="2"/>
  <c r="W182" i="2"/>
  <c r="R223" i="2"/>
  <c r="X182" i="2"/>
  <c r="Q224" i="2"/>
  <c r="W183" i="2"/>
  <c r="R224" i="2"/>
  <c r="X183" i="2"/>
  <c r="Q225" i="2"/>
  <c r="W184" i="2"/>
  <c r="R225" i="2"/>
  <c r="X184" i="2"/>
  <c r="Q226" i="2"/>
  <c r="W185" i="2"/>
  <c r="R226" i="2"/>
  <c r="X185" i="2"/>
  <c r="Q227" i="2"/>
  <c r="W186" i="2"/>
  <c r="R227" i="2"/>
  <c r="X186" i="2"/>
  <c r="Q228" i="2"/>
  <c r="W187" i="2"/>
  <c r="R228" i="2"/>
  <c r="X187" i="2"/>
  <c r="Q229" i="2"/>
  <c r="W188" i="2"/>
  <c r="R229" i="2"/>
  <c r="X188" i="2"/>
  <c r="Q230" i="2"/>
  <c r="W189" i="2"/>
  <c r="R230" i="2"/>
  <c r="X189" i="2"/>
  <c r="Q231" i="2"/>
  <c r="W190" i="2"/>
  <c r="R231" i="2"/>
  <c r="X190" i="2"/>
  <c r="Q232" i="2"/>
  <c r="W191" i="2"/>
  <c r="R232" i="2"/>
  <c r="X191" i="2"/>
  <c r="Q233" i="2"/>
  <c r="W192" i="2"/>
  <c r="R233" i="2"/>
  <c r="X192" i="2"/>
  <c r="Q234" i="2"/>
  <c r="W193" i="2"/>
  <c r="R234" i="2"/>
  <c r="X193" i="2"/>
  <c r="Q235" i="2"/>
  <c r="W194" i="2"/>
  <c r="R235" i="2"/>
  <c r="X194" i="2"/>
  <c r="Q236" i="2"/>
  <c r="W195" i="2"/>
  <c r="R236" i="2"/>
  <c r="X195" i="2"/>
  <c r="Q237" i="2"/>
  <c r="W196" i="2"/>
  <c r="R237" i="2"/>
  <c r="X196" i="2"/>
  <c r="Q238" i="2"/>
  <c r="W197" i="2"/>
  <c r="R238" i="2"/>
  <c r="X197" i="2"/>
  <c r="Q239" i="2"/>
  <c r="W198" i="2"/>
  <c r="R239" i="2"/>
  <c r="X198" i="2"/>
  <c r="Q240" i="2"/>
  <c r="W199" i="2"/>
  <c r="R240" i="2"/>
  <c r="X199" i="2"/>
  <c r="Q241" i="2"/>
  <c r="W200" i="2"/>
  <c r="R241" i="2"/>
  <c r="X200" i="2"/>
  <c r="Q242" i="2"/>
  <c r="W201" i="2"/>
  <c r="R242" i="2"/>
  <c r="X201" i="2"/>
  <c r="Q243" i="2"/>
  <c r="W202" i="2"/>
  <c r="R243" i="2"/>
  <c r="X202" i="2"/>
  <c r="W203" i="2"/>
  <c r="X203" i="2"/>
  <c r="W204" i="2"/>
  <c r="X204" i="2"/>
  <c r="W205" i="2"/>
  <c r="X205" i="2"/>
  <c r="W206" i="2"/>
  <c r="X206" i="2"/>
  <c r="W207" i="2"/>
  <c r="X207" i="2"/>
  <c r="W208" i="2"/>
  <c r="X208" i="2"/>
  <c r="W209" i="2"/>
  <c r="X209" i="2"/>
  <c r="W210" i="2"/>
  <c r="X210" i="2"/>
  <c r="W211" i="2"/>
  <c r="X211" i="2"/>
  <c r="W212" i="2"/>
  <c r="X212" i="2"/>
  <c r="W213" i="2"/>
  <c r="X213" i="2"/>
  <c r="W214" i="2"/>
  <c r="X214" i="2"/>
  <c r="W215" i="2"/>
  <c r="X215" i="2"/>
  <c r="W216" i="2"/>
  <c r="X216" i="2"/>
  <c r="W217" i="2"/>
  <c r="X217" i="2"/>
  <c r="W218" i="2"/>
  <c r="X218" i="2"/>
  <c r="W219" i="2"/>
  <c r="X219" i="2"/>
  <c r="W220" i="2"/>
  <c r="X220" i="2"/>
  <c r="W221" i="2"/>
  <c r="X221" i="2"/>
  <c r="W222" i="2"/>
  <c r="X222" i="2"/>
  <c r="W223" i="2"/>
  <c r="X223" i="2"/>
  <c r="W224" i="2"/>
  <c r="X224" i="2"/>
  <c r="W225" i="2"/>
  <c r="X225" i="2"/>
  <c r="W226" i="2"/>
  <c r="X226" i="2"/>
  <c r="W227" i="2"/>
  <c r="X227" i="2"/>
  <c r="W228" i="2"/>
  <c r="X228" i="2"/>
  <c r="W229" i="2"/>
  <c r="X229" i="2"/>
  <c r="W230" i="2"/>
  <c r="X230" i="2"/>
  <c r="W231" i="2"/>
  <c r="X231" i="2"/>
  <c r="W232" i="2"/>
  <c r="X232" i="2"/>
  <c r="W233" i="2"/>
  <c r="X233" i="2"/>
  <c r="W234" i="2"/>
  <c r="X234" i="2"/>
  <c r="W235" i="2"/>
  <c r="X235" i="2"/>
  <c r="W236" i="2"/>
  <c r="X236" i="2"/>
  <c r="W237" i="2"/>
  <c r="X237" i="2"/>
  <c r="W238" i="2"/>
  <c r="X238" i="2"/>
  <c r="W239" i="2"/>
  <c r="X239" i="2"/>
  <c r="W240" i="2"/>
  <c r="X240" i="2"/>
  <c r="W241" i="2"/>
  <c r="X241" i="2"/>
  <c r="W242" i="2"/>
  <c r="X242" i="2"/>
  <c r="W243" i="2"/>
  <c r="X243" i="2"/>
  <c r="AB5" i="2"/>
  <c r="AE17" i="2"/>
  <c r="K3" i="1"/>
  <c r="K2"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L3" i="1"/>
  <c r="R2" i="1"/>
  <c r="R13" i="1"/>
  <c r="R9" i="1"/>
  <c r="R18" i="1"/>
  <c r="R31" i="1"/>
  <c r="R23" i="1"/>
  <c r="O3" i="1"/>
  <c r="L4" i="1"/>
  <c r="R10" i="1"/>
  <c r="R11" i="1"/>
  <c r="R3" i="1"/>
  <c r="R21" i="1"/>
  <c r="R7" i="1"/>
  <c r="O4" i="1"/>
  <c r="L5" i="1"/>
  <c r="R26" i="1"/>
  <c r="R25" i="1"/>
  <c r="R14" i="1"/>
  <c r="O5" i="1"/>
  <c r="L6" i="1"/>
  <c r="R20" i="1"/>
  <c r="R12" i="1"/>
  <c r="R17" i="1"/>
  <c r="R24" i="1"/>
  <c r="R19" i="1"/>
  <c r="O6" i="1"/>
  <c r="L7" i="1"/>
  <c r="R8" i="1"/>
  <c r="R30" i="1"/>
  <c r="R6" i="1"/>
  <c r="O7" i="1"/>
  <c r="L8" i="1"/>
  <c r="R5" i="1"/>
  <c r="R16" i="1"/>
  <c r="O8" i="1"/>
  <c r="L9" i="1"/>
  <c r="O9" i="1"/>
  <c r="L10" i="1"/>
  <c r="R27" i="1"/>
  <c r="R15" i="1"/>
  <c r="O10" i="1"/>
  <c r="L11" i="1"/>
  <c r="R29" i="1"/>
  <c r="R4" i="1"/>
  <c r="O11" i="1"/>
  <c r="L12" i="1"/>
  <c r="R28" i="1"/>
  <c r="O12" i="1"/>
  <c r="L13" i="1"/>
  <c r="O13" i="1"/>
  <c r="L14" i="1"/>
  <c r="R22" i="1"/>
  <c r="O14" i="1"/>
  <c r="L15" i="1"/>
  <c r="O15" i="1"/>
  <c r="L16" i="1"/>
  <c r="O16" i="1"/>
  <c r="L17" i="1"/>
  <c r="O17" i="1"/>
  <c r="L18" i="1"/>
  <c r="O18" i="1"/>
  <c r="L19" i="1"/>
  <c r="O19" i="1"/>
  <c r="L20" i="1"/>
  <c r="O20" i="1"/>
  <c r="L21" i="1"/>
  <c r="O21" i="1"/>
  <c r="L22" i="1"/>
  <c r="O22" i="1"/>
  <c r="L23" i="1"/>
  <c r="O23" i="1"/>
  <c r="L24" i="1"/>
  <c r="O24" i="1"/>
  <c r="L25" i="1"/>
  <c r="O25" i="1"/>
  <c r="L26" i="1"/>
  <c r="O26" i="1"/>
  <c r="L27" i="1"/>
  <c r="O27" i="1"/>
  <c r="L28" i="1"/>
  <c r="O28" i="1"/>
  <c r="L29" i="1"/>
  <c r="O29" i="1"/>
  <c r="L30" i="1"/>
  <c r="O30" i="1"/>
  <c r="L31" i="1"/>
  <c r="O31" i="1"/>
  <c r="L32" i="1"/>
  <c r="O32" i="1"/>
  <c r="L33" i="1"/>
  <c r="O33" i="1"/>
  <c r="L34" i="1"/>
  <c r="O34" i="1"/>
  <c r="L35" i="1"/>
  <c r="O35" i="1"/>
  <c r="L36" i="1"/>
  <c r="O36" i="1"/>
  <c r="L37" i="1"/>
  <c r="O37" i="1"/>
  <c r="L38" i="1"/>
  <c r="O38" i="1"/>
  <c r="L39" i="1"/>
  <c r="O39" i="1"/>
  <c r="L40" i="1"/>
  <c r="O40" i="1"/>
  <c r="L41" i="1"/>
  <c r="O41" i="1"/>
  <c r="L42" i="1"/>
  <c r="O42" i="1"/>
  <c r="L43" i="1"/>
  <c r="O43" i="1"/>
  <c r="L44" i="1"/>
  <c r="O44" i="1"/>
  <c r="L45" i="1"/>
  <c r="O45" i="1"/>
  <c r="L46" i="1"/>
  <c r="O46" i="1"/>
  <c r="L47" i="1"/>
  <c r="O47" i="1"/>
  <c r="L48" i="1"/>
  <c r="O48" i="1"/>
  <c r="L49" i="1"/>
  <c r="O49" i="1"/>
  <c r="L50" i="1"/>
  <c r="O50" i="1"/>
  <c r="L51" i="1"/>
  <c r="O51" i="1"/>
  <c r="L52" i="1"/>
  <c r="O52" i="1"/>
  <c r="L53" i="1"/>
  <c r="O53" i="1"/>
  <c r="L54" i="1"/>
  <c r="O54" i="1"/>
  <c r="L55" i="1"/>
  <c r="O55" i="1"/>
  <c r="L56" i="1"/>
  <c r="O56" i="1"/>
  <c r="L57" i="1"/>
  <c r="O57" i="1"/>
  <c r="L58" i="1"/>
  <c r="O58" i="1"/>
  <c r="L59" i="1"/>
  <c r="O59" i="1"/>
  <c r="L60" i="1"/>
  <c r="O60" i="1"/>
  <c r="L61" i="1"/>
  <c r="O61" i="1"/>
  <c r="L62" i="1"/>
  <c r="O62" i="1"/>
  <c r="L63" i="1"/>
  <c r="O63" i="1"/>
  <c r="L64" i="1"/>
  <c r="O64" i="1"/>
  <c r="L65" i="1"/>
  <c r="O65" i="1"/>
  <c r="L66" i="1"/>
  <c r="O66" i="1"/>
  <c r="L67" i="1"/>
  <c r="O67" i="1"/>
  <c r="L68" i="1"/>
  <c r="O68" i="1"/>
  <c r="L69" i="1"/>
  <c r="O69" i="1"/>
  <c r="L70" i="1"/>
  <c r="O70" i="1"/>
  <c r="L71" i="1"/>
  <c r="O71" i="1"/>
  <c r="L72" i="1"/>
  <c r="O72" i="1"/>
  <c r="L73" i="1"/>
  <c r="O73" i="1"/>
  <c r="L74" i="1"/>
  <c r="O74" i="1"/>
  <c r="L75" i="1"/>
  <c r="O75" i="1"/>
  <c r="L76" i="1"/>
  <c r="O76" i="1"/>
  <c r="L77" i="1"/>
  <c r="O77" i="1"/>
  <c r="L78" i="1"/>
  <c r="O78" i="1"/>
  <c r="L79" i="1"/>
  <c r="O79" i="1"/>
  <c r="L80" i="1"/>
  <c r="O80" i="1"/>
  <c r="L81" i="1"/>
  <c r="O81" i="1"/>
  <c r="L82" i="1"/>
  <c r="O82" i="1"/>
  <c r="L83" i="1"/>
  <c r="O83" i="1"/>
  <c r="L84" i="1"/>
  <c r="O84" i="1"/>
  <c r="L85" i="1"/>
  <c r="O85" i="1"/>
  <c r="L86" i="1"/>
  <c r="O86" i="1"/>
  <c r="L87" i="1"/>
  <c r="O87" i="1"/>
  <c r="L88" i="1"/>
  <c r="O88" i="1"/>
  <c r="L89" i="1"/>
  <c r="O89" i="1"/>
  <c r="L90" i="1"/>
  <c r="O90" i="1"/>
  <c r="L91" i="1"/>
  <c r="O91" i="1"/>
  <c r="L92" i="1"/>
  <c r="O92" i="1"/>
  <c r="L93" i="1"/>
  <c r="O93" i="1"/>
  <c r="L94" i="1"/>
  <c r="O94" i="1"/>
  <c r="L95" i="1"/>
  <c r="O95" i="1"/>
  <c r="L96" i="1"/>
  <c r="O96" i="1"/>
  <c r="L97" i="1"/>
  <c r="O97" i="1"/>
  <c r="L98" i="1"/>
  <c r="O98" i="1"/>
  <c r="L99" i="1"/>
  <c r="O99" i="1"/>
  <c r="L100" i="1"/>
  <c r="O100" i="1"/>
  <c r="L101" i="1"/>
  <c r="O101" i="1"/>
  <c r="L102" i="1"/>
  <c r="O102" i="1"/>
  <c r="L103" i="1"/>
  <c r="O103" i="1"/>
  <c r="L104" i="1"/>
  <c r="O104" i="1"/>
  <c r="L105" i="1"/>
  <c r="O105" i="1"/>
  <c r="L106" i="1"/>
  <c r="O106" i="1"/>
  <c r="L107" i="1"/>
  <c r="O107" i="1"/>
  <c r="L108" i="1"/>
  <c r="O108" i="1"/>
  <c r="L109" i="1"/>
  <c r="O109" i="1"/>
  <c r="L110" i="1"/>
  <c r="O110" i="1"/>
  <c r="L111" i="1"/>
  <c r="O111" i="1"/>
  <c r="L112" i="1"/>
  <c r="O112" i="1"/>
  <c r="L113" i="1"/>
  <c r="O113" i="1"/>
  <c r="L114" i="1"/>
  <c r="O114" i="1"/>
  <c r="L115" i="1"/>
  <c r="O115" i="1"/>
  <c r="L116" i="1"/>
  <c r="O116" i="1"/>
  <c r="L117" i="1"/>
  <c r="O117" i="1"/>
  <c r="L118" i="1"/>
  <c r="O118" i="1"/>
  <c r="L119" i="1"/>
  <c r="O119" i="1"/>
  <c r="L120" i="1"/>
  <c r="O120" i="1"/>
  <c r="L121" i="1"/>
  <c r="O121" i="1"/>
  <c r="L122" i="1"/>
  <c r="O122" i="1"/>
  <c r="L123" i="1"/>
  <c r="O123" i="1"/>
  <c r="L124" i="1"/>
  <c r="O124" i="1"/>
  <c r="L125" i="1"/>
  <c r="O125" i="1"/>
  <c r="L126" i="1"/>
  <c r="O126" i="1"/>
  <c r="L127" i="1"/>
  <c r="O127" i="1"/>
  <c r="L128" i="1"/>
  <c r="O128" i="1"/>
  <c r="L129" i="1"/>
  <c r="O129" i="1"/>
  <c r="L130" i="1"/>
  <c r="O130" i="1"/>
  <c r="L131" i="1"/>
  <c r="O131" i="1"/>
  <c r="L132" i="1"/>
  <c r="O132" i="1"/>
  <c r="L133" i="1"/>
  <c r="O133" i="1"/>
  <c r="L134" i="1"/>
  <c r="O134" i="1"/>
  <c r="L135" i="1"/>
  <c r="O135" i="1"/>
  <c r="L136" i="1"/>
  <c r="O136" i="1"/>
  <c r="L137" i="1"/>
  <c r="O137" i="1"/>
  <c r="L138" i="1"/>
  <c r="O138" i="1"/>
  <c r="L139" i="1"/>
  <c r="O139" i="1"/>
  <c r="L140" i="1"/>
  <c r="O140" i="1"/>
  <c r="L141" i="1"/>
  <c r="O141" i="1"/>
  <c r="L142" i="1"/>
  <c r="O142" i="1"/>
  <c r="L143" i="1"/>
  <c r="O143" i="1"/>
  <c r="L144" i="1"/>
  <c r="O144" i="1"/>
  <c r="L145" i="1"/>
  <c r="O145" i="1"/>
  <c r="L146" i="1"/>
  <c r="O146" i="1"/>
  <c r="L147" i="1"/>
  <c r="O147" i="1"/>
  <c r="L148" i="1"/>
  <c r="O148" i="1"/>
  <c r="L149" i="1"/>
  <c r="O149" i="1"/>
  <c r="L150" i="1"/>
  <c r="O150" i="1"/>
  <c r="L151" i="1"/>
  <c r="O151" i="1"/>
  <c r="L152" i="1"/>
  <c r="O152" i="1"/>
  <c r="L153" i="1"/>
  <c r="O153" i="1"/>
  <c r="L154" i="1"/>
  <c r="O154" i="1"/>
  <c r="L155" i="1"/>
  <c r="O155" i="1"/>
  <c r="L156" i="1"/>
  <c r="O156" i="1"/>
  <c r="L157" i="1"/>
  <c r="O157" i="1"/>
  <c r="L158" i="1"/>
  <c r="O158" i="1"/>
  <c r="L159" i="1"/>
  <c r="O159" i="1"/>
  <c r="L160" i="1"/>
  <c r="O160" i="1"/>
  <c r="L161" i="1"/>
  <c r="O161" i="1"/>
  <c r="L162" i="1"/>
  <c r="O162" i="1"/>
  <c r="L163" i="1"/>
  <c r="O163" i="1"/>
  <c r="L164" i="1"/>
  <c r="O164" i="1"/>
  <c r="L165" i="1"/>
  <c r="O165" i="1"/>
  <c r="L166" i="1"/>
  <c r="O166" i="1"/>
  <c r="L167" i="1"/>
  <c r="O167" i="1"/>
  <c r="L168" i="1"/>
  <c r="O168" i="1"/>
  <c r="L169" i="1"/>
  <c r="O169" i="1"/>
  <c r="L170" i="1"/>
  <c r="O170" i="1"/>
  <c r="L171" i="1"/>
  <c r="O171" i="1"/>
  <c r="L172" i="1"/>
  <c r="O172" i="1"/>
  <c r="L173" i="1"/>
  <c r="O173" i="1"/>
  <c r="L174" i="1"/>
  <c r="O174" i="1"/>
  <c r="L175" i="1"/>
  <c r="O175" i="1"/>
  <c r="L176" i="1"/>
  <c r="O176" i="1"/>
  <c r="L177" i="1"/>
  <c r="O177" i="1"/>
  <c r="L178" i="1"/>
  <c r="O178" i="1"/>
  <c r="L179" i="1"/>
  <c r="O179" i="1"/>
  <c r="L180" i="1"/>
  <c r="O180" i="1"/>
  <c r="L181" i="1"/>
  <c r="O181" i="1"/>
  <c r="L182" i="1"/>
  <c r="O182" i="1"/>
  <c r="L183" i="1"/>
  <c r="O183" i="1"/>
  <c r="L184" i="1"/>
  <c r="O184" i="1"/>
  <c r="L185" i="1"/>
  <c r="O185" i="1"/>
  <c r="L186" i="1"/>
  <c r="O186" i="1"/>
  <c r="L187" i="1"/>
  <c r="O187" i="1"/>
  <c r="L188" i="1"/>
  <c r="O188" i="1"/>
  <c r="L189" i="1"/>
  <c r="O189" i="1"/>
  <c r="L190" i="1"/>
  <c r="O190" i="1"/>
  <c r="L191" i="1"/>
  <c r="O191" i="1"/>
  <c r="L192" i="1"/>
  <c r="O192" i="1"/>
  <c r="L193" i="1"/>
  <c r="O193" i="1"/>
  <c r="L194" i="1"/>
  <c r="O194" i="1"/>
  <c r="L195" i="1"/>
  <c r="O195" i="1"/>
  <c r="L196" i="1"/>
  <c r="O196" i="1"/>
  <c r="L197" i="1"/>
  <c r="O197" i="1"/>
  <c r="L198" i="1"/>
  <c r="O198" i="1"/>
  <c r="L199" i="1"/>
  <c r="O199" i="1"/>
  <c r="L200" i="1"/>
  <c r="O200" i="1"/>
  <c r="L201" i="1"/>
  <c r="O201" i="1"/>
  <c r="L202" i="1"/>
  <c r="O202" i="1"/>
  <c r="L203" i="1"/>
  <c r="O203" i="1"/>
  <c r="L204" i="1"/>
  <c r="O204" i="1"/>
  <c r="L205" i="1"/>
  <c r="O205" i="1"/>
  <c r="L206" i="1"/>
  <c r="O206" i="1"/>
  <c r="L207" i="1"/>
  <c r="O207" i="1"/>
  <c r="L208" i="1"/>
  <c r="O208" i="1"/>
  <c r="L209" i="1"/>
  <c r="O209" i="1"/>
  <c r="L210" i="1"/>
  <c r="O210" i="1"/>
  <c r="L211" i="1"/>
  <c r="O211" i="1"/>
  <c r="L212" i="1"/>
  <c r="O212" i="1"/>
  <c r="L213" i="1"/>
  <c r="O213" i="1"/>
  <c r="L214" i="1"/>
  <c r="O214" i="1"/>
  <c r="L215" i="1"/>
  <c r="O215" i="1"/>
  <c r="L216" i="1"/>
  <c r="O216" i="1"/>
  <c r="L217" i="1"/>
  <c r="O217" i="1"/>
  <c r="L218" i="1"/>
  <c r="O218" i="1"/>
  <c r="L219" i="1"/>
  <c r="O219" i="1"/>
  <c r="L220" i="1"/>
  <c r="O220" i="1"/>
  <c r="L221" i="1"/>
  <c r="O221" i="1"/>
  <c r="L222" i="1"/>
  <c r="O222" i="1"/>
  <c r="L223" i="1"/>
  <c r="O223" i="1"/>
  <c r="L224" i="1"/>
  <c r="O224" i="1"/>
  <c r="L225" i="1"/>
  <c r="O225" i="1"/>
  <c r="L226" i="1"/>
  <c r="O226" i="1"/>
  <c r="L227" i="1"/>
  <c r="O227" i="1"/>
  <c r="L228" i="1"/>
  <c r="O228" i="1"/>
  <c r="L229" i="1"/>
  <c r="O229" i="1"/>
  <c r="L230" i="1"/>
  <c r="O230" i="1"/>
  <c r="L231" i="1"/>
  <c r="O231" i="1"/>
  <c r="L232" i="1"/>
  <c r="O232" i="1"/>
  <c r="L233" i="1"/>
  <c r="O233" i="1"/>
  <c r="L234" i="1"/>
  <c r="O234" i="1"/>
  <c r="L235" i="1"/>
  <c r="O235" i="1"/>
  <c r="L236" i="1"/>
  <c r="O236" i="1"/>
  <c r="L237" i="1"/>
  <c r="O237" i="1"/>
  <c r="L238" i="1"/>
  <c r="O238" i="1"/>
  <c r="L239" i="1"/>
  <c r="O239" i="1"/>
  <c r="L240" i="1"/>
  <c r="O240" i="1"/>
  <c r="L241" i="1"/>
  <c r="O241" i="1"/>
  <c r="L2" i="1"/>
  <c r="O2"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R67" i="1"/>
  <c r="Q68" i="1"/>
  <c r="R68" i="1"/>
  <c r="Q69" i="1"/>
  <c r="R69" i="1"/>
  <c r="Q70" i="1"/>
  <c r="R70" i="1"/>
  <c r="Q71" i="1"/>
  <c r="R71" i="1"/>
  <c r="Q72" i="1"/>
  <c r="R72" i="1"/>
  <c r="Q73" i="1"/>
  <c r="R73" i="1"/>
  <c r="Q74" i="1"/>
  <c r="R74" i="1"/>
  <c r="Q75" i="1"/>
  <c r="R75" i="1"/>
  <c r="Q76" i="1"/>
  <c r="R76" i="1"/>
  <c r="Q77" i="1"/>
  <c r="R77" i="1"/>
  <c r="Q78" i="1"/>
  <c r="R78" i="1"/>
  <c r="Q79" i="1"/>
  <c r="R79" i="1"/>
  <c r="Q80" i="1"/>
  <c r="R80" i="1"/>
  <c r="Q81" i="1"/>
  <c r="R81" i="1"/>
  <c r="Q82" i="1"/>
  <c r="R82" i="1"/>
  <c r="Q83" i="1"/>
  <c r="R83" i="1"/>
  <c r="Q84" i="1"/>
  <c r="R84" i="1"/>
  <c r="Q85" i="1"/>
  <c r="R85" i="1"/>
  <c r="Q86" i="1"/>
  <c r="R86" i="1"/>
  <c r="Q87" i="1"/>
  <c r="R87" i="1"/>
  <c r="Q88" i="1"/>
  <c r="R88" i="1"/>
  <c r="Q89" i="1"/>
  <c r="R89" i="1"/>
  <c r="Q90" i="1"/>
  <c r="R90" i="1"/>
  <c r="Q91" i="1"/>
  <c r="R91" i="1"/>
  <c r="Q92" i="1"/>
  <c r="R92" i="1"/>
  <c r="Q93" i="1"/>
  <c r="R93" i="1"/>
  <c r="Q94" i="1"/>
  <c r="R94" i="1"/>
  <c r="Q95" i="1"/>
  <c r="R95" i="1"/>
  <c r="Q96" i="1"/>
  <c r="R96" i="1"/>
  <c r="Q97" i="1"/>
  <c r="R97" i="1"/>
  <c r="Q98" i="1"/>
  <c r="R98" i="1"/>
  <c r="Q99" i="1"/>
  <c r="R99" i="1"/>
  <c r="Q100" i="1"/>
  <c r="R100" i="1"/>
  <c r="Q101" i="1"/>
  <c r="R101" i="1"/>
  <c r="Q102" i="1"/>
  <c r="R102" i="1"/>
  <c r="Q103" i="1"/>
  <c r="R103" i="1"/>
  <c r="Q104" i="1"/>
  <c r="R104" i="1"/>
  <c r="Q105" i="1"/>
  <c r="R105" i="1"/>
  <c r="Q106" i="1"/>
  <c r="R106" i="1"/>
  <c r="Q107" i="1"/>
  <c r="R107" i="1"/>
  <c r="Q108" i="1"/>
  <c r="R108" i="1"/>
  <c r="Q109" i="1"/>
  <c r="R109" i="1"/>
  <c r="Q110" i="1"/>
  <c r="R110" i="1"/>
  <c r="Q111" i="1"/>
  <c r="R111" i="1"/>
  <c r="Q112" i="1"/>
  <c r="R112" i="1"/>
  <c r="Q113" i="1"/>
  <c r="R113" i="1"/>
  <c r="Q114" i="1"/>
  <c r="R114" i="1"/>
  <c r="Q115" i="1"/>
  <c r="R115" i="1"/>
  <c r="Q116" i="1"/>
  <c r="R116" i="1"/>
  <c r="Q117" i="1"/>
  <c r="R117" i="1"/>
  <c r="Q118" i="1"/>
  <c r="R118" i="1"/>
  <c r="Q119" i="1"/>
  <c r="R119" i="1"/>
  <c r="Q120" i="1"/>
  <c r="R120" i="1"/>
  <c r="Q121" i="1"/>
  <c r="R121" i="1"/>
  <c r="Q122" i="1"/>
  <c r="R122" i="1"/>
  <c r="Q123" i="1"/>
  <c r="R123" i="1"/>
  <c r="Q124" i="1"/>
  <c r="R124" i="1"/>
  <c r="Q125" i="1"/>
  <c r="R125" i="1"/>
  <c r="Q126" i="1"/>
  <c r="R126" i="1"/>
  <c r="Q127" i="1"/>
  <c r="R127" i="1"/>
  <c r="Q128" i="1"/>
  <c r="R128" i="1"/>
  <c r="Q129" i="1"/>
  <c r="R129" i="1"/>
  <c r="Q130" i="1"/>
  <c r="R130" i="1"/>
  <c r="Q131" i="1"/>
  <c r="R131" i="1"/>
  <c r="Q132" i="1"/>
  <c r="R132" i="1"/>
  <c r="Q133" i="1"/>
  <c r="R133" i="1"/>
  <c r="Q134" i="1"/>
  <c r="R134" i="1"/>
  <c r="Q135" i="1"/>
  <c r="R135" i="1"/>
  <c r="Q136" i="1"/>
  <c r="R136" i="1"/>
  <c r="Q137" i="1"/>
  <c r="R137" i="1"/>
  <c r="Q138" i="1"/>
  <c r="R138" i="1"/>
  <c r="Q139" i="1"/>
  <c r="R139" i="1"/>
  <c r="Q140" i="1"/>
  <c r="R140" i="1"/>
  <c r="Q141" i="1"/>
  <c r="R141" i="1"/>
  <c r="Q142" i="1"/>
  <c r="R142" i="1"/>
  <c r="Q143" i="1"/>
  <c r="R143" i="1"/>
  <c r="Q144" i="1"/>
  <c r="R144" i="1"/>
  <c r="Q145" i="1"/>
  <c r="R145" i="1"/>
  <c r="Q146" i="1"/>
  <c r="R146" i="1"/>
  <c r="Q147" i="1"/>
  <c r="R147" i="1"/>
  <c r="Q148" i="1"/>
  <c r="R148" i="1"/>
  <c r="Q149" i="1"/>
  <c r="R149" i="1"/>
  <c r="Q150" i="1"/>
  <c r="R150" i="1"/>
  <c r="Q151" i="1"/>
  <c r="R151" i="1"/>
  <c r="Q152" i="1"/>
  <c r="R152" i="1"/>
  <c r="Q153" i="1"/>
  <c r="R153" i="1"/>
  <c r="Q154" i="1"/>
  <c r="R154" i="1"/>
  <c r="Q155" i="1"/>
  <c r="R155" i="1"/>
  <c r="Q156" i="1"/>
  <c r="R156" i="1"/>
  <c r="Q157" i="1"/>
  <c r="R157" i="1"/>
  <c r="Q158" i="1"/>
  <c r="R158" i="1"/>
  <c r="Q159" i="1"/>
  <c r="R159" i="1"/>
  <c r="Q160" i="1"/>
  <c r="R160" i="1"/>
  <c r="Q161" i="1"/>
  <c r="R161" i="1"/>
  <c r="Q162" i="1"/>
  <c r="R162" i="1"/>
  <c r="Q163" i="1"/>
  <c r="R163" i="1"/>
  <c r="Q164" i="1"/>
  <c r="R164" i="1"/>
  <c r="Q165" i="1"/>
  <c r="R165" i="1"/>
  <c r="Q166" i="1"/>
  <c r="R166" i="1"/>
  <c r="Q167" i="1"/>
  <c r="R167" i="1"/>
  <c r="Q168" i="1"/>
  <c r="R168" i="1"/>
  <c r="Q169" i="1"/>
  <c r="R169" i="1"/>
  <c r="Q170" i="1"/>
  <c r="R170" i="1"/>
  <c r="Q171" i="1"/>
  <c r="R171" i="1"/>
  <c r="Q172" i="1"/>
  <c r="R172" i="1"/>
  <c r="Q173" i="1"/>
  <c r="R173" i="1"/>
  <c r="Q174" i="1"/>
  <c r="R174" i="1"/>
  <c r="Q175" i="1"/>
  <c r="R175" i="1"/>
  <c r="Q176" i="1"/>
  <c r="R176" i="1"/>
  <c r="Q177" i="1"/>
  <c r="R177" i="1"/>
  <c r="Q178" i="1"/>
  <c r="R178" i="1"/>
  <c r="Q179" i="1"/>
  <c r="R179" i="1"/>
  <c r="Q180" i="1"/>
  <c r="R180" i="1"/>
  <c r="Q181" i="1"/>
  <c r="R181" i="1"/>
  <c r="Q182" i="1"/>
  <c r="R182" i="1"/>
  <c r="Q183" i="1"/>
  <c r="R183" i="1"/>
  <c r="Q184" i="1"/>
  <c r="R184" i="1"/>
  <c r="Q185" i="1"/>
  <c r="R185" i="1"/>
  <c r="Q186" i="1"/>
  <c r="R186" i="1"/>
  <c r="Q187" i="1"/>
  <c r="R187" i="1"/>
  <c r="Q188" i="1"/>
  <c r="R188" i="1"/>
  <c r="Q189" i="1"/>
  <c r="R189" i="1"/>
  <c r="Q190" i="1"/>
  <c r="R190" i="1"/>
  <c r="Q191" i="1"/>
  <c r="R191" i="1"/>
  <c r="Q192" i="1"/>
  <c r="R192" i="1"/>
  <c r="Q193" i="1"/>
  <c r="R193" i="1"/>
  <c r="Q194" i="1"/>
  <c r="R194" i="1"/>
  <c r="Q195" i="1"/>
  <c r="R195" i="1"/>
  <c r="Q196" i="1"/>
  <c r="R196" i="1"/>
  <c r="Q197" i="1"/>
  <c r="R197" i="1"/>
  <c r="Q198" i="1"/>
  <c r="R198" i="1"/>
  <c r="Q199" i="1"/>
  <c r="R199" i="1"/>
  <c r="Q200" i="1"/>
  <c r="R200" i="1"/>
  <c r="Q201" i="1"/>
  <c r="R201" i="1"/>
  <c r="Q202" i="1"/>
  <c r="R202" i="1"/>
  <c r="Q203" i="1"/>
  <c r="R203" i="1"/>
  <c r="Q204" i="1"/>
  <c r="R204" i="1"/>
  <c r="Q205" i="1"/>
  <c r="R205" i="1"/>
  <c r="Q206" i="1"/>
  <c r="R206" i="1"/>
  <c r="Q207" i="1"/>
  <c r="R207" i="1"/>
  <c r="Q208" i="1"/>
  <c r="R208" i="1"/>
  <c r="Q209" i="1"/>
  <c r="R209" i="1"/>
  <c r="Q210" i="1"/>
  <c r="R210" i="1"/>
  <c r="Q211" i="1"/>
  <c r="R211" i="1"/>
  <c r="Q212" i="1"/>
  <c r="R212" i="1"/>
  <c r="Q213" i="1"/>
  <c r="R213" i="1"/>
  <c r="Q214" i="1"/>
  <c r="R214" i="1"/>
  <c r="Q215" i="1"/>
  <c r="R215" i="1"/>
  <c r="Q216" i="1"/>
  <c r="R216" i="1"/>
  <c r="Q217" i="1"/>
  <c r="R217" i="1"/>
  <c r="Q218" i="1"/>
  <c r="R218" i="1"/>
  <c r="Q219" i="1"/>
  <c r="R219" i="1"/>
  <c r="Q220" i="1"/>
  <c r="R220" i="1"/>
  <c r="Q221" i="1"/>
  <c r="R221" i="1"/>
  <c r="Q222" i="1"/>
  <c r="R222" i="1"/>
  <c r="Q223" i="1"/>
  <c r="R223" i="1"/>
  <c r="Q224" i="1"/>
  <c r="R224" i="1"/>
  <c r="Q225" i="1"/>
  <c r="R225" i="1"/>
  <c r="Q226" i="1"/>
  <c r="R226" i="1"/>
  <c r="Q227" i="1"/>
  <c r="R227" i="1"/>
  <c r="Q228" i="1"/>
  <c r="R228" i="1"/>
  <c r="Q229" i="1"/>
  <c r="R229" i="1"/>
  <c r="Q230" i="1"/>
  <c r="R230" i="1"/>
  <c r="Q231" i="1"/>
  <c r="R231" i="1"/>
  <c r="Q232" i="1"/>
  <c r="R232" i="1"/>
  <c r="Q233" i="1"/>
  <c r="R233" i="1"/>
  <c r="Q234" i="1"/>
  <c r="R234" i="1"/>
  <c r="Q235" i="1"/>
  <c r="R235" i="1"/>
  <c r="Q236" i="1"/>
  <c r="R236" i="1"/>
  <c r="Q237" i="1"/>
  <c r="R237" i="1"/>
  <c r="Q238" i="1"/>
  <c r="R238" i="1"/>
  <c r="Q239" i="1"/>
  <c r="R239" i="1"/>
  <c r="Q240" i="1"/>
  <c r="R240" i="1"/>
  <c r="Q241" i="1"/>
  <c r="R241" i="1"/>
  <c r="R41" i="1"/>
  <c r="R49" i="1"/>
  <c r="R38" i="1"/>
  <c r="R35" i="1"/>
  <c r="R51" i="1"/>
  <c r="R47" i="1"/>
  <c r="R57" i="1"/>
  <c r="R40" i="1"/>
  <c r="R46" i="1"/>
  <c r="R36" i="1"/>
  <c r="R34" i="1"/>
  <c r="R42" i="1"/>
  <c r="R32" i="1"/>
  <c r="R33" i="1"/>
  <c r="R52" i="1"/>
  <c r="R43" i="1"/>
  <c r="R45" i="1"/>
  <c r="R50" i="1"/>
  <c r="R54" i="1"/>
  <c r="R48" i="1"/>
  <c r="R56" i="1"/>
  <c r="R39" i="1"/>
  <c r="R55" i="1"/>
  <c r="R44" i="1"/>
  <c r="R37" i="1"/>
  <c r="R53" i="1"/>
  <c r="A3" i="1"/>
  <c r="Q3" i="1"/>
  <c r="R58" i="1"/>
  <c r="R59" i="1"/>
  <c r="R60" i="1"/>
  <c r="R61" i="1"/>
  <c r="R62" i="1"/>
  <c r="R63" i="1"/>
  <c r="R64" i="1"/>
  <c r="R65" i="1"/>
  <c r="R66"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1" i="2"/>
  <c r="AB4"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 i="2"/>
  <c r="S4" i="2"/>
  <c r="Y4" i="2"/>
  <c r="T4" i="2"/>
  <c r="Z4" i="2"/>
  <c r="U4" i="2"/>
  <c r="AA4" i="2"/>
  <c r="AC4" i="2"/>
  <c r="S5" i="2"/>
  <c r="Y5" i="2"/>
  <c r="T5" i="2"/>
  <c r="Z5" i="2"/>
  <c r="U5" i="2"/>
  <c r="AA5" i="2"/>
  <c r="AC5" i="2"/>
  <c r="S6" i="2"/>
  <c r="Y6" i="2"/>
  <c r="T6" i="2"/>
  <c r="Z6" i="2"/>
  <c r="U6" i="2"/>
  <c r="AA6" i="2"/>
  <c r="AC6" i="2"/>
  <c r="S7" i="2"/>
  <c r="Y7" i="2"/>
  <c r="T7" i="2"/>
  <c r="Z7" i="2"/>
  <c r="U7" i="2"/>
  <c r="AA7" i="2"/>
  <c r="AC7" i="2"/>
  <c r="S8" i="2"/>
  <c r="Y8" i="2"/>
  <c r="T8" i="2"/>
  <c r="Z8" i="2"/>
  <c r="U8" i="2"/>
  <c r="AA8" i="2"/>
  <c r="AC8" i="2"/>
  <c r="S9" i="2"/>
  <c r="Y9" i="2"/>
  <c r="T9" i="2"/>
  <c r="Z9" i="2"/>
  <c r="U9" i="2"/>
  <c r="AA9" i="2"/>
  <c r="AC9" i="2"/>
  <c r="S10" i="2"/>
  <c r="Y10" i="2"/>
  <c r="T10" i="2"/>
  <c r="Z10" i="2"/>
  <c r="U10" i="2"/>
  <c r="AA10" i="2"/>
  <c r="AC10" i="2"/>
  <c r="S11" i="2"/>
  <c r="Y11" i="2"/>
  <c r="T11" i="2"/>
  <c r="Z11" i="2"/>
  <c r="U11" i="2"/>
  <c r="AA11" i="2"/>
  <c r="AC11" i="2"/>
  <c r="S12" i="2"/>
  <c r="Y12" i="2"/>
  <c r="T12" i="2"/>
  <c r="Z12" i="2"/>
  <c r="U12" i="2"/>
  <c r="AA12" i="2"/>
  <c r="AC12" i="2"/>
  <c r="S13" i="2"/>
  <c r="Y13" i="2"/>
  <c r="T13" i="2"/>
  <c r="Z13" i="2"/>
  <c r="U13" i="2"/>
  <c r="AA13" i="2"/>
  <c r="AC13" i="2"/>
  <c r="S14" i="2"/>
  <c r="Y14" i="2"/>
  <c r="T14" i="2"/>
  <c r="Z14" i="2"/>
  <c r="U14" i="2"/>
  <c r="AA14" i="2"/>
  <c r="AC14" i="2"/>
  <c r="S15" i="2"/>
  <c r="Y15" i="2"/>
  <c r="T15" i="2"/>
  <c r="Z15" i="2"/>
  <c r="U15" i="2"/>
  <c r="AA15" i="2"/>
  <c r="AC15" i="2"/>
  <c r="S16" i="2"/>
  <c r="Y16" i="2"/>
  <c r="T16" i="2"/>
  <c r="Z16" i="2"/>
  <c r="U16" i="2"/>
  <c r="AA16" i="2"/>
  <c r="AC16" i="2"/>
  <c r="S17" i="2"/>
  <c r="Y17" i="2"/>
  <c r="T17" i="2"/>
  <c r="Z17" i="2"/>
  <c r="U17" i="2"/>
  <c r="AA17" i="2"/>
  <c r="AC17" i="2"/>
  <c r="S18" i="2"/>
  <c r="Y18" i="2"/>
  <c r="T18" i="2"/>
  <c r="Z18" i="2"/>
  <c r="U18" i="2"/>
  <c r="AA18" i="2"/>
  <c r="AC18" i="2"/>
  <c r="S19" i="2"/>
  <c r="Y19" i="2"/>
  <c r="T19" i="2"/>
  <c r="Z19" i="2"/>
  <c r="U19" i="2"/>
  <c r="AA19" i="2"/>
  <c r="AC19" i="2"/>
  <c r="S20" i="2"/>
  <c r="Y20" i="2"/>
  <c r="T20" i="2"/>
  <c r="Z20" i="2"/>
  <c r="U20" i="2"/>
  <c r="AA20" i="2"/>
  <c r="AC20" i="2"/>
  <c r="S21" i="2"/>
  <c r="Y21" i="2"/>
  <c r="T21" i="2"/>
  <c r="Z21" i="2"/>
  <c r="U21" i="2"/>
  <c r="AA21" i="2"/>
  <c r="AC21" i="2"/>
  <c r="S22" i="2"/>
  <c r="Y22" i="2"/>
  <c r="T22" i="2"/>
  <c r="Z22" i="2"/>
  <c r="U22" i="2"/>
  <c r="AA22" i="2"/>
  <c r="AC22" i="2"/>
  <c r="S23" i="2"/>
  <c r="Y23" i="2"/>
  <c r="T23" i="2"/>
  <c r="Z23" i="2"/>
  <c r="U23" i="2"/>
  <c r="AA23" i="2"/>
  <c r="AC23" i="2"/>
  <c r="S24" i="2"/>
  <c r="Y24" i="2"/>
  <c r="T24" i="2"/>
  <c r="Z24" i="2"/>
  <c r="U24" i="2"/>
  <c r="AA24" i="2"/>
  <c r="AC24" i="2"/>
  <c r="S25" i="2"/>
  <c r="Y25" i="2"/>
  <c r="T25" i="2"/>
  <c r="Z25" i="2"/>
  <c r="U25" i="2"/>
  <c r="AA25" i="2"/>
  <c r="AC25" i="2"/>
  <c r="S26" i="2"/>
  <c r="Y26" i="2"/>
  <c r="T26" i="2"/>
  <c r="Z26" i="2"/>
  <c r="U26" i="2"/>
  <c r="AA26" i="2"/>
  <c r="AC26" i="2"/>
  <c r="S27" i="2"/>
  <c r="Y27" i="2"/>
  <c r="T27" i="2"/>
  <c r="Z27" i="2"/>
  <c r="U27" i="2"/>
  <c r="AA27" i="2"/>
  <c r="AC27" i="2"/>
  <c r="S28" i="2"/>
  <c r="Y28" i="2"/>
  <c r="T28" i="2"/>
  <c r="Z28" i="2"/>
  <c r="U28" i="2"/>
  <c r="AA28" i="2"/>
  <c r="AC28" i="2"/>
  <c r="S29" i="2"/>
  <c r="Y29" i="2"/>
  <c r="T29" i="2"/>
  <c r="Z29" i="2"/>
  <c r="U29" i="2"/>
  <c r="AA29" i="2"/>
  <c r="AC29" i="2"/>
  <c r="S30" i="2"/>
  <c r="Y30" i="2"/>
  <c r="T30" i="2"/>
  <c r="Z30" i="2"/>
  <c r="U30" i="2"/>
  <c r="AA30" i="2"/>
  <c r="AC30" i="2"/>
  <c r="S31" i="2"/>
  <c r="Y31" i="2"/>
  <c r="T31" i="2"/>
  <c r="Z31" i="2"/>
  <c r="U31" i="2"/>
  <c r="AA31" i="2"/>
  <c r="AC31" i="2"/>
  <c r="S32" i="2"/>
  <c r="Y32" i="2"/>
  <c r="T32" i="2"/>
  <c r="Z32" i="2"/>
  <c r="U32" i="2"/>
  <c r="AA32" i="2"/>
  <c r="AC32" i="2"/>
  <c r="S33" i="2"/>
  <c r="Y33" i="2"/>
  <c r="T33" i="2"/>
  <c r="Z33" i="2"/>
  <c r="U33" i="2"/>
  <c r="AA33" i="2"/>
  <c r="AC33" i="2"/>
  <c r="S34" i="2"/>
  <c r="Y34" i="2"/>
  <c r="T34" i="2"/>
  <c r="Z34" i="2"/>
  <c r="U34" i="2"/>
  <c r="AA34" i="2"/>
  <c r="AC34" i="2"/>
  <c r="S35" i="2"/>
  <c r="Y35" i="2"/>
  <c r="T35" i="2"/>
  <c r="Z35" i="2"/>
  <c r="U35" i="2"/>
  <c r="AA35" i="2"/>
  <c r="AC35" i="2"/>
  <c r="S36" i="2"/>
  <c r="Y36" i="2"/>
  <c r="T36" i="2"/>
  <c r="Z36" i="2"/>
  <c r="U36" i="2"/>
  <c r="AA36" i="2"/>
  <c r="AC36" i="2"/>
  <c r="S37" i="2"/>
  <c r="Y37" i="2"/>
  <c r="T37" i="2"/>
  <c r="Z37" i="2"/>
  <c r="U37" i="2"/>
  <c r="AA37" i="2"/>
  <c r="AC37" i="2"/>
  <c r="S38" i="2"/>
  <c r="Y38" i="2"/>
  <c r="T38" i="2"/>
  <c r="Z38" i="2"/>
  <c r="U38" i="2"/>
  <c r="AA38" i="2"/>
  <c r="AC38" i="2"/>
  <c r="S39" i="2"/>
  <c r="Y39" i="2"/>
  <c r="T39" i="2"/>
  <c r="Z39" i="2"/>
  <c r="U39" i="2"/>
  <c r="AA39" i="2"/>
  <c r="AC39" i="2"/>
  <c r="S40" i="2"/>
  <c r="Y40" i="2"/>
  <c r="T40" i="2"/>
  <c r="Z40" i="2"/>
  <c r="U40" i="2"/>
  <c r="AA40" i="2"/>
  <c r="AC40" i="2"/>
  <c r="S41" i="2"/>
  <c r="Y41" i="2"/>
  <c r="T41" i="2"/>
  <c r="Z41" i="2"/>
  <c r="U41" i="2"/>
  <c r="AA41" i="2"/>
  <c r="AC41" i="2"/>
  <c r="S42" i="2"/>
  <c r="Y42" i="2"/>
  <c r="T42" i="2"/>
  <c r="Z42" i="2"/>
  <c r="U42" i="2"/>
  <c r="AA42" i="2"/>
  <c r="AC42" i="2"/>
  <c r="S43" i="2"/>
  <c r="Y43" i="2"/>
  <c r="T43" i="2"/>
  <c r="Z43" i="2"/>
  <c r="U43" i="2"/>
  <c r="AA43" i="2"/>
  <c r="AC43" i="2"/>
  <c r="S44" i="2"/>
  <c r="Y44" i="2"/>
  <c r="T44" i="2"/>
  <c r="Z44" i="2"/>
  <c r="U44" i="2"/>
  <c r="AA44" i="2"/>
  <c r="AC44" i="2"/>
  <c r="S45" i="2"/>
  <c r="Y45" i="2"/>
  <c r="T45" i="2"/>
  <c r="Z45" i="2"/>
  <c r="U45" i="2"/>
  <c r="AA45" i="2"/>
  <c r="AC45" i="2"/>
  <c r="S46" i="2"/>
  <c r="Y46" i="2"/>
  <c r="T46" i="2"/>
  <c r="Z46" i="2"/>
  <c r="U46" i="2"/>
  <c r="AA46" i="2"/>
  <c r="AC46" i="2"/>
  <c r="S47" i="2"/>
  <c r="Y47" i="2"/>
  <c r="T47" i="2"/>
  <c r="Z47" i="2"/>
  <c r="U47" i="2"/>
  <c r="AA47" i="2"/>
  <c r="AC47" i="2"/>
  <c r="S48" i="2"/>
  <c r="Y48" i="2"/>
  <c r="T48" i="2"/>
  <c r="Z48" i="2"/>
  <c r="U48" i="2"/>
  <c r="AA48" i="2"/>
  <c r="AC48" i="2"/>
  <c r="S49" i="2"/>
  <c r="Y49" i="2"/>
  <c r="T49" i="2"/>
  <c r="Z49" i="2"/>
  <c r="U49" i="2"/>
  <c r="AA49" i="2"/>
  <c r="AC49" i="2"/>
  <c r="S50" i="2"/>
  <c r="Y50" i="2"/>
  <c r="T50" i="2"/>
  <c r="Z50" i="2"/>
  <c r="U50" i="2"/>
  <c r="AA50" i="2"/>
  <c r="AC50" i="2"/>
  <c r="S51" i="2"/>
  <c r="Y51" i="2"/>
  <c r="T51" i="2"/>
  <c r="Z51" i="2"/>
  <c r="U51" i="2"/>
  <c r="AA51" i="2"/>
  <c r="AC51" i="2"/>
  <c r="S52" i="2"/>
  <c r="Y52" i="2"/>
  <c r="T52" i="2"/>
  <c r="Z52" i="2"/>
  <c r="U52" i="2"/>
  <c r="AA52" i="2"/>
  <c r="AC52" i="2"/>
  <c r="S53" i="2"/>
  <c r="Y53" i="2"/>
  <c r="T53" i="2"/>
  <c r="Z53" i="2"/>
  <c r="U53" i="2"/>
  <c r="AA53" i="2"/>
  <c r="AC53" i="2"/>
  <c r="S54" i="2"/>
  <c r="Y54" i="2"/>
  <c r="T54" i="2"/>
  <c r="Z54" i="2"/>
  <c r="U54" i="2"/>
  <c r="AA54" i="2"/>
  <c r="AC54" i="2"/>
  <c r="S55" i="2"/>
  <c r="Y55" i="2"/>
  <c r="T55" i="2"/>
  <c r="Z55" i="2"/>
  <c r="U55" i="2"/>
  <c r="AA55" i="2"/>
  <c r="AC55" i="2"/>
  <c r="S56" i="2"/>
  <c r="Y56" i="2"/>
  <c r="T56" i="2"/>
  <c r="Z56" i="2"/>
  <c r="U56" i="2"/>
  <c r="AA56" i="2"/>
  <c r="AC56" i="2"/>
  <c r="S57" i="2"/>
  <c r="Y57" i="2"/>
  <c r="T57" i="2"/>
  <c r="Z57" i="2"/>
  <c r="U57" i="2"/>
  <c r="AA57" i="2"/>
  <c r="AC57" i="2"/>
  <c r="S58" i="2"/>
  <c r="Y58" i="2"/>
  <c r="T58" i="2"/>
  <c r="Z58" i="2"/>
  <c r="U58" i="2"/>
  <c r="AA58" i="2"/>
  <c r="AC58" i="2"/>
  <c r="S59" i="2"/>
  <c r="Y59" i="2"/>
  <c r="T59" i="2"/>
  <c r="Z59" i="2"/>
  <c r="U59" i="2"/>
  <c r="AA59" i="2"/>
  <c r="AC59" i="2"/>
  <c r="S60" i="2"/>
  <c r="Y60" i="2"/>
  <c r="T60" i="2"/>
  <c r="Z60" i="2"/>
  <c r="U60" i="2"/>
  <c r="AA60" i="2"/>
  <c r="AC60" i="2"/>
  <c r="S61" i="2"/>
  <c r="Y61" i="2"/>
  <c r="T61" i="2"/>
  <c r="Z61" i="2"/>
  <c r="U61" i="2"/>
  <c r="AA61" i="2"/>
  <c r="AC61" i="2"/>
  <c r="S62" i="2"/>
  <c r="Y62" i="2"/>
  <c r="T62" i="2"/>
  <c r="Z62" i="2"/>
  <c r="U62" i="2"/>
  <c r="AA62" i="2"/>
  <c r="AC62" i="2"/>
  <c r="S63" i="2"/>
  <c r="Y63" i="2"/>
  <c r="T63" i="2"/>
  <c r="Z63" i="2"/>
  <c r="U63" i="2"/>
  <c r="AA63" i="2"/>
  <c r="AC63" i="2"/>
  <c r="S64" i="2"/>
  <c r="Y64" i="2"/>
  <c r="T64" i="2"/>
  <c r="Z64" i="2"/>
  <c r="U64" i="2"/>
  <c r="AA64" i="2"/>
  <c r="AC64" i="2"/>
  <c r="S65" i="2"/>
  <c r="Y65" i="2"/>
  <c r="T65" i="2"/>
  <c r="Z65" i="2"/>
  <c r="U65" i="2"/>
  <c r="AA65" i="2"/>
  <c r="AC65" i="2"/>
  <c r="S66" i="2"/>
  <c r="Y66" i="2"/>
  <c r="T66" i="2"/>
  <c r="Z66" i="2"/>
  <c r="U66" i="2"/>
  <c r="AA66" i="2"/>
  <c r="AC66" i="2"/>
  <c r="S67" i="2"/>
  <c r="Y67" i="2"/>
  <c r="T67" i="2"/>
  <c r="Z67" i="2"/>
  <c r="U67" i="2"/>
  <c r="AA67" i="2"/>
  <c r="AC67" i="2"/>
  <c r="S68" i="2"/>
  <c r="Y68" i="2"/>
  <c r="T68" i="2"/>
  <c r="Z68" i="2"/>
  <c r="U68" i="2"/>
  <c r="AA68" i="2"/>
  <c r="AC68" i="2"/>
  <c r="S69" i="2"/>
  <c r="Y69" i="2"/>
  <c r="T69" i="2"/>
  <c r="Z69" i="2"/>
  <c r="U69" i="2"/>
  <c r="AA69" i="2"/>
  <c r="AC69" i="2"/>
  <c r="S70" i="2"/>
  <c r="Y70" i="2"/>
  <c r="T70" i="2"/>
  <c r="Z70" i="2"/>
  <c r="U70" i="2"/>
  <c r="AA70" i="2"/>
  <c r="AC70" i="2"/>
  <c r="S71" i="2"/>
  <c r="Y71" i="2"/>
  <c r="T71" i="2"/>
  <c r="Z71" i="2"/>
  <c r="U71" i="2"/>
  <c r="AA71" i="2"/>
  <c r="AC71" i="2"/>
  <c r="S72" i="2"/>
  <c r="Y72" i="2"/>
  <c r="T72" i="2"/>
  <c r="Z72" i="2"/>
  <c r="U72" i="2"/>
  <c r="AA72" i="2"/>
  <c r="AC72" i="2"/>
  <c r="S73" i="2"/>
  <c r="Y73" i="2"/>
  <c r="T73" i="2"/>
  <c r="Z73" i="2"/>
  <c r="U73" i="2"/>
  <c r="AA73" i="2"/>
  <c r="AC73" i="2"/>
  <c r="S74" i="2"/>
  <c r="Y74" i="2"/>
  <c r="T74" i="2"/>
  <c r="Z74" i="2"/>
  <c r="U74" i="2"/>
  <c r="AA74" i="2"/>
  <c r="AC74" i="2"/>
  <c r="S75" i="2"/>
  <c r="Y75" i="2"/>
  <c r="T75" i="2"/>
  <c r="Z75" i="2"/>
  <c r="U75" i="2"/>
  <c r="AA75" i="2"/>
  <c r="AC75" i="2"/>
  <c r="S76" i="2"/>
  <c r="Y76" i="2"/>
  <c r="T76" i="2"/>
  <c r="Z76" i="2"/>
  <c r="U76" i="2"/>
  <c r="AA76" i="2"/>
  <c r="AC76" i="2"/>
  <c r="S77" i="2"/>
  <c r="Y77" i="2"/>
  <c r="T77" i="2"/>
  <c r="Z77" i="2"/>
  <c r="U77" i="2"/>
  <c r="AA77" i="2"/>
  <c r="AC77" i="2"/>
  <c r="S78" i="2"/>
  <c r="Y78" i="2"/>
  <c r="T78" i="2"/>
  <c r="Z78" i="2"/>
  <c r="U78" i="2"/>
  <c r="AA78" i="2"/>
  <c r="AC78" i="2"/>
  <c r="S79" i="2"/>
  <c r="Y79" i="2"/>
  <c r="T79" i="2"/>
  <c r="Z79" i="2"/>
  <c r="U79" i="2"/>
  <c r="AA79" i="2"/>
  <c r="AC79" i="2"/>
  <c r="S80" i="2"/>
  <c r="Y80" i="2"/>
  <c r="T80" i="2"/>
  <c r="Z80" i="2"/>
  <c r="U80" i="2"/>
  <c r="AA80" i="2"/>
  <c r="AC80" i="2"/>
  <c r="S81" i="2"/>
  <c r="Y81" i="2"/>
  <c r="T81" i="2"/>
  <c r="Z81" i="2"/>
  <c r="U81" i="2"/>
  <c r="AA81" i="2"/>
  <c r="AC81" i="2"/>
  <c r="S82" i="2"/>
  <c r="Y82" i="2"/>
  <c r="T82" i="2"/>
  <c r="Z82" i="2"/>
  <c r="U82" i="2"/>
  <c r="AA82" i="2"/>
  <c r="AC82" i="2"/>
  <c r="S83" i="2"/>
  <c r="Y83" i="2"/>
  <c r="T83" i="2"/>
  <c r="Z83" i="2"/>
  <c r="U83" i="2"/>
  <c r="AA83" i="2"/>
  <c r="AC83" i="2"/>
  <c r="S84" i="2"/>
  <c r="Y84" i="2"/>
  <c r="T84" i="2"/>
  <c r="Z84" i="2"/>
  <c r="U84" i="2"/>
  <c r="AA84" i="2"/>
  <c r="AC84" i="2"/>
  <c r="S85" i="2"/>
  <c r="Y85" i="2"/>
  <c r="T85" i="2"/>
  <c r="Z85" i="2"/>
  <c r="U85" i="2"/>
  <c r="AA85" i="2"/>
  <c r="AC85" i="2"/>
  <c r="S86" i="2"/>
  <c r="Y86" i="2"/>
  <c r="T86" i="2"/>
  <c r="Z86" i="2"/>
  <c r="U86" i="2"/>
  <c r="AA86" i="2"/>
  <c r="AC86" i="2"/>
  <c r="S87" i="2"/>
  <c r="Y87" i="2"/>
  <c r="T87" i="2"/>
  <c r="Z87" i="2"/>
  <c r="U87" i="2"/>
  <c r="AA87" i="2"/>
  <c r="AC87" i="2"/>
  <c r="S88" i="2"/>
  <c r="Y88" i="2"/>
  <c r="T88" i="2"/>
  <c r="Z88" i="2"/>
  <c r="U88" i="2"/>
  <c r="AA88" i="2"/>
  <c r="AC88" i="2"/>
  <c r="S89" i="2"/>
  <c r="Y89" i="2"/>
  <c r="T89" i="2"/>
  <c r="Z89" i="2"/>
  <c r="U89" i="2"/>
  <c r="AA89" i="2"/>
  <c r="AC89" i="2"/>
  <c r="S90" i="2"/>
  <c r="Y90" i="2"/>
  <c r="T90" i="2"/>
  <c r="Z90" i="2"/>
  <c r="U90" i="2"/>
  <c r="AA90" i="2"/>
  <c r="AC90" i="2"/>
  <c r="S91" i="2"/>
  <c r="Y91" i="2"/>
  <c r="T91" i="2"/>
  <c r="Z91" i="2"/>
  <c r="U91" i="2"/>
  <c r="AA91" i="2"/>
  <c r="AC91" i="2"/>
  <c r="S92" i="2"/>
  <c r="Y92" i="2"/>
  <c r="T92" i="2"/>
  <c r="Z92" i="2"/>
  <c r="U92" i="2"/>
  <c r="AA92" i="2"/>
  <c r="AC92" i="2"/>
  <c r="S93" i="2"/>
  <c r="Y93" i="2"/>
  <c r="T93" i="2"/>
  <c r="Z93" i="2"/>
  <c r="U93" i="2"/>
  <c r="AA93" i="2"/>
  <c r="AC93" i="2"/>
  <c r="S94" i="2"/>
  <c r="Y94" i="2"/>
  <c r="T94" i="2"/>
  <c r="Z94" i="2"/>
  <c r="U94" i="2"/>
  <c r="AA94" i="2"/>
  <c r="AC94" i="2"/>
  <c r="S95" i="2"/>
  <c r="Y95" i="2"/>
  <c r="T95" i="2"/>
  <c r="Z95" i="2"/>
  <c r="U95" i="2"/>
  <c r="AA95" i="2"/>
  <c r="AC95" i="2"/>
  <c r="S96" i="2"/>
  <c r="Y96" i="2"/>
  <c r="T96" i="2"/>
  <c r="Z96" i="2"/>
  <c r="U96" i="2"/>
  <c r="AA96" i="2"/>
  <c r="AC96" i="2"/>
  <c r="S97" i="2"/>
  <c r="Y97" i="2"/>
  <c r="T97" i="2"/>
  <c r="Z97" i="2"/>
  <c r="U97" i="2"/>
  <c r="AA97" i="2"/>
  <c r="AC97" i="2"/>
  <c r="S98" i="2"/>
  <c r="Y98" i="2"/>
  <c r="T98" i="2"/>
  <c r="Z98" i="2"/>
  <c r="U98" i="2"/>
  <c r="AA98" i="2"/>
  <c r="AC98" i="2"/>
  <c r="S99" i="2"/>
  <c r="Y99" i="2"/>
  <c r="T99" i="2"/>
  <c r="Z99" i="2"/>
  <c r="U99" i="2"/>
  <c r="AA99" i="2"/>
  <c r="AC99" i="2"/>
  <c r="S100" i="2"/>
  <c r="Y100" i="2"/>
  <c r="T100" i="2"/>
  <c r="Z100" i="2"/>
  <c r="U100" i="2"/>
  <c r="AA100" i="2"/>
  <c r="AC100" i="2"/>
  <c r="S101" i="2"/>
  <c r="Y101" i="2"/>
  <c r="T101" i="2"/>
  <c r="Z101" i="2"/>
  <c r="U101" i="2"/>
  <c r="AA101" i="2"/>
  <c r="AC101" i="2"/>
  <c r="S102" i="2"/>
  <c r="Y102" i="2"/>
  <c r="T102" i="2"/>
  <c r="Z102" i="2"/>
  <c r="U102" i="2"/>
  <c r="AA102" i="2"/>
  <c r="AC102" i="2"/>
  <c r="S103" i="2"/>
  <c r="Y103" i="2"/>
  <c r="T103" i="2"/>
  <c r="Z103" i="2"/>
  <c r="U103" i="2"/>
  <c r="AA103" i="2"/>
  <c r="AC103" i="2"/>
  <c r="S104" i="2"/>
  <c r="Y104" i="2"/>
  <c r="T104" i="2"/>
  <c r="Z104" i="2"/>
  <c r="U104" i="2"/>
  <c r="AA104" i="2"/>
  <c r="AC104" i="2"/>
  <c r="S105" i="2"/>
  <c r="Y105" i="2"/>
  <c r="T105" i="2"/>
  <c r="Z105" i="2"/>
  <c r="U105" i="2"/>
  <c r="AA105" i="2"/>
  <c r="AC105" i="2"/>
  <c r="S106" i="2"/>
  <c r="Y106" i="2"/>
  <c r="T106" i="2"/>
  <c r="Z106" i="2"/>
  <c r="U106" i="2"/>
  <c r="AA106" i="2"/>
  <c r="AC106" i="2"/>
  <c r="S107" i="2"/>
  <c r="Y107" i="2"/>
  <c r="T107" i="2"/>
  <c r="Z107" i="2"/>
  <c r="U107" i="2"/>
  <c r="AA107" i="2"/>
  <c r="AC107" i="2"/>
  <c r="S108" i="2"/>
  <c r="Y108" i="2"/>
  <c r="T108" i="2"/>
  <c r="Z108" i="2"/>
  <c r="U108" i="2"/>
  <c r="AA108" i="2"/>
  <c r="AC108" i="2"/>
  <c r="S109" i="2"/>
  <c r="Y109" i="2"/>
  <c r="T109" i="2"/>
  <c r="Z109" i="2"/>
  <c r="U109" i="2"/>
  <c r="AA109" i="2"/>
  <c r="AC109" i="2"/>
  <c r="S110" i="2"/>
  <c r="Y110" i="2"/>
  <c r="T110" i="2"/>
  <c r="Z110" i="2"/>
  <c r="U110" i="2"/>
  <c r="AA110" i="2"/>
  <c r="AC110" i="2"/>
  <c r="S111" i="2"/>
  <c r="Y111" i="2"/>
  <c r="T111" i="2"/>
  <c r="Z111" i="2"/>
  <c r="U111" i="2"/>
  <c r="AA111" i="2"/>
  <c r="AC111" i="2"/>
  <c r="S112" i="2"/>
  <c r="Y112" i="2"/>
  <c r="T112" i="2"/>
  <c r="Z112" i="2"/>
  <c r="U112" i="2"/>
  <c r="AA112" i="2"/>
  <c r="AC112" i="2"/>
  <c r="S113" i="2"/>
  <c r="Y113" i="2"/>
  <c r="T113" i="2"/>
  <c r="Z113" i="2"/>
  <c r="U113" i="2"/>
  <c r="AA113" i="2"/>
  <c r="AC113" i="2"/>
  <c r="S114" i="2"/>
  <c r="Y114" i="2"/>
  <c r="T114" i="2"/>
  <c r="Z114" i="2"/>
  <c r="U114" i="2"/>
  <c r="AA114" i="2"/>
  <c r="AC114" i="2"/>
  <c r="S115" i="2"/>
  <c r="Y115" i="2"/>
  <c r="T115" i="2"/>
  <c r="Z115" i="2"/>
  <c r="U115" i="2"/>
  <c r="AA115" i="2"/>
  <c r="AC115" i="2"/>
  <c r="S116" i="2"/>
  <c r="Y116" i="2"/>
  <c r="T116" i="2"/>
  <c r="Z116" i="2"/>
  <c r="U116" i="2"/>
  <c r="AA116" i="2"/>
  <c r="AC116" i="2"/>
  <c r="S117" i="2"/>
  <c r="Y117" i="2"/>
  <c r="T117" i="2"/>
  <c r="Z117" i="2"/>
  <c r="U117" i="2"/>
  <c r="AA117" i="2"/>
  <c r="AC117" i="2"/>
  <c r="S118" i="2"/>
  <c r="Y118" i="2"/>
  <c r="T118" i="2"/>
  <c r="Z118" i="2"/>
  <c r="U118" i="2"/>
  <c r="AA118" i="2"/>
  <c r="AC118" i="2"/>
  <c r="S119" i="2"/>
  <c r="Y119" i="2"/>
  <c r="T119" i="2"/>
  <c r="Z119" i="2"/>
  <c r="U119" i="2"/>
  <c r="AA119" i="2"/>
  <c r="AC119" i="2"/>
  <c r="S120" i="2"/>
  <c r="Y120" i="2"/>
  <c r="T120" i="2"/>
  <c r="Z120" i="2"/>
  <c r="U120" i="2"/>
  <c r="AA120" i="2"/>
  <c r="AC120" i="2"/>
  <c r="S121" i="2"/>
  <c r="Y121" i="2"/>
  <c r="T121" i="2"/>
  <c r="Z121" i="2"/>
  <c r="U121" i="2"/>
  <c r="AA121" i="2"/>
  <c r="AC121" i="2"/>
  <c r="S122" i="2"/>
  <c r="Y122" i="2"/>
  <c r="T122" i="2"/>
  <c r="Z122" i="2"/>
  <c r="U122" i="2"/>
  <c r="AA122" i="2"/>
  <c r="AC122" i="2"/>
  <c r="S123" i="2"/>
  <c r="Y123" i="2"/>
  <c r="T123" i="2"/>
  <c r="Z123" i="2"/>
  <c r="U123" i="2"/>
  <c r="AA123" i="2"/>
  <c r="AC123" i="2"/>
  <c r="S124" i="2"/>
  <c r="Y124" i="2"/>
  <c r="T124" i="2"/>
  <c r="Z124" i="2"/>
  <c r="U124" i="2"/>
  <c r="AA124" i="2"/>
  <c r="AC124" i="2"/>
  <c r="S125" i="2"/>
  <c r="Y125" i="2"/>
  <c r="T125" i="2"/>
  <c r="Z125" i="2"/>
  <c r="U125" i="2"/>
  <c r="AA125" i="2"/>
  <c r="AC125" i="2"/>
  <c r="S126" i="2"/>
  <c r="Y126" i="2"/>
  <c r="T126" i="2"/>
  <c r="Z126" i="2"/>
  <c r="U126" i="2"/>
  <c r="AA126" i="2"/>
  <c r="AC126" i="2"/>
  <c r="S127" i="2"/>
  <c r="Y127" i="2"/>
  <c r="T127" i="2"/>
  <c r="Z127" i="2"/>
  <c r="U127" i="2"/>
  <c r="AA127" i="2"/>
  <c r="AC127" i="2"/>
  <c r="S128" i="2"/>
  <c r="Y128" i="2"/>
  <c r="T128" i="2"/>
  <c r="Z128" i="2"/>
  <c r="U128" i="2"/>
  <c r="AA128" i="2"/>
  <c r="AC128" i="2"/>
  <c r="S129" i="2"/>
  <c r="Y129" i="2"/>
  <c r="T129" i="2"/>
  <c r="Z129" i="2"/>
  <c r="U129" i="2"/>
  <c r="AA129" i="2"/>
  <c r="AC129" i="2"/>
  <c r="S130" i="2"/>
  <c r="Y130" i="2"/>
  <c r="T130" i="2"/>
  <c r="Z130" i="2"/>
  <c r="U130" i="2"/>
  <c r="AA130" i="2"/>
  <c r="AC130" i="2"/>
  <c r="S131" i="2"/>
  <c r="Y131" i="2"/>
  <c r="T131" i="2"/>
  <c r="Z131" i="2"/>
  <c r="U131" i="2"/>
  <c r="AA131" i="2"/>
  <c r="AC131" i="2"/>
  <c r="S132" i="2"/>
  <c r="Y132" i="2"/>
  <c r="T132" i="2"/>
  <c r="Z132" i="2"/>
  <c r="U132" i="2"/>
  <c r="AA132" i="2"/>
  <c r="AC132" i="2"/>
  <c r="S133" i="2"/>
  <c r="Y133" i="2"/>
  <c r="T133" i="2"/>
  <c r="Z133" i="2"/>
  <c r="U133" i="2"/>
  <c r="AA133" i="2"/>
  <c r="AC133" i="2"/>
  <c r="S134" i="2"/>
  <c r="Y134" i="2"/>
  <c r="T134" i="2"/>
  <c r="Z134" i="2"/>
  <c r="U134" i="2"/>
  <c r="AA134" i="2"/>
  <c r="AC134" i="2"/>
  <c r="S135" i="2"/>
  <c r="Y135" i="2"/>
  <c r="T135" i="2"/>
  <c r="Z135" i="2"/>
  <c r="U135" i="2"/>
  <c r="AA135" i="2"/>
  <c r="AC135" i="2"/>
  <c r="S136" i="2"/>
  <c r="Y136" i="2"/>
  <c r="T136" i="2"/>
  <c r="Z136" i="2"/>
  <c r="U136" i="2"/>
  <c r="AA136" i="2"/>
  <c r="AC136" i="2"/>
  <c r="S137" i="2"/>
  <c r="Y137" i="2"/>
  <c r="T137" i="2"/>
  <c r="Z137" i="2"/>
  <c r="U137" i="2"/>
  <c r="AA137" i="2"/>
  <c r="AC137" i="2"/>
  <c r="S138" i="2"/>
  <c r="Y138" i="2"/>
  <c r="T138" i="2"/>
  <c r="Z138" i="2"/>
  <c r="U138" i="2"/>
  <c r="AA138" i="2"/>
  <c r="AC138" i="2"/>
  <c r="S139" i="2"/>
  <c r="Y139" i="2"/>
  <c r="T139" i="2"/>
  <c r="Z139" i="2"/>
  <c r="U139" i="2"/>
  <c r="AA139" i="2"/>
  <c r="AC139" i="2"/>
  <c r="S140" i="2"/>
  <c r="Y140" i="2"/>
  <c r="T140" i="2"/>
  <c r="Z140" i="2"/>
  <c r="U140" i="2"/>
  <c r="AA140" i="2"/>
  <c r="AC140" i="2"/>
  <c r="S141" i="2"/>
  <c r="Y141" i="2"/>
  <c r="T141" i="2"/>
  <c r="Z141" i="2"/>
  <c r="U141" i="2"/>
  <c r="AA141" i="2"/>
  <c r="AC141" i="2"/>
  <c r="S142" i="2"/>
  <c r="Y142" i="2"/>
  <c r="T142" i="2"/>
  <c r="Z142" i="2"/>
  <c r="U142" i="2"/>
  <c r="AA142" i="2"/>
  <c r="AC142" i="2"/>
  <c r="S143" i="2"/>
  <c r="Y143" i="2"/>
  <c r="T143" i="2"/>
  <c r="Z143" i="2"/>
  <c r="U143" i="2"/>
  <c r="AA143" i="2"/>
  <c r="AC143" i="2"/>
  <c r="S144" i="2"/>
  <c r="Y144" i="2"/>
  <c r="T144" i="2"/>
  <c r="Z144" i="2"/>
  <c r="U144" i="2"/>
  <c r="AA144" i="2"/>
  <c r="AC144" i="2"/>
  <c r="S145" i="2"/>
  <c r="Y145" i="2"/>
  <c r="T145" i="2"/>
  <c r="Z145" i="2"/>
  <c r="U145" i="2"/>
  <c r="AA145" i="2"/>
  <c r="AC145" i="2"/>
  <c r="S146" i="2"/>
  <c r="Y146" i="2"/>
  <c r="T146" i="2"/>
  <c r="Z146" i="2"/>
  <c r="U146" i="2"/>
  <c r="AA146" i="2"/>
  <c r="AC146" i="2"/>
  <c r="S147" i="2"/>
  <c r="Y147" i="2"/>
  <c r="T147" i="2"/>
  <c r="Z147" i="2"/>
  <c r="U147" i="2"/>
  <c r="AA147" i="2"/>
  <c r="AC147" i="2"/>
  <c r="S148" i="2"/>
  <c r="Y148" i="2"/>
  <c r="T148" i="2"/>
  <c r="Z148" i="2"/>
  <c r="U148" i="2"/>
  <c r="AA148" i="2"/>
  <c r="AC148" i="2"/>
  <c r="S149" i="2"/>
  <c r="Y149" i="2"/>
  <c r="T149" i="2"/>
  <c r="Z149" i="2"/>
  <c r="U149" i="2"/>
  <c r="AA149" i="2"/>
  <c r="AC149" i="2"/>
  <c r="S150" i="2"/>
  <c r="Y150" i="2"/>
  <c r="T150" i="2"/>
  <c r="Z150" i="2"/>
  <c r="U150" i="2"/>
  <c r="AA150" i="2"/>
  <c r="AC150" i="2"/>
  <c r="S151" i="2"/>
  <c r="Y151" i="2"/>
  <c r="T151" i="2"/>
  <c r="Z151" i="2"/>
  <c r="U151" i="2"/>
  <c r="AA151" i="2"/>
  <c r="AC151" i="2"/>
  <c r="S152" i="2"/>
  <c r="Y152" i="2"/>
  <c r="T152" i="2"/>
  <c r="Z152" i="2"/>
  <c r="U152" i="2"/>
  <c r="AA152" i="2"/>
  <c r="AC152" i="2"/>
  <c r="S153" i="2"/>
  <c r="Y153" i="2"/>
  <c r="T153" i="2"/>
  <c r="Z153" i="2"/>
  <c r="U153" i="2"/>
  <c r="AA153" i="2"/>
  <c r="AC153" i="2"/>
  <c r="S154" i="2"/>
  <c r="Y154" i="2"/>
  <c r="T154" i="2"/>
  <c r="Z154" i="2"/>
  <c r="U154" i="2"/>
  <c r="AA154" i="2"/>
  <c r="AC154" i="2"/>
  <c r="S155" i="2"/>
  <c r="Y155" i="2"/>
  <c r="T155" i="2"/>
  <c r="Z155" i="2"/>
  <c r="U155" i="2"/>
  <c r="AA155" i="2"/>
  <c r="AC155" i="2"/>
  <c r="S156" i="2"/>
  <c r="Y156" i="2"/>
  <c r="T156" i="2"/>
  <c r="Z156" i="2"/>
  <c r="U156" i="2"/>
  <c r="AA156" i="2"/>
  <c r="AC156" i="2"/>
  <c r="S157" i="2"/>
  <c r="Y157" i="2"/>
  <c r="T157" i="2"/>
  <c r="Z157" i="2"/>
  <c r="U157" i="2"/>
  <c r="AA157" i="2"/>
  <c r="AC157" i="2"/>
  <c r="S158" i="2"/>
  <c r="Y158" i="2"/>
  <c r="T158" i="2"/>
  <c r="Z158" i="2"/>
  <c r="U158" i="2"/>
  <c r="AA158" i="2"/>
  <c r="AC158" i="2"/>
  <c r="S159" i="2"/>
  <c r="Y159" i="2"/>
  <c r="T159" i="2"/>
  <c r="Z159" i="2"/>
  <c r="U159" i="2"/>
  <c r="AA159" i="2"/>
  <c r="AC159" i="2"/>
  <c r="S160" i="2"/>
  <c r="Y160" i="2"/>
  <c r="T160" i="2"/>
  <c r="Z160" i="2"/>
  <c r="U160" i="2"/>
  <c r="AA160" i="2"/>
  <c r="AC160" i="2"/>
  <c r="S161" i="2"/>
  <c r="Y161" i="2"/>
  <c r="T161" i="2"/>
  <c r="Z161" i="2"/>
  <c r="U161" i="2"/>
  <c r="AA161" i="2"/>
  <c r="AC161" i="2"/>
  <c r="S162" i="2"/>
  <c r="Y162" i="2"/>
  <c r="T162" i="2"/>
  <c r="Z162" i="2"/>
  <c r="U162" i="2"/>
  <c r="AA162" i="2"/>
  <c r="AC162" i="2"/>
  <c r="S163" i="2"/>
  <c r="Y163" i="2"/>
  <c r="T163" i="2"/>
  <c r="Z163" i="2"/>
  <c r="U163" i="2"/>
  <c r="AA163" i="2"/>
  <c r="AC163" i="2"/>
  <c r="S164" i="2"/>
  <c r="Y164" i="2"/>
  <c r="T164" i="2"/>
  <c r="Z164" i="2"/>
  <c r="U164" i="2"/>
  <c r="AA164" i="2"/>
  <c r="AC164" i="2"/>
  <c r="S165" i="2"/>
  <c r="Y165" i="2"/>
  <c r="T165" i="2"/>
  <c r="Z165" i="2"/>
  <c r="U165" i="2"/>
  <c r="AA165" i="2"/>
  <c r="AC165" i="2"/>
  <c r="S166" i="2"/>
  <c r="Y166" i="2"/>
  <c r="T166" i="2"/>
  <c r="Z166" i="2"/>
  <c r="U166" i="2"/>
  <c r="AA166" i="2"/>
  <c r="AC166" i="2"/>
  <c r="S167" i="2"/>
  <c r="Y167" i="2"/>
  <c r="T167" i="2"/>
  <c r="Z167" i="2"/>
  <c r="U167" i="2"/>
  <c r="AA167" i="2"/>
  <c r="AC167" i="2"/>
  <c r="S168" i="2"/>
  <c r="Y168" i="2"/>
  <c r="T168" i="2"/>
  <c r="Z168" i="2"/>
  <c r="U168" i="2"/>
  <c r="AA168" i="2"/>
  <c r="AC168" i="2"/>
  <c r="S169" i="2"/>
  <c r="Y169" i="2"/>
  <c r="T169" i="2"/>
  <c r="Z169" i="2"/>
  <c r="U169" i="2"/>
  <c r="AA169" i="2"/>
  <c r="AC169" i="2"/>
  <c r="S170" i="2"/>
  <c r="Y170" i="2"/>
  <c r="T170" i="2"/>
  <c r="Z170" i="2"/>
  <c r="U170" i="2"/>
  <c r="AA170" i="2"/>
  <c r="AC170" i="2"/>
  <c r="S171" i="2"/>
  <c r="Y171" i="2"/>
  <c r="T171" i="2"/>
  <c r="Z171" i="2"/>
  <c r="U171" i="2"/>
  <c r="AA171" i="2"/>
  <c r="AC171" i="2"/>
  <c r="S172" i="2"/>
  <c r="Y172" i="2"/>
  <c r="T172" i="2"/>
  <c r="Z172" i="2"/>
  <c r="U172" i="2"/>
  <c r="AA172" i="2"/>
  <c r="AC172" i="2"/>
  <c r="S173" i="2"/>
  <c r="Y173" i="2"/>
  <c r="T173" i="2"/>
  <c r="Z173" i="2"/>
  <c r="U173" i="2"/>
  <c r="AA173" i="2"/>
  <c r="AC173" i="2"/>
  <c r="S174" i="2"/>
  <c r="Y174" i="2"/>
  <c r="T174" i="2"/>
  <c r="Z174" i="2"/>
  <c r="U174" i="2"/>
  <c r="AA174" i="2"/>
  <c r="AC174" i="2"/>
  <c r="S175" i="2"/>
  <c r="Y175" i="2"/>
  <c r="T175" i="2"/>
  <c r="Z175" i="2"/>
  <c r="U175" i="2"/>
  <c r="AA175" i="2"/>
  <c r="AC175" i="2"/>
  <c r="S176" i="2"/>
  <c r="Y176" i="2"/>
  <c r="T176" i="2"/>
  <c r="Z176" i="2"/>
  <c r="U176" i="2"/>
  <c r="AA176" i="2"/>
  <c r="AC176" i="2"/>
  <c r="S177" i="2"/>
  <c r="Y177" i="2"/>
  <c r="T177" i="2"/>
  <c r="Z177" i="2"/>
  <c r="U177" i="2"/>
  <c r="AA177" i="2"/>
  <c r="AC177" i="2"/>
  <c r="S178" i="2"/>
  <c r="Y178" i="2"/>
  <c r="T178" i="2"/>
  <c r="Z178" i="2"/>
  <c r="U178" i="2"/>
  <c r="AA178" i="2"/>
  <c r="AC178" i="2"/>
  <c r="S179" i="2"/>
  <c r="Y179" i="2"/>
  <c r="T179" i="2"/>
  <c r="Z179" i="2"/>
  <c r="U179" i="2"/>
  <c r="AA179" i="2"/>
  <c r="AC179" i="2"/>
  <c r="S180" i="2"/>
  <c r="Y180" i="2"/>
  <c r="T180" i="2"/>
  <c r="Z180" i="2"/>
  <c r="U180" i="2"/>
  <c r="AA180" i="2"/>
  <c r="AC180" i="2"/>
  <c r="S181" i="2"/>
  <c r="Y181" i="2"/>
  <c r="T181" i="2"/>
  <c r="Z181" i="2"/>
  <c r="U181" i="2"/>
  <c r="AA181" i="2"/>
  <c r="AC181" i="2"/>
  <c r="S182" i="2"/>
  <c r="Y182" i="2"/>
  <c r="T182" i="2"/>
  <c r="Z182" i="2"/>
  <c r="U182" i="2"/>
  <c r="AA182" i="2"/>
  <c r="AC182" i="2"/>
  <c r="S183" i="2"/>
  <c r="Y183" i="2"/>
  <c r="T183" i="2"/>
  <c r="Z183" i="2"/>
  <c r="U183" i="2"/>
  <c r="AA183" i="2"/>
  <c r="AC183" i="2"/>
  <c r="S184" i="2"/>
  <c r="Y184" i="2"/>
  <c r="T184" i="2"/>
  <c r="Z184" i="2"/>
  <c r="U184" i="2"/>
  <c r="AA184" i="2"/>
  <c r="AC184" i="2"/>
  <c r="S185" i="2"/>
  <c r="Y185" i="2"/>
  <c r="T185" i="2"/>
  <c r="Z185" i="2"/>
  <c r="U185" i="2"/>
  <c r="AA185" i="2"/>
  <c r="AC185" i="2"/>
  <c r="S186" i="2"/>
  <c r="Y186" i="2"/>
  <c r="T186" i="2"/>
  <c r="Z186" i="2"/>
  <c r="U186" i="2"/>
  <c r="AA186" i="2"/>
  <c r="AC186" i="2"/>
  <c r="S187" i="2"/>
  <c r="Y187" i="2"/>
  <c r="T187" i="2"/>
  <c r="Z187" i="2"/>
  <c r="U187" i="2"/>
  <c r="AA187" i="2"/>
  <c r="AC187" i="2"/>
  <c r="S188" i="2"/>
  <c r="Y188" i="2"/>
  <c r="T188" i="2"/>
  <c r="Z188" i="2"/>
  <c r="U188" i="2"/>
  <c r="AA188" i="2"/>
  <c r="AC188" i="2"/>
  <c r="S189" i="2"/>
  <c r="Y189" i="2"/>
  <c r="T189" i="2"/>
  <c r="Z189" i="2"/>
  <c r="U189" i="2"/>
  <c r="AA189" i="2"/>
  <c r="AC189" i="2"/>
  <c r="S190" i="2"/>
  <c r="Y190" i="2"/>
  <c r="T190" i="2"/>
  <c r="Z190" i="2"/>
  <c r="U190" i="2"/>
  <c r="AA190" i="2"/>
  <c r="AC190" i="2"/>
  <c r="S191" i="2"/>
  <c r="Y191" i="2"/>
  <c r="T191" i="2"/>
  <c r="Z191" i="2"/>
  <c r="U191" i="2"/>
  <c r="AA191" i="2"/>
  <c r="AC191" i="2"/>
  <c r="S192" i="2"/>
  <c r="Y192" i="2"/>
  <c r="T192" i="2"/>
  <c r="Z192" i="2"/>
  <c r="U192" i="2"/>
  <c r="AA192" i="2"/>
  <c r="AC192" i="2"/>
  <c r="S193" i="2"/>
  <c r="Y193" i="2"/>
  <c r="T193" i="2"/>
  <c r="Z193" i="2"/>
  <c r="U193" i="2"/>
  <c r="AA193" i="2"/>
  <c r="AC193" i="2"/>
  <c r="S194" i="2"/>
  <c r="Y194" i="2"/>
  <c r="T194" i="2"/>
  <c r="Z194" i="2"/>
  <c r="U194" i="2"/>
  <c r="AA194" i="2"/>
  <c r="AC194" i="2"/>
  <c r="S195" i="2"/>
  <c r="Y195" i="2"/>
  <c r="T195" i="2"/>
  <c r="Z195" i="2"/>
  <c r="U195" i="2"/>
  <c r="AA195" i="2"/>
  <c r="AC195" i="2"/>
  <c r="S196" i="2"/>
  <c r="Y196" i="2"/>
  <c r="T196" i="2"/>
  <c r="Z196" i="2"/>
  <c r="U196" i="2"/>
  <c r="AA196" i="2"/>
  <c r="AC196" i="2"/>
  <c r="S197" i="2"/>
  <c r="Y197" i="2"/>
  <c r="T197" i="2"/>
  <c r="Z197" i="2"/>
  <c r="U197" i="2"/>
  <c r="AA197" i="2"/>
  <c r="AC197" i="2"/>
  <c r="S198" i="2"/>
  <c r="Y198" i="2"/>
  <c r="T198" i="2"/>
  <c r="Z198" i="2"/>
  <c r="U198" i="2"/>
  <c r="AA198" i="2"/>
  <c r="AC198" i="2"/>
  <c r="S199" i="2"/>
  <c r="Y199" i="2"/>
  <c r="T199" i="2"/>
  <c r="Z199" i="2"/>
  <c r="U199" i="2"/>
  <c r="AA199" i="2"/>
  <c r="AC199" i="2"/>
  <c r="S200" i="2"/>
  <c r="Y200" i="2"/>
  <c r="T200" i="2"/>
  <c r="Z200" i="2"/>
  <c r="U200" i="2"/>
  <c r="AA200" i="2"/>
  <c r="AC200" i="2"/>
  <c r="S201" i="2"/>
  <c r="Y201" i="2"/>
  <c r="T201" i="2"/>
  <c r="Z201" i="2"/>
  <c r="U201" i="2"/>
  <c r="AA201" i="2"/>
  <c r="AC201" i="2"/>
  <c r="S202" i="2"/>
  <c r="Y202" i="2"/>
  <c r="T202" i="2"/>
  <c r="Z202" i="2"/>
  <c r="U202" i="2"/>
  <c r="AA202" i="2"/>
  <c r="AC202" i="2"/>
  <c r="S203" i="2"/>
  <c r="Y203" i="2"/>
  <c r="T203" i="2"/>
  <c r="Z203" i="2"/>
  <c r="U203" i="2"/>
  <c r="AA203" i="2"/>
  <c r="AC203" i="2"/>
  <c r="S204" i="2"/>
  <c r="Y204" i="2"/>
  <c r="T204" i="2"/>
  <c r="Z204" i="2"/>
  <c r="U204" i="2"/>
  <c r="AA204" i="2"/>
  <c r="AC204" i="2"/>
  <c r="S205" i="2"/>
  <c r="Y205" i="2"/>
  <c r="T205" i="2"/>
  <c r="Z205" i="2"/>
  <c r="U205" i="2"/>
  <c r="AA205" i="2"/>
  <c r="AC205" i="2"/>
  <c r="S206" i="2"/>
  <c r="Y206" i="2"/>
  <c r="T206" i="2"/>
  <c r="Z206" i="2"/>
  <c r="U206" i="2"/>
  <c r="AA206" i="2"/>
  <c r="AC206" i="2"/>
  <c r="S207" i="2"/>
  <c r="Y207" i="2"/>
  <c r="T207" i="2"/>
  <c r="Z207" i="2"/>
  <c r="U207" i="2"/>
  <c r="AA207" i="2"/>
  <c r="AC207" i="2"/>
  <c r="S208" i="2"/>
  <c r="Y208" i="2"/>
  <c r="T208" i="2"/>
  <c r="Z208" i="2"/>
  <c r="U208" i="2"/>
  <c r="AA208" i="2"/>
  <c r="AC208" i="2"/>
  <c r="S209" i="2"/>
  <c r="Y209" i="2"/>
  <c r="T209" i="2"/>
  <c r="Z209" i="2"/>
  <c r="U209" i="2"/>
  <c r="AA209" i="2"/>
  <c r="AC209" i="2"/>
  <c r="S210" i="2"/>
  <c r="Y210" i="2"/>
  <c r="T210" i="2"/>
  <c r="Z210" i="2"/>
  <c r="U210" i="2"/>
  <c r="AA210" i="2"/>
  <c r="AC210" i="2"/>
  <c r="S211" i="2"/>
  <c r="Y211" i="2"/>
  <c r="T211" i="2"/>
  <c r="Z211" i="2"/>
  <c r="U211" i="2"/>
  <c r="AA211" i="2"/>
  <c r="AC211" i="2"/>
  <c r="S212" i="2"/>
  <c r="Y212" i="2"/>
  <c r="T212" i="2"/>
  <c r="Z212" i="2"/>
  <c r="U212" i="2"/>
  <c r="AA212" i="2"/>
  <c r="AC212" i="2"/>
  <c r="S213" i="2"/>
  <c r="Y213" i="2"/>
  <c r="T213" i="2"/>
  <c r="Z213" i="2"/>
  <c r="U213" i="2"/>
  <c r="AA213" i="2"/>
  <c r="AC213" i="2"/>
  <c r="S214" i="2"/>
  <c r="Y214" i="2"/>
  <c r="T214" i="2"/>
  <c r="Z214" i="2"/>
  <c r="U214" i="2"/>
  <c r="AA214" i="2"/>
  <c r="AC214" i="2"/>
  <c r="S215" i="2"/>
  <c r="Y215" i="2"/>
  <c r="T215" i="2"/>
  <c r="Z215" i="2"/>
  <c r="U215" i="2"/>
  <c r="AA215" i="2"/>
  <c r="AC215" i="2"/>
  <c r="S216" i="2"/>
  <c r="Y216" i="2"/>
  <c r="T216" i="2"/>
  <c r="Z216" i="2"/>
  <c r="U216" i="2"/>
  <c r="AA216" i="2"/>
  <c r="AC216" i="2"/>
  <c r="S217" i="2"/>
  <c r="Y217" i="2"/>
  <c r="T217" i="2"/>
  <c r="Z217" i="2"/>
  <c r="U217" i="2"/>
  <c r="AA217" i="2"/>
  <c r="AC217" i="2"/>
  <c r="S218" i="2"/>
  <c r="Y218" i="2"/>
  <c r="T218" i="2"/>
  <c r="Z218" i="2"/>
  <c r="U218" i="2"/>
  <c r="AA218" i="2"/>
  <c r="AC218" i="2"/>
  <c r="S219" i="2"/>
  <c r="Y219" i="2"/>
  <c r="T219" i="2"/>
  <c r="Z219" i="2"/>
  <c r="U219" i="2"/>
  <c r="AA219" i="2"/>
  <c r="AC219" i="2"/>
  <c r="S220" i="2"/>
  <c r="Y220" i="2"/>
  <c r="T220" i="2"/>
  <c r="Z220" i="2"/>
  <c r="U220" i="2"/>
  <c r="AA220" i="2"/>
  <c r="AC220" i="2"/>
  <c r="S221" i="2"/>
  <c r="Y221" i="2"/>
  <c r="T221" i="2"/>
  <c r="Z221" i="2"/>
  <c r="U221" i="2"/>
  <c r="AA221" i="2"/>
  <c r="AC221" i="2"/>
  <c r="S222" i="2"/>
  <c r="Y222" i="2"/>
  <c r="T222" i="2"/>
  <c r="Z222" i="2"/>
  <c r="U222" i="2"/>
  <c r="AA222" i="2"/>
  <c r="AC222" i="2"/>
  <c r="S223" i="2"/>
  <c r="Y223" i="2"/>
  <c r="T223" i="2"/>
  <c r="Z223" i="2"/>
  <c r="U223" i="2"/>
  <c r="AA223" i="2"/>
  <c r="AC223" i="2"/>
  <c r="S224" i="2"/>
  <c r="Y224" i="2"/>
  <c r="T224" i="2"/>
  <c r="Z224" i="2"/>
  <c r="U224" i="2"/>
  <c r="AA224" i="2"/>
  <c r="AC224" i="2"/>
  <c r="S225" i="2"/>
  <c r="Y225" i="2"/>
  <c r="T225" i="2"/>
  <c r="Z225" i="2"/>
  <c r="U225" i="2"/>
  <c r="AA225" i="2"/>
  <c r="AC225" i="2"/>
  <c r="S226" i="2"/>
  <c r="Y226" i="2"/>
  <c r="T226" i="2"/>
  <c r="Z226" i="2"/>
  <c r="U226" i="2"/>
  <c r="AA226" i="2"/>
  <c r="AC226" i="2"/>
  <c r="S227" i="2"/>
  <c r="Y227" i="2"/>
  <c r="T227" i="2"/>
  <c r="Z227" i="2"/>
  <c r="U227" i="2"/>
  <c r="AA227" i="2"/>
  <c r="AC227" i="2"/>
  <c r="S228" i="2"/>
  <c r="Y228" i="2"/>
  <c r="T228" i="2"/>
  <c r="Z228" i="2"/>
  <c r="U228" i="2"/>
  <c r="AA228" i="2"/>
  <c r="AC228" i="2"/>
  <c r="S229" i="2"/>
  <c r="Y229" i="2"/>
  <c r="T229" i="2"/>
  <c r="Z229" i="2"/>
  <c r="U229" i="2"/>
  <c r="AA229" i="2"/>
  <c r="AC229" i="2"/>
  <c r="S230" i="2"/>
  <c r="Y230" i="2"/>
  <c r="T230" i="2"/>
  <c r="Z230" i="2"/>
  <c r="U230" i="2"/>
  <c r="AA230" i="2"/>
  <c r="AC230" i="2"/>
  <c r="S231" i="2"/>
  <c r="Y231" i="2"/>
  <c r="T231" i="2"/>
  <c r="Z231" i="2"/>
  <c r="U231" i="2"/>
  <c r="AA231" i="2"/>
  <c r="AC231" i="2"/>
  <c r="S232" i="2"/>
  <c r="Y232" i="2"/>
  <c r="T232" i="2"/>
  <c r="Z232" i="2"/>
  <c r="U232" i="2"/>
  <c r="AA232" i="2"/>
  <c r="AC232" i="2"/>
  <c r="S233" i="2"/>
  <c r="Y233" i="2"/>
  <c r="T233" i="2"/>
  <c r="Z233" i="2"/>
  <c r="U233" i="2"/>
  <c r="AA233" i="2"/>
  <c r="AC233" i="2"/>
  <c r="S234" i="2"/>
  <c r="Y234" i="2"/>
  <c r="T234" i="2"/>
  <c r="Z234" i="2"/>
  <c r="U234" i="2"/>
  <c r="AA234" i="2"/>
  <c r="AC234" i="2"/>
  <c r="S235" i="2"/>
  <c r="Y235" i="2"/>
  <c r="T235" i="2"/>
  <c r="Z235" i="2"/>
  <c r="U235" i="2"/>
  <c r="AA235" i="2"/>
  <c r="AC235" i="2"/>
  <c r="S236" i="2"/>
  <c r="Y236" i="2"/>
  <c r="T236" i="2"/>
  <c r="Z236" i="2"/>
  <c r="U236" i="2"/>
  <c r="AA236" i="2"/>
  <c r="AC236" i="2"/>
  <c r="S237" i="2"/>
  <c r="Y237" i="2"/>
  <c r="T237" i="2"/>
  <c r="Z237" i="2"/>
  <c r="U237" i="2"/>
  <c r="AA237" i="2"/>
  <c r="AC237" i="2"/>
  <c r="S238" i="2"/>
  <c r="Y238" i="2"/>
  <c r="T238" i="2"/>
  <c r="Z238" i="2"/>
  <c r="U238" i="2"/>
  <c r="AA238" i="2"/>
  <c r="AC238" i="2"/>
  <c r="S239" i="2"/>
  <c r="Y239" i="2"/>
  <c r="T239" i="2"/>
  <c r="Z239" i="2"/>
  <c r="U239" i="2"/>
  <c r="AA239" i="2"/>
  <c r="AC239" i="2"/>
  <c r="S240" i="2"/>
  <c r="Y240" i="2"/>
  <c r="T240" i="2"/>
  <c r="Z240" i="2"/>
  <c r="U240" i="2"/>
  <c r="AA240" i="2"/>
  <c r="AC240" i="2"/>
  <c r="S241" i="2"/>
  <c r="Y241" i="2"/>
  <c r="T241" i="2"/>
  <c r="Z241" i="2"/>
  <c r="U241" i="2"/>
  <c r="AA241" i="2"/>
  <c r="AC241" i="2"/>
  <c r="S242" i="2"/>
  <c r="Y242" i="2"/>
  <c r="T242" i="2"/>
  <c r="Z242" i="2"/>
  <c r="U242" i="2"/>
  <c r="AA242" i="2"/>
  <c r="AC242" i="2"/>
  <c r="S243" i="2"/>
  <c r="Y243" i="2"/>
  <c r="T243" i="2"/>
  <c r="Z243" i="2"/>
  <c r="U243" i="2"/>
  <c r="AA243" i="2"/>
  <c r="AC243" i="2"/>
  <c r="AC2" i="2"/>
  <c r="AF2" i="2"/>
  <c r="C29" i="1"/>
  <c r="C36" i="1"/>
  <c r="C37" i="1"/>
  <c r="C2" i="1"/>
  <c r="C3" i="1"/>
  <c r="C4" i="1"/>
  <c r="C5" i="1"/>
  <c r="C6" i="1"/>
  <c r="C7" i="1"/>
  <c r="C8" i="1"/>
  <c r="C9" i="1"/>
  <c r="C10" i="1"/>
  <c r="C11" i="1"/>
  <c r="C12" i="1"/>
  <c r="C13" i="1"/>
  <c r="C14" i="1"/>
  <c r="C15" i="1"/>
  <c r="C16" i="1"/>
  <c r="C17" i="1"/>
  <c r="C18" i="1"/>
  <c r="C19" i="1"/>
  <c r="C20" i="1"/>
  <c r="C21" i="1"/>
  <c r="C22" i="1"/>
  <c r="C23" i="1"/>
  <c r="C24" i="1"/>
  <c r="C25" i="1"/>
  <c r="C26" i="1"/>
  <c r="C27" i="1"/>
  <c r="C28" i="1"/>
  <c r="C30" i="1"/>
  <c r="C31" i="1"/>
  <c r="C32" i="1"/>
  <c r="C33" i="1"/>
  <c r="C34" i="1"/>
  <c r="C35"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U12" i="1"/>
  <c r="C241"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U7"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E254"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U5"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AF3" i="2"/>
</calcChain>
</file>

<file path=xl/sharedStrings.xml><?xml version="1.0" encoding="utf-8"?>
<sst xmlns="http://schemas.openxmlformats.org/spreadsheetml/2006/main" count="583" uniqueCount="499">
  <si>
    <t>No</t>
  </si>
  <si>
    <t>Table Assignment</t>
  </si>
  <si>
    <t>Seat Assignment</t>
  </si>
  <si>
    <t>RAND</t>
  </si>
  <si>
    <t>Table</t>
  </si>
  <si>
    <t>SeatNo</t>
  </si>
  <si>
    <t>WEDDING SEATING ARRANGEMENT "SOLVER"</t>
  </si>
  <si>
    <t>This spreadsheet tool uses a 'brute-force' simulation approach to search thru multiple permutations of seating arrangements to find any solutions that satisfy all the conditions where all friends sit at the same table and enemies must sit apart</t>
  </si>
  <si>
    <t xml:space="preserve">By Zhijing Eu (zhijingeu@yahoo.com) </t>
  </si>
  <si>
    <t xml:space="preserve">Feel free to edit/share this XLSM file but note that the author cannot take any responsibility for spousal arguments or marriages ruined thru the application of the algorithm ; P </t>
  </si>
  <si>
    <t>Also note that this is a very NAÏVE approach that will NOT SCALE when the no of guests and Friend/Enemy Relationships increase</t>
  </si>
  <si>
    <t>Further Reading / References  (For More Advanced/Scaleable Approaches)</t>
  </si>
  <si>
    <t>Description</t>
  </si>
  <si>
    <t>Link</t>
  </si>
  <si>
    <t>https://github.com/RishabhTyagiHub/Constraint-Satisfaction-Problem---Wedding-Seating-Arrangement</t>
  </si>
  <si>
    <t>http://linanqiu.github.io/2018/03/05/Wedding-Seat-Optimization/</t>
  </si>
  <si>
    <t>https://www.improbable.com/news/2012/Optimal-seating-chart.pdf</t>
  </si>
  <si>
    <t xml:space="preserve">Academic Paper </t>
  </si>
  <si>
    <t xml:space="preserve">Finding an optimal seating chart (2012) </t>
  </si>
  <si>
    <t>Various</t>
  </si>
  <si>
    <t>Stackoverflow Discussion Thread</t>
  </si>
  <si>
    <t>https://stackoverflow.com/questions/41195058/table-seating-what-algorithm-to-use</t>
  </si>
  <si>
    <t xml:space="preserve">Github Code Repository </t>
  </si>
  <si>
    <t xml:space="preserve">https://stackoverflow.com/questions/19143474/which-algorithm-could-solve-my-wedding-table-issue
</t>
  </si>
  <si>
    <t>Which algorithm could solve my wedding table issue? (2017)</t>
  </si>
  <si>
    <t>Table seating, what algorithm to use? (2019)</t>
  </si>
  <si>
    <t>Academic paper</t>
  </si>
  <si>
    <t>Author</t>
  </si>
  <si>
    <t>Type</t>
  </si>
  <si>
    <t>ML Bellows , JDL Peterson</t>
  </si>
  <si>
    <t xml:space="preserve">Describes the mixed-integer linear optimization
techniques to find the global optimal solution </t>
  </si>
  <si>
    <t>L.Qiu</t>
  </si>
  <si>
    <t>Python code framing the problem as a combinatorial optimization problem and solving via simulated annealing</t>
  </si>
  <si>
    <t>Python code that frames the problem as series of CNF (Conjunctive Normal Form) sentences and solves it using WalkSAT</t>
  </si>
  <si>
    <t>Constraint-Satisfaction-Problem---Wedding-Seating-Arrangement</t>
  </si>
  <si>
    <t xml:space="preserve">R.Tyagi
</t>
  </si>
  <si>
    <t>Table Size</t>
  </si>
  <si>
    <t>Guest Count</t>
  </si>
  <si>
    <t>Guest</t>
  </si>
  <si>
    <t>Count of Guest</t>
  </si>
  <si>
    <t>Mr.Nuguse Teodros</t>
  </si>
  <si>
    <t>Mrs.Mariana Martins</t>
  </si>
  <si>
    <t>Mrs.Leala Rodrigue</t>
  </si>
  <si>
    <t>Ms.Taus Melikov</t>
  </si>
  <si>
    <t>Mr.Denis Herceg</t>
  </si>
  <si>
    <t>Mrs.Summer Moss</t>
  </si>
  <si>
    <t>Mr.Gojslav Petković</t>
  </si>
  <si>
    <t>Mr.Eluemuno Chieloka</t>
  </si>
  <si>
    <t>Ms.رامش بنفشه خواه</t>
  </si>
  <si>
    <t>Mrs.Riruko Saibara</t>
  </si>
  <si>
    <t>Mrs.Нателла Григорьева</t>
  </si>
  <si>
    <t>Mr.Elvar Kristjánsson</t>
  </si>
  <si>
    <t>Mr.Miłosz Tomaszewski</t>
  </si>
  <si>
    <t>Mr.Elliott Landzaat</t>
  </si>
  <si>
    <t>Mr.Glenn Stewart</t>
  </si>
  <si>
    <t>Mr.Ezio Gallo</t>
  </si>
  <si>
    <t>Mr.Girma Yohannes</t>
  </si>
  <si>
    <t>Mr.Lanfranco Capon</t>
  </si>
  <si>
    <t>Mr.Noah Westrum</t>
  </si>
  <si>
    <t>Mrs.Fatima Bunce</t>
  </si>
  <si>
    <t>Mr.Milan Fikar</t>
  </si>
  <si>
    <t>Mrs.Milena Bisrat</t>
  </si>
  <si>
    <t>Mr.Peng Wang</t>
  </si>
  <si>
    <t>Mr.Sébastien de Brisay</t>
  </si>
  <si>
    <t>Mr.Albin Zając</t>
  </si>
  <si>
    <t>Mr.Kada Simko</t>
  </si>
  <si>
    <t>Mrs.Bisirat Teodros</t>
  </si>
  <si>
    <t>Mr.Kris Unagroth</t>
  </si>
  <si>
    <t>Mr.Felipe Gomes</t>
  </si>
  <si>
    <t>Mr.Miloš ﻿Černý</t>
  </si>
  <si>
    <t>Mrs.Isabella Correia</t>
  </si>
  <si>
    <t>Mrs.Maymunah Khouri</t>
  </si>
  <si>
    <t>Mrs.Melissa Ribeiro</t>
  </si>
  <si>
    <t>Ms.Deti Melikov</t>
  </si>
  <si>
    <t>Ms.Taija Kärki</t>
  </si>
  <si>
    <t>Mrs.Amelia Miah</t>
  </si>
  <si>
    <t>Ms.ตาดำ หร่องบุตรศรี</t>
  </si>
  <si>
    <t>Ms.Salvia Proudfoot</t>
  </si>
  <si>
    <t>Dr.Hanna Nummelin</t>
  </si>
  <si>
    <t>Mr.Niko Stojanović</t>
  </si>
  <si>
    <t>Mr.Alu Karataev</t>
  </si>
  <si>
    <t>Mr.Madukaego Nebechi</t>
  </si>
  <si>
    <t>Mr.Dany ten Dam</t>
  </si>
  <si>
    <t>Ms.Martin Lambert</t>
  </si>
  <si>
    <t>Dr.Madelen Pettersson</t>
  </si>
  <si>
    <t>Mr.Saradoc Longhole</t>
  </si>
  <si>
    <t>Mr.Mus'ad Antar</t>
  </si>
  <si>
    <t>Ms.Martina Gunnarsson</t>
  </si>
  <si>
    <t>Mr.Johannes Karlsen</t>
  </si>
  <si>
    <t>Mrs.Stella Baranova</t>
  </si>
  <si>
    <t>Mr.Niels Svendsen</t>
  </si>
  <si>
    <t>Mr.Radivoje Mati</t>
  </si>
  <si>
    <t>Ms.Lenka Surá</t>
  </si>
  <si>
    <t>Mr.Steffen Mauer</t>
  </si>
  <si>
    <t>Mr.Brhane Selassie</t>
  </si>
  <si>
    <t xml:space="preserve">Mrs.Jidokatekatadonoku </t>
  </si>
  <si>
    <t>Mrs.شیفته شالچی</t>
  </si>
  <si>
    <t>Dr.Sesselja Oddgeirsdóttir</t>
  </si>
  <si>
    <t>Mr.Bibulat Inarkaevich</t>
  </si>
  <si>
    <t>Mr.Søren Holst</t>
  </si>
  <si>
    <t>Mr.Hiro Terada</t>
  </si>
  <si>
    <t>Ms.Natália Gáll</t>
  </si>
  <si>
    <t>Ms.Karumanta Díaz</t>
  </si>
  <si>
    <t>Ms.Emmi Aaltonen</t>
  </si>
  <si>
    <t>Mrs.Michelle Lund</t>
  </si>
  <si>
    <t>Mr.Kevin Bolla</t>
  </si>
  <si>
    <t>Mr.กิจสุนา โพธิ์ทอง</t>
  </si>
  <si>
    <t>Ms.Оксана Захарова</t>
  </si>
  <si>
    <t>Mr.Lukas Aitken</t>
  </si>
  <si>
    <t>Mrs.Emmi Penttilä</t>
  </si>
  <si>
    <t>Ms.Anne Decker</t>
  </si>
  <si>
    <t>Mr.Ambessa Fikru</t>
  </si>
  <si>
    <t>Mr.Jalal Mifsud</t>
  </si>
  <si>
    <t>Ms.Dagný Ingólfsdóttir</t>
  </si>
  <si>
    <t>Ms.Bjarney Steindórsdóttir</t>
  </si>
  <si>
    <t>Mrs.Narin Lind</t>
  </si>
  <si>
    <t>Mr.Joakim Dahlberg</t>
  </si>
  <si>
    <t>Ms.Pauline Kristensen</t>
  </si>
  <si>
    <t>Ms.雨夜 澤木</t>
  </si>
  <si>
    <t>Mr.Crisanto Zambrano</t>
  </si>
  <si>
    <t xml:space="preserve">Ms.Chikarinkimemo </t>
  </si>
  <si>
    <t>Mrs.瞳 翁長</t>
  </si>
  <si>
    <t>Mr.Petros Hamid</t>
  </si>
  <si>
    <t>Mrs.Gabrielly Rocha</t>
  </si>
  <si>
    <t>Ms.Annikki Pietikäinen</t>
  </si>
  <si>
    <t>Ms.Line Kristiansen</t>
  </si>
  <si>
    <t>Mr.Koppány Baranyi</t>
  </si>
  <si>
    <t>Ms.Yukiko Koyama</t>
  </si>
  <si>
    <t>Ms.Johanna Wechsler</t>
  </si>
  <si>
    <t>Mr.Kristof Kuntz</t>
  </si>
  <si>
    <t>Ms.Živana Breceljnik</t>
  </si>
  <si>
    <t xml:space="preserve">Ms.Jitakatefuari </t>
  </si>
  <si>
    <t>Mr.Bao Chin</t>
  </si>
  <si>
    <t>Mrs.Bikatu Bataev</t>
  </si>
  <si>
    <t>Mr.Teppo Lydman</t>
  </si>
  <si>
    <t>Ms.Adabella Quezada</t>
  </si>
  <si>
    <t>Ms.Apolonia Kucharska</t>
  </si>
  <si>
    <t>Ms.Lundy Moquin</t>
  </si>
  <si>
    <t>Mr.Jonathan Jessen</t>
  </si>
  <si>
    <t>Mrs.Jonna Parras</t>
  </si>
  <si>
    <t>Mr.Eduardo Santos</t>
  </si>
  <si>
    <t>Mrs.七海 島岡</t>
  </si>
  <si>
    <t>Mrs.Margrethe Rosing</t>
  </si>
  <si>
    <t>Dr.Hob Greenhand</t>
  </si>
  <si>
    <t>Mrs.Kaisa Rahkamo</t>
  </si>
  <si>
    <t>Mr.Gojislav Pavić</t>
  </si>
  <si>
    <t>Mrs.تسنیم ذوالفعلی</t>
  </si>
  <si>
    <t>Ms.Malin Thomas</t>
  </si>
  <si>
    <t>Mrs.اختر کامکار</t>
  </si>
  <si>
    <t>Mr.Joao Ribeiro</t>
  </si>
  <si>
    <t xml:space="preserve">Mr.Meikuaritakufu </t>
  </si>
  <si>
    <t>Mr.Géza Kovács</t>
  </si>
  <si>
    <t>Mr.Uzor Pál</t>
  </si>
  <si>
    <t>Mr.Þorgrímur Búason</t>
  </si>
  <si>
    <t>Mr.Shamsuddi Desheriyev</t>
  </si>
  <si>
    <t>Ms.Orzsebet Lendvai</t>
  </si>
  <si>
    <t>Mrs.Sarah Mortensen</t>
  </si>
  <si>
    <t>Ms.Miranda Zaragamba</t>
  </si>
  <si>
    <t>Mrs.Huan Yue Shen</t>
  </si>
  <si>
    <t>Mr.Cicerón Ozuna</t>
  </si>
  <si>
    <t xml:space="preserve">Mr.Shikimirikashite </t>
  </si>
  <si>
    <t>Mr.پیروزان رازدار</t>
  </si>
  <si>
    <t>Mr.Ralf Fassbinder</t>
  </si>
  <si>
    <t>Mr.Loren Pullman</t>
  </si>
  <si>
    <t>Mrs.Chinyere Onwuka</t>
  </si>
  <si>
    <t>Ms.Quinzia Schiavone</t>
  </si>
  <si>
    <t>Mr.Ross Morrison</t>
  </si>
  <si>
    <t>Mr.Yasser Hakimi</t>
  </si>
  <si>
    <t>Mr.Leal D'Aoust</t>
  </si>
  <si>
    <t>Dr.Hólmfríður Örlygsdóttir</t>
  </si>
  <si>
    <t>Mr.Khalil Alonso</t>
  </si>
  <si>
    <t>Mrs.Tiina Johanson</t>
  </si>
  <si>
    <t>Ms.Алла Евдокимова</t>
  </si>
  <si>
    <t>Mrs.Yobachi Chukwueloka</t>
  </si>
  <si>
    <t>Mr.Satish Muntslag</t>
  </si>
  <si>
    <t>Ms.Franziska Beich</t>
  </si>
  <si>
    <t>Mr.颯太 道井</t>
  </si>
  <si>
    <t>Mrs.Lia Göransson</t>
  </si>
  <si>
    <t>Mrs.Zuzanna McIntosh</t>
  </si>
  <si>
    <t>Ms.Susanne Richter</t>
  </si>
  <si>
    <t>Mr.Carel Voesten</t>
  </si>
  <si>
    <t>Mr.Zoran Musa</t>
  </si>
  <si>
    <t>Mr.Alistair Wallace</t>
  </si>
  <si>
    <t>Mr.Marcel Lindholm</t>
  </si>
  <si>
    <t>Ms.Anna Frederiksen</t>
  </si>
  <si>
    <t xml:space="preserve">Mr.Arimimochichi </t>
  </si>
  <si>
    <t>Ms.Bahijah Gaber</t>
  </si>
  <si>
    <t>Mr.伯諺 鄭</t>
  </si>
  <si>
    <t>Mrs.Signe Olsen</t>
  </si>
  <si>
    <t>Mr.Steffen Nacht</t>
  </si>
  <si>
    <t>Mrs.Ivon Weiland</t>
  </si>
  <si>
    <t>Ms.Christin Meyer</t>
  </si>
  <si>
    <t>Mr.Isaiah Tokaryev</t>
  </si>
  <si>
    <t>Mr.Cheney Huppé</t>
  </si>
  <si>
    <t>Ms.Лаура Афанасьева</t>
  </si>
  <si>
    <t>Mrs.Manuela Krüger</t>
  </si>
  <si>
    <t>Ms.Алла Алиева</t>
  </si>
  <si>
    <t>Mrs.Dorothée Roussel</t>
  </si>
  <si>
    <t>Mr.กิตติพศ ศรีอ่อน</t>
  </si>
  <si>
    <t>Mrs.Alena Haklová</t>
  </si>
  <si>
    <t>Mr.Vetle Lomeland</t>
  </si>
  <si>
    <t>Mr.Egon Pettersson</t>
  </si>
  <si>
    <t>Ms.Amaranta Dueñas</t>
  </si>
  <si>
    <t>Ms.ترانه پزشکیان</t>
  </si>
  <si>
    <t>Ms.Adara Halabi</t>
  </si>
  <si>
    <t>Ms.Åsa Polvi</t>
  </si>
  <si>
    <t>Dr.Tabassum Bitar</t>
  </si>
  <si>
    <t>Ms.Brygida Maciejewska</t>
  </si>
  <si>
    <t>Mrs.Ine Shimizu</t>
  </si>
  <si>
    <t>Ms.Greva Roc</t>
  </si>
  <si>
    <t>Mr.武 渡辺</t>
  </si>
  <si>
    <t>Ms.Ebelechukwu Chineze</t>
  </si>
  <si>
    <t>Ms.Laura McDonald</t>
  </si>
  <si>
    <t>Mr.Metody Symanski</t>
  </si>
  <si>
    <t>Mr.Fletcher Boivin</t>
  </si>
  <si>
    <t>Ms.Аполлинария Алексе́ева</t>
  </si>
  <si>
    <t>Dr.Majda Žagovec</t>
  </si>
  <si>
    <t>Mr.Johan Piekkanen</t>
  </si>
  <si>
    <t>Ms.Raison Vaillancourt</t>
  </si>
  <si>
    <t>Mrs.Love Konovalova</t>
  </si>
  <si>
    <t xml:space="preserve">Mrs.Arichikunorikatokiku </t>
  </si>
  <si>
    <t>Mrs.Renata Longo</t>
  </si>
  <si>
    <t>Mr.Erlingur Lúðvíksson</t>
  </si>
  <si>
    <t>Ms.Jázmin Gyarmati</t>
  </si>
  <si>
    <t>Ms.สุไข่ษร อุปมา</t>
  </si>
  <si>
    <t>Mr.Corey Thomas</t>
  </si>
  <si>
    <t>Mrs.Nea Holappa</t>
  </si>
  <si>
    <t>Ms.Stéphanie Caya</t>
  </si>
  <si>
    <t>Mr.Marco Werner</t>
  </si>
  <si>
    <t>Mrs.Rhea Gibson</t>
  </si>
  <si>
    <t>Mr.Justin Åberg</t>
  </si>
  <si>
    <t>Mr.Zygmunt Wiśniewski</t>
  </si>
  <si>
    <t>Mrs.Justyna Wysocka</t>
  </si>
  <si>
    <t>Mr.Andreas Bruheim</t>
  </si>
  <si>
    <t>Ms.Kyong Geraci</t>
  </si>
  <si>
    <t>Mr.Izaak Dudek</t>
  </si>
  <si>
    <t>Mrs.Tiblets Robel</t>
  </si>
  <si>
    <t>Mr.Luiz Correia</t>
  </si>
  <si>
    <t>Ms.Jitka Sobotková</t>
  </si>
  <si>
    <t xml:space="preserve">Ms.Kutakizikazukuchiri </t>
  </si>
  <si>
    <t>Mr.Cono Berrios</t>
  </si>
  <si>
    <t>Mr.Yuuho Souma</t>
  </si>
  <si>
    <t>Mr.Trahand Burrows</t>
  </si>
  <si>
    <t>Mr.Saidalim Timayev</t>
  </si>
  <si>
    <t>Mrs.靜宜 魏</t>
  </si>
  <si>
    <t>Mr.Vilgot Lind</t>
  </si>
  <si>
    <t>Mr.برنا صمیعی</t>
  </si>
  <si>
    <t>Mr.จุมภฎ สิทธิกสิกรรม</t>
  </si>
  <si>
    <t>Mr.Iweobiegbunam Akudinobi</t>
  </si>
  <si>
    <t>Mr.Yari ter Huurne</t>
  </si>
  <si>
    <t>Mr.Fausto Lo Duca</t>
  </si>
  <si>
    <t>Mrs.Fatin Ba</t>
  </si>
  <si>
    <t>Mr.Victorino Martínez</t>
  </si>
  <si>
    <t>Mrs.Krista Karlsdóttir</t>
  </si>
  <si>
    <t>Mrs.Rosa Kleist</t>
  </si>
  <si>
    <t>Mr.Francis Saiz</t>
  </si>
  <si>
    <t>Mr.กิตติพงค์ นาควิลัย</t>
  </si>
  <si>
    <t>Ms.گردآفرید کلایی نسب</t>
  </si>
  <si>
    <t>Mr.Đại Hồ</t>
  </si>
  <si>
    <t>Mrs.Simone Douffet</t>
  </si>
  <si>
    <t>Mr.Przemysł Zając</t>
  </si>
  <si>
    <t>Mrs.Annalise Cameron</t>
  </si>
  <si>
    <t>Ms.Aija Oksanen</t>
  </si>
  <si>
    <t>Dr.Selima Timayev</t>
  </si>
  <si>
    <t>Dr.Bẻo Võ</t>
  </si>
  <si>
    <t>Ms.Signý Skúladóttir</t>
  </si>
  <si>
    <t>Ms.Zulfija Livk</t>
  </si>
  <si>
    <t>Ms.Kenzie Bell</t>
  </si>
  <si>
    <t>Mr.Makar Korovin</t>
  </si>
  <si>
    <t>Mrs.Yan Ch'in</t>
  </si>
  <si>
    <t>Ms.Tia Sullivan</t>
  </si>
  <si>
    <t>Ms.Esther Jessen</t>
  </si>
  <si>
    <t>Mr.Sang Võ</t>
  </si>
  <si>
    <t>Mr.Daniel Jørgensen</t>
  </si>
  <si>
    <t>Mr.Memeth Tharaxes</t>
  </si>
  <si>
    <t>Mr.Amechi Chukwubuikem</t>
  </si>
  <si>
    <t xml:space="preserve">Ms.Mekachirifu </t>
  </si>
  <si>
    <t>Mrs.Gabriella Paterson</t>
  </si>
  <si>
    <t>Mr.Mario Ehrlichmann</t>
  </si>
  <si>
    <t>Mr.Desimir Hrvatin</t>
  </si>
  <si>
    <t>Mr.Pribislav Petrović</t>
  </si>
  <si>
    <t>Mr.Toni Posavec</t>
  </si>
  <si>
    <t>Mr.Matheus Carvalho</t>
  </si>
  <si>
    <t>Mr.John Wilson</t>
  </si>
  <si>
    <t>Ms.Гаяне Измайлова</t>
  </si>
  <si>
    <t>Mrs.Þórhalla Karlsdóttir</t>
  </si>
  <si>
    <t>Mr.Eshan Munro</t>
  </si>
  <si>
    <t>Mr.Arslan Vreeken</t>
  </si>
  <si>
    <t>Mr.Eligiusz Ostrowski</t>
  </si>
  <si>
    <t>Mrs.Munachiso Yobachukwu</t>
  </si>
  <si>
    <t>Mr.Bergsveinn Guðleifsson</t>
  </si>
  <si>
    <t>Mr.Nathaniel Stevenson</t>
  </si>
  <si>
    <t>Mrs.Árvök Björnsdóttir</t>
  </si>
  <si>
    <t>Mrs.Rosita Levič</t>
  </si>
  <si>
    <t>Ms.Kaelyn Ross</t>
  </si>
  <si>
    <t>Mr.گودرز پرویزی</t>
  </si>
  <si>
    <t>Mr.Adolf Pavel</t>
  </si>
  <si>
    <t>Mr.Afwerki Brhane</t>
  </si>
  <si>
    <t>Mrs.Mette Jeremiassen</t>
  </si>
  <si>
    <t>Mr.Thomas Olofsson</t>
  </si>
  <si>
    <t>Mr.Olimpo Medina</t>
  </si>
  <si>
    <t>Mr.彥廷 侯</t>
  </si>
  <si>
    <t>Mrs.Salvör Ívarsdóttir</t>
  </si>
  <si>
    <t>Ms.Melanie Landis</t>
  </si>
  <si>
    <t>Mrs.Anisa Yevseyeva</t>
  </si>
  <si>
    <t>Mr.Bao Hê</t>
  </si>
  <si>
    <t>Mr.Daniel Hejna</t>
  </si>
  <si>
    <t>Mr.Емельян Кольцов</t>
  </si>
  <si>
    <t>Mr.Glen van den Biggelaar</t>
  </si>
  <si>
    <t>Mr.Galeno Garrido</t>
  </si>
  <si>
    <t>Mrs.รุ้งณะภา ยิ้มสุขไพฑูรย์</t>
  </si>
  <si>
    <t>Ms.Onyemauchechukwu Chienezie</t>
  </si>
  <si>
    <t>Ms.桜 昆野</t>
  </si>
  <si>
    <t>Mr.Justyn Zając</t>
  </si>
  <si>
    <t>Ms.Lionela Díaz</t>
  </si>
  <si>
    <t>Mr.佳樺 史</t>
  </si>
  <si>
    <t>Mr.Radomér Mátyás</t>
  </si>
  <si>
    <t>Mrs.Sabiha Cornet</t>
  </si>
  <si>
    <t>Mr.Reduan Nielsen</t>
  </si>
  <si>
    <t>Mr.Сидор Андреев</t>
  </si>
  <si>
    <t>Mr.Sying Tien</t>
  </si>
  <si>
    <t>Mr.昇典 蔣</t>
  </si>
  <si>
    <t>Mr.Longin Kucharski</t>
  </si>
  <si>
    <t>Mrs.Cora Kovalyova</t>
  </si>
  <si>
    <t>Mr.Finlay Allan</t>
  </si>
  <si>
    <t>Mrs.Chijindum Onwudiwe</t>
  </si>
  <si>
    <t>Mr.Aksel Fredriksen</t>
  </si>
  <si>
    <t>Mr.翔 鈴置</t>
  </si>
  <si>
    <t xml:space="preserve">Mr.Meikatatemo </t>
  </si>
  <si>
    <t>Mr.Peter Kristiansen</t>
  </si>
  <si>
    <t>Mr.Alexander Vég</t>
  </si>
  <si>
    <t>Ms.Fernanda Ribeiro</t>
  </si>
  <si>
    <t>Mrs.Olga Perić</t>
  </si>
  <si>
    <t>Mr.Josh Woods</t>
  </si>
  <si>
    <t>Ms.Li Rong Wan</t>
  </si>
  <si>
    <t>Mr.กานต์ บุญดี</t>
  </si>
  <si>
    <t>Ms.Ju Chuang</t>
  </si>
  <si>
    <t>Mr.Shoudai Horie</t>
  </si>
  <si>
    <t>Mr.Cotman Hogpen</t>
  </si>
  <si>
    <t>Mr.Rezsx Sánta</t>
  </si>
  <si>
    <t>Ms.Miia Reinikainen</t>
  </si>
  <si>
    <t>Ms.Nina Lange</t>
  </si>
  <si>
    <t>Mrs.Rebeka Gyôrfy</t>
  </si>
  <si>
    <t>Mr.陸 日和</t>
  </si>
  <si>
    <t>Mr.Hoài Tôn</t>
  </si>
  <si>
    <t>Mr.Chijioke Chikwado</t>
  </si>
  <si>
    <t>Mrs.Anka Radić</t>
  </si>
  <si>
    <t>Mrs.Heather Reid</t>
  </si>
  <si>
    <t>Mrs.Frida DeRose</t>
  </si>
  <si>
    <t>Mr.Kurak Khemara</t>
  </si>
  <si>
    <t>Mrs.Kristina Stanković</t>
  </si>
  <si>
    <t>Ms.Esmeralda Gammidge</t>
  </si>
  <si>
    <t>Mr.Korax Kanff</t>
  </si>
  <si>
    <t>Mr.Sacripant Laforge</t>
  </si>
  <si>
    <t>Mr.Eric Lori</t>
  </si>
  <si>
    <t>Mr.Marius Heilmann</t>
  </si>
  <si>
    <t>Mr.Vidar Gustafsson</t>
  </si>
  <si>
    <t>Ms.Bernadette Bordeaux</t>
  </si>
  <si>
    <t>Mr.Frane Kralj</t>
  </si>
  <si>
    <t>Mrs.Emma Jensen</t>
  </si>
  <si>
    <t>Ms.Marzhan Eldarkhanov</t>
  </si>
  <si>
    <t>Ms.Dibe Quesada</t>
  </si>
  <si>
    <t>Mrs.Kathrine Petersen</t>
  </si>
  <si>
    <t>Mr.Bogdan Zhirov</t>
  </si>
  <si>
    <t>Mr.Czesław Wiśniewski</t>
  </si>
  <si>
    <t>Ms.Isabella Jeppesen</t>
  </si>
  <si>
    <t>Mr.修 上竹</t>
  </si>
  <si>
    <t>Mrs.D'Lursa Kamril</t>
  </si>
  <si>
    <t>Mr.'Afif Asghar</t>
  </si>
  <si>
    <t>Mr.Tobias Lauridsen</t>
  </si>
  <si>
    <t>Mr.Kai Pereira</t>
  </si>
  <si>
    <t>Mr.Reimar Hjartarson</t>
  </si>
  <si>
    <t>Mr.Kevin Haskins</t>
  </si>
  <si>
    <t>Mr.Xavier Wunderly</t>
  </si>
  <si>
    <t>Mr.Karri Karppinen</t>
  </si>
  <si>
    <t>Mr.Karim Bilbija</t>
  </si>
  <si>
    <t>Ms.Jeannine Bossé</t>
  </si>
  <si>
    <t>Mr.大樹 冨沢</t>
  </si>
  <si>
    <t>Mr.佩瑩 朱</t>
  </si>
  <si>
    <t>Mr.健三 花島</t>
  </si>
  <si>
    <t>Ms.Catherine Church</t>
  </si>
  <si>
    <t>Ms.پریسا خاکباز</t>
  </si>
  <si>
    <t>Mr.Teofil Majewski</t>
  </si>
  <si>
    <t>Mr.Alexander Dahl</t>
  </si>
  <si>
    <t>Mrs.Ch'Dora Klinlor</t>
  </si>
  <si>
    <t>Mr.Xê Triệu</t>
  </si>
  <si>
    <t>Ms.K'leela Sarn</t>
  </si>
  <si>
    <t>Ms.روژینا شاهنده</t>
  </si>
  <si>
    <t xml:space="preserve">Mrs.Zukatokiku </t>
  </si>
  <si>
    <t>Mr.Jacob Kristoffersen</t>
  </si>
  <si>
    <t>Mr.Basil Huerta</t>
  </si>
  <si>
    <t>Mr.Erik Petrussen</t>
  </si>
  <si>
    <t>Mr.กำแหง แสงรัศมี</t>
  </si>
  <si>
    <t>Ms.Zlata Ivančić</t>
  </si>
  <si>
    <t>Ms.Océane Petit</t>
  </si>
  <si>
    <t>Mrs.Asma Masaev</t>
  </si>
  <si>
    <t>Mrs.Helena Millar</t>
  </si>
  <si>
    <t>Ms.Anja Furst</t>
  </si>
  <si>
    <t>Mrs.Zosia Kaczmarek</t>
  </si>
  <si>
    <t>Mr.Joel Price</t>
  </si>
  <si>
    <t>Ms.Faryl Scott</t>
  </si>
  <si>
    <t>Mr.Scott Wright</t>
  </si>
  <si>
    <t>Mrs.روناک نوریانی</t>
  </si>
  <si>
    <t>Ms.Aliisa Groop</t>
  </si>
  <si>
    <t>Mr.Pavia Fleischer</t>
  </si>
  <si>
    <t>Mr.Kevin Köhler</t>
  </si>
  <si>
    <t>Mrs.Trâm Chung</t>
  </si>
  <si>
    <t>Mrs.Aurora Kärki</t>
  </si>
  <si>
    <t>Mrs.Eva Løvstrøm</t>
  </si>
  <si>
    <t>Mrs.Sarah Neftalem</t>
  </si>
  <si>
    <t>Mrs.Saba Tekle</t>
  </si>
  <si>
    <t>Mr.Zádor Bányai</t>
  </si>
  <si>
    <t>Mr.Philippe Gamache</t>
  </si>
  <si>
    <t>Mr.Kretorg Mvoric</t>
  </si>
  <si>
    <t>Mr.Lyle Tachel</t>
  </si>
  <si>
    <t>Mr.Aksel Dahle</t>
  </si>
  <si>
    <t>Mrs.Asaka Iwasaki</t>
  </si>
  <si>
    <t>Mr.Marco Sackville-Baggins</t>
  </si>
  <si>
    <t>Mrs.晏瑜 杜</t>
  </si>
  <si>
    <t>Mr.Onyeoruru Chikelu</t>
  </si>
  <si>
    <t>Ms.Inán Ceja</t>
  </si>
  <si>
    <t>Ms.Silvia Pajtler</t>
  </si>
  <si>
    <t>Mrs.Lydia Norman</t>
  </si>
  <si>
    <t>Ms.Có Đặng</t>
  </si>
  <si>
    <t>Mrs.Ruqayyah Kalb</t>
  </si>
  <si>
    <t>Ms.姿吟 李</t>
  </si>
  <si>
    <t>Mr.Alexander Eriksen</t>
  </si>
  <si>
    <t>Mrs.静香 乗田</t>
  </si>
  <si>
    <t>Ms.Milena Omar</t>
  </si>
  <si>
    <t>Mr.Benjamin Hassan</t>
  </si>
  <si>
    <t>Ms.Alana Ranken</t>
  </si>
  <si>
    <t xml:space="preserve">Mrs.Zukarinkiku </t>
  </si>
  <si>
    <t>Mrs.Ute Eisenhower</t>
  </si>
  <si>
    <t>Mrs.Sjöfn Árnadóttir</t>
  </si>
  <si>
    <t>Mr.Teun van Bentum</t>
  </si>
  <si>
    <t>Mr.Wilbur Wanner</t>
  </si>
  <si>
    <t>Mr.Da'Ka T'lak</t>
  </si>
  <si>
    <t>Mrs.Benedetta Pagnotto</t>
  </si>
  <si>
    <t>Mr.Vitór Ribeiro</t>
  </si>
  <si>
    <t>Ms.Íris Sigtryggsdóttir</t>
  </si>
  <si>
    <t>Mr.Nathan Baranov</t>
  </si>
  <si>
    <t>Mr.คณิศร์ คมไพบูลย์กิจ</t>
  </si>
  <si>
    <t>Mr.Laurence Scott</t>
  </si>
  <si>
    <t>https://github.com/meganstiles/Seating_Chart</t>
  </si>
  <si>
    <t>Has Constraints ?</t>
  </si>
  <si>
    <t>Calc Field To Balance Table Count</t>
  </si>
  <si>
    <t>No Of Spare Seats To Add To "Round Up" Tables</t>
  </si>
  <si>
    <t>No Tables Required</t>
  </si>
  <si>
    <t>Spare Seat 1</t>
  </si>
  <si>
    <t>Spare Seat 2</t>
  </si>
  <si>
    <t xml:space="preserve">Currently for the existing set up caters for table sizes up to 12 and 240 guests max </t>
  </si>
  <si>
    <t>Together3</t>
  </si>
  <si>
    <t>Together1</t>
  </si>
  <si>
    <t>Together2</t>
  </si>
  <si>
    <t>Apart1</t>
  </si>
  <si>
    <t>Apart2</t>
  </si>
  <si>
    <t>Apart3</t>
  </si>
  <si>
    <t>Together1Check</t>
  </si>
  <si>
    <t>Together2Check</t>
  </si>
  <si>
    <t>Together3Check</t>
  </si>
  <si>
    <t>Apart1Check</t>
  </si>
  <si>
    <t>Apart2Check</t>
  </si>
  <si>
    <t>Apart3Check</t>
  </si>
  <si>
    <t>No Of Conditions Unmet</t>
  </si>
  <si>
    <t>No Of Iterations To Generate Seat Assignment</t>
  </si>
  <si>
    <t>MANUAL 
Table Assignment</t>
  </si>
  <si>
    <t>Count Of Guests w Constraints Set</t>
  </si>
  <si>
    <t>Together Check</t>
  </si>
  <si>
    <t>Apart Check</t>
  </si>
  <si>
    <t>No Of Iterations Set</t>
  </si>
  <si>
    <t>No Of Iterations Completed To Find Solution</t>
  </si>
  <si>
    <t xml:space="preserve">
_Table Assignment_</t>
  </si>
  <si>
    <t>(OPTIONAL STEP 4: Manually Adjust Using Buttons Below</t>
  </si>
  <si>
    <t>And Column N (Manual Table Assignment) In GuestList tab</t>
  </si>
  <si>
    <t>M.Stiles</t>
  </si>
  <si>
    <t>SAS Blog</t>
  </si>
  <si>
    <t>Describes how to use a genetic algorithm written in R to optimize a wedding reception seating chart based on how closely related the wedding guests are to each other</t>
  </si>
  <si>
    <t>Optimizing a Wedding Reception Seating Chart Using a Genetic Algorithm (2017)</t>
  </si>
  <si>
    <t>https://blogs.sas.com/content/operations/2014/11/10/do-you-have-an-uncle-louie-optimal-wedding-seat-assignments/</t>
  </si>
  <si>
    <t>Do you have an Uncle Louie? Optimal wedding seat assignments (2014)</t>
  </si>
  <si>
    <t>M.Galati</t>
  </si>
  <si>
    <t>Another example of Multiple Integer Linear Programming approach that uses some proprietary SAS solvers</t>
  </si>
  <si>
    <t>Approach</t>
  </si>
  <si>
    <t>Simulated Annealing</t>
  </si>
  <si>
    <t>MILP</t>
  </si>
  <si>
    <t>Genetic Algorithm</t>
  </si>
  <si>
    <t>N/A</t>
  </si>
  <si>
    <t>https://pure.southwales.ac.uk/files/274133/RLewis.pdf</t>
  </si>
  <si>
    <t>Creating Seating Plans: A Practical Application (2016)</t>
  </si>
  <si>
    <t>Wedding Seat Optimization using Simulated Annealing (2018)</t>
  </si>
  <si>
    <t>R.Lewis &amp; F. Caroll</t>
  </si>
  <si>
    <t>Describes the Tabu Search approach used for  www.weddingseatplanner.com (Unfortunately the tool runs on Flash which has been retired since Dec 20')</t>
  </si>
  <si>
    <t>Tabu Search (A Variant Of Sim Annealing)</t>
  </si>
  <si>
    <t>CNF+WalkSAT</t>
  </si>
  <si>
    <t xml:space="preserve">Input the guest names the table sizesin Guest List tab and follow the steps in the blue boxes </t>
  </si>
  <si>
    <t>Rev: April 2021</t>
  </si>
  <si>
    <t xml:space="preserve">OVERWRITES ALL Manual Changes Made ! </t>
  </si>
  <si>
    <t xml:space="preserve">WARNING ! Moving Back To Auto From Manual </t>
  </si>
  <si>
    <t>These are fake names that can be used for testing from https://www.fakenamegenerator.com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</si>
</sst>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8"/>
      <name val="Calibri"/>
      <family val="2"/>
      <scheme val="minor"/>
    </font>
    <font>
      <sz val="9"/>
      <color theme="1"/>
      <name val="Calibri"/>
      <family val="2"/>
      <scheme val="minor"/>
    </font>
    <font>
      <b/>
      <sz val="11"/>
      <color theme="1"/>
      <name val="Calibri"/>
      <family val="2"/>
      <scheme val="minor"/>
    </font>
    <font>
      <sz val="12"/>
      <color theme="1"/>
      <name val="Calibri"/>
      <family val="2"/>
      <scheme val="minor"/>
    </font>
    <font>
      <b/>
      <u/>
      <sz val="16"/>
      <color theme="1"/>
      <name val="Calibri"/>
      <family val="2"/>
      <scheme val="minor"/>
    </font>
    <font>
      <u/>
      <sz val="11"/>
      <color theme="10"/>
      <name val="Calibri"/>
      <family val="2"/>
      <scheme val="minor"/>
    </font>
    <font>
      <b/>
      <u/>
      <sz val="14"/>
      <color theme="1"/>
      <name val="Calibri"/>
      <family val="2"/>
      <scheme val="minor"/>
    </font>
    <font>
      <sz val="10"/>
      <color theme="1"/>
      <name val="Calibri"/>
      <family val="2"/>
      <scheme val="minor"/>
    </font>
    <font>
      <sz val="12"/>
      <color rgb="FFFF0000"/>
      <name val="Calibri"/>
      <family val="2"/>
      <scheme val="minor"/>
    </font>
    <font>
      <sz val="11"/>
      <color theme="0"/>
      <name val="Calibri"/>
      <family val="2"/>
      <scheme val="minor"/>
    </font>
    <font>
      <sz val="11"/>
      <name val="Calibri"/>
      <family val="2"/>
      <scheme val="minor"/>
    </font>
    <font>
      <b/>
      <sz val="14"/>
      <color theme="4"/>
      <name val="Calibri"/>
      <family val="2"/>
      <scheme val="minor"/>
    </font>
    <font>
      <i/>
      <sz val="16"/>
      <color theme="4"/>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71">
    <xf numFmtId="0" fontId="0" fillId="0" borderId="0" xfId="0"/>
    <xf numFmtId="0" fontId="0" fillId="0" borderId="0" xfId="0" applyAlignment="1">
      <alignment horizontal="center"/>
    </xf>
    <xf numFmtId="0" fontId="0" fillId="0" borderId="0" xfId="0" applyAlignment="1">
      <alignment horizontal="left"/>
    </xf>
    <xf numFmtId="0" fontId="0" fillId="0" borderId="0" xfId="0" applyNumberFormat="1"/>
    <xf numFmtId="0" fontId="2" fillId="0" borderId="0" xfId="0" applyFont="1" applyAlignment="1">
      <alignment horizontal="center" vertical="center"/>
    </xf>
    <xf numFmtId="0" fontId="0" fillId="0" borderId="0" xfId="0" applyNumberFormat="1" applyAlignment="1">
      <alignment horizontal="center"/>
    </xf>
    <xf numFmtId="0" fontId="0" fillId="2" borderId="4" xfId="0" applyFill="1" applyBorder="1"/>
    <xf numFmtId="0" fontId="5" fillId="0" borderId="0" xfId="0" applyFont="1"/>
    <xf numFmtId="0" fontId="0" fillId="0" borderId="0" xfId="0" applyAlignment="1">
      <alignment wrapText="1"/>
    </xf>
    <xf numFmtId="0" fontId="0" fillId="2" borderId="0" xfId="0" applyFill="1"/>
    <xf numFmtId="0" fontId="0" fillId="2" borderId="0" xfId="0" applyFill="1" applyAlignment="1">
      <alignment wrapText="1"/>
    </xf>
    <xf numFmtId="0" fontId="0" fillId="2" borderId="0" xfId="0" applyFill="1" applyBorder="1"/>
    <xf numFmtId="0" fontId="0" fillId="2" borderId="5" xfId="0" applyFill="1" applyBorder="1" applyAlignment="1">
      <alignment wrapText="1"/>
    </xf>
    <xf numFmtId="0" fontId="7" fillId="2" borderId="0" xfId="0" applyFont="1" applyFill="1"/>
    <xf numFmtId="0" fontId="0" fillId="2" borderId="9" xfId="0" applyFill="1" applyBorder="1" applyAlignment="1">
      <alignment horizontal="left" vertical="top"/>
    </xf>
    <xf numFmtId="0" fontId="0" fillId="2" borderId="9" xfId="0" applyFill="1" applyBorder="1" applyAlignment="1">
      <alignment horizontal="left" vertical="top" wrapText="1"/>
    </xf>
    <xf numFmtId="0" fontId="3" fillId="2" borderId="9" xfId="0" applyFont="1" applyFill="1" applyBorder="1" applyAlignment="1">
      <alignment horizontal="left" vertical="top" wrapText="1"/>
    </xf>
    <xf numFmtId="0" fontId="6" fillId="2" borderId="9" xfId="1" applyFill="1" applyBorder="1" applyAlignment="1">
      <alignment horizontal="left" vertical="top"/>
    </xf>
    <xf numFmtId="0" fontId="4" fillId="2" borderId="0" xfId="0" applyFont="1" applyFill="1"/>
    <xf numFmtId="0" fontId="8" fillId="0" borderId="0" xfId="0" applyFont="1" applyAlignment="1">
      <alignment horizontal="center"/>
    </xf>
    <xf numFmtId="0" fontId="9" fillId="0" borderId="0" xfId="0" applyFont="1" applyAlignment="1">
      <alignment horizontal="center"/>
    </xf>
    <xf numFmtId="0" fontId="2" fillId="0" borderId="0" xfId="0" applyFont="1" applyAlignment="1">
      <alignment horizontal="left" vertical="center"/>
    </xf>
    <xf numFmtId="0" fontId="0" fillId="0" borderId="0" xfId="0" applyNumberFormat="1" applyAlignment="1">
      <alignment horizontal="left"/>
    </xf>
    <xf numFmtId="0" fontId="0" fillId="0" borderId="1" xfId="0" applyBorder="1" applyAlignment="1">
      <alignment horizontal="left"/>
    </xf>
    <xf numFmtId="0" fontId="0" fillId="0" borderId="2" xfId="0" applyBorder="1" applyAlignment="1">
      <alignment horizontal="left"/>
    </xf>
    <xf numFmtId="0" fontId="2" fillId="0" borderId="2" xfId="0" applyFont="1" applyBorder="1" applyAlignment="1">
      <alignment horizontal="left" vertical="center"/>
    </xf>
    <xf numFmtId="0" fontId="2" fillId="0" borderId="3" xfId="0" applyFont="1" applyBorder="1" applyAlignment="1">
      <alignment horizontal="left" vertical="center"/>
    </xf>
    <xf numFmtId="0" fontId="0" fillId="0" borderId="4" xfId="0" applyNumberFormat="1" applyBorder="1" applyAlignment="1">
      <alignment horizontal="left"/>
    </xf>
    <xf numFmtId="0" fontId="0" fillId="0" borderId="0" xfId="0" applyNumberFormat="1" applyBorder="1" applyAlignment="1">
      <alignment horizontal="left"/>
    </xf>
    <xf numFmtId="0" fontId="0" fillId="0" borderId="5" xfId="0" applyNumberFormat="1" applyBorder="1" applyAlignment="1">
      <alignment horizontal="left"/>
    </xf>
    <xf numFmtId="0" fontId="0" fillId="0" borderId="6" xfId="0" applyNumberFormat="1" applyBorder="1" applyAlignment="1">
      <alignment horizontal="left"/>
    </xf>
    <xf numFmtId="0" fontId="0" fillId="0" borderId="7" xfId="0" applyNumberFormat="1" applyBorder="1" applyAlignment="1">
      <alignment horizontal="left"/>
    </xf>
    <xf numFmtId="0" fontId="0" fillId="0" borderId="8" xfId="0" applyNumberFormat="1" applyBorder="1" applyAlignment="1">
      <alignment horizontal="left"/>
    </xf>
    <xf numFmtId="0" fontId="0" fillId="0" borderId="1" xfId="0" applyNumberFormat="1" applyBorder="1" applyAlignment="1">
      <alignment horizontal="left"/>
    </xf>
    <xf numFmtId="0" fontId="0" fillId="0" borderId="2" xfId="0" applyNumberFormat="1" applyBorder="1" applyAlignment="1">
      <alignment horizontal="left"/>
    </xf>
    <xf numFmtId="0" fontId="0" fillId="0" borderId="3" xfId="0" applyNumberFormat="1" applyBorder="1" applyAlignment="1">
      <alignment horizontal="left"/>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10" fillId="0" borderId="0" xfId="0" applyFont="1" applyAlignment="1">
      <alignment horizontal="center"/>
    </xf>
    <xf numFmtId="0" fontId="0" fillId="0" borderId="0" xfId="0" pivotButton="1" applyAlignment="1">
      <alignment horizontal="center"/>
    </xf>
    <xf numFmtId="0" fontId="11" fillId="0" borderId="0" xfId="0" applyFont="1" applyFill="1" applyAlignment="1">
      <alignment horizontal="center"/>
    </xf>
    <xf numFmtId="0" fontId="3" fillId="2" borderId="9" xfId="0" quotePrefix="1" applyFont="1" applyFill="1" applyBorder="1" applyAlignment="1">
      <alignment horizontal="left" vertical="top" wrapText="1"/>
    </xf>
    <xf numFmtId="0" fontId="0" fillId="2" borderId="0" xfId="0" applyFill="1" applyAlignment="1">
      <alignment horizontal="center"/>
    </xf>
    <xf numFmtId="0" fontId="0" fillId="2" borderId="0" xfId="0" applyFill="1" applyBorder="1" applyAlignment="1">
      <alignment horizontal="center"/>
    </xf>
    <xf numFmtId="0" fontId="0" fillId="2" borderId="9" xfId="0" applyFill="1" applyBorder="1" applyAlignment="1">
      <alignment horizontal="center" vertical="top"/>
    </xf>
    <xf numFmtId="0" fontId="0" fillId="2" borderId="9" xfId="0" applyFill="1" applyBorder="1" applyAlignment="1">
      <alignment horizontal="center" vertical="top" wrapText="1"/>
    </xf>
    <xf numFmtId="0" fontId="0" fillId="3" borderId="0" xfId="0" applyFill="1" applyAlignment="1" applyProtection="1">
      <alignment horizontal="left"/>
      <protection locked="0"/>
    </xf>
    <xf numFmtId="0" fontId="8" fillId="3" borderId="0" xfId="0" applyFont="1" applyFill="1" applyAlignment="1" applyProtection="1">
      <alignment horizontal="center"/>
      <protection locked="0"/>
    </xf>
    <xf numFmtId="0" fontId="8" fillId="3" borderId="0" xfId="0" applyFont="1" applyFill="1" applyAlignment="1" applyProtection="1">
      <alignment horizontal="left"/>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12" fillId="0" borderId="0" xfId="0" applyFont="1" applyAlignment="1">
      <alignment horizontal="center"/>
    </xf>
    <xf numFmtId="0" fontId="13" fillId="0" borderId="0" xfId="0" applyFont="1"/>
    <xf numFmtId="0" fontId="4" fillId="2" borderId="1" xfId="0" applyFont="1" applyFill="1" applyBorder="1" applyAlignment="1">
      <alignment horizontal="left" vertical="top" wrapText="1"/>
    </xf>
    <xf numFmtId="0" fontId="4" fillId="2" borderId="2" xfId="0" applyFont="1" applyFill="1" applyBorder="1" applyAlignment="1">
      <alignment horizontal="left" vertical="top" wrapText="1"/>
    </xf>
    <xf numFmtId="0" fontId="4" fillId="2" borderId="3" xfId="0" applyFont="1" applyFill="1" applyBorder="1" applyAlignment="1">
      <alignment horizontal="left" vertical="top" wrapText="1"/>
    </xf>
    <xf numFmtId="0" fontId="4" fillId="2" borderId="4" xfId="0" applyFont="1" applyFill="1" applyBorder="1" applyAlignment="1">
      <alignment horizontal="left" vertical="top" wrapText="1"/>
    </xf>
    <xf numFmtId="0" fontId="4" fillId="2" borderId="0" xfId="0" applyFont="1" applyFill="1" applyBorder="1" applyAlignment="1">
      <alignment horizontal="left" vertical="top" wrapText="1"/>
    </xf>
    <xf numFmtId="0" fontId="4" fillId="2" borderId="5" xfId="0" applyFont="1" applyFill="1" applyBorder="1" applyAlignment="1">
      <alignment horizontal="left" vertical="top" wrapText="1"/>
    </xf>
    <xf numFmtId="0" fontId="4" fillId="2" borderId="6"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2" borderId="8" xfId="0" applyFont="1" applyFill="1" applyBorder="1" applyAlignment="1">
      <alignment horizontal="left" vertical="top" wrapText="1"/>
    </xf>
  </cellXfs>
  <cellStyles count="2">
    <cellStyle name="Hyperlink" xfId="1" builtinId="8"/>
    <cellStyle name="Normal" xfId="0" builtinId="0"/>
  </cellStyles>
  <dxfs count="8">
    <dxf>
      <alignment horizontal="center"/>
    </dxf>
    <dxf>
      <alignment horizontal="center"/>
    </dxf>
    <dxf>
      <alignment horizontal="center"/>
    </dxf>
    <dxf>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142874</xdr:colOff>
      <xdr:row>0</xdr:row>
      <xdr:rowOff>114301</xdr:rowOff>
    </xdr:from>
    <xdr:to>
      <xdr:col>7</xdr:col>
      <xdr:colOff>6086475</xdr:colOff>
      <xdr:row>12</xdr:row>
      <xdr:rowOff>161925</xdr:rowOff>
    </xdr:to>
    <xdr:pic>
      <xdr:nvPicPr>
        <xdr:cNvPr id="3" name="Picture 2">
          <a:extLst>
            <a:ext uri="{FF2B5EF4-FFF2-40B4-BE49-F238E27FC236}">
              <a16:creationId xmlns:a16="http://schemas.microsoft.com/office/drawing/2014/main" id="{87B0DA60-0638-46CD-87BC-0A66112C14A1}"/>
            </a:ext>
          </a:extLst>
        </xdr:cNvPr>
        <xdr:cNvPicPr>
          <a:picLocks noChangeAspect="1"/>
        </xdr:cNvPicPr>
      </xdr:nvPicPr>
      <xdr:blipFill>
        <a:blip xmlns:r="http://schemas.openxmlformats.org/officeDocument/2006/relationships" r:embed="rId1"/>
        <a:stretch>
          <a:fillRect/>
        </a:stretch>
      </xdr:blipFill>
      <xdr:spPr>
        <a:xfrm>
          <a:off x="10001249" y="114301"/>
          <a:ext cx="5943601" cy="36290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200025</xdr:colOff>
      <xdr:row>5</xdr:row>
      <xdr:rowOff>76200</xdr:rowOff>
    </xdr:from>
    <xdr:to>
      <xdr:col>18</xdr:col>
      <xdr:colOff>1990725</xdr:colOff>
      <xdr:row>8</xdr:row>
      <xdr:rowOff>9525</xdr:rowOff>
    </xdr:to>
    <xdr:sp macro="[0]!AddSpareSeats" textlink="">
      <xdr:nvSpPr>
        <xdr:cNvPr id="2" name="Rectangle: Rounded Corners 1">
          <a:extLst>
            <a:ext uri="{FF2B5EF4-FFF2-40B4-BE49-F238E27FC236}">
              <a16:creationId xmlns:a16="http://schemas.microsoft.com/office/drawing/2014/main" id="{1E42BB7E-5734-4522-955B-51367DEFAF08}"/>
            </a:ext>
          </a:extLst>
        </xdr:cNvPr>
        <xdr:cNvSpPr/>
      </xdr:nvSpPr>
      <xdr:spPr>
        <a:xfrm>
          <a:off x="10572750" y="1219200"/>
          <a:ext cx="1790700"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MY" sz="1100"/>
            <a:t>STEP 2</a:t>
          </a:r>
        </a:p>
        <a:p>
          <a:pPr algn="ctr"/>
          <a:r>
            <a:rPr lang="en-MY" sz="1100"/>
            <a:t>Auto Add Spare Seats </a:t>
          </a:r>
        </a:p>
      </xdr:txBody>
    </xdr:sp>
    <xdr:clientData/>
  </xdr:twoCellAnchor>
  <xdr:twoCellAnchor>
    <xdr:from>
      <xdr:col>18</xdr:col>
      <xdr:colOff>152400</xdr:colOff>
      <xdr:row>11</xdr:row>
      <xdr:rowOff>19049</xdr:rowOff>
    </xdr:from>
    <xdr:to>
      <xdr:col>18</xdr:col>
      <xdr:colOff>2038349</xdr:colOff>
      <xdr:row>15</xdr:row>
      <xdr:rowOff>19050</xdr:rowOff>
    </xdr:to>
    <xdr:sp macro="[0]!Solve" textlink="">
      <xdr:nvSpPr>
        <xdr:cNvPr id="3" name="Rectangle: Rounded Corners 2">
          <a:extLst>
            <a:ext uri="{FF2B5EF4-FFF2-40B4-BE49-F238E27FC236}">
              <a16:creationId xmlns:a16="http://schemas.microsoft.com/office/drawing/2014/main" id="{3DD636A4-7660-42D3-9AD0-607E602E2E8F}"/>
            </a:ext>
          </a:extLst>
        </xdr:cNvPr>
        <xdr:cNvSpPr/>
      </xdr:nvSpPr>
      <xdr:spPr>
        <a:xfrm>
          <a:off x="10525125" y="2314574"/>
          <a:ext cx="1885949" cy="7620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100"/>
            <a:t>STEP 3</a:t>
          </a:r>
        </a:p>
        <a:p>
          <a:pPr algn="ctr"/>
          <a:r>
            <a:rPr lang="en-MY" sz="1100"/>
            <a:t>Choose No Of Iterations &amp; Generate</a:t>
          </a:r>
          <a:r>
            <a:rPr lang="en-MY" sz="1100" baseline="0"/>
            <a:t> Table Assignments</a:t>
          </a:r>
          <a:endParaRPr lang="en-MY" sz="1100"/>
        </a:p>
      </xdr:txBody>
    </xdr:sp>
    <xdr:clientData/>
  </xdr:twoCellAnchor>
  <xdr:twoCellAnchor>
    <xdr:from>
      <xdr:col>18</xdr:col>
      <xdr:colOff>171449</xdr:colOff>
      <xdr:row>0</xdr:row>
      <xdr:rowOff>76200</xdr:rowOff>
    </xdr:from>
    <xdr:to>
      <xdr:col>18</xdr:col>
      <xdr:colOff>1990725</xdr:colOff>
      <xdr:row>3</xdr:row>
      <xdr:rowOff>66675</xdr:rowOff>
    </xdr:to>
    <xdr:sp macro="" textlink="">
      <xdr:nvSpPr>
        <xdr:cNvPr id="4" name="Rectangle: Rounded Corners 3">
          <a:extLst>
            <a:ext uri="{FF2B5EF4-FFF2-40B4-BE49-F238E27FC236}">
              <a16:creationId xmlns:a16="http://schemas.microsoft.com/office/drawing/2014/main" id="{8E8BB946-CA69-46C6-A614-865596EFA86E}"/>
            </a:ext>
          </a:extLst>
        </xdr:cNvPr>
        <xdr:cNvSpPr/>
      </xdr:nvSpPr>
      <xdr:spPr>
        <a:xfrm>
          <a:off x="10544174" y="76200"/>
          <a:ext cx="1819276" cy="752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100"/>
            <a:t>STEP 1</a:t>
          </a:r>
        </a:p>
        <a:p>
          <a:pPr algn="ctr"/>
          <a:r>
            <a:rPr lang="en-MY" sz="1100"/>
            <a:t>Add</a:t>
          </a:r>
          <a:r>
            <a:rPr lang="en-MY" sz="1100" baseline="0"/>
            <a:t> Guest Names Seating Constraints &amp; Table Size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30</xdr:col>
      <xdr:colOff>47626</xdr:colOff>
      <xdr:row>5</xdr:row>
      <xdr:rowOff>47625</xdr:rowOff>
    </xdr:from>
    <xdr:to>
      <xdr:col>30</xdr:col>
      <xdr:colOff>2714626</xdr:colOff>
      <xdr:row>8</xdr:row>
      <xdr:rowOff>152400</xdr:rowOff>
    </xdr:to>
    <xdr:sp macro="[0]!_xludf.Step" textlink="">
      <xdr:nvSpPr>
        <xdr:cNvPr id="6" name="Rectangle: Rounded Corners 5">
          <a:extLst>
            <a:ext uri="{FF2B5EF4-FFF2-40B4-BE49-F238E27FC236}">
              <a16:creationId xmlns:a16="http://schemas.microsoft.com/office/drawing/2014/main" id="{F0712077-4D23-45F1-AD8B-6A3A425DC325}"/>
            </a:ext>
          </a:extLst>
        </xdr:cNvPr>
        <xdr:cNvSpPr/>
      </xdr:nvSpPr>
      <xdr:spPr>
        <a:xfrm>
          <a:off x="12639676" y="1019175"/>
          <a:ext cx="26670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100"/>
            <a:t>(OPTIONAL) STEP 4</a:t>
          </a:r>
          <a:r>
            <a:rPr lang="en-MY" sz="1100" baseline="0"/>
            <a:t> : </a:t>
          </a:r>
        </a:p>
        <a:p>
          <a:pPr algn="ctr"/>
          <a:r>
            <a:rPr lang="en-MY" sz="1100"/>
            <a:t>Generate</a:t>
          </a:r>
          <a:r>
            <a:rPr lang="en-MY" sz="1100" baseline="0"/>
            <a:t> SINGLE (1 Iteration) Table Assignment</a:t>
          </a:r>
          <a:endParaRPr lang="en-MY" sz="1100"/>
        </a:p>
      </xdr:txBody>
    </xdr:sp>
    <xdr:clientData/>
  </xdr:twoCellAnchor>
  <xdr:twoCellAnchor>
    <xdr:from>
      <xdr:col>30</xdr:col>
      <xdr:colOff>66675</xdr:colOff>
      <xdr:row>12</xdr:row>
      <xdr:rowOff>28575</xdr:rowOff>
    </xdr:from>
    <xdr:to>
      <xdr:col>30</xdr:col>
      <xdr:colOff>1333501</xdr:colOff>
      <xdr:row>15</xdr:row>
      <xdr:rowOff>95250</xdr:rowOff>
    </xdr:to>
    <xdr:sp macro="[0]!SwitchToAuto" textlink="">
      <xdr:nvSpPr>
        <xdr:cNvPr id="8" name="Rectangle: Rounded Corners 7">
          <a:extLst>
            <a:ext uri="{FF2B5EF4-FFF2-40B4-BE49-F238E27FC236}">
              <a16:creationId xmlns:a16="http://schemas.microsoft.com/office/drawing/2014/main" id="{17CE85AB-06F6-475D-B732-4B2360B3D53C}"/>
            </a:ext>
          </a:extLst>
        </xdr:cNvPr>
        <xdr:cNvSpPr/>
      </xdr:nvSpPr>
      <xdr:spPr>
        <a:xfrm>
          <a:off x="12658725" y="2333625"/>
          <a:ext cx="1266826" cy="638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100"/>
            <a:t>Auto Mode </a:t>
          </a:r>
        </a:p>
      </xdr:txBody>
    </xdr:sp>
    <xdr:clientData/>
  </xdr:twoCellAnchor>
  <xdr:twoCellAnchor>
    <xdr:from>
      <xdr:col>30</xdr:col>
      <xdr:colOff>1400175</xdr:colOff>
      <xdr:row>12</xdr:row>
      <xdr:rowOff>28574</xdr:rowOff>
    </xdr:from>
    <xdr:to>
      <xdr:col>30</xdr:col>
      <xdr:colOff>2705100</xdr:colOff>
      <xdr:row>15</xdr:row>
      <xdr:rowOff>85725</xdr:rowOff>
    </xdr:to>
    <xdr:sp macro="[0]!SwitchToManual" textlink="">
      <xdr:nvSpPr>
        <xdr:cNvPr id="9" name="Rectangle: Rounded Corners 8">
          <a:extLst>
            <a:ext uri="{FF2B5EF4-FFF2-40B4-BE49-F238E27FC236}">
              <a16:creationId xmlns:a16="http://schemas.microsoft.com/office/drawing/2014/main" id="{85B4E0E4-8748-4553-9D2D-16A2DF9B9BAB}"/>
            </a:ext>
          </a:extLst>
        </xdr:cNvPr>
        <xdr:cNvSpPr/>
      </xdr:nvSpPr>
      <xdr:spPr>
        <a:xfrm>
          <a:off x="13992225" y="2333624"/>
          <a:ext cx="1304925" cy="6286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100"/>
            <a:t>Manual</a:t>
          </a:r>
          <a:r>
            <a:rPr lang="en-MY" sz="1100" baseline="0"/>
            <a:t> Adjustment Mode</a:t>
          </a:r>
          <a:endParaRPr lang="en-MY" sz="1100"/>
        </a:p>
      </xdr:txBody>
    </xdr:sp>
    <xdr:clientData/>
  </xdr:twoCellAnchor>
  <xdr:twoCellAnchor>
    <xdr:from>
      <xdr:col>30</xdr:col>
      <xdr:colOff>57151</xdr:colOff>
      <xdr:row>19</xdr:row>
      <xdr:rowOff>114300</xdr:rowOff>
    </xdr:from>
    <xdr:to>
      <xdr:col>30</xdr:col>
      <xdr:colOff>2724151</xdr:colOff>
      <xdr:row>23</xdr:row>
      <xdr:rowOff>28575</xdr:rowOff>
    </xdr:to>
    <xdr:sp macro="[0]!ExportInputFile" textlink="">
      <xdr:nvSpPr>
        <xdr:cNvPr id="5" name="Rectangle: Rounded Corners 4">
          <a:extLst>
            <a:ext uri="{FF2B5EF4-FFF2-40B4-BE49-F238E27FC236}">
              <a16:creationId xmlns:a16="http://schemas.microsoft.com/office/drawing/2014/main" id="{4384CA98-1FCE-4DFD-8256-B9754828EF96}"/>
            </a:ext>
          </a:extLst>
        </xdr:cNvPr>
        <xdr:cNvSpPr/>
      </xdr:nvSpPr>
      <xdr:spPr>
        <a:xfrm>
          <a:off x="12649201" y="3724275"/>
          <a:ext cx="26670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100"/>
            <a:t>(OPTIONAL) STEP 5: </a:t>
          </a:r>
          <a:endParaRPr lang="en-MY" sz="1100" baseline="0"/>
        </a:p>
        <a:p>
          <a:pPr algn="ctr"/>
          <a:r>
            <a:rPr lang="en-MY" sz="1100"/>
            <a:t>Export</a:t>
          </a:r>
          <a:r>
            <a:rPr lang="en-MY" sz="1100" baseline="0"/>
            <a:t> For Input Into Python Code (Remember to save in XLS Format!)</a:t>
          </a:r>
          <a:endParaRPr lang="en-MY"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Z" refreshedDate="44301.737138310185" createdVersion="6" refreshedVersion="7" minRefreshableVersion="3" recordCount="32" xr:uid="{75A0E234-47D0-4218-A7D4-5B69EA8459FE}">
  <cacheSource type="worksheet">
    <worksheetSource name="Guest"/>
  </cacheSource>
  <cacheFields count="14">
    <cacheField name="Guest" numFmtId="0">
      <sharedItems count="240">
        <s v="Ms.Annikki Pietikäinen"/>
        <s v="Ms.Line Kristiansen"/>
        <s v="Mr.Koppány Baranyi"/>
        <s v="Ms.Yukiko Koyama"/>
        <s v="Ms.Johanna Wechsler"/>
        <s v="Mr.Kristof Kuntz"/>
        <s v="Ms.Živana Breceljnik"/>
        <s v="Ms.Jitakatefuari "/>
        <s v="Mr.Bao Chin"/>
        <s v="Mrs.Bikatu Bataev"/>
        <s v="Mr.Teppo Lydman"/>
        <s v="Ms.Adabella Quezada"/>
        <s v="Ms.Apolonia Kucharska"/>
        <s v="Ms.Lundy Moquin"/>
        <s v="Mr.Jonathan Jessen"/>
        <s v="Mrs.Jonna Parras"/>
        <s v="Mr.Eduardo Santos"/>
        <s v="Mr.Joao Ribeiro"/>
        <s v="Mr.Meikuaritakufu "/>
        <s v="Mr.Géza Kovács"/>
        <s v="Mr.Uzor Pál"/>
        <s v="Mr.Þorgrímur Búason"/>
        <s v="Mr.Shamsuddi Desheriyev"/>
        <s v="Ms.Orzsebet Lendvai"/>
        <s v="Mrs.Sarah Mortensen"/>
        <s v="Ms.Miranda Zaragamba"/>
        <s v="Mrs.Huan Yue Shen"/>
        <s v="Mr.Cicerón Ozuna"/>
        <s v="Mr.Shikimirikashite "/>
        <s v="Mr.Loren Pullman"/>
        <s v="Spare Seat 1"/>
        <s v="Spare Seat 2"/>
        <s v="Mrs.Saba Tekle" u="1"/>
        <s v="Mr.Luiz Correia" u="1"/>
        <s v="B4" u="1"/>
        <s v="Mr.Lukas Aitken" u="1"/>
        <s v="Mr.Teun van Bentum" u="1"/>
        <s v="Ms.Оксана Захарова" u="1"/>
        <s v="Mr.คณิศร์ คมไพบูลย์กิจ" u="1"/>
        <s v="Mr.Marco Sackville-Baggins" u="1"/>
        <s v="Mr.Carel Voesten" u="1"/>
        <s v="Mr.Niko Stojanović" u="1"/>
        <s v="Mr.Da'Ka T'lak" u="1"/>
        <s v="Mrs.Isabella Correia" u="1"/>
        <s v="B6" u="1"/>
        <s v="Mr.Glenn Stewart" u="1"/>
        <s v="Mr.Fletcher Boivin" u="1"/>
        <s v="Spare Seat 5" u="1"/>
        <s v="Dr.Majda Å½agovec" u="1"/>
        <s v="Mrs.Michelle Lund" u="1"/>
        <s v="Mr.Zygmunt Wiśniewski" u="1"/>
        <s v="Mr.Zádor Bányai" u="1"/>
        <s v="Spare Seat3" u="1"/>
        <s v="Mr.Kada Simko" u="1"/>
        <s v="Mr.Vitór Ribeiro" u="1"/>
        <s v="Mr.Girma Yohannes" u="1"/>
        <s v="Mrs.Milena Bisrat" u="1"/>
        <s v="Mr.Alexander Eriksen" u="1"/>
        <s v="Mrs.Zuzanna McIntosh" u="1"/>
        <s v="Mr.Miłosz Tomaszewski" u="1"/>
        <s v="Mrs.Нателла Григорьева" u="1"/>
        <s v="Mr.Isaiah Tokaryev" u="1"/>
        <s v="Mr.Elliott Landzaat" u="1"/>
        <s v="Mr.Albin Zając" u="1"/>
        <s v="Mr.Khalil Alonso" u="1"/>
        <s v="Dr.Hólmfríður Örlygsdóttir" u="1"/>
        <s v="Mr.Kretorg Mvoric" u="1"/>
        <s v="Ms.Алла Евдокимова" u="1"/>
        <s v="Mr.Dany ten Dam" u="1"/>
        <s v="Mr.Denis Herceg" u="1"/>
        <s v="Mrs.Ivon Weiland" u="1"/>
        <s v="Ms.Có Đặng" u="1"/>
        <s v="Mrs.Signe Olsen" u="1"/>
        <s v="Mr.Ross Morrison" u="1"/>
        <s v="Mrs.Sjöfn Árnadóttir" u="1"/>
        <s v="Mr.Johan Piekkanen" u="1"/>
        <s v="Ms.رامش بنفشه خواه" u="1"/>
        <s v="Mr.Elvar Kristjánsson" u="1"/>
        <s v="Mr.Sébastien de Brisay" u="1"/>
        <s v="Spare Seat4" u="1"/>
        <s v="Mr.Hiro Terada" u="1"/>
        <s v="Mr.Justin Ã…berg" u="1"/>
        <s v="Mr.Steffen Mauer" u="1"/>
        <s v="Mrs.Stella Baranova" u="1"/>
        <s v="Mr.Kevin Köhler" u="1"/>
        <s v="Ms.Emmi Aaltonen" u="1"/>
        <s v="Mr.Philippe Gamache" u="1"/>
        <s v="Ms.Deti Melikov" u="1"/>
        <s v="Ms.Karumanta Díaz" u="1"/>
        <s v="Mr.กิจสุนา โพธิ์ทอง" u="1"/>
        <s v="Ms.Pauline Kristensen" u="1"/>
        <s v="Ms.Ebelechukwu Chineze" u="1"/>
        <s v="Spare Seat 7" u="1"/>
        <s v="Mr.Laurence Scott" u="1"/>
        <s v="Mrs.Ute Eisenhower" u="1"/>
        <s v="Mr.Eluemuno Chieloka" u="1"/>
        <s v="Mr.Radivoje Mati" u="1"/>
        <s v="Mrs.Fatima Bunce" u="1"/>
        <s v="Mr.Nathan Baranov" u="1"/>
        <s v="Mr.Joakim Dahlberg" u="1"/>
        <s v="Mrs.Lia GÃ¶ransson" u="1"/>
        <s v="Mrs.Melissa Ribeiro" u="1"/>
        <s v="Ms.Quinzia Schiavone" u="1"/>
        <s v="Mr.ÃžorgrÃ­mur BÃºason" u="1"/>
        <s v="Spare Seat" u="1"/>
        <s v="Mr.Noah Westrum" u="1"/>
        <s v="Mr.Kris Unagroth" u="1"/>
        <s v="Mr.Ezio Gallo" u="1"/>
        <s v="Mrs.Nea Holappa" u="1"/>
        <s v="Mrs.Love Konovalova" u="1"/>
        <s v="Mr.GÃ©za KovÃ¡cs" u="1"/>
        <s v="Dr.Madelen Pettersson" u="1"/>
        <s v="Ms.Taija Kärki" u="1"/>
        <s v="Mrs.Eva Løvstrøm" u="1"/>
        <s v="Mr.CicerÃ³n Ozuna" u="1"/>
        <s v="Ms.Martin Lambert" u="1"/>
        <s v="Mrs.晏瑜 杜" u="1"/>
        <s v="Ms.Zulfija Livk" u="1"/>
        <s v="Mrs.Lia Göransson" u="1"/>
        <s v="Ms.Å½ivana Breceljnik" u="1"/>
        <s v="Mrs.静香 乗田" u="1"/>
        <s v="Mrs.Lydia Norman" u="1"/>
        <s v="Ms.Salvia Proudfoot" u="1"/>
        <s v="Mr.Arimimochichi " u="1"/>
        <s v="Mr.Gojslav Petković" u="1"/>
        <s v="Mr.Marco Werner" u="1"/>
        <s v="Mrs.Amelia Miah" u="1"/>
        <s v="Mr.Niels Svendsen" u="1"/>
        <s v="Mr.Peng Wang" u="1"/>
        <s v="Spare Seat 4" u="1"/>
        <s v="Mr.Aksel Dahle" u="1"/>
        <s v="Mrs.Trâm Chung" u="1"/>
        <s v="Ms.Kenzie Bell" u="1"/>
        <s v="Mr.Cono Berrios" u="1"/>
        <s v="Mrs.Rhea Gibson" u="1"/>
        <s v="Dr.Majda Žagovec" u="1"/>
        <s v="Ms.Jitka SobotkovÃ¡" u="1"/>
        <s v="B3" u="1"/>
        <s v="Spare Seat 9" u="1"/>
        <s v="Mrs.Renata Longo" u="1"/>
        <s v="Ms.Silvia Pajtler" u="1"/>
        <s v="Mr.Saidalim Timayev" u="1"/>
        <s v="Mr.Mus'ad Antar" u="1"/>
        <s v="Ms.Bahijah Gaber" u="1"/>
        <s v="Ms.Lenka Surá" u="1"/>
        <s v="Mr.Kevin Bolla" u="1"/>
        <s v="Mr.Makar Korovin" u="1"/>
        <s v="Mr.Nuguse Teodros" u="1"/>
        <s v="B5" u="1"/>
        <s v="Mr.Zoran Musa" u="1"/>
        <s v="Mr.Lanfranco Capon" u="1"/>
        <s v="Ms.Franziska Beich" u="1"/>
        <s v="Ms.Kutakizikazukuchiri " u="1"/>
        <s v="Mr.Felipe Gomes" u="1"/>
        <s v="Mrs.Aurora Kärki" u="1"/>
        <s v="Mrs.Asaka Iwasaki" u="1"/>
        <s v="Mrs.Tiblets Robel" u="1"/>
        <s v="Mr.Satish Muntslag" u="1"/>
        <s v="Mr.Trahand Burrows" u="1"/>
        <s v="Ms.Anna Frederiksen" u="1"/>
        <s v="Mrs.Arichikunorikatokiku " u="1"/>
        <s v="Ms.ÐÐ»Ð»Ð° Ð•Ð²Ð´Ð¾ÐºÐ¸Ð¼Ð¾Ð²Ð°" u="1"/>
        <s v="Mr.Johannes Karlsen" u="1"/>
        <s v="Mrs.Mariana Martins" u="1"/>
        <s v="Mr.Milan Fikar" u="1"/>
        <s v="Ms.Martina Gunnarsson" u="1"/>
        <s v="Ms.姿吟 李" u="1"/>
        <s v="Ms.Aliisa Groop" u="1"/>
        <s v="Dr.Hanna Nummelin" u="1"/>
        <s v="Mrs.Narin Lind" u="1"/>
        <s v="Mr.KoppÃ¡ny Baranyi" u="1"/>
        <s v="Ms.Íris Sigtryggsdóttir" u="1"/>
        <s v="Mr.Yuuho Souma" u="1"/>
        <s v="Mr.Wilbur Wanner" u="1"/>
        <s v="Mr.Metody Symanski" u="1"/>
        <s v="Mr.Bibulat Inarkaevich" u="1"/>
        <s v="Mr.Marcel Lindholm" u="1"/>
        <s v="Mr.Madukaego Nebechi" u="1"/>
        <s v="Spare Seat 6" u="1"/>
        <s v="Mr.Cheney Huppé" u="1"/>
        <s v="Mrs.Bao Chin" u="1"/>
        <s v="Mrs.Sarah Neftalem" u="1"/>
        <s v="Mrs.شیفته شالچی" u="1"/>
        <s v="Mrs.Summer Moss" u="1"/>
        <s v="Ms.StÃ©phanie Caya" u="1"/>
        <s v="Mrs.Maymunah Khouri" u="1"/>
        <s v="Ms.Bjarney Steindórsdóttir" u="1"/>
        <s v="Mr.Izaak Dudek" u="1"/>
        <s v="Mrs.Benedetta Pagnotto" u="1"/>
        <s v="Mrs.Jidokatekatadonoku " u="1"/>
        <s v="Dr.HÃ³lmfrÃ­Ã°ur Ã–rlygsdÃ³ttir" u="1"/>
        <s v="Ms.Milena Omar" u="1"/>
        <s v="Mr.Miloš ﻿Černý" u="1"/>
        <s v="Ms.Alana Ranken" u="1"/>
        <s v="Mr.Brhane Selassie" u="1"/>
        <s v="Mr.Alistair Wallace" u="1"/>
        <s v="Mr.Benjamin Hassan" u="1"/>
        <s v="Dr.Sesselja Oddgeirsdóttir" u="1"/>
        <s v="Mrs.Zukarinkiku " u="1"/>
        <s v="Ms.Laura McDonald" u="1"/>
        <s v="Ms.ตาดำ หร่องบุตรศรี" u="1"/>
        <s v="Ms.Annikki PietikÃ¤inen" u="1"/>
        <s v="Ms.Natália Gáll" u="1"/>
        <s v="Mr.Yasser Hakimi" u="1"/>
        <s v="Mrs.Riruko Saibara" u="1"/>
        <s v="Mr.Corey Thomas" u="1"/>
        <s v="Mrs.Bisirat Teodros" u="1"/>
        <s v="Mrs.Chinyere Onwuka" u="1"/>
        <s v="Mr.Zygmunt WiÅ›niewski" u="1"/>
        <s v="Mrs.Yobachi Chukwueloka" u="1"/>
        <s v="Spare Seat 3" u="1"/>
        <s v="Ms.Kyong Geraci" u="1"/>
        <s v="Mr.Onyeoruru Chikelu" u="1"/>
        <s v="Spare Seat1" u="1"/>
        <s v="Mr.Steffen Nacht" u="1"/>
        <s v="Mrs.Tiina Johanson" u="1"/>
        <s v="Mrs.Justyna Wysocka" u="1"/>
        <s v="Spare Seat 8" u="1"/>
        <s v="Mrs.Yan Ch'in" u="1"/>
        <s v="Mr.Cheney HuppÃ©" u="1"/>
        <s v="Ms.Jitka Sobotková" u="1"/>
        <s v="Ms.Taus Melikov" u="1"/>
        <s v="Mrs.Leala Rodrigue" u="1"/>
        <s v="Ms.Raison Vaillancourt" u="1"/>
        <s v="Mr.Uzor PÃ¡l" u="1"/>
        <s v="Spare Seat 10" u="1"/>
        <s v="Mrs.Ruqayyah Kalb" u="1"/>
        <s v="Mr.Pavia Fleischer" u="1"/>
        <s v="Mr.Søren Holst" u="1"/>
        <s v="Mr.Alu Karataev" u="1"/>
        <s v="Ms.Susanne Richter" u="1"/>
        <s v="Mr.Justin Åberg" u="1"/>
        <s v="Mr.Andreas Bruheim" u="1"/>
        <s v="Mr.Lyle Tachel" u="1"/>
        <s v="Ms.Christin Meyer" u="1"/>
        <s v="Mr.Saradoc Longhole" u="1"/>
        <s v="Spare Seat2" u="1"/>
        <s v="Ms.Inán Ceja" u="1"/>
        <s v="Mr.Leal D'Aoust" u="1"/>
        <s v="Ms.Stéphanie Caya" u="1"/>
      </sharedItems>
    </cacheField>
    <cacheField name="Has Constraints ?" numFmtId="0">
      <sharedItems containsSemiMixedTypes="0" containsString="0" containsNumber="1" containsInteger="1" minValue="0" maxValue="1"/>
    </cacheField>
    <cacheField name="Calc Field To Balance Table Count" numFmtId="0">
      <sharedItems/>
    </cacheField>
    <cacheField name="Together1" numFmtId="0">
      <sharedItems containsBlank="1"/>
    </cacheField>
    <cacheField name="Together2" numFmtId="0">
      <sharedItems containsBlank="1"/>
    </cacheField>
    <cacheField name="Together3" numFmtId="0">
      <sharedItems containsNonDate="0" containsString="0" containsBlank="1"/>
    </cacheField>
    <cacheField name="Apart1" numFmtId="0">
      <sharedItems containsBlank="1"/>
    </cacheField>
    <cacheField name="Apart2" numFmtId="0">
      <sharedItems containsNonDate="0" containsString="0" containsBlank="1"/>
    </cacheField>
    <cacheField name="Apart3" numFmtId="0">
      <sharedItems containsNonDate="0" containsString="0" containsBlank="1"/>
    </cacheField>
    <cacheField name="RAND" numFmtId="0">
      <sharedItems containsSemiMixedTypes="0" containsString="0" containsNumber="1" minValue="4.7345266684630793E-3" maxValue="0.9824631513248584"/>
    </cacheField>
    <cacheField name="Seat Assignment" numFmtId="0">
      <sharedItems containsSemiMixedTypes="0" containsString="0" containsNumber="1" containsInteger="1" minValue="1" maxValue="32"/>
    </cacheField>
    <cacheField name="MANUAL _x000a_Table Assignment" numFmtId="0">
      <sharedItems containsSemiMixedTypes="0" containsString="0" containsNumber="1" containsInteger="1" minValue="1" maxValue="12" count="12">
        <n v="4"/>
        <n v="2"/>
        <n v="3"/>
        <n v="1"/>
        <n v="5" u="1"/>
        <n v="6" u="1"/>
        <n v="7" u="1"/>
        <n v="8" u="1"/>
        <n v="9" u="1"/>
        <n v="10" u="1"/>
        <n v="11" u="1"/>
        <n v="12" u="1"/>
      </sharedItems>
    </cacheField>
    <cacheField name="_x000a__Table Assignment_" numFmtId="0">
      <sharedItems containsSemiMixedTypes="0" containsString="0" containsNumber="1" containsInteger="1" minValue="1" maxValue="4"/>
    </cacheField>
    <cacheField name="Table Assignment" numFmtId="0">
      <sharedItems containsSemiMixedTypes="0" containsString="0" containsNumber="1" containsInteger="1" minValue="1" maxValue="12" count="12">
        <n v="4"/>
        <n v="1"/>
        <n v="3"/>
        <n v="2"/>
        <n v="5" u="1"/>
        <n v="6" u="1"/>
        <n v="7" u="1"/>
        <n v="8" u="1"/>
        <n v="9" u="1"/>
        <n v="10" u="1"/>
        <n v="11" u="1"/>
        <n v="1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n v="1"/>
    <s v="Ms.Annikki Pietikäinen"/>
    <s v="Ms.Line Kristiansen"/>
    <m/>
    <m/>
    <m/>
    <m/>
    <m/>
    <n v="8.3556358592095981E-2"/>
    <n v="28"/>
    <x v="0"/>
    <n v="4"/>
    <x v="0"/>
  </r>
  <r>
    <x v="1"/>
    <n v="0"/>
    <s v="Ms.Line Kristiansen"/>
    <m/>
    <m/>
    <m/>
    <m/>
    <m/>
    <m/>
    <n v="0.70847097693868066"/>
    <n v="5"/>
    <x v="0"/>
    <n v="4"/>
    <x v="1"/>
  </r>
  <r>
    <x v="2"/>
    <n v="0"/>
    <s v="Mr.Koppány Baranyi"/>
    <m/>
    <m/>
    <m/>
    <m/>
    <m/>
    <m/>
    <n v="0.67486862367339617"/>
    <n v="7"/>
    <x v="1"/>
    <n v="2"/>
    <x v="1"/>
  </r>
  <r>
    <x v="3"/>
    <n v="0"/>
    <s v="Ms.Yukiko Koyama"/>
    <m/>
    <m/>
    <m/>
    <m/>
    <m/>
    <m/>
    <n v="0.24854294274265543"/>
    <n v="20"/>
    <x v="1"/>
    <n v="2"/>
    <x v="2"/>
  </r>
  <r>
    <x v="4"/>
    <n v="1"/>
    <s v="Ms.Johanna Wechsler"/>
    <s v="Mr.Kristof Kuntz"/>
    <s v="Ms.Živana Breceljnik"/>
    <m/>
    <m/>
    <m/>
    <m/>
    <n v="0.61222408653185612"/>
    <n v="10"/>
    <x v="1"/>
    <n v="2"/>
    <x v="3"/>
  </r>
  <r>
    <x v="5"/>
    <n v="0"/>
    <s v="Mr.Kristof Kuntz"/>
    <m/>
    <m/>
    <m/>
    <m/>
    <m/>
    <m/>
    <n v="0.19996636623740471"/>
    <n v="21"/>
    <x v="1"/>
    <n v="2"/>
    <x v="2"/>
  </r>
  <r>
    <x v="6"/>
    <n v="0"/>
    <s v="Ms.Živana Breceljnik"/>
    <m/>
    <m/>
    <m/>
    <m/>
    <m/>
    <m/>
    <n v="0.56248817756605807"/>
    <n v="12"/>
    <x v="1"/>
    <n v="2"/>
    <x v="3"/>
  </r>
  <r>
    <x v="7"/>
    <n v="0"/>
    <s v="Ms.Jitakatefuari "/>
    <m/>
    <m/>
    <m/>
    <m/>
    <m/>
    <m/>
    <n v="0.96925157012697427"/>
    <n v="2"/>
    <x v="1"/>
    <n v="2"/>
    <x v="1"/>
  </r>
  <r>
    <x v="8"/>
    <n v="1"/>
    <s v="Mr.Bao Chin"/>
    <m/>
    <m/>
    <m/>
    <s v="Ms.Miranda Zaragamba"/>
    <m/>
    <m/>
    <n v="0.1065650488314781"/>
    <n v="25"/>
    <x v="2"/>
    <n v="3"/>
    <x v="0"/>
  </r>
  <r>
    <x v="9"/>
    <n v="0"/>
    <s v="Mrs.Bikatu Bataev"/>
    <m/>
    <m/>
    <m/>
    <m/>
    <m/>
    <m/>
    <n v="7.6576325147639568E-2"/>
    <n v="29"/>
    <x v="0"/>
    <n v="4"/>
    <x v="0"/>
  </r>
  <r>
    <x v="10"/>
    <n v="0"/>
    <s v="Mr.Teppo Lydman"/>
    <m/>
    <m/>
    <m/>
    <m/>
    <m/>
    <m/>
    <n v="4.7345266684630793E-3"/>
    <n v="32"/>
    <x v="2"/>
    <n v="3"/>
    <x v="0"/>
  </r>
  <r>
    <x v="11"/>
    <n v="0"/>
    <s v="Ms.Adabella Quezada"/>
    <m/>
    <m/>
    <m/>
    <m/>
    <m/>
    <m/>
    <n v="0.62385517041616512"/>
    <n v="9"/>
    <x v="2"/>
    <n v="3"/>
    <x v="3"/>
  </r>
  <r>
    <x v="12"/>
    <n v="0"/>
    <s v="Ms.Apolonia Kucharska"/>
    <m/>
    <m/>
    <m/>
    <m/>
    <m/>
    <m/>
    <n v="0.49999947173967429"/>
    <n v="14"/>
    <x v="3"/>
    <n v="1"/>
    <x v="3"/>
  </r>
  <r>
    <x v="13"/>
    <n v="0"/>
    <s v="Ms.Lundy Moquin"/>
    <m/>
    <m/>
    <m/>
    <m/>
    <m/>
    <m/>
    <n v="0.35093950581906674"/>
    <n v="17"/>
    <x v="1"/>
    <n v="2"/>
    <x v="2"/>
  </r>
  <r>
    <x v="14"/>
    <n v="0"/>
    <s v="Mr.Jonathan Jessen"/>
    <m/>
    <m/>
    <m/>
    <m/>
    <m/>
    <m/>
    <n v="0.19322471244748785"/>
    <n v="23"/>
    <x v="1"/>
    <n v="2"/>
    <x v="2"/>
  </r>
  <r>
    <x v="15"/>
    <n v="0"/>
    <s v="Mrs.Jonna Parras"/>
    <m/>
    <m/>
    <m/>
    <m/>
    <m/>
    <m/>
    <n v="0.59112319250161982"/>
    <n v="11"/>
    <x v="2"/>
    <n v="3"/>
    <x v="3"/>
  </r>
  <r>
    <x v="16"/>
    <n v="0"/>
    <s v="Mr.Eduardo Santos"/>
    <m/>
    <m/>
    <m/>
    <m/>
    <m/>
    <m/>
    <n v="0.18560553366852872"/>
    <n v="24"/>
    <x v="3"/>
    <n v="1"/>
    <x v="2"/>
  </r>
  <r>
    <x v="17"/>
    <n v="0"/>
    <s v="Mr.Joao Ribeiro"/>
    <m/>
    <m/>
    <m/>
    <m/>
    <m/>
    <m/>
    <n v="0.7830635598895529"/>
    <n v="4"/>
    <x v="2"/>
    <n v="3"/>
    <x v="1"/>
  </r>
  <r>
    <x v="18"/>
    <n v="0"/>
    <s v="Mr.Meikuaritakufu "/>
    <m/>
    <m/>
    <m/>
    <m/>
    <m/>
    <m/>
    <n v="0.32792742887020676"/>
    <n v="18"/>
    <x v="3"/>
    <n v="1"/>
    <x v="2"/>
  </r>
  <r>
    <x v="19"/>
    <n v="0"/>
    <s v="Mr.Géza Kovács"/>
    <m/>
    <m/>
    <m/>
    <m/>
    <m/>
    <m/>
    <n v="0.8614610907367144"/>
    <n v="3"/>
    <x v="3"/>
    <n v="1"/>
    <x v="1"/>
  </r>
  <r>
    <x v="20"/>
    <n v="0"/>
    <s v="Mr.Uzor Pál"/>
    <m/>
    <m/>
    <m/>
    <m/>
    <m/>
    <m/>
    <n v="3.8757651417463124E-2"/>
    <n v="31"/>
    <x v="3"/>
    <n v="1"/>
    <x v="0"/>
  </r>
  <r>
    <x v="21"/>
    <n v="0"/>
    <s v="Mr.Þorgrímur Búason"/>
    <m/>
    <m/>
    <m/>
    <m/>
    <m/>
    <m/>
    <n v="0.19471255053337533"/>
    <n v="22"/>
    <x v="0"/>
    <n v="4"/>
    <x v="2"/>
  </r>
  <r>
    <x v="22"/>
    <n v="1"/>
    <s v="Mr.Shamsuddi Desheriyev"/>
    <m/>
    <m/>
    <m/>
    <s v="Ms.Orzsebet Lendvai"/>
    <m/>
    <m/>
    <n v="0.10254549408936708"/>
    <n v="26"/>
    <x v="3"/>
    <n v="1"/>
    <x v="0"/>
  </r>
  <r>
    <x v="23"/>
    <n v="1"/>
    <s v="Ms.Orzsebet Lendvai"/>
    <m/>
    <m/>
    <m/>
    <s v="Mr.Shamsuddi Desheriyev"/>
    <m/>
    <m/>
    <n v="0.35750681278581342"/>
    <n v="16"/>
    <x v="2"/>
    <n v="3"/>
    <x v="3"/>
  </r>
  <r>
    <x v="24"/>
    <n v="0"/>
    <s v="Mrs.Sarah Mortensen"/>
    <m/>
    <m/>
    <m/>
    <m/>
    <m/>
    <m/>
    <n v="0.64431517493216317"/>
    <n v="8"/>
    <x v="2"/>
    <n v="3"/>
    <x v="1"/>
  </r>
  <r>
    <x v="25"/>
    <n v="1"/>
    <s v="Ms.Miranda Zaragamba"/>
    <m/>
    <m/>
    <m/>
    <s v="Mr.Bao Chin"/>
    <m/>
    <m/>
    <n v="0.54462922084610021"/>
    <n v="13"/>
    <x v="3"/>
    <n v="1"/>
    <x v="3"/>
  </r>
  <r>
    <x v="26"/>
    <n v="0"/>
    <s v="Mrs.Huan Yue Shen"/>
    <m/>
    <m/>
    <m/>
    <m/>
    <m/>
    <m/>
    <n v="0.68124197281175403"/>
    <n v="6"/>
    <x v="0"/>
    <n v="4"/>
    <x v="1"/>
  </r>
  <r>
    <x v="27"/>
    <n v="0"/>
    <s v="Mr.Cicerón Ozuna"/>
    <m/>
    <m/>
    <m/>
    <m/>
    <m/>
    <m/>
    <n v="8.8837689774701079E-2"/>
    <n v="27"/>
    <x v="0"/>
    <n v="4"/>
    <x v="0"/>
  </r>
  <r>
    <x v="28"/>
    <n v="0"/>
    <s v="Mr.Shikimirikashite "/>
    <m/>
    <m/>
    <m/>
    <m/>
    <m/>
    <m/>
    <n v="0.26963001581919654"/>
    <n v="19"/>
    <x v="3"/>
    <n v="1"/>
    <x v="2"/>
  </r>
  <r>
    <x v="29"/>
    <n v="0"/>
    <s v="Mr.Loren Pullman"/>
    <m/>
    <m/>
    <m/>
    <m/>
    <m/>
    <m/>
    <n v="4.2912640970492189E-2"/>
    <n v="30"/>
    <x v="0"/>
    <n v="4"/>
    <x v="0"/>
  </r>
  <r>
    <x v="30"/>
    <n v="0"/>
    <s v="Spare Seat 1"/>
    <m/>
    <m/>
    <m/>
    <m/>
    <m/>
    <m/>
    <n v="0.9824631513248584"/>
    <n v="1"/>
    <x v="0"/>
    <n v="4"/>
    <x v="1"/>
  </r>
  <r>
    <x v="31"/>
    <n v="0"/>
    <s v="Spare Seat 2"/>
    <m/>
    <m/>
    <m/>
    <m/>
    <m/>
    <m/>
    <n v="0.45096461667963794"/>
    <n v="15"/>
    <x v="2"/>
    <n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1429A3-BA71-4777-A5D1-1A3653937359}" name="PivotTable2" cacheId="16560" applyNumberFormats="0" applyBorderFormats="0" applyFontFormats="0" applyPatternFormats="0" applyAlignmentFormats="0" applyWidthHeightFormats="1" dataCaption="Values" updatedVersion="7" minRefreshableVersion="3" useAutoFormatting="1" rowGrandTotals="0" colGrandTotals="0" createdVersion="6" indent="127" compact="0" compactData="0" multipleFieldFilters="0">
  <location ref="A3:C35" firstHeaderRow="1" firstDataRow="1" firstDataCol="2"/>
  <pivotFields count="14">
    <pivotField axis="axisRow" dataField="1" compact="0" outline="0" showAll="0" defaultSubtotal="0">
      <items count="240">
        <item m="1" x="167"/>
        <item m="1" x="227"/>
        <item m="1" x="84"/>
        <item m="1" x="131"/>
        <item m="1" x="154"/>
        <item m="1" x="113"/>
        <item m="1" x="181"/>
        <item m="1" x="32"/>
        <item m="1" x="51"/>
        <item m="1" x="86"/>
        <item m="1" x="66"/>
        <item m="1" x="233"/>
        <item m="1" x="130"/>
        <item m="1" x="155"/>
        <item m="1" x="39"/>
        <item m="1" x="116"/>
        <item m="1" x="212"/>
        <item m="1" x="237"/>
        <item m="1" x="140"/>
        <item m="1" x="121"/>
        <item m="1" x="71"/>
        <item m="1" x="226"/>
        <item m="1" x="166"/>
        <item m="1" x="57"/>
        <item m="1" x="120"/>
        <item m="1" x="191"/>
        <item m="1" x="196"/>
        <item m="1" x="193"/>
        <item m="1" x="198"/>
        <item m="1" x="94"/>
        <item m="1" x="74"/>
        <item m="1" x="36"/>
        <item m="1" x="173"/>
        <item m="1" x="42"/>
        <item m="1" x="188"/>
        <item m="1" x="54"/>
        <item m="1" x="171"/>
        <item m="1" x="98"/>
        <item m="1" x="38"/>
        <item m="1" x="93"/>
        <item m="1" x="69"/>
        <item m="1" x="183"/>
        <item m="1" x="124"/>
        <item m="1" x="95"/>
        <item m="1" x="76"/>
        <item m="1" x="204"/>
        <item m="1" x="60"/>
        <item m="1" x="77"/>
        <item m="1" x="59"/>
        <item m="1" x="62"/>
        <item m="1" x="45"/>
        <item m="1" x="107"/>
        <item m="1" x="55"/>
        <item m="1" x="150"/>
        <item m="1" x="105"/>
        <item m="1" x="97"/>
        <item m="1" x="164"/>
        <item m="1" x="41"/>
        <item m="1" x="229"/>
        <item m="1" x="111"/>
        <item m="1" x="235"/>
        <item m="1" x="142"/>
        <item m="1" x="96"/>
        <item m="1" x="144"/>
        <item m="1" x="85"/>
        <item m="1" x="49"/>
        <item m="1" x="145"/>
        <item m="1" x="89"/>
        <item m="1" x="37"/>
        <item m="1" x="35"/>
        <item m="1" x="186"/>
        <item m="1" x="169"/>
        <item m="1" x="99"/>
        <item m="1" x="90"/>
        <item m="1" x="147"/>
        <item m="1" x="163"/>
        <item m="1" x="222"/>
        <item m="1" x="221"/>
        <item m="1" x="56"/>
        <item m="1" x="128"/>
        <item m="1" x="78"/>
        <item m="1" x="63"/>
        <item m="1" x="53"/>
        <item m="1" x="206"/>
        <item m="1" x="106"/>
        <item m="1" x="153"/>
        <item m="1" x="192"/>
        <item m="1" x="43"/>
        <item m="1" x="185"/>
        <item m="1" x="101"/>
        <item m="1" x="87"/>
        <item m="1" x="112"/>
        <item m="1" x="126"/>
        <item m="1" x="200"/>
        <item m="1" x="122"/>
        <item m="1" x="168"/>
        <item m="1" x="177"/>
        <item m="1" x="68"/>
        <item m="1" x="115"/>
        <item m="1" x="165"/>
        <item m="1" x="162"/>
        <item m="1" x="83"/>
        <item m="1" x="127"/>
        <item m="1" x="82"/>
        <item m="1" x="194"/>
        <item m="1" x="189"/>
        <item m="1" x="182"/>
        <item m="1" x="197"/>
        <item m="1" x="175"/>
        <item m="1" x="228"/>
        <item m="1" x="80"/>
        <item m="1" x="202"/>
        <item m="1" x="34"/>
        <item m="1" x="44"/>
        <item m="1" x="137"/>
        <item m="1" x="148"/>
        <item m="1" x="88"/>
        <item m="1" x="104"/>
        <item m="1" x="213"/>
        <item m="1" x="236"/>
        <item m="1" x="52"/>
        <item m="1" x="79"/>
        <item x="30"/>
        <item x="31"/>
        <item m="1" x="210"/>
        <item m="1" x="129"/>
        <item m="1" x="47"/>
        <item m="1" x="178"/>
        <item m="1" x="92"/>
        <item m="1" x="217"/>
        <item m="1" x="138"/>
        <item m="1" x="225"/>
        <item x="0"/>
        <item x="1"/>
        <item x="2"/>
        <item x="3"/>
        <item x="4"/>
        <item x="5"/>
        <item x="6"/>
        <item x="7"/>
        <item x="8"/>
        <item x="9"/>
        <item x="10"/>
        <item x="11"/>
        <item x="12"/>
        <item x="13"/>
        <item x="14"/>
        <item x="15"/>
        <item x="16"/>
        <item x="17"/>
        <item x="18"/>
        <item x="19"/>
        <item x="20"/>
        <item x="21"/>
        <item x="22"/>
        <item x="23"/>
        <item x="24"/>
        <item x="25"/>
        <item x="26"/>
        <item x="27"/>
        <item x="28"/>
        <item x="29"/>
        <item m="1" x="207"/>
        <item m="1" x="102"/>
        <item m="1" x="73"/>
        <item m="1" x="203"/>
        <item m="1" x="238"/>
        <item m="1" x="65"/>
        <item m="1" x="64"/>
        <item m="1" x="215"/>
        <item m="1" x="67"/>
        <item m="1" x="209"/>
        <item m="1" x="157"/>
        <item m="1" x="151"/>
        <item m="1" x="118"/>
        <item m="1" x="58"/>
        <item m="1" x="230"/>
        <item m="1" x="40"/>
        <item m="1" x="149"/>
        <item m="1" x="195"/>
        <item m="1" x="176"/>
        <item m="1" x="159"/>
        <item m="1" x="123"/>
        <item m="1" x="143"/>
        <item m="1" x="72"/>
        <item m="1" x="214"/>
        <item m="1" x="70"/>
        <item m="1" x="234"/>
        <item m="1" x="61"/>
        <item m="1" x="179"/>
        <item m="1" x="91"/>
        <item m="1" x="199"/>
        <item m="1" x="174"/>
        <item m="1" x="46"/>
        <item m="1" x="135"/>
        <item m="1" x="75"/>
        <item m="1" x="223"/>
        <item m="1" x="109"/>
        <item m="1" x="160"/>
        <item m="1" x="139"/>
        <item m="1" x="205"/>
        <item m="1" x="108"/>
        <item m="1" x="239"/>
        <item m="1" x="125"/>
        <item m="1" x="134"/>
        <item m="1" x="231"/>
        <item m="1" x="50"/>
        <item m="1" x="216"/>
        <item m="1" x="232"/>
        <item m="1" x="211"/>
        <item m="1" x="187"/>
        <item m="1" x="156"/>
        <item m="1" x="33"/>
        <item m="1" x="220"/>
        <item m="1" x="152"/>
        <item m="1" x="133"/>
        <item m="1" x="172"/>
        <item m="1" x="158"/>
        <item m="1" x="141"/>
        <item m="1" x="117"/>
        <item m="1" x="132"/>
        <item m="1" x="146"/>
        <item m="1" x="218"/>
        <item m="1" x="180"/>
        <item m="1" x="201"/>
        <item m="1" x="170"/>
        <item m="1" x="119"/>
        <item m="1" x="110"/>
        <item m="1" x="224"/>
        <item m="1" x="103"/>
        <item m="1" x="114"/>
        <item m="1" x="190"/>
        <item m="1" x="161"/>
        <item m="1" x="100"/>
        <item m="1" x="219"/>
        <item m="1" x="48"/>
        <item m="1" x="184"/>
        <item m="1" x="81"/>
        <item m="1" x="208"/>
        <item m="1" x="136"/>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12">
        <item x="3"/>
        <item x="1"/>
        <item x="2"/>
        <item x="0"/>
        <item m="1" x="4"/>
        <item m="1" x="5"/>
        <item m="1" x="6"/>
        <item m="1" x="7"/>
        <item m="1" x="8"/>
        <item m="1" x="9"/>
        <item m="1" x="10"/>
        <item m="1" x="1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12">
        <item x="1"/>
        <item x="3"/>
        <item x="2"/>
        <item x="0"/>
        <item m="1" x="4"/>
        <item m="1" x="5"/>
        <item m="1" x="6"/>
        <item m="1" x="7"/>
        <item m="1" x="8"/>
        <item m="1" x="9"/>
        <item m="1" x="10"/>
        <item m="1" x="11"/>
      </items>
      <extLst>
        <ext xmlns:x14="http://schemas.microsoft.com/office/spreadsheetml/2009/9/main" uri="{2946ED86-A175-432a-8AC1-64E0C546D7DE}">
          <x14:pivotField fillDownLabels="1"/>
        </ext>
      </extLst>
    </pivotField>
  </pivotFields>
  <rowFields count="2">
    <field x="13"/>
    <field x="0"/>
  </rowFields>
  <rowItems count="32">
    <i>
      <x/>
      <x v="122"/>
    </i>
    <i r="1">
      <x v="133"/>
    </i>
    <i r="1">
      <x v="134"/>
    </i>
    <i r="1">
      <x v="139"/>
    </i>
    <i r="1">
      <x v="149"/>
    </i>
    <i r="1">
      <x v="151"/>
    </i>
    <i r="1">
      <x v="156"/>
    </i>
    <i r="1">
      <x v="158"/>
    </i>
    <i>
      <x v="1"/>
      <x v="123"/>
    </i>
    <i r="1">
      <x v="136"/>
    </i>
    <i r="1">
      <x v="138"/>
    </i>
    <i r="1">
      <x v="143"/>
    </i>
    <i r="1">
      <x v="144"/>
    </i>
    <i r="1">
      <x v="147"/>
    </i>
    <i r="1">
      <x v="155"/>
    </i>
    <i r="1">
      <x v="157"/>
    </i>
    <i>
      <x v="2"/>
      <x v="135"/>
    </i>
    <i r="1">
      <x v="137"/>
    </i>
    <i r="1">
      <x v="145"/>
    </i>
    <i r="1">
      <x v="146"/>
    </i>
    <i r="1">
      <x v="148"/>
    </i>
    <i r="1">
      <x v="150"/>
    </i>
    <i r="1">
      <x v="153"/>
    </i>
    <i r="1">
      <x v="160"/>
    </i>
    <i>
      <x v="3"/>
      <x v="132"/>
    </i>
    <i r="1">
      <x v="140"/>
    </i>
    <i r="1">
      <x v="141"/>
    </i>
    <i r="1">
      <x v="142"/>
    </i>
    <i r="1">
      <x v="152"/>
    </i>
    <i r="1">
      <x v="154"/>
    </i>
    <i r="1">
      <x v="159"/>
    </i>
    <i r="1">
      <x v="161"/>
    </i>
  </rowItems>
  <colItems count="1">
    <i/>
  </colItems>
  <dataFields count="1">
    <dataField name="Count of Guest" fld="0" subtotal="count" baseField="0" baseItem="0"/>
  </dataFields>
  <formats count="3">
    <format dxfId="2">
      <pivotArea field="13" type="button" dataOnly="0" labelOnly="1" outline="0" axis="axisRow" fieldPosition="0"/>
    </format>
    <format dxfId="1">
      <pivotArea field="11" type="button" dataOnly="0" labelOnly="1" outline="0"/>
    </format>
    <format dxfId="0">
      <pivotArea field="0" type="button" dataOnly="0" labelOnly="1" outline="0" axis="axisRow" fieldPosition="1"/>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blogs.sas.com/content/operations/2014/11/10/do-you-have-an-uncle-louie-optimal-wedding-seat-assignments/" TargetMode="External"/><Relationship Id="rId3" Type="http://schemas.openxmlformats.org/officeDocument/2006/relationships/hyperlink" Target="https://stackoverflow.com/questions/41195058/table-seating-what-algorithm-to-use" TargetMode="External"/><Relationship Id="rId7" Type="http://schemas.openxmlformats.org/officeDocument/2006/relationships/hyperlink" Target="https://github.com/meganstiles/Seating_Chart" TargetMode="External"/><Relationship Id="rId2" Type="http://schemas.openxmlformats.org/officeDocument/2006/relationships/hyperlink" Target="https://pure.southwales.ac.uk/files/274133/RLewis.pdf" TargetMode="External"/><Relationship Id="rId1" Type="http://schemas.openxmlformats.org/officeDocument/2006/relationships/hyperlink" Target="https://www.improbable.com/news/2012/Optimal-seating-chart.pdf" TargetMode="External"/><Relationship Id="rId6" Type="http://schemas.openxmlformats.org/officeDocument/2006/relationships/hyperlink" Target="https://github.com/RishabhTyagiHub/Constraint-Satisfaction-Problem---Wedding-Seating-Arrangement" TargetMode="External"/><Relationship Id="rId5" Type="http://schemas.openxmlformats.org/officeDocument/2006/relationships/hyperlink" Target="http://linanqiu.github.io/2018/03/05/Wedding-Seat-Optimization/" TargetMode="External"/><Relationship Id="rId10" Type="http://schemas.openxmlformats.org/officeDocument/2006/relationships/drawing" Target="../drawings/drawing1.xml"/><Relationship Id="rId4" Type="http://schemas.openxmlformats.org/officeDocument/2006/relationships/hyperlink" Target="https://stackoverflow.com/questions/19143474/which-algorithm-could-solve-my-wedding-table-issue"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1E8BA-14F7-4621-AD3F-4BD533DD41AA}">
  <sheetPr codeName="Sheet3"/>
  <dimension ref="A1:H24"/>
  <sheetViews>
    <sheetView zoomScaleNormal="100" workbookViewId="0">
      <selection activeCell="B10" sqref="B10:G10"/>
    </sheetView>
  </sheetViews>
  <sheetFormatPr defaultRowHeight="15" x14ac:dyDescent="0.25"/>
  <cols>
    <col min="1" max="1" width="3" customWidth="1"/>
    <col min="2" max="2" width="3.28515625" customWidth="1"/>
    <col min="3" max="3" width="54.140625" customWidth="1"/>
    <col min="4" max="4" width="10.7109375" customWidth="1"/>
    <col min="5" max="5" width="30.5703125" customWidth="1"/>
    <col min="6" max="6" width="17.28515625" style="1" customWidth="1"/>
    <col min="7" max="7" width="53.5703125" style="8" customWidth="1"/>
    <col min="8" max="8" width="93.28515625" customWidth="1"/>
  </cols>
  <sheetData>
    <row r="1" spans="1:8" ht="21" x14ac:dyDescent="0.35">
      <c r="A1" s="9"/>
      <c r="B1" s="7" t="s">
        <v>6</v>
      </c>
    </row>
    <row r="2" spans="1:8" ht="15.75" x14ac:dyDescent="0.25">
      <c r="A2" s="9"/>
      <c r="B2" s="18" t="s">
        <v>8</v>
      </c>
      <c r="C2" s="9"/>
      <c r="D2" s="9"/>
      <c r="E2" s="9"/>
      <c r="F2" s="51"/>
      <c r="G2" s="10"/>
      <c r="H2" s="9"/>
    </row>
    <row r="3" spans="1:8" ht="16.5" thickBot="1" x14ac:dyDescent="0.3">
      <c r="A3" s="9"/>
      <c r="B3" s="18" t="s">
        <v>495</v>
      </c>
      <c r="C3" s="9"/>
      <c r="D3" s="9"/>
      <c r="E3" s="9"/>
      <c r="F3" s="51"/>
      <c r="G3" s="10"/>
      <c r="H3" s="9"/>
    </row>
    <row r="4" spans="1:8" ht="33.75" customHeight="1" x14ac:dyDescent="0.25">
      <c r="A4" s="9"/>
      <c r="B4" s="62" t="s">
        <v>7</v>
      </c>
      <c r="C4" s="63"/>
      <c r="D4" s="63"/>
      <c r="E4" s="63"/>
      <c r="F4" s="63"/>
      <c r="G4" s="64"/>
      <c r="H4" s="9"/>
    </row>
    <row r="5" spans="1:8" x14ac:dyDescent="0.25">
      <c r="A5" s="9"/>
      <c r="B5" s="6"/>
      <c r="C5" s="11"/>
      <c r="D5" s="11"/>
      <c r="E5" s="11"/>
      <c r="F5" s="52"/>
      <c r="G5" s="12"/>
      <c r="H5" s="9"/>
    </row>
    <row r="6" spans="1:8" ht="33.75" customHeight="1" x14ac:dyDescent="0.25">
      <c r="A6" s="9"/>
      <c r="B6" s="65" t="s">
        <v>494</v>
      </c>
      <c r="C6" s="66"/>
      <c r="D6" s="66"/>
      <c r="E6" s="66"/>
      <c r="F6" s="66"/>
      <c r="G6" s="67"/>
      <c r="H6" s="9"/>
    </row>
    <row r="7" spans="1:8" x14ac:dyDescent="0.25">
      <c r="A7" s="9"/>
      <c r="B7" s="6"/>
      <c r="C7" s="11"/>
      <c r="D7" s="11"/>
      <c r="E7" s="11"/>
      <c r="F7" s="52"/>
      <c r="G7" s="12"/>
      <c r="H7" s="9"/>
    </row>
    <row r="8" spans="1:8" ht="33.75" customHeight="1" x14ac:dyDescent="0.25">
      <c r="A8" s="9"/>
      <c r="B8" s="65" t="s">
        <v>9</v>
      </c>
      <c r="C8" s="66"/>
      <c r="D8" s="66"/>
      <c r="E8" s="66"/>
      <c r="F8" s="66"/>
      <c r="G8" s="67"/>
      <c r="H8" s="9"/>
    </row>
    <row r="9" spans="1:8" x14ac:dyDescent="0.25">
      <c r="A9" s="9"/>
      <c r="B9" s="6"/>
      <c r="C9" s="11"/>
      <c r="D9" s="11"/>
      <c r="E9" s="11"/>
      <c r="F9" s="52"/>
      <c r="G9" s="12"/>
      <c r="H9" s="9"/>
    </row>
    <row r="10" spans="1:8" ht="33.75" customHeight="1" x14ac:dyDescent="0.25">
      <c r="A10" s="9"/>
      <c r="B10" s="65" t="s">
        <v>450</v>
      </c>
      <c r="C10" s="66"/>
      <c r="D10" s="66"/>
      <c r="E10" s="66"/>
      <c r="F10" s="66"/>
      <c r="G10" s="67"/>
      <c r="H10" s="9"/>
    </row>
    <row r="11" spans="1:8" x14ac:dyDescent="0.25">
      <c r="A11" s="9"/>
      <c r="B11" s="6"/>
      <c r="C11" s="11"/>
      <c r="D11" s="11"/>
      <c r="E11" s="11"/>
      <c r="F11" s="52"/>
      <c r="G11" s="12"/>
      <c r="H11" s="9"/>
    </row>
    <row r="12" spans="1:8" ht="33.75" customHeight="1" thickBot="1" x14ac:dyDescent="0.3">
      <c r="A12" s="9"/>
      <c r="B12" s="68" t="s">
        <v>10</v>
      </c>
      <c r="C12" s="69"/>
      <c r="D12" s="69"/>
      <c r="E12" s="69"/>
      <c r="F12" s="69"/>
      <c r="G12" s="70"/>
      <c r="H12" s="9"/>
    </row>
    <row r="13" spans="1:8" x14ac:dyDescent="0.25">
      <c r="A13" s="9"/>
      <c r="B13" s="9"/>
      <c r="C13" s="9"/>
      <c r="D13" s="9"/>
      <c r="E13" s="9"/>
      <c r="F13" s="51"/>
      <c r="G13" s="10"/>
      <c r="H13" s="9"/>
    </row>
    <row r="14" spans="1:8" ht="18.75" x14ac:dyDescent="0.3">
      <c r="A14" s="9"/>
      <c r="B14" s="13" t="s">
        <v>11</v>
      </c>
      <c r="C14" s="9"/>
      <c r="D14" s="9"/>
      <c r="E14" s="9"/>
      <c r="F14" s="51"/>
      <c r="G14" s="10"/>
      <c r="H14" s="9"/>
    </row>
    <row r="15" spans="1:8" x14ac:dyDescent="0.25">
      <c r="A15" s="9"/>
      <c r="B15" s="9"/>
      <c r="C15" s="9"/>
      <c r="D15" s="9"/>
      <c r="E15" s="9"/>
      <c r="F15" s="51"/>
      <c r="G15" s="10"/>
      <c r="H15" s="9"/>
    </row>
    <row r="16" spans="1:8" x14ac:dyDescent="0.25">
      <c r="A16" s="9"/>
      <c r="B16" s="14"/>
      <c r="C16" s="14" t="s">
        <v>12</v>
      </c>
      <c r="D16" s="14" t="s">
        <v>27</v>
      </c>
      <c r="E16" s="14" t="s">
        <v>28</v>
      </c>
      <c r="F16" s="53" t="s">
        <v>482</v>
      </c>
      <c r="G16" s="15" t="s">
        <v>12</v>
      </c>
      <c r="H16" s="14" t="s">
        <v>13</v>
      </c>
    </row>
    <row r="17" spans="1:8" ht="50.1" customHeight="1" x14ac:dyDescent="0.25">
      <c r="A17" s="9"/>
      <c r="B17" s="14">
        <v>1</v>
      </c>
      <c r="C17" s="16" t="s">
        <v>489</v>
      </c>
      <c r="D17" s="15" t="s">
        <v>31</v>
      </c>
      <c r="E17" s="14" t="s">
        <v>22</v>
      </c>
      <c r="F17" s="54" t="s">
        <v>483</v>
      </c>
      <c r="G17" s="15" t="s">
        <v>32</v>
      </c>
      <c r="H17" s="17" t="s">
        <v>15</v>
      </c>
    </row>
    <row r="18" spans="1:8" ht="50.1" customHeight="1" x14ac:dyDescent="0.25">
      <c r="A18" s="9"/>
      <c r="B18" s="14">
        <v>2</v>
      </c>
      <c r="C18" s="16" t="s">
        <v>34</v>
      </c>
      <c r="D18" s="15" t="s">
        <v>35</v>
      </c>
      <c r="E18" s="14" t="s">
        <v>22</v>
      </c>
      <c r="F18" s="54" t="s">
        <v>493</v>
      </c>
      <c r="G18" s="15" t="s">
        <v>33</v>
      </c>
      <c r="H18" s="17" t="s">
        <v>14</v>
      </c>
    </row>
    <row r="19" spans="1:8" ht="50.1" customHeight="1" x14ac:dyDescent="0.25">
      <c r="A19" s="9"/>
      <c r="B19" s="14">
        <v>4</v>
      </c>
      <c r="C19" s="50" t="s">
        <v>488</v>
      </c>
      <c r="D19" s="15" t="s">
        <v>490</v>
      </c>
      <c r="E19" s="14" t="s">
        <v>26</v>
      </c>
      <c r="F19" s="54" t="s">
        <v>492</v>
      </c>
      <c r="G19" s="15" t="s">
        <v>491</v>
      </c>
      <c r="H19" s="17" t="s">
        <v>487</v>
      </c>
    </row>
    <row r="20" spans="1:8" ht="50.1" customHeight="1" x14ac:dyDescent="0.25">
      <c r="A20" s="9"/>
      <c r="B20" s="14">
        <v>3</v>
      </c>
      <c r="C20" s="16" t="s">
        <v>18</v>
      </c>
      <c r="D20" s="15" t="s">
        <v>29</v>
      </c>
      <c r="E20" s="14" t="s">
        <v>17</v>
      </c>
      <c r="F20" s="54" t="s">
        <v>484</v>
      </c>
      <c r="G20" s="15" t="s">
        <v>30</v>
      </c>
      <c r="H20" s="17" t="s">
        <v>16</v>
      </c>
    </row>
    <row r="21" spans="1:8" ht="50.1" customHeight="1" x14ac:dyDescent="0.25">
      <c r="A21" s="9"/>
      <c r="B21" s="14">
        <v>6</v>
      </c>
      <c r="C21" s="16" t="s">
        <v>479</v>
      </c>
      <c r="D21" s="15" t="s">
        <v>480</v>
      </c>
      <c r="E21" s="14" t="s">
        <v>475</v>
      </c>
      <c r="F21" s="54" t="s">
        <v>484</v>
      </c>
      <c r="G21" s="15" t="s">
        <v>481</v>
      </c>
      <c r="H21" s="17" t="s">
        <v>478</v>
      </c>
    </row>
    <row r="22" spans="1:8" ht="50.1" customHeight="1" x14ac:dyDescent="0.25">
      <c r="A22" s="9"/>
      <c r="B22" s="14">
        <v>5</v>
      </c>
      <c r="C22" s="16" t="s">
        <v>477</v>
      </c>
      <c r="D22" s="15" t="s">
        <v>474</v>
      </c>
      <c r="E22" s="14" t="s">
        <v>22</v>
      </c>
      <c r="F22" s="54" t="s">
        <v>485</v>
      </c>
      <c r="G22" s="15" t="s">
        <v>476</v>
      </c>
      <c r="H22" s="17" t="s">
        <v>443</v>
      </c>
    </row>
    <row r="23" spans="1:8" ht="50.1" customHeight="1" x14ac:dyDescent="0.25">
      <c r="A23" s="9"/>
      <c r="B23" s="14">
        <v>7</v>
      </c>
      <c r="C23" s="16" t="s">
        <v>24</v>
      </c>
      <c r="D23" s="15" t="s">
        <v>19</v>
      </c>
      <c r="E23" s="14" t="s">
        <v>20</v>
      </c>
      <c r="F23" s="54" t="s">
        <v>486</v>
      </c>
      <c r="G23" s="15"/>
      <c r="H23" s="17" t="s">
        <v>23</v>
      </c>
    </row>
    <row r="24" spans="1:8" ht="50.1" customHeight="1" x14ac:dyDescent="0.25">
      <c r="A24" s="9"/>
      <c r="B24" s="14">
        <v>8</v>
      </c>
      <c r="C24" s="16" t="s">
        <v>25</v>
      </c>
      <c r="D24" s="15" t="s">
        <v>19</v>
      </c>
      <c r="E24" s="14" t="s">
        <v>20</v>
      </c>
      <c r="F24" s="54" t="s">
        <v>486</v>
      </c>
      <c r="G24" s="15"/>
      <c r="H24" s="17" t="s">
        <v>21</v>
      </c>
    </row>
  </sheetData>
  <mergeCells count="5">
    <mergeCell ref="B4:G4"/>
    <mergeCell ref="B8:G8"/>
    <mergeCell ref="B10:G10"/>
    <mergeCell ref="B12:G12"/>
    <mergeCell ref="B6:G6"/>
  </mergeCells>
  <hyperlinks>
    <hyperlink ref="H20" r:id="rId1" xr:uid="{FC49FD41-A4E0-44B2-84B1-B0B3C63EA93F}"/>
    <hyperlink ref="H19" r:id="rId2" xr:uid="{41440E97-652A-4DAB-AF3D-96131A9164B9}"/>
    <hyperlink ref="H24" r:id="rId3" xr:uid="{068E3EF7-1BA1-4A92-80A5-348E2ED5E4D2}"/>
    <hyperlink ref="H23" r:id="rId4" xr:uid="{090FABCA-5884-4A0D-836B-5D3CE373C611}"/>
    <hyperlink ref="H17" r:id="rId5" xr:uid="{D6EF3D00-FE68-423A-8A47-6A7C2AE3B3F3}"/>
    <hyperlink ref="H18" r:id="rId6" xr:uid="{A217779D-0F45-4E9C-9CE6-A8168022FD5B}"/>
    <hyperlink ref="H22" r:id="rId7" xr:uid="{1C179608-06EF-415E-9DF3-7030257DBCB0}"/>
    <hyperlink ref="H21" r:id="rId8" xr:uid="{3562E558-5874-4F4D-A737-4F6C9B2F8DA1}"/>
  </hyperlinks>
  <pageMargins left="0.7" right="0.7" top="0.75" bottom="0.75" header="0.3" footer="0.3"/>
  <pageSetup paperSize="9"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2E01F-B694-4FFF-9F21-4DE58273C9E1}">
  <sheetPr codeName="Sheet1"/>
  <dimension ref="A1:U271"/>
  <sheetViews>
    <sheetView tabSelected="1" workbookViewId="0">
      <selection activeCell="S26" sqref="S26"/>
    </sheetView>
  </sheetViews>
  <sheetFormatPr defaultRowHeight="15" x14ac:dyDescent="0.25"/>
  <cols>
    <col min="1" max="1" width="4" style="1" bestFit="1" customWidth="1"/>
    <col min="2" max="2" width="25.85546875" style="1" customWidth="1"/>
    <col min="3" max="3" width="11" style="1" hidden="1" customWidth="1"/>
    <col min="4" max="4" width="31" style="1" hidden="1" customWidth="1"/>
    <col min="5" max="10" width="17.7109375" style="19" customWidth="1"/>
    <col min="11" max="11" width="9.140625" style="1" hidden="1" customWidth="1"/>
    <col min="12" max="12" width="16.85546875" hidden="1" customWidth="1"/>
    <col min="13" max="13" width="19.42578125" hidden="1" customWidth="1"/>
    <col min="14" max="14" width="25.5703125" style="1" hidden="1" customWidth="1"/>
    <col min="15" max="15" width="16.85546875" style="1" hidden="1" customWidth="1"/>
    <col min="16" max="16" width="9.140625" hidden="1" customWidth="1"/>
    <col min="17" max="17" width="9.140625" style="1" hidden="1" customWidth="1"/>
    <col min="18" max="18" width="14.42578125" style="1" hidden="1" customWidth="1"/>
    <col min="19" max="19" width="32.5703125" customWidth="1"/>
    <col min="20" max="20" width="46.85546875" style="1" bestFit="1" customWidth="1"/>
    <col min="21" max="21" width="8.42578125" style="1" bestFit="1" customWidth="1"/>
    <col min="22" max="22" width="15.85546875" bestFit="1" customWidth="1"/>
    <col min="23" max="23" width="16.85546875" bestFit="1" customWidth="1"/>
  </cols>
  <sheetData>
    <row r="1" spans="1:21" s="36" customFormat="1" ht="30" x14ac:dyDescent="0.25">
      <c r="A1" s="36" t="s">
        <v>0</v>
      </c>
      <c r="B1" s="36" t="s">
        <v>38</v>
      </c>
      <c r="C1" s="36" t="s">
        <v>444</v>
      </c>
      <c r="D1" s="36" t="s">
        <v>445</v>
      </c>
      <c r="E1" s="37" t="s">
        <v>452</v>
      </c>
      <c r="F1" s="37" t="s">
        <v>453</v>
      </c>
      <c r="G1" s="37" t="s">
        <v>451</v>
      </c>
      <c r="H1" s="37" t="s">
        <v>454</v>
      </c>
      <c r="I1" s="37" t="s">
        <v>455</v>
      </c>
      <c r="J1" s="37" t="s">
        <v>456</v>
      </c>
      <c r="K1" s="36" t="s">
        <v>3</v>
      </c>
      <c r="L1" s="36" t="s">
        <v>2</v>
      </c>
      <c r="M1" s="38" t="s">
        <v>465</v>
      </c>
      <c r="N1" s="38" t="s">
        <v>471</v>
      </c>
      <c r="O1" s="36" t="s">
        <v>1</v>
      </c>
      <c r="Q1" s="36" t="s">
        <v>5</v>
      </c>
      <c r="R1" s="36" t="s">
        <v>4</v>
      </c>
      <c r="T1" s="36" t="s">
        <v>36</v>
      </c>
      <c r="U1" s="59">
        <v>8</v>
      </c>
    </row>
    <row r="2" spans="1:21" x14ac:dyDescent="0.25">
      <c r="A2" s="1">
        <v>1</v>
      </c>
      <c r="B2" s="55" t="s">
        <v>124</v>
      </c>
      <c r="C2" s="1">
        <f t="shared" ref="C2:C65" si="0">IF(AND(ISBLANK(E2),ISBLANK(F2),ISBLANK(G2),ISBLANK(H2),ISBLANK(I2),ISBLANK(J2)),0,1)</f>
        <v>1</v>
      </c>
      <c r="D2" s="2" t="str">
        <f t="shared" ref="D2:D33" si="1">IF(B2="","",B2)</f>
        <v>Ms.Annikki Pietikäinen</v>
      </c>
      <c r="E2" s="55" t="s">
        <v>125</v>
      </c>
      <c r="F2" s="56"/>
      <c r="G2" s="56"/>
      <c r="H2" s="56"/>
      <c r="I2" s="56"/>
      <c r="J2" s="56"/>
      <c r="K2" s="1">
        <f t="shared" ref="K2:K65" ca="1" si="2">RAND()</f>
        <v>8.1798748625409701E-2</v>
      </c>
      <c r="L2">
        <f ca="1">IF(A2&lt;=$U$3,RANK(K2,$K$2:INDIRECT("$K$"&amp;$U$3+1)),"")</f>
        <v>28</v>
      </c>
      <c r="M2" s="58">
        <f>N2</f>
        <v>4</v>
      </c>
      <c r="N2" s="49">
        <f>INDEX(Table_Arrangement!$A$4:$B$243,MATCH(GuestList!$B2,Table_Arrangement!$B$4:$B$243,0),1)</f>
        <v>4</v>
      </c>
      <c r="O2" s="1">
        <f ca="1">IF(L2="","",VLOOKUP(L2,$Q$2:$R$241,2,FALSE))</f>
        <v>4</v>
      </c>
      <c r="P2" t="str">
        <f>IF(Q2&lt;$U$3,"",IF(Q2=$U$3,1,P1+1))</f>
        <v/>
      </c>
      <c r="Q2" s="1">
        <v>1</v>
      </c>
      <c r="R2" s="1">
        <f>INT((ROW(R2)-2)/$U$1)+1</f>
        <v>1</v>
      </c>
    </row>
    <row r="3" spans="1:21" x14ac:dyDescent="0.25">
      <c r="A3" s="1">
        <f>A2+1</f>
        <v>2</v>
      </c>
      <c r="B3" s="55" t="s">
        <v>125</v>
      </c>
      <c r="C3" s="1">
        <f t="shared" si="0"/>
        <v>0</v>
      </c>
      <c r="D3" s="2" t="str">
        <f t="shared" si="1"/>
        <v>Ms.Line Kristiansen</v>
      </c>
      <c r="E3" s="55"/>
      <c r="F3" s="56"/>
      <c r="G3" s="56"/>
      <c r="H3" s="56"/>
      <c r="I3" s="56"/>
      <c r="J3" s="56"/>
      <c r="K3" s="1">
        <f t="shared" ca="1" si="2"/>
        <v>0.90219300989227791</v>
      </c>
      <c r="L3">
        <f ca="1">IF(A3&lt;=$U$3,RANK(K3,$K$2:INDIRECT("$K$"&amp;$U$3+1)),"")</f>
        <v>5</v>
      </c>
      <c r="M3" s="58">
        <f t="shared" ref="M3:M66" si="3">N3</f>
        <v>1</v>
      </c>
      <c r="N3" s="49">
        <f>INDEX(Table_Arrangement!$A$4:$B$243,MATCH(GuestList!$B3,Table_Arrangement!$B$4:$B$243,0),1)</f>
        <v>1</v>
      </c>
      <c r="O3" s="1">
        <f t="shared" ref="O3:O66" ca="1" si="4">IF(L3="","",VLOOKUP(L3,$Q$2:$R$241,2,FALSE))</f>
        <v>1</v>
      </c>
      <c r="P3" t="str">
        <f t="shared" ref="P3:P62" si="5">IF(Q3&lt;$U$3,"",IF(Q3=$U$3,1,P2+1))</f>
        <v/>
      </c>
      <c r="Q3" s="1">
        <f>Q2+1</f>
        <v>2</v>
      </c>
      <c r="R3" s="1">
        <f t="shared" ref="R3:R66" si="6">INT((ROW(R3)-2)/$U$1)+1</f>
        <v>1</v>
      </c>
      <c r="T3" s="1" t="s">
        <v>37</v>
      </c>
      <c r="U3" s="1">
        <f>COUNTIF(B2:B240,"?*")</f>
        <v>32</v>
      </c>
    </row>
    <row r="4" spans="1:21" x14ac:dyDescent="0.25">
      <c r="A4" s="1">
        <f t="shared" ref="A4:A67" si="7">A3+1</f>
        <v>3</v>
      </c>
      <c r="B4" s="55" t="s">
        <v>126</v>
      </c>
      <c r="C4" s="1">
        <f t="shared" si="0"/>
        <v>0</v>
      </c>
      <c r="D4" s="2" t="str">
        <f t="shared" si="1"/>
        <v>Mr.Koppány Baranyi</v>
      </c>
      <c r="E4" s="57"/>
      <c r="F4" s="56"/>
      <c r="G4" s="56"/>
      <c r="H4" s="56"/>
      <c r="I4" s="56"/>
      <c r="J4" s="56"/>
      <c r="K4" s="1">
        <f t="shared" ca="1" si="2"/>
        <v>0.78700610019652872</v>
      </c>
      <c r="L4">
        <f ca="1">IF(A4&lt;=$U$3,RANK(K4,$K$2:INDIRECT("$K$"&amp;$U$3+1)),"")</f>
        <v>9</v>
      </c>
      <c r="M4" s="58">
        <f t="shared" si="3"/>
        <v>1</v>
      </c>
      <c r="N4" s="49">
        <f>INDEX(Table_Arrangement!$A$4:$B$243,MATCH(GuestList!$B4,Table_Arrangement!$B$4:$B$243,0),1)</f>
        <v>1</v>
      </c>
      <c r="O4" s="1">
        <f t="shared" ca="1" si="4"/>
        <v>2</v>
      </c>
      <c r="P4" t="str">
        <f t="shared" si="5"/>
        <v/>
      </c>
      <c r="Q4" s="1">
        <f t="shared" ref="Q4:Q67" si="8">Q3+1</f>
        <v>3</v>
      </c>
      <c r="R4" s="1">
        <f t="shared" si="6"/>
        <v>1</v>
      </c>
    </row>
    <row r="5" spans="1:21" x14ac:dyDescent="0.25">
      <c r="A5" s="1">
        <f t="shared" si="7"/>
        <v>4</v>
      </c>
      <c r="B5" s="55" t="s">
        <v>127</v>
      </c>
      <c r="C5" s="1">
        <f t="shared" si="0"/>
        <v>0</v>
      </c>
      <c r="D5" s="2" t="str">
        <f t="shared" si="1"/>
        <v>Ms.Yukiko Koyama</v>
      </c>
      <c r="E5" s="57"/>
      <c r="F5" s="57"/>
      <c r="G5" s="56"/>
      <c r="H5" s="56"/>
      <c r="I5" s="56"/>
      <c r="J5" s="56"/>
      <c r="K5" s="1">
        <f t="shared" ca="1" si="2"/>
        <v>0.82510384154819771</v>
      </c>
      <c r="L5">
        <f ca="1">IF(A5&lt;=$U$3,RANK(K5,$K$2:INDIRECT("$K$"&amp;$U$3+1)),"")</f>
        <v>6</v>
      </c>
      <c r="M5" s="58">
        <f t="shared" si="3"/>
        <v>3</v>
      </c>
      <c r="N5" s="49">
        <f>INDEX(Table_Arrangement!$A$4:$B$243,MATCH(GuestList!$B5,Table_Arrangement!$B$4:$B$243,0),1)</f>
        <v>3</v>
      </c>
      <c r="O5" s="1">
        <f t="shared" ca="1" si="4"/>
        <v>1</v>
      </c>
      <c r="P5" t="str">
        <f t="shared" si="5"/>
        <v/>
      </c>
      <c r="Q5" s="1">
        <f t="shared" si="8"/>
        <v>4</v>
      </c>
      <c r="R5" s="1">
        <f t="shared" si="6"/>
        <v>1</v>
      </c>
      <c r="T5" s="1" t="s">
        <v>447</v>
      </c>
      <c r="U5" s="1">
        <f>U3/U1</f>
        <v>4</v>
      </c>
    </row>
    <row r="6" spans="1:21" x14ac:dyDescent="0.25">
      <c r="A6" s="1">
        <f t="shared" si="7"/>
        <v>5</v>
      </c>
      <c r="B6" s="55" t="s">
        <v>128</v>
      </c>
      <c r="C6" s="1">
        <f t="shared" si="0"/>
        <v>1</v>
      </c>
      <c r="D6" s="2" t="str">
        <f t="shared" si="1"/>
        <v>Ms.Johanna Wechsler</v>
      </c>
      <c r="E6" s="55" t="s">
        <v>129</v>
      </c>
      <c r="F6" s="55" t="s">
        <v>130</v>
      </c>
      <c r="G6" s="56"/>
      <c r="H6" s="55"/>
      <c r="I6" s="56"/>
      <c r="J6" s="56"/>
      <c r="K6" s="1">
        <f t="shared" ca="1" si="2"/>
        <v>0.95617660198064369</v>
      </c>
      <c r="L6">
        <f ca="1">IF(A6&lt;=$U$3,RANK(K6,$K$2:INDIRECT("$K$"&amp;$U$3+1)),"")</f>
        <v>1</v>
      </c>
      <c r="M6" s="58">
        <f t="shared" si="3"/>
        <v>2</v>
      </c>
      <c r="N6" s="49">
        <f>INDEX(Table_Arrangement!$A$4:$B$243,MATCH(GuestList!$B6,Table_Arrangement!$B$4:$B$243,0),1)</f>
        <v>2</v>
      </c>
      <c r="O6" s="1">
        <f t="shared" ca="1" si="4"/>
        <v>1</v>
      </c>
      <c r="P6" t="str">
        <f t="shared" si="5"/>
        <v/>
      </c>
      <c r="Q6" s="1">
        <f t="shared" si="8"/>
        <v>5</v>
      </c>
      <c r="R6" s="1">
        <f t="shared" si="6"/>
        <v>1</v>
      </c>
    </row>
    <row r="7" spans="1:21" ht="15.75" x14ac:dyDescent="0.25">
      <c r="A7" s="1">
        <f t="shared" si="7"/>
        <v>6</v>
      </c>
      <c r="B7" s="55" t="s">
        <v>129</v>
      </c>
      <c r="C7" s="1">
        <f t="shared" si="0"/>
        <v>0</v>
      </c>
      <c r="D7" s="2" t="str">
        <f t="shared" si="1"/>
        <v>Mr.Kristof Kuntz</v>
      </c>
      <c r="E7" s="56"/>
      <c r="F7" s="56"/>
      <c r="G7" s="56"/>
      <c r="H7" s="55"/>
      <c r="I7" s="56"/>
      <c r="J7" s="56"/>
      <c r="K7" s="1">
        <f t="shared" ca="1" si="2"/>
        <v>0.46943723624667233</v>
      </c>
      <c r="L7">
        <f ca="1">IF(A7&lt;=$U$3,RANK(K7,$K$2:INDIRECT("$K$"&amp;$U$3+1)),"")</f>
        <v>18</v>
      </c>
      <c r="M7" s="58">
        <f t="shared" si="3"/>
        <v>3</v>
      </c>
      <c r="N7" s="49">
        <f>INDEX(Table_Arrangement!$A$4:$B$243,MATCH(GuestList!$B7,Table_Arrangement!$B$4:$B$243,0),1)</f>
        <v>3</v>
      </c>
      <c r="O7" s="1">
        <f t="shared" ca="1" si="4"/>
        <v>3</v>
      </c>
      <c r="P7" t="str">
        <f t="shared" si="5"/>
        <v/>
      </c>
      <c r="Q7" s="1">
        <f t="shared" si="8"/>
        <v>6</v>
      </c>
      <c r="R7" s="1">
        <f t="shared" si="6"/>
        <v>1</v>
      </c>
      <c r="T7" s="20" t="s">
        <v>446</v>
      </c>
      <c r="U7" s="20">
        <f>IF((U1-MOD(U3,U1))=U1,0,(U1-MOD(U3,U1)))</f>
        <v>0</v>
      </c>
    </row>
    <row r="8" spans="1:21" x14ac:dyDescent="0.25">
      <c r="A8" s="1">
        <f t="shared" si="7"/>
        <v>7</v>
      </c>
      <c r="B8" s="55" t="s">
        <v>130</v>
      </c>
      <c r="C8" s="1">
        <f t="shared" si="0"/>
        <v>0</v>
      </c>
      <c r="D8" s="2" t="str">
        <f t="shared" si="1"/>
        <v>Ms.Živana Breceljnik</v>
      </c>
      <c r="E8" s="56"/>
      <c r="F8" s="56"/>
      <c r="G8" s="56"/>
      <c r="H8" s="57"/>
      <c r="I8" s="56"/>
      <c r="J8" s="56"/>
      <c r="K8" s="1">
        <f t="shared" ca="1" si="2"/>
        <v>0.11419101512809426</v>
      </c>
      <c r="L8">
        <f ca="1">IF(A8&lt;=$U$3,RANK(K8,$K$2:INDIRECT("$K$"&amp;$U$3+1)),"")</f>
        <v>26</v>
      </c>
      <c r="M8" s="58">
        <f t="shared" si="3"/>
        <v>2</v>
      </c>
      <c r="N8" s="49">
        <f>INDEX(Table_Arrangement!$A$4:$B$243,MATCH(GuestList!$B8,Table_Arrangement!$B$4:$B$243,0),1)</f>
        <v>2</v>
      </c>
      <c r="O8" s="1">
        <f t="shared" ca="1" si="4"/>
        <v>4</v>
      </c>
      <c r="P8" t="str">
        <f t="shared" si="5"/>
        <v/>
      </c>
      <c r="Q8" s="1">
        <f t="shared" si="8"/>
        <v>7</v>
      </c>
      <c r="R8" s="1">
        <f t="shared" si="6"/>
        <v>1</v>
      </c>
    </row>
    <row r="9" spans="1:21" x14ac:dyDescent="0.25">
      <c r="A9" s="1">
        <f t="shared" si="7"/>
        <v>8</v>
      </c>
      <c r="B9" s="55" t="s">
        <v>131</v>
      </c>
      <c r="C9" s="1">
        <f t="shared" si="0"/>
        <v>0</v>
      </c>
      <c r="D9" s="2" t="str">
        <f t="shared" si="1"/>
        <v xml:space="preserve">Ms.Jitakatefuari </v>
      </c>
      <c r="E9" s="56"/>
      <c r="F9" s="56"/>
      <c r="G9" s="56"/>
      <c r="H9" s="57"/>
      <c r="I9" s="56"/>
      <c r="J9" s="56"/>
      <c r="K9" s="1">
        <f t="shared" ca="1" si="2"/>
        <v>0.91716142761892017</v>
      </c>
      <c r="L9">
        <f ca="1">IF(A9&lt;=$U$3,RANK(K9,$K$2:INDIRECT("$K$"&amp;$U$3+1)),"")</f>
        <v>4</v>
      </c>
      <c r="M9" s="58">
        <f t="shared" si="3"/>
        <v>1</v>
      </c>
      <c r="N9" s="49">
        <f>INDEX(Table_Arrangement!$A$4:$B$243,MATCH(GuestList!$B9,Table_Arrangement!$B$4:$B$243,0),1)</f>
        <v>1</v>
      </c>
      <c r="O9" s="1">
        <f t="shared" ca="1" si="4"/>
        <v>1</v>
      </c>
      <c r="P9" t="str">
        <f t="shared" si="5"/>
        <v/>
      </c>
      <c r="Q9" s="1">
        <f t="shared" si="8"/>
        <v>8</v>
      </c>
      <c r="R9" s="1">
        <f t="shared" si="6"/>
        <v>1</v>
      </c>
    </row>
    <row r="10" spans="1:21" x14ac:dyDescent="0.25">
      <c r="A10" s="1">
        <f t="shared" si="7"/>
        <v>9</v>
      </c>
      <c r="B10" s="55" t="s">
        <v>132</v>
      </c>
      <c r="C10" s="1">
        <f t="shared" si="0"/>
        <v>1</v>
      </c>
      <c r="D10" s="2" t="str">
        <f t="shared" si="1"/>
        <v>Mr.Bao Chin</v>
      </c>
      <c r="E10" s="55"/>
      <c r="F10" s="56"/>
      <c r="G10" s="56"/>
      <c r="H10" s="55" t="s">
        <v>157</v>
      </c>
      <c r="I10" s="57"/>
      <c r="J10" s="56"/>
      <c r="K10" s="1">
        <f t="shared" ca="1" si="2"/>
        <v>0.51681196912859717</v>
      </c>
      <c r="L10">
        <f ca="1">IF(A10&lt;=$U$3,RANK(K10,$K$2:INDIRECT("$K$"&amp;$U$3+1)),"")</f>
        <v>17</v>
      </c>
      <c r="M10" s="58">
        <f t="shared" si="3"/>
        <v>4</v>
      </c>
      <c r="N10" s="49">
        <f>INDEX(Table_Arrangement!$A$4:$B$243,MATCH(GuestList!$B10,Table_Arrangement!$B$4:$B$243,0),1)</f>
        <v>4</v>
      </c>
      <c r="O10" s="1">
        <f t="shared" ca="1" si="4"/>
        <v>3</v>
      </c>
      <c r="P10" t="str">
        <f t="shared" si="5"/>
        <v/>
      </c>
      <c r="Q10" s="1">
        <f>Q9+1</f>
        <v>9</v>
      </c>
      <c r="R10" s="1">
        <f t="shared" si="6"/>
        <v>2</v>
      </c>
    </row>
    <row r="11" spans="1:21" x14ac:dyDescent="0.25">
      <c r="A11" s="1">
        <f t="shared" si="7"/>
        <v>10</v>
      </c>
      <c r="B11" s="55" t="s">
        <v>133</v>
      </c>
      <c r="C11" s="1">
        <f t="shared" si="0"/>
        <v>0</v>
      </c>
      <c r="D11" s="2" t="str">
        <f t="shared" si="1"/>
        <v>Mrs.Bikatu Bataev</v>
      </c>
      <c r="E11" s="56"/>
      <c r="F11" s="56"/>
      <c r="G11" s="56"/>
      <c r="H11" s="55"/>
      <c r="I11" s="56"/>
      <c r="J11" s="56"/>
      <c r="K11" s="1">
        <f t="shared" ca="1" si="2"/>
        <v>0.45694143508873186</v>
      </c>
      <c r="L11">
        <f ca="1">IF(A11&lt;=$U$3,RANK(K11,$K$2:INDIRECT("$K$"&amp;$U$3+1)),"")</f>
        <v>20</v>
      </c>
      <c r="M11" s="58">
        <f t="shared" si="3"/>
        <v>4</v>
      </c>
      <c r="N11" s="49">
        <f>INDEX(Table_Arrangement!$A$4:$B$243,MATCH(GuestList!$B11,Table_Arrangement!$B$4:$B$243,0),1)</f>
        <v>4</v>
      </c>
      <c r="O11" s="1">
        <f t="shared" ca="1" si="4"/>
        <v>3</v>
      </c>
      <c r="P11" t="str">
        <f t="shared" si="5"/>
        <v/>
      </c>
      <c r="Q11" s="1">
        <f t="shared" si="8"/>
        <v>10</v>
      </c>
      <c r="R11" s="1">
        <f t="shared" si="6"/>
        <v>2</v>
      </c>
    </row>
    <row r="12" spans="1:21" x14ac:dyDescent="0.25">
      <c r="A12" s="1">
        <f t="shared" si="7"/>
        <v>11</v>
      </c>
      <c r="B12" s="55" t="s">
        <v>134</v>
      </c>
      <c r="C12" s="1">
        <f t="shared" si="0"/>
        <v>0</v>
      </c>
      <c r="D12" s="2" t="str">
        <f t="shared" si="1"/>
        <v>Mr.Teppo Lydman</v>
      </c>
      <c r="E12" s="57"/>
      <c r="F12" s="57"/>
      <c r="G12" s="56"/>
      <c r="H12" s="56"/>
      <c r="I12" s="56"/>
      <c r="J12" s="56"/>
      <c r="K12" s="1">
        <f t="shared" ca="1" si="2"/>
        <v>0.6015773944203</v>
      </c>
      <c r="L12">
        <f ca="1">IF(A12&lt;=$U$3,RANK(K12,$K$2:INDIRECT("$K$"&amp;$U$3+1)),"")</f>
        <v>16</v>
      </c>
      <c r="M12" s="58">
        <f t="shared" si="3"/>
        <v>4</v>
      </c>
      <c r="N12" s="49">
        <f>INDEX(Table_Arrangement!$A$4:$B$243,MATCH(GuestList!$B12,Table_Arrangement!$B$4:$B$243,0),1)</f>
        <v>4</v>
      </c>
      <c r="O12" s="1">
        <f t="shared" ca="1" si="4"/>
        <v>2</v>
      </c>
      <c r="P12" t="str">
        <f t="shared" si="5"/>
        <v/>
      </c>
      <c r="Q12" s="1">
        <f t="shared" si="8"/>
        <v>11</v>
      </c>
      <c r="R12" s="1">
        <f t="shared" si="6"/>
        <v>2</v>
      </c>
      <c r="T12" s="1" t="s">
        <v>466</v>
      </c>
      <c r="U12" s="1">
        <f>SUM(C1:C240)</f>
        <v>6</v>
      </c>
    </row>
    <row r="13" spans="1:21" x14ac:dyDescent="0.25">
      <c r="A13" s="1">
        <f t="shared" si="7"/>
        <v>12</v>
      </c>
      <c r="B13" s="55" t="s">
        <v>135</v>
      </c>
      <c r="C13" s="1">
        <f t="shared" si="0"/>
        <v>0</v>
      </c>
      <c r="D13" s="2" t="str">
        <f t="shared" si="1"/>
        <v>Ms.Adabella Quezada</v>
      </c>
      <c r="E13" s="57"/>
      <c r="F13" s="56"/>
      <c r="G13" s="56"/>
      <c r="H13" s="56"/>
      <c r="I13" s="56"/>
      <c r="J13" s="56"/>
      <c r="K13" s="1">
        <f t="shared" ca="1" si="2"/>
        <v>0.71996987964822956</v>
      </c>
      <c r="L13">
        <f ca="1">IF(A13&lt;=$U$3,RANK(K13,$K$2:INDIRECT("$K$"&amp;$U$3+1)),"")</f>
        <v>12</v>
      </c>
      <c r="M13" s="58">
        <f t="shared" si="3"/>
        <v>2</v>
      </c>
      <c r="N13" s="49">
        <f>INDEX(Table_Arrangement!$A$4:$B$243,MATCH(GuestList!$B13,Table_Arrangement!$B$4:$B$243,0),1)</f>
        <v>2</v>
      </c>
      <c r="O13" s="1">
        <f t="shared" ca="1" si="4"/>
        <v>2</v>
      </c>
      <c r="P13" t="str">
        <f t="shared" si="5"/>
        <v/>
      </c>
      <c r="Q13" s="1">
        <f t="shared" si="8"/>
        <v>12</v>
      </c>
      <c r="R13" s="1">
        <f t="shared" si="6"/>
        <v>2</v>
      </c>
    </row>
    <row r="14" spans="1:21" x14ac:dyDescent="0.25">
      <c r="A14" s="1">
        <f t="shared" si="7"/>
        <v>13</v>
      </c>
      <c r="B14" s="55" t="s">
        <v>136</v>
      </c>
      <c r="C14" s="1">
        <f t="shared" si="0"/>
        <v>0</v>
      </c>
      <c r="D14" s="2" t="str">
        <f t="shared" si="1"/>
        <v>Ms.Apolonia Kucharska</v>
      </c>
      <c r="E14" s="57"/>
      <c r="F14" s="56"/>
      <c r="G14" s="56"/>
      <c r="H14" s="56"/>
      <c r="I14" s="56"/>
      <c r="J14" s="56"/>
      <c r="K14" s="1">
        <f t="shared" ca="1" si="2"/>
        <v>0.40237780168303094</v>
      </c>
      <c r="L14">
        <f ca="1">IF(A14&lt;=$U$3,RANK(K14,$K$2:INDIRECT("$K$"&amp;$U$3+1)),"")</f>
        <v>22</v>
      </c>
      <c r="M14" s="58">
        <f t="shared" si="3"/>
        <v>2</v>
      </c>
      <c r="N14" s="49">
        <f>INDEX(Table_Arrangement!$A$4:$B$243,MATCH(GuestList!$B14,Table_Arrangement!$B$4:$B$243,0),1)</f>
        <v>2</v>
      </c>
      <c r="O14" s="1">
        <f t="shared" ca="1" si="4"/>
        <v>3</v>
      </c>
      <c r="P14" t="str">
        <f t="shared" si="5"/>
        <v/>
      </c>
      <c r="Q14" s="1">
        <f t="shared" si="8"/>
        <v>13</v>
      </c>
      <c r="R14" s="1">
        <f t="shared" si="6"/>
        <v>2</v>
      </c>
      <c r="T14" s="1" t="s">
        <v>464</v>
      </c>
      <c r="U14" s="58">
        <v>1000</v>
      </c>
    </row>
    <row r="15" spans="1:21" x14ac:dyDescent="0.25">
      <c r="A15" s="1">
        <f t="shared" si="7"/>
        <v>14</v>
      </c>
      <c r="B15" s="55" t="s">
        <v>137</v>
      </c>
      <c r="C15" s="1">
        <f t="shared" si="0"/>
        <v>0</v>
      </c>
      <c r="D15" s="2" t="str">
        <f t="shared" si="1"/>
        <v>Ms.Lundy Moquin</v>
      </c>
      <c r="E15" s="57"/>
      <c r="F15" s="57"/>
      <c r="G15" s="57"/>
      <c r="H15" s="55"/>
      <c r="I15" s="56"/>
      <c r="J15" s="56"/>
      <c r="K15" s="1">
        <f t="shared" ca="1" si="2"/>
        <v>0.72952762113483249</v>
      </c>
      <c r="L15">
        <f ca="1">IF(A15&lt;=$U$3,RANK(K15,$K$2:INDIRECT("$K$"&amp;$U$3+1)),"")</f>
        <v>11</v>
      </c>
      <c r="M15" s="58">
        <f t="shared" si="3"/>
        <v>3</v>
      </c>
      <c r="N15" s="49">
        <f>INDEX(Table_Arrangement!$A$4:$B$243,MATCH(GuestList!$B15,Table_Arrangement!$B$4:$B$243,0),1)</f>
        <v>3</v>
      </c>
      <c r="O15" s="1">
        <f t="shared" ca="1" si="4"/>
        <v>2</v>
      </c>
      <c r="P15" t="str">
        <f t="shared" si="5"/>
        <v/>
      </c>
      <c r="Q15" s="1">
        <f t="shared" si="8"/>
        <v>14</v>
      </c>
      <c r="R15" s="1">
        <f t="shared" si="6"/>
        <v>2</v>
      </c>
    </row>
    <row r="16" spans="1:21" x14ac:dyDescent="0.25">
      <c r="A16" s="1">
        <f t="shared" si="7"/>
        <v>15</v>
      </c>
      <c r="B16" s="55" t="s">
        <v>138</v>
      </c>
      <c r="C16" s="1">
        <f t="shared" si="0"/>
        <v>0</v>
      </c>
      <c r="D16" s="2" t="str">
        <f t="shared" si="1"/>
        <v>Mr.Jonathan Jessen</v>
      </c>
      <c r="E16" s="55"/>
      <c r="F16" s="56"/>
      <c r="G16" s="56"/>
      <c r="H16" s="55"/>
      <c r="I16" s="56"/>
      <c r="J16" s="56"/>
      <c r="K16" s="1">
        <f t="shared" ca="1" si="2"/>
        <v>0.93962633661876449</v>
      </c>
      <c r="L16">
        <f ca="1">IF(A16&lt;=$U$3,RANK(K16,$K$2:INDIRECT("$K$"&amp;$U$3+1)),"")</f>
        <v>2</v>
      </c>
      <c r="M16" s="58">
        <f t="shared" si="3"/>
        <v>3</v>
      </c>
      <c r="N16" s="49">
        <f>INDEX(Table_Arrangement!$A$4:$B$243,MATCH(GuestList!$B16,Table_Arrangement!$B$4:$B$243,0),1)</f>
        <v>3</v>
      </c>
      <c r="O16" s="1">
        <f t="shared" ca="1" si="4"/>
        <v>1</v>
      </c>
      <c r="P16" t="str">
        <f t="shared" si="5"/>
        <v/>
      </c>
      <c r="Q16" s="1">
        <f t="shared" si="8"/>
        <v>15</v>
      </c>
      <c r="R16" s="1">
        <f t="shared" si="6"/>
        <v>2</v>
      </c>
    </row>
    <row r="17" spans="1:18" x14ac:dyDescent="0.25">
      <c r="A17" s="1">
        <f t="shared" si="7"/>
        <v>16</v>
      </c>
      <c r="B17" s="55" t="s">
        <v>139</v>
      </c>
      <c r="C17" s="1">
        <f t="shared" si="0"/>
        <v>0</v>
      </c>
      <c r="D17" s="2" t="str">
        <f t="shared" si="1"/>
        <v>Mrs.Jonna Parras</v>
      </c>
      <c r="E17" s="55"/>
      <c r="F17" s="56"/>
      <c r="G17" s="56"/>
      <c r="H17" s="56"/>
      <c r="I17" s="56"/>
      <c r="J17" s="56"/>
      <c r="K17" s="1">
        <f t="shared" ca="1" si="2"/>
        <v>3.2477260598801072E-2</v>
      </c>
      <c r="L17">
        <f ca="1">IF(A17&lt;=$U$3,RANK(K17,$K$2:INDIRECT("$K$"&amp;$U$3+1)),"")</f>
        <v>29</v>
      </c>
      <c r="M17" s="58">
        <f t="shared" si="3"/>
        <v>2</v>
      </c>
      <c r="N17" s="49">
        <f>INDEX(Table_Arrangement!$A$4:$B$243,MATCH(GuestList!$B17,Table_Arrangement!$B$4:$B$243,0),1)</f>
        <v>2</v>
      </c>
      <c r="O17" s="1">
        <f t="shared" ca="1" si="4"/>
        <v>4</v>
      </c>
      <c r="P17" t="str">
        <f t="shared" si="5"/>
        <v/>
      </c>
      <c r="Q17" s="1">
        <f t="shared" si="8"/>
        <v>16</v>
      </c>
      <c r="R17" s="1">
        <f t="shared" si="6"/>
        <v>2</v>
      </c>
    </row>
    <row r="18" spans="1:18" x14ac:dyDescent="0.25">
      <c r="A18" s="1">
        <f t="shared" si="7"/>
        <v>17</v>
      </c>
      <c r="B18" s="55" t="s">
        <v>140</v>
      </c>
      <c r="C18" s="1">
        <f t="shared" si="0"/>
        <v>0</v>
      </c>
      <c r="D18" s="2" t="str">
        <f t="shared" si="1"/>
        <v>Mr.Eduardo Santos</v>
      </c>
      <c r="E18" s="57"/>
      <c r="F18" s="56"/>
      <c r="G18" s="56"/>
      <c r="H18" s="56"/>
      <c r="I18" s="56"/>
      <c r="J18" s="56"/>
      <c r="K18" s="1">
        <f t="shared" ca="1" si="2"/>
        <v>0.73213370582396065</v>
      </c>
      <c r="L18">
        <f ca="1">IF(A18&lt;=$U$3,RANK(K18,$K$2:INDIRECT("$K$"&amp;$U$3+1)),"")</f>
        <v>10</v>
      </c>
      <c r="M18" s="58">
        <f t="shared" si="3"/>
        <v>3</v>
      </c>
      <c r="N18" s="49">
        <f>INDEX(Table_Arrangement!$A$4:$B$243,MATCH(GuestList!$B18,Table_Arrangement!$B$4:$B$243,0),1)</f>
        <v>3</v>
      </c>
      <c r="O18" s="1">
        <f t="shared" ca="1" si="4"/>
        <v>2</v>
      </c>
      <c r="P18" t="str">
        <f t="shared" si="5"/>
        <v/>
      </c>
      <c r="Q18" s="1">
        <f t="shared" si="8"/>
        <v>17</v>
      </c>
      <c r="R18" s="1">
        <f t="shared" si="6"/>
        <v>3</v>
      </c>
    </row>
    <row r="19" spans="1:18" x14ac:dyDescent="0.25">
      <c r="A19" s="1">
        <f t="shared" si="7"/>
        <v>18</v>
      </c>
      <c r="B19" s="55" t="s">
        <v>149</v>
      </c>
      <c r="C19" s="1">
        <f t="shared" si="0"/>
        <v>0</v>
      </c>
      <c r="D19" s="2" t="str">
        <f t="shared" si="1"/>
        <v>Mr.Joao Ribeiro</v>
      </c>
      <c r="E19" s="55"/>
      <c r="F19" s="55"/>
      <c r="G19" s="56"/>
      <c r="H19" s="56"/>
      <c r="I19" s="56"/>
      <c r="J19" s="56"/>
      <c r="K19" s="1">
        <f t="shared" ca="1" si="2"/>
        <v>0.64003676660870856</v>
      </c>
      <c r="L19">
        <f ca="1">IF(A19&lt;=$U$3,RANK(K19,$K$2:INDIRECT("$K$"&amp;$U$3+1)),"")</f>
        <v>14</v>
      </c>
      <c r="M19" s="58">
        <f t="shared" si="3"/>
        <v>1</v>
      </c>
      <c r="N19" s="49">
        <f>INDEX(Table_Arrangement!$A$4:$B$243,MATCH(GuestList!$B19,Table_Arrangement!$B$4:$B$243,0),1)</f>
        <v>1</v>
      </c>
      <c r="O19" s="1">
        <f t="shared" ca="1" si="4"/>
        <v>2</v>
      </c>
      <c r="P19" t="str">
        <f t="shared" si="5"/>
        <v/>
      </c>
      <c r="Q19" s="1">
        <f t="shared" si="8"/>
        <v>18</v>
      </c>
      <c r="R19" s="1">
        <f t="shared" si="6"/>
        <v>3</v>
      </c>
    </row>
    <row r="20" spans="1:18" x14ac:dyDescent="0.25">
      <c r="A20" s="1">
        <f t="shared" si="7"/>
        <v>19</v>
      </c>
      <c r="B20" s="55" t="s">
        <v>150</v>
      </c>
      <c r="C20" s="1">
        <f t="shared" si="0"/>
        <v>0</v>
      </c>
      <c r="D20" s="2" t="str">
        <f t="shared" si="1"/>
        <v xml:space="preserve">Mr.Meikuaritakufu </v>
      </c>
      <c r="E20" s="55"/>
      <c r="F20" s="56"/>
      <c r="G20" s="56"/>
      <c r="H20" s="56"/>
      <c r="I20" s="56"/>
      <c r="J20" s="56"/>
      <c r="K20" s="1">
        <f t="shared" ca="1" si="2"/>
        <v>0.132636895298618</v>
      </c>
      <c r="L20">
        <f ca="1">IF(A20&lt;=$U$3,RANK(K20,$K$2:INDIRECT("$K$"&amp;$U$3+1)),"")</f>
        <v>25</v>
      </c>
      <c r="M20" s="58">
        <f t="shared" si="3"/>
        <v>3</v>
      </c>
      <c r="N20" s="49">
        <f>INDEX(Table_Arrangement!$A$4:$B$243,MATCH(GuestList!$B20,Table_Arrangement!$B$4:$B$243,0),1)</f>
        <v>3</v>
      </c>
      <c r="O20" s="1">
        <f t="shared" ca="1" si="4"/>
        <v>4</v>
      </c>
      <c r="P20" t="str">
        <f t="shared" si="5"/>
        <v/>
      </c>
      <c r="Q20" s="1">
        <f t="shared" si="8"/>
        <v>19</v>
      </c>
      <c r="R20" s="1">
        <f t="shared" si="6"/>
        <v>3</v>
      </c>
    </row>
    <row r="21" spans="1:18" x14ac:dyDescent="0.25">
      <c r="A21" s="1">
        <f t="shared" si="7"/>
        <v>20</v>
      </c>
      <c r="B21" s="55" t="s">
        <v>151</v>
      </c>
      <c r="C21" s="1">
        <f t="shared" si="0"/>
        <v>0</v>
      </c>
      <c r="D21" s="2" t="str">
        <f t="shared" si="1"/>
        <v>Mr.Géza Kovács</v>
      </c>
      <c r="E21" s="55"/>
      <c r="F21" s="55"/>
      <c r="G21" s="56"/>
      <c r="H21" s="56"/>
      <c r="I21" s="56"/>
      <c r="J21" s="56"/>
      <c r="K21" s="1">
        <f t="shared" ca="1" si="2"/>
        <v>0.31599458338336628</v>
      </c>
      <c r="L21">
        <f ca="1">IF(A21&lt;=$U$3,RANK(K21,$K$2:INDIRECT("$K$"&amp;$U$3+1)),"")</f>
        <v>24</v>
      </c>
      <c r="M21" s="58">
        <f t="shared" si="3"/>
        <v>1</v>
      </c>
      <c r="N21" s="49">
        <f>INDEX(Table_Arrangement!$A$4:$B$243,MATCH(GuestList!$B21,Table_Arrangement!$B$4:$B$243,0),1)</f>
        <v>1</v>
      </c>
      <c r="O21" s="1">
        <f t="shared" ca="1" si="4"/>
        <v>3</v>
      </c>
      <c r="P21" t="str">
        <f t="shared" si="5"/>
        <v/>
      </c>
      <c r="Q21" s="1">
        <f t="shared" si="8"/>
        <v>20</v>
      </c>
      <c r="R21" s="1">
        <f t="shared" si="6"/>
        <v>3</v>
      </c>
    </row>
    <row r="22" spans="1:18" x14ac:dyDescent="0.25">
      <c r="A22" s="1">
        <f t="shared" si="7"/>
        <v>21</v>
      </c>
      <c r="B22" s="55" t="s">
        <v>152</v>
      </c>
      <c r="C22" s="1">
        <f t="shared" si="0"/>
        <v>0</v>
      </c>
      <c r="D22" s="2" t="str">
        <f t="shared" si="1"/>
        <v>Mr.Uzor Pál</v>
      </c>
      <c r="E22" s="55"/>
      <c r="F22" s="57"/>
      <c r="G22" s="56"/>
      <c r="H22" s="56"/>
      <c r="I22" s="56"/>
      <c r="J22" s="56"/>
      <c r="K22" s="1">
        <f t="shared" ca="1" si="2"/>
        <v>0.78803165004393616</v>
      </c>
      <c r="L22">
        <f ca="1">IF(A22&lt;=$U$3,RANK(K22,$K$2:INDIRECT("$K$"&amp;$U$3+1)),"")</f>
        <v>8</v>
      </c>
      <c r="M22" s="58">
        <f t="shared" si="3"/>
        <v>4</v>
      </c>
      <c r="N22" s="49">
        <f>INDEX(Table_Arrangement!$A$4:$B$243,MATCH(GuestList!$B22,Table_Arrangement!$B$4:$B$243,0),1)</f>
        <v>4</v>
      </c>
      <c r="O22" s="1">
        <f t="shared" ca="1" si="4"/>
        <v>1</v>
      </c>
      <c r="P22" t="str">
        <f t="shared" si="5"/>
        <v/>
      </c>
      <c r="Q22" s="1">
        <f t="shared" si="8"/>
        <v>21</v>
      </c>
      <c r="R22" s="1">
        <f t="shared" si="6"/>
        <v>3</v>
      </c>
    </row>
    <row r="23" spans="1:18" x14ac:dyDescent="0.25">
      <c r="A23" s="1">
        <f t="shared" si="7"/>
        <v>22</v>
      </c>
      <c r="B23" s="55" t="s">
        <v>153</v>
      </c>
      <c r="C23" s="1">
        <f t="shared" si="0"/>
        <v>0</v>
      </c>
      <c r="D23" s="2" t="str">
        <f t="shared" si="1"/>
        <v>Mr.Þorgrímur Búason</v>
      </c>
      <c r="E23" s="57"/>
      <c r="F23" s="56"/>
      <c r="G23" s="56"/>
      <c r="H23" s="56"/>
      <c r="I23" s="56"/>
      <c r="J23" s="56"/>
      <c r="K23" s="1">
        <f t="shared" ca="1" si="2"/>
        <v>2.2611467436270183E-2</v>
      </c>
      <c r="L23">
        <f ca="1">IF(A23&lt;=$U$3,RANK(K23,$K$2:INDIRECT("$K$"&amp;$U$3+1)),"")</f>
        <v>30</v>
      </c>
      <c r="M23" s="58">
        <f t="shared" si="3"/>
        <v>3</v>
      </c>
      <c r="N23" s="49">
        <f>INDEX(Table_Arrangement!$A$4:$B$243,MATCH(GuestList!$B23,Table_Arrangement!$B$4:$B$243,0),1)</f>
        <v>3</v>
      </c>
      <c r="O23" s="1">
        <f t="shared" ca="1" si="4"/>
        <v>4</v>
      </c>
      <c r="P23" t="str">
        <f t="shared" si="5"/>
        <v/>
      </c>
      <c r="Q23" s="1">
        <f t="shared" si="8"/>
        <v>22</v>
      </c>
      <c r="R23" s="1">
        <f t="shared" si="6"/>
        <v>3</v>
      </c>
    </row>
    <row r="24" spans="1:18" x14ac:dyDescent="0.25">
      <c r="A24" s="1">
        <f t="shared" si="7"/>
        <v>23</v>
      </c>
      <c r="B24" s="55" t="s">
        <v>154</v>
      </c>
      <c r="C24" s="1">
        <f t="shared" si="0"/>
        <v>1</v>
      </c>
      <c r="D24" s="2" t="str">
        <f t="shared" si="1"/>
        <v>Mr.Shamsuddi Desheriyev</v>
      </c>
      <c r="E24" s="56"/>
      <c r="F24" s="56"/>
      <c r="G24" s="56"/>
      <c r="H24" s="55" t="s">
        <v>155</v>
      </c>
      <c r="I24" s="56"/>
      <c r="J24" s="56"/>
      <c r="K24" s="1">
        <f t="shared" ca="1" si="2"/>
        <v>0.10239671525728533</v>
      </c>
      <c r="L24">
        <f ca="1">IF(A24&lt;=$U$3,RANK(K24,$K$2:INDIRECT("$K$"&amp;$U$3+1)),"")</f>
        <v>27</v>
      </c>
      <c r="M24" s="58">
        <f t="shared" si="3"/>
        <v>4</v>
      </c>
      <c r="N24" s="49">
        <f>INDEX(Table_Arrangement!$A$4:$B$243,MATCH(GuestList!$B24,Table_Arrangement!$B$4:$B$243,0),1)</f>
        <v>4</v>
      </c>
      <c r="O24" s="1">
        <f t="shared" ca="1" si="4"/>
        <v>4</v>
      </c>
      <c r="P24" t="str">
        <f t="shared" si="5"/>
        <v/>
      </c>
      <c r="Q24" s="1">
        <f t="shared" si="8"/>
        <v>23</v>
      </c>
      <c r="R24" s="1">
        <f t="shared" si="6"/>
        <v>3</v>
      </c>
    </row>
    <row r="25" spans="1:18" x14ac:dyDescent="0.25">
      <c r="A25" s="1">
        <f t="shared" si="7"/>
        <v>24</v>
      </c>
      <c r="B25" s="55" t="s">
        <v>155</v>
      </c>
      <c r="C25" s="1">
        <f t="shared" si="0"/>
        <v>1</v>
      </c>
      <c r="D25" s="2" t="str">
        <f t="shared" si="1"/>
        <v>Ms.Orzsebet Lendvai</v>
      </c>
      <c r="E25" s="56"/>
      <c r="F25" s="56"/>
      <c r="G25" s="56"/>
      <c r="H25" s="55" t="s">
        <v>154</v>
      </c>
      <c r="I25" s="56"/>
      <c r="J25" s="56"/>
      <c r="K25" s="1">
        <f t="shared" ca="1" si="2"/>
        <v>1.4501715648164049E-2</v>
      </c>
      <c r="L25">
        <f ca="1">IF(A25&lt;=$U$3,RANK(K25,$K$2:INDIRECT("$K$"&amp;$U$3+1)),"")</f>
        <v>31</v>
      </c>
      <c r="M25" s="58">
        <f t="shared" si="3"/>
        <v>2</v>
      </c>
      <c r="N25" s="49">
        <f>INDEX(Table_Arrangement!$A$4:$B$243,MATCH(GuestList!$B25,Table_Arrangement!$B$4:$B$243,0),1)</f>
        <v>2</v>
      </c>
      <c r="O25" s="1">
        <f t="shared" ca="1" si="4"/>
        <v>4</v>
      </c>
      <c r="P25" t="str">
        <f t="shared" si="5"/>
        <v/>
      </c>
      <c r="Q25" s="1">
        <f t="shared" si="8"/>
        <v>24</v>
      </c>
      <c r="R25" s="1">
        <f t="shared" si="6"/>
        <v>3</v>
      </c>
    </row>
    <row r="26" spans="1:18" x14ac:dyDescent="0.25">
      <c r="A26" s="1">
        <f t="shared" si="7"/>
        <v>25</v>
      </c>
      <c r="B26" s="55" t="s">
        <v>156</v>
      </c>
      <c r="C26" s="1">
        <f t="shared" si="0"/>
        <v>0</v>
      </c>
      <c r="D26" s="2" t="str">
        <f t="shared" si="1"/>
        <v>Mrs.Sarah Mortensen</v>
      </c>
      <c r="E26" s="55"/>
      <c r="F26" s="56"/>
      <c r="G26" s="56"/>
      <c r="H26" s="57"/>
      <c r="I26" s="56"/>
      <c r="J26" s="56"/>
      <c r="K26" s="1">
        <f t="shared" ca="1" si="2"/>
        <v>0.46177968225296784</v>
      </c>
      <c r="L26">
        <f ca="1">IF(A26&lt;=$U$3,RANK(K26,$K$2:INDIRECT("$K$"&amp;$U$3+1)),"")</f>
        <v>19</v>
      </c>
      <c r="M26" s="58">
        <f t="shared" si="3"/>
        <v>1</v>
      </c>
      <c r="N26" s="49">
        <f>INDEX(Table_Arrangement!$A$4:$B$243,MATCH(GuestList!$B26,Table_Arrangement!$B$4:$B$243,0),1)</f>
        <v>1</v>
      </c>
      <c r="O26" s="1">
        <f t="shared" ca="1" si="4"/>
        <v>3</v>
      </c>
      <c r="P26" t="str">
        <f t="shared" si="5"/>
        <v/>
      </c>
      <c r="Q26" s="1">
        <f t="shared" si="8"/>
        <v>25</v>
      </c>
      <c r="R26" s="1">
        <f t="shared" si="6"/>
        <v>4</v>
      </c>
    </row>
    <row r="27" spans="1:18" x14ac:dyDescent="0.25">
      <c r="A27" s="1">
        <f t="shared" si="7"/>
        <v>26</v>
      </c>
      <c r="B27" s="55" t="s">
        <v>157</v>
      </c>
      <c r="C27" s="1">
        <f t="shared" si="0"/>
        <v>1</v>
      </c>
      <c r="D27" s="2" t="str">
        <f t="shared" si="1"/>
        <v>Ms.Miranda Zaragamba</v>
      </c>
      <c r="E27" s="56"/>
      <c r="F27" s="56"/>
      <c r="G27" s="56"/>
      <c r="H27" s="55" t="s">
        <v>132</v>
      </c>
      <c r="I27" s="57"/>
      <c r="J27" s="56"/>
      <c r="K27" s="1">
        <f t="shared" ca="1" si="2"/>
        <v>0.33769133576402033</v>
      </c>
      <c r="L27">
        <f ca="1">IF(A27&lt;=$U$3,RANK(K27,$K$2:INDIRECT("$K$"&amp;$U$3+1)),"")</f>
        <v>23</v>
      </c>
      <c r="M27" s="58">
        <f t="shared" si="3"/>
        <v>2</v>
      </c>
      <c r="N27" s="49">
        <f>INDEX(Table_Arrangement!$A$4:$B$243,MATCH(GuestList!$B27,Table_Arrangement!$B$4:$B$243,0),1)</f>
        <v>2</v>
      </c>
      <c r="O27" s="1">
        <f t="shared" ca="1" si="4"/>
        <v>3</v>
      </c>
      <c r="P27" t="str">
        <f t="shared" si="5"/>
        <v/>
      </c>
      <c r="Q27" s="1">
        <f t="shared" si="8"/>
        <v>26</v>
      </c>
      <c r="R27" s="1">
        <f t="shared" si="6"/>
        <v>4</v>
      </c>
    </row>
    <row r="28" spans="1:18" x14ac:dyDescent="0.25">
      <c r="A28" s="1">
        <f t="shared" si="7"/>
        <v>27</v>
      </c>
      <c r="B28" s="55" t="s">
        <v>158</v>
      </c>
      <c r="C28" s="1">
        <f t="shared" si="0"/>
        <v>0</v>
      </c>
      <c r="D28" s="2" t="str">
        <f t="shared" si="1"/>
        <v>Mrs.Huan Yue Shen</v>
      </c>
      <c r="E28" s="56"/>
      <c r="F28" s="56"/>
      <c r="G28" s="56"/>
      <c r="H28" s="57"/>
      <c r="I28" s="56"/>
      <c r="J28" s="56"/>
      <c r="K28" s="1">
        <f t="shared" ca="1" si="2"/>
        <v>0.78817609120043985</v>
      </c>
      <c r="L28">
        <f ca="1">IF(A28&lt;=$U$3,RANK(K28,$K$2:INDIRECT("$K$"&amp;$U$3+1)),"")</f>
        <v>7</v>
      </c>
      <c r="M28" s="58">
        <f t="shared" si="3"/>
        <v>1</v>
      </c>
      <c r="N28" s="49">
        <f>INDEX(Table_Arrangement!$A$4:$B$243,MATCH(GuestList!$B28,Table_Arrangement!$B$4:$B$243,0),1)</f>
        <v>1</v>
      </c>
      <c r="O28" s="1">
        <f t="shared" ca="1" si="4"/>
        <v>1</v>
      </c>
      <c r="P28" t="str">
        <f t="shared" si="5"/>
        <v/>
      </c>
      <c r="Q28" s="1">
        <f t="shared" si="8"/>
        <v>27</v>
      </c>
      <c r="R28" s="1">
        <f t="shared" si="6"/>
        <v>4</v>
      </c>
    </row>
    <row r="29" spans="1:18" x14ac:dyDescent="0.25">
      <c r="A29" s="1">
        <f t="shared" si="7"/>
        <v>28</v>
      </c>
      <c r="B29" s="55" t="s">
        <v>159</v>
      </c>
      <c r="C29" s="1">
        <f t="shared" si="0"/>
        <v>0</v>
      </c>
      <c r="D29" s="2" t="str">
        <f t="shared" si="1"/>
        <v>Mr.Cicerón Ozuna</v>
      </c>
      <c r="E29" s="55"/>
      <c r="F29" s="55"/>
      <c r="G29" s="56"/>
      <c r="H29" s="55"/>
      <c r="I29" s="56"/>
      <c r="J29" s="56"/>
      <c r="K29" s="1">
        <f t="shared" ca="1" si="2"/>
        <v>3.7845053028199294E-3</v>
      </c>
      <c r="L29">
        <f ca="1">IF(A29&lt;=$U$3,RANK(K29,$K$2:INDIRECT("$K$"&amp;$U$3+1)),"")</f>
        <v>32</v>
      </c>
      <c r="M29" s="58">
        <f t="shared" si="3"/>
        <v>4</v>
      </c>
      <c r="N29" s="49">
        <f>INDEX(Table_Arrangement!$A$4:$B$243,MATCH(GuestList!$B29,Table_Arrangement!$B$4:$B$243,0),1)</f>
        <v>4</v>
      </c>
      <c r="O29" s="1">
        <f t="shared" ca="1" si="4"/>
        <v>4</v>
      </c>
      <c r="P29" t="str">
        <f t="shared" si="5"/>
        <v/>
      </c>
      <c r="Q29" s="1">
        <f t="shared" si="8"/>
        <v>28</v>
      </c>
      <c r="R29" s="1">
        <f t="shared" si="6"/>
        <v>4</v>
      </c>
    </row>
    <row r="30" spans="1:18" x14ac:dyDescent="0.25">
      <c r="A30" s="1">
        <f t="shared" si="7"/>
        <v>29</v>
      </c>
      <c r="B30" s="55" t="s">
        <v>160</v>
      </c>
      <c r="C30" s="1">
        <f t="shared" si="0"/>
        <v>0</v>
      </c>
      <c r="D30" s="2" t="str">
        <f t="shared" si="1"/>
        <v xml:space="preserve">Mr.Shikimirikashite </v>
      </c>
      <c r="E30" s="57"/>
      <c r="F30" s="56"/>
      <c r="G30" s="56"/>
      <c r="H30" s="55"/>
      <c r="I30" s="55"/>
      <c r="J30" s="56"/>
      <c r="K30" s="1">
        <f t="shared" ca="1" si="2"/>
        <v>0.64904958262520729</v>
      </c>
      <c r="L30">
        <f ca="1">IF(A30&lt;=$U$3,RANK(K30,$K$2:INDIRECT("$K$"&amp;$U$3+1)),"")</f>
        <v>13</v>
      </c>
      <c r="M30" s="58">
        <f t="shared" si="3"/>
        <v>3</v>
      </c>
      <c r="N30" s="49">
        <f>INDEX(Table_Arrangement!$A$4:$B$243,MATCH(GuestList!$B30,Table_Arrangement!$B$4:$B$243,0),1)</f>
        <v>3</v>
      </c>
      <c r="O30" s="1">
        <f t="shared" ca="1" si="4"/>
        <v>2</v>
      </c>
      <c r="P30" t="str">
        <f t="shared" si="5"/>
        <v/>
      </c>
      <c r="Q30" s="1">
        <f t="shared" si="8"/>
        <v>29</v>
      </c>
      <c r="R30" s="1">
        <f t="shared" si="6"/>
        <v>4</v>
      </c>
    </row>
    <row r="31" spans="1:18" x14ac:dyDescent="0.25">
      <c r="A31" s="1">
        <f t="shared" si="7"/>
        <v>30</v>
      </c>
      <c r="B31" s="55" t="s">
        <v>163</v>
      </c>
      <c r="C31" s="1">
        <f t="shared" si="0"/>
        <v>0</v>
      </c>
      <c r="D31" s="2" t="str">
        <f t="shared" si="1"/>
        <v>Mr.Loren Pullman</v>
      </c>
      <c r="E31" s="57"/>
      <c r="F31" s="56"/>
      <c r="G31" s="56"/>
      <c r="H31" s="55"/>
      <c r="I31" s="56"/>
      <c r="J31" s="56"/>
      <c r="K31" s="1">
        <f t="shared" ca="1" si="2"/>
        <v>0.42602248362318673</v>
      </c>
      <c r="L31">
        <f ca="1">IF(A31&lt;=$U$3,RANK(K31,$K$2:INDIRECT("$K$"&amp;$U$3+1)),"")</f>
        <v>21</v>
      </c>
      <c r="M31" s="58">
        <f t="shared" si="3"/>
        <v>4</v>
      </c>
      <c r="N31" s="49">
        <f>INDEX(Table_Arrangement!$A$4:$B$243,MATCH(GuestList!$B31,Table_Arrangement!$B$4:$B$243,0),1)</f>
        <v>4</v>
      </c>
      <c r="O31" s="1">
        <f t="shared" ca="1" si="4"/>
        <v>3</v>
      </c>
      <c r="P31" t="str">
        <f t="shared" si="5"/>
        <v/>
      </c>
      <c r="Q31" s="1">
        <f t="shared" si="8"/>
        <v>30</v>
      </c>
      <c r="R31" s="1">
        <f t="shared" si="6"/>
        <v>4</v>
      </c>
    </row>
    <row r="32" spans="1:18" x14ac:dyDescent="0.25">
      <c r="A32" s="1">
        <f t="shared" si="7"/>
        <v>31</v>
      </c>
      <c r="B32" s="55" t="s">
        <v>448</v>
      </c>
      <c r="C32" s="1">
        <f t="shared" si="0"/>
        <v>0</v>
      </c>
      <c r="D32" s="2" t="str">
        <f t="shared" si="1"/>
        <v>Spare Seat 1</v>
      </c>
      <c r="E32" s="55"/>
      <c r="F32" s="57"/>
      <c r="G32" s="57"/>
      <c r="H32" s="56"/>
      <c r="I32" s="56"/>
      <c r="J32" s="56"/>
      <c r="K32" s="1">
        <f t="shared" ca="1" si="2"/>
        <v>0.92326483929506686</v>
      </c>
      <c r="L32">
        <f ca="1">IF(A32&lt;=$U$3,RANK(K32,$K$2:INDIRECT("$K$"&amp;$U$3+1)),"")</f>
        <v>3</v>
      </c>
      <c r="M32" s="58">
        <f t="shared" si="3"/>
        <v>1</v>
      </c>
      <c r="N32" s="49">
        <f>INDEX(Table_Arrangement!$A$4:$B$243,MATCH(GuestList!$B32,Table_Arrangement!$B$4:$B$243,0),1)</f>
        <v>1</v>
      </c>
      <c r="O32" s="1">
        <f t="shared" ca="1" si="4"/>
        <v>1</v>
      </c>
      <c r="P32" t="str">
        <f t="shared" si="5"/>
        <v/>
      </c>
      <c r="Q32" s="1">
        <f t="shared" si="8"/>
        <v>31</v>
      </c>
      <c r="R32" s="1">
        <f t="shared" si="6"/>
        <v>4</v>
      </c>
    </row>
    <row r="33" spans="1:18" x14ac:dyDescent="0.25">
      <c r="A33" s="1">
        <f t="shared" si="7"/>
        <v>32</v>
      </c>
      <c r="B33" s="55" t="s">
        <v>449</v>
      </c>
      <c r="C33" s="1">
        <f t="shared" si="0"/>
        <v>0</v>
      </c>
      <c r="D33" s="2" t="str">
        <f t="shared" si="1"/>
        <v>Spare Seat 2</v>
      </c>
      <c r="E33" s="55"/>
      <c r="F33" s="56"/>
      <c r="G33" s="56"/>
      <c r="H33" s="55"/>
      <c r="I33" s="56"/>
      <c r="J33" s="56"/>
      <c r="K33" s="1">
        <f t="shared" ca="1" si="2"/>
        <v>0.6157125320376956</v>
      </c>
      <c r="L33">
        <f ca="1">IF(A33&lt;=$U$3,RANK(K33,$K$2:INDIRECT("$K$"&amp;$U$3+1)),"")</f>
        <v>15</v>
      </c>
      <c r="M33" s="58">
        <f t="shared" si="3"/>
        <v>2</v>
      </c>
      <c r="N33" s="49">
        <f>INDEX(Table_Arrangement!$A$4:$B$243,MATCH(GuestList!$B33,Table_Arrangement!$B$4:$B$243,0),1)</f>
        <v>2</v>
      </c>
      <c r="O33" s="1">
        <f t="shared" ca="1" si="4"/>
        <v>2</v>
      </c>
      <c r="P33">
        <f t="shared" si="5"/>
        <v>1</v>
      </c>
      <c r="Q33" s="1">
        <f t="shared" si="8"/>
        <v>32</v>
      </c>
      <c r="R33" s="1">
        <f t="shared" si="6"/>
        <v>4</v>
      </c>
    </row>
    <row r="34" spans="1:18" x14ac:dyDescent="0.25">
      <c r="A34" s="1">
        <f t="shared" si="7"/>
        <v>33</v>
      </c>
      <c r="B34" s="55"/>
      <c r="C34" s="1">
        <f t="shared" si="0"/>
        <v>0</v>
      </c>
      <c r="D34" s="2" t="str">
        <f t="shared" ref="D34:D65" si="9">IF(B34="","",B34)</f>
        <v/>
      </c>
      <c r="E34" s="55"/>
      <c r="F34" s="55"/>
      <c r="G34" s="56"/>
      <c r="H34" s="56"/>
      <c r="I34" s="56"/>
      <c r="J34" s="56"/>
      <c r="K34" s="1">
        <f t="shared" ca="1" si="2"/>
        <v>0.52838838718017755</v>
      </c>
      <c r="L34" t="str">
        <f ca="1">IF(A34&lt;=$U$3,RANK(K34,$K$2:INDIRECT("$K$"&amp;$U$3+1)),"")</f>
        <v/>
      </c>
      <c r="M34" s="58" t="e">
        <f t="shared" si="3"/>
        <v>#N/A</v>
      </c>
      <c r="N34" s="49" t="e">
        <f>INDEX(Table_Arrangement!$A$4:$B$243,MATCH(GuestList!$B34,Table_Arrangement!$B$4:$B$243,0),1)</f>
        <v>#N/A</v>
      </c>
      <c r="O34" s="1" t="str">
        <f t="shared" ca="1" si="4"/>
        <v/>
      </c>
      <c r="P34">
        <f t="shared" si="5"/>
        <v>2</v>
      </c>
      <c r="Q34" s="1">
        <f t="shared" si="8"/>
        <v>33</v>
      </c>
      <c r="R34" s="1">
        <f t="shared" si="6"/>
        <v>5</v>
      </c>
    </row>
    <row r="35" spans="1:18" x14ac:dyDescent="0.25">
      <c r="A35" s="1">
        <f t="shared" si="7"/>
        <v>34</v>
      </c>
      <c r="B35" s="55"/>
      <c r="C35" s="1">
        <f t="shared" si="0"/>
        <v>0</v>
      </c>
      <c r="D35" s="2" t="str">
        <f t="shared" si="9"/>
        <v/>
      </c>
      <c r="E35" s="57"/>
      <c r="F35" s="56"/>
      <c r="G35" s="56"/>
      <c r="H35" s="55"/>
      <c r="I35" s="56"/>
      <c r="J35" s="56"/>
      <c r="K35" s="1">
        <f t="shared" ca="1" si="2"/>
        <v>1.0501616352485255E-2</v>
      </c>
      <c r="L35" t="str">
        <f ca="1">IF(A35&lt;=$U$3,RANK(K35,$K$2:INDIRECT("$K$"&amp;$U$3+1)),"")</f>
        <v/>
      </c>
      <c r="M35" s="58" t="e">
        <f t="shared" si="3"/>
        <v>#N/A</v>
      </c>
      <c r="N35" s="49" t="e">
        <f>INDEX(Table_Arrangement!$A$4:$B$243,MATCH(GuestList!$B35,Table_Arrangement!$B$4:$B$243,0),1)</f>
        <v>#N/A</v>
      </c>
      <c r="O35" s="1" t="str">
        <f t="shared" ca="1" si="4"/>
        <v/>
      </c>
      <c r="P35">
        <f t="shared" si="5"/>
        <v>3</v>
      </c>
      <c r="Q35" s="1">
        <f t="shared" si="8"/>
        <v>34</v>
      </c>
      <c r="R35" s="1">
        <f t="shared" si="6"/>
        <v>5</v>
      </c>
    </row>
    <row r="36" spans="1:18" x14ac:dyDescent="0.25">
      <c r="A36" s="1">
        <f t="shared" si="7"/>
        <v>35</v>
      </c>
      <c r="B36" s="55"/>
      <c r="C36" s="1">
        <f t="shared" si="0"/>
        <v>0</v>
      </c>
      <c r="D36" s="2" t="str">
        <f t="shared" si="9"/>
        <v/>
      </c>
      <c r="E36" s="55"/>
      <c r="F36" s="56"/>
      <c r="G36" s="56"/>
      <c r="H36" s="56"/>
      <c r="I36" s="56"/>
      <c r="J36" s="56"/>
      <c r="K36" s="1">
        <f t="shared" ca="1" si="2"/>
        <v>0.29947531949651174</v>
      </c>
      <c r="L36" t="str">
        <f ca="1">IF(A36&lt;=$U$3,RANK(K36,$K$2:INDIRECT("$K$"&amp;$U$3+1)),"")</f>
        <v/>
      </c>
      <c r="M36" s="58" t="e">
        <f t="shared" si="3"/>
        <v>#N/A</v>
      </c>
      <c r="N36" s="49" t="e">
        <f>INDEX(Table_Arrangement!$A$4:$B$243,MATCH(GuestList!$B36,Table_Arrangement!$B$4:$B$243,0),1)</f>
        <v>#N/A</v>
      </c>
      <c r="O36" s="1" t="str">
        <f t="shared" ca="1" si="4"/>
        <v/>
      </c>
      <c r="P36">
        <f t="shared" si="5"/>
        <v>4</v>
      </c>
      <c r="Q36" s="1">
        <f t="shared" si="8"/>
        <v>35</v>
      </c>
      <c r="R36" s="1">
        <f t="shared" si="6"/>
        <v>5</v>
      </c>
    </row>
    <row r="37" spans="1:18" x14ac:dyDescent="0.25">
      <c r="A37" s="1">
        <f t="shared" si="7"/>
        <v>36</v>
      </c>
      <c r="B37" s="55"/>
      <c r="C37" s="1">
        <f t="shared" si="0"/>
        <v>0</v>
      </c>
      <c r="D37" s="2" t="str">
        <f t="shared" si="9"/>
        <v/>
      </c>
      <c r="E37" s="55"/>
      <c r="F37" s="56"/>
      <c r="G37" s="56"/>
      <c r="H37" s="56"/>
      <c r="I37" s="56"/>
      <c r="J37" s="56"/>
      <c r="K37" s="1">
        <f t="shared" ca="1" si="2"/>
        <v>0.39664275641585256</v>
      </c>
      <c r="L37" t="str">
        <f ca="1">IF(A37&lt;=$U$3,RANK(K37,$K$2:INDIRECT("$K$"&amp;$U$3+1)),"")</f>
        <v/>
      </c>
      <c r="M37" s="58" t="e">
        <f t="shared" si="3"/>
        <v>#N/A</v>
      </c>
      <c r="N37" s="49" t="e">
        <f>INDEX(Table_Arrangement!$A$4:$B$243,MATCH(GuestList!$B37,Table_Arrangement!$B$4:$B$243,0),1)</f>
        <v>#N/A</v>
      </c>
      <c r="O37" s="1" t="str">
        <f t="shared" ca="1" si="4"/>
        <v/>
      </c>
      <c r="P37">
        <f t="shared" si="5"/>
        <v>5</v>
      </c>
      <c r="Q37" s="1">
        <f t="shared" si="8"/>
        <v>36</v>
      </c>
      <c r="R37" s="1">
        <f t="shared" si="6"/>
        <v>5</v>
      </c>
    </row>
    <row r="38" spans="1:18" x14ac:dyDescent="0.25">
      <c r="A38" s="1">
        <f t="shared" si="7"/>
        <v>37</v>
      </c>
      <c r="B38" s="55"/>
      <c r="C38" s="1">
        <f t="shared" si="0"/>
        <v>0</v>
      </c>
      <c r="D38" s="2" t="str">
        <f t="shared" si="9"/>
        <v/>
      </c>
      <c r="E38" s="55"/>
      <c r="F38" s="56"/>
      <c r="G38" s="56"/>
      <c r="H38" s="56"/>
      <c r="I38" s="56"/>
      <c r="J38" s="56"/>
      <c r="K38" s="1">
        <f t="shared" ca="1" si="2"/>
        <v>0.47353865386234839</v>
      </c>
      <c r="L38" t="str">
        <f ca="1">IF(A38&lt;=$U$3,RANK(K38,$K$2:INDIRECT("$K$"&amp;$U$3+1)),"")</f>
        <v/>
      </c>
      <c r="M38" s="58" t="e">
        <f t="shared" si="3"/>
        <v>#N/A</v>
      </c>
      <c r="N38" s="49" t="e">
        <f>INDEX(Table_Arrangement!$A$4:$B$243,MATCH(GuestList!$B38,Table_Arrangement!$B$4:$B$243,0),1)</f>
        <v>#N/A</v>
      </c>
      <c r="O38" s="1" t="str">
        <f t="shared" ca="1" si="4"/>
        <v/>
      </c>
      <c r="P38">
        <f t="shared" si="5"/>
        <v>6</v>
      </c>
      <c r="Q38" s="1">
        <f t="shared" si="8"/>
        <v>37</v>
      </c>
      <c r="R38" s="1">
        <f t="shared" si="6"/>
        <v>5</v>
      </c>
    </row>
    <row r="39" spans="1:18" x14ac:dyDescent="0.25">
      <c r="A39" s="1">
        <f t="shared" si="7"/>
        <v>38</v>
      </c>
      <c r="B39" s="55"/>
      <c r="C39" s="1">
        <f t="shared" si="0"/>
        <v>0</v>
      </c>
      <c r="D39" s="2" t="str">
        <f t="shared" si="9"/>
        <v/>
      </c>
      <c r="E39" s="56"/>
      <c r="F39" s="56"/>
      <c r="G39" s="56"/>
      <c r="H39" s="56"/>
      <c r="I39" s="56"/>
      <c r="J39" s="56"/>
      <c r="K39" s="1">
        <f t="shared" ca="1" si="2"/>
        <v>0.52470602526827193</v>
      </c>
      <c r="L39" t="str">
        <f ca="1">IF(A39&lt;=$U$3,RANK(K39,$K$2:INDIRECT("$K$"&amp;$U$3+1)),"")</f>
        <v/>
      </c>
      <c r="M39" s="58" t="e">
        <f t="shared" si="3"/>
        <v>#N/A</v>
      </c>
      <c r="N39" s="49" t="e">
        <f>INDEX(Table_Arrangement!$A$4:$B$243,MATCH(GuestList!$B39,Table_Arrangement!$B$4:$B$243,0),1)</f>
        <v>#N/A</v>
      </c>
      <c r="O39" s="1" t="str">
        <f t="shared" ca="1" si="4"/>
        <v/>
      </c>
      <c r="P39">
        <f t="shared" si="5"/>
        <v>7</v>
      </c>
      <c r="Q39" s="1">
        <f t="shared" si="8"/>
        <v>38</v>
      </c>
      <c r="R39" s="1">
        <f t="shared" si="6"/>
        <v>5</v>
      </c>
    </row>
    <row r="40" spans="1:18" x14ac:dyDescent="0.25">
      <c r="A40" s="1">
        <f t="shared" si="7"/>
        <v>39</v>
      </c>
      <c r="B40" s="55"/>
      <c r="C40" s="1">
        <f t="shared" si="0"/>
        <v>0</v>
      </c>
      <c r="D40" s="2" t="str">
        <f t="shared" si="9"/>
        <v/>
      </c>
      <c r="E40" s="56"/>
      <c r="F40" s="56"/>
      <c r="G40" s="56"/>
      <c r="H40" s="56"/>
      <c r="I40" s="56"/>
      <c r="J40" s="56"/>
      <c r="K40" s="1">
        <f t="shared" ca="1" si="2"/>
        <v>0.80679085385862181</v>
      </c>
      <c r="L40" t="str">
        <f ca="1">IF(A40&lt;=$U$3,RANK(K40,$K$2:INDIRECT("$K$"&amp;$U$3+1)),"")</f>
        <v/>
      </c>
      <c r="M40" s="58" t="e">
        <f t="shared" si="3"/>
        <v>#N/A</v>
      </c>
      <c r="N40" s="49" t="e">
        <f>INDEX(Table_Arrangement!$A$4:$B$243,MATCH(GuestList!$B40,Table_Arrangement!$B$4:$B$243,0),1)</f>
        <v>#N/A</v>
      </c>
      <c r="O40" s="1" t="str">
        <f t="shared" ca="1" si="4"/>
        <v/>
      </c>
      <c r="P40">
        <f t="shared" si="5"/>
        <v>8</v>
      </c>
      <c r="Q40" s="1">
        <f t="shared" si="8"/>
        <v>39</v>
      </c>
      <c r="R40" s="1">
        <f t="shared" si="6"/>
        <v>5</v>
      </c>
    </row>
    <row r="41" spans="1:18" x14ac:dyDescent="0.25">
      <c r="A41" s="1">
        <f t="shared" si="7"/>
        <v>40</v>
      </c>
      <c r="B41" s="55"/>
      <c r="C41" s="1">
        <f t="shared" si="0"/>
        <v>0</v>
      </c>
      <c r="D41" s="2" t="str">
        <f t="shared" si="9"/>
        <v/>
      </c>
      <c r="E41" s="56"/>
      <c r="F41" s="56"/>
      <c r="G41" s="56"/>
      <c r="H41" s="56"/>
      <c r="I41" s="56"/>
      <c r="J41" s="56"/>
      <c r="K41" s="1">
        <f t="shared" ca="1" si="2"/>
        <v>0.42810507554053068</v>
      </c>
      <c r="L41" t="str">
        <f ca="1">IF(A41&lt;=$U$3,RANK(K41,$K$2:INDIRECT("$K$"&amp;$U$3+1)),"")</f>
        <v/>
      </c>
      <c r="M41" s="58" t="e">
        <f t="shared" si="3"/>
        <v>#N/A</v>
      </c>
      <c r="N41" s="49" t="e">
        <f>INDEX(Table_Arrangement!$A$4:$B$243,MATCH(GuestList!$B41,Table_Arrangement!$B$4:$B$243,0),1)</f>
        <v>#N/A</v>
      </c>
      <c r="O41" s="1" t="str">
        <f t="shared" ca="1" si="4"/>
        <v/>
      </c>
      <c r="P41">
        <f t="shared" si="5"/>
        <v>9</v>
      </c>
      <c r="Q41" s="1">
        <f t="shared" si="8"/>
        <v>40</v>
      </c>
      <c r="R41" s="1">
        <f t="shared" si="6"/>
        <v>5</v>
      </c>
    </row>
    <row r="42" spans="1:18" x14ac:dyDescent="0.25">
      <c r="A42" s="1">
        <f t="shared" si="7"/>
        <v>41</v>
      </c>
      <c r="B42" s="55"/>
      <c r="C42" s="1">
        <f t="shared" si="0"/>
        <v>0</v>
      </c>
      <c r="D42" s="2" t="str">
        <f t="shared" si="9"/>
        <v/>
      </c>
      <c r="E42" s="56"/>
      <c r="F42" s="56"/>
      <c r="G42" s="56"/>
      <c r="H42" s="56"/>
      <c r="I42" s="56"/>
      <c r="J42" s="56"/>
      <c r="K42" s="1">
        <f t="shared" ca="1" si="2"/>
        <v>0.36581137056783586</v>
      </c>
      <c r="L42" t="str">
        <f ca="1">IF(A42&lt;=$U$3,RANK(K42,$K$2:INDIRECT("$K$"&amp;$U$3+1)),"")</f>
        <v/>
      </c>
      <c r="M42" s="58" t="e">
        <f t="shared" si="3"/>
        <v>#N/A</v>
      </c>
      <c r="N42" s="49" t="e">
        <f>INDEX(Table_Arrangement!$A$4:$B$243,MATCH(GuestList!$B42,Table_Arrangement!$B$4:$B$243,0),1)</f>
        <v>#N/A</v>
      </c>
      <c r="O42" s="1" t="str">
        <f t="shared" ca="1" si="4"/>
        <v/>
      </c>
      <c r="P42">
        <f t="shared" si="5"/>
        <v>10</v>
      </c>
      <c r="Q42" s="1">
        <f t="shared" si="8"/>
        <v>41</v>
      </c>
      <c r="R42" s="1">
        <f t="shared" si="6"/>
        <v>6</v>
      </c>
    </row>
    <row r="43" spans="1:18" x14ac:dyDescent="0.25">
      <c r="A43" s="1">
        <f t="shared" si="7"/>
        <v>42</v>
      </c>
      <c r="B43" s="55"/>
      <c r="C43" s="1">
        <f t="shared" si="0"/>
        <v>0</v>
      </c>
      <c r="D43" s="2" t="str">
        <f t="shared" si="9"/>
        <v/>
      </c>
      <c r="E43" s="55"/>
      <c r="F43" s="56"/>
      <c r="G43" s="56"/>
      <c r="H43" s="56"/>
      <c r="I43" s="56"/>
      <c r="J43" s="56"/>
      <c r="K43" s="1">
        <f t="shared" ca="1" si="2"/>
        <v>0.39745203699622111</v>
      </c>
      <c r="L43" t="str">
        <f ca="1">IF(A43&lt;=$U$3,RANK(K43,$K$2:INDIRECT("$K$"&amp;$U$3+1)),"")</f>
        <v/>
      </c>
      <c r="M43" s="58" t="e">
        <f t="shared" si="3"/>
        <v>#N/A</v>
      </c>
      <c r="N43" s="49" t="e">
        <f>INDEX(Table_Arrangement!$A$4:$B$243,MATCH(GuestList!$B43,Table_Arrangement!$B$4:$B$243,0),1)</f>
        <v>#N/A</v>
      </c>
      <c r="O43" s="1" t="str">
        <f t="shared" ca="1" si="4"/>
        <v/>
      </c>
      <c r="P43">
        <f t="shared" si="5"/>
        <v>11</v>
      </c>
      <c r="Q43" s="1">
        <f t="shared" si="8"/>
        <v>42</v>
      </c>
      <c r="R43" s="1">
        <f t="shared" si="6"/>
        <v>6</v>
      </c>
    </row>
    <row r="44" spans="1:18" x14ac:dyDescent="0.25">
      <c r="A44" s="1">
        <f t="shared" si="7"/>
        <v>43</v>
      </c>
      <c r="B44" s="55"/>
      <c r="C44" s="1">
        <f t="shared" si="0"/>
        <v>0</v>
      </c>
      <c r="D44" s="2" t="str">
        <f t="shared" si="9"/>
        <v/>
      </c>
      <c r="E44" s="55"/>
      <c r="F44" s="56"/>
      <c r="G44" s="56"/>
      <c r="H44" s="56"/>
      <c r="I44" s="56"/>
      <c r="J44" s="56"/>
      <c r="K44" s="1">
        <f t="shared" ca="1" si="2"/>
        <v>0.33577320938784871</v>
      </c>
      <c r="L44" t="str">
        <f ca="1">IF(A44&lt;=$U$3,RANK(K44,$K$2:INDIRECT("$K$"&amp;$U$3+1)),"")</f>
        <v/>
      </c>
      <c r="M44" s="58" t="e">
        <f t="shared" si="3"/>
        <v>#N/A</v>
      </c>
      <c r="N44" s="49" t="e">
        <f>INDEX(Table_Arrangement!$A$4:$B$243,MATCH(GuestList!$B44,Table_Arrangement!$B$4:$B$243,0),1)</f>
        <v>#N/A</v>
      </c>
      <c r="O44" s="1" t="str">
        <f t="shared" ca="1" si="4"/>
        <v/>
      </c>
      <c r="P44">
        <f t="shared" si="5"/>
        <v>12</v>
      </c>
      <c r="Q44" s="1">
        <f t="shared" si="8"/>
        <v>43</v>
      </c>
      <c r="R44" s="1">
        <f t="shared" si="6"/>
        <v>6</v>
      </c>
    </row>
    <row r="45" spans="1:18" x14ac:dyDescent="0.25">
      <c r="A45" s="1">
        <f t="shared" si="7"/>
        <v>44</v>
      </c>
      <c r="B45" s="55"/>
      <c r="C45" s="1">
        <f t="shared" si="0"/>
        <v>0</v>
      </c>
      <c r="D45" s="2" t="str">
        <f t="shared" si="9"/>
        <v/>
      </c>
      <c r="E45" s="56"/>
      <c r="F45" s="56"/>
      <c r="G45" s="56"/>
      <c r="H45" s="56"/>
      <c r="I45" s="56"/>
      <c r="J45" s="56"/>
      <c r="K45" s="1">
        <f t="shared" ca="1" si="2"/>
        <v>0.31702942670443301</v>
      </c>
      <c r="L45" t="str">
        <f ca="1">IF(A45&lt;=$U$3,RANK(K45,$K$2:INDIRECT("$K$"&amp;$U$3+1)),"")</f>
        <v/>
      </c>
      <c r="M45" s="58" t="e">
        <f t="shared" si="3"/>
        <v>#N/A</v>
      </c>
      <c r="N45" s="49" t="e">
        <f>INDEX(Table_Arrangement!$A$4:$B$243,MATCH(GuestList!$B45,Table_Arrangement!$B$4:$B$243,0),1)</f>
        <v>#N/A</v>
      </c>
      <c r="O45" s="1" t="str">
        <f t="shared" ca="1" si="4"/>
        <v/>
      </c>
      <c r="P45">
        <f t="shared" si="5"/>
        <v>13</v>
      </c>
      <c r="Q45" s="1">
        <f t="shared" si="8"/>
        <v>44</v>
      </c>
      <c r="R45" s="1">
        <f t="shared" si="6"/>
        <v>6</v>
      </c>
    </row>
    <row r="46" spans="1:18" x14ac:dyDescent="0.25">
      <c r="A46" s="1">
        <f t="shared" si="7"/>
        <v>45</v>
      </c>
      <c r="B46" s="55"/>
      <c r="C46" s="1">
        <f t="shared" si="0"/>
        <v>0</v>
      </c>
      <c r="D46" s="2" t="str">
        <f t="shared" si="9"/>
        <v/>
      </c>
      <c r="E46" s="56"/>
      <c r="F46" s="56"/>
      <c r="G46" s="56"/>
      <c r="H46" s="56"/>
      <c r="I46" s="56"/>
      <c r="J46" s="56"/>
      <c r="K46" s="1">
        <f t="shared" ca="1" si="2"/>
        <v>0.42571626467429458</v>
      </c>
      <c r="L46" t="str">
        <f ca="1">IF(A46&lt;=$U$3,RANK(K46,$K$2:INDIRECT("$K$"&amp;$U$3+1)),"")</f>
        <v/>
      </c>
      <c r="M46" s="58" t="e">
        <f t="shared" si="3"/>
        <v>#N/A</v>
      </c>
      <c r="N46" s="49" t="e">
        <f>INDEX(Table_Arrangement!$A$4:$B$243,MATCH(GuestList!$B46,Table_Arrangement!$B$4:$B$243,0),1)</f>
        <v>#N/A</v>
      </c>
      <c r="O46" s="1" t="str">
        <f t="shared" ca="1" si="4"/>
        <v/>
      </c>
      <c r="P46">
        <f t="shared" si="5"/>
        <v>14</v>
      </c>
      <c r="Q46" s="1">
        <f t="shared" si="8"/>
        <v>45</v>
      </c>
      <c r="R46" s="1">
        <f t="shared" si="6"/>
        <v>6</v>
      </c>
    </row>
    <row r="47" spans="1:18" x14ac:dyDescent="0.25">
      <c r="A47" s="1">
        <f t="shared" si="7"/>
        <v>46</v>
      </c>
      <c r="B47" s="55"/>
      <c r="C47" s="1">
        <f t="shared" si="0"/>
        <v>0</v>
      </c>
      <c r="D47" s="2" t="str">
        <f t="shared" si="9"/>
        <v/>
      </c>
      <c r="E47" s="55"/>
      <c r="F47" s="56"/>
      <c r="G47" s="56"/>
      <c r="H47" s="56"/>
      <c r="I47" s="56"/>
      <c r="J47" s="56"/>
      <c r="K47" s="1">
        <f t="shared" ca="1" si="2"/>
        <v>0.6427688017186276</v>
      </c>
      <c r="L47" t="str">
        <f ca="1">IF(A47&lt;=$U$3,RANK(K47,$K$2:INDIRECT("$K$"&amp;$U$3+1)),"")</f>
        <v/>
      </c>
      <c r="M47" s="58" t="e">
        <f t="shared" si="3"/>
        <v>#N/A</v>
      </c>
      <c r="N47" s="49" t="e">
        <f>INDEX(Table_Arrangement!$A$4:$B$243,MATCH(GuestList!$B47,Table_Arrangement!$B$4:$B$243,0),1)</f>
        <v>#N/A</v>
      </c>
      <c r="O47" s="1" t="str">
        <f t="shared" ca="1" si="4"/>
        <v/>
      </c>
      <c r="P47">
        <f t="shared" si="5"/>
        <v>15</v>
      </c>
      <c r="Q47" s="1">
        <f t="shared" si="8"/>
        <v>46</v>
      </c>
      <c r="R47" s="1">
        <f t="shared" si="6"/>
        <v>6</v>
      </c>
    </row>
    <row r="48" spans="1:18" x14ac:dyDescent="0.25">
      <c r="A48" s="1">
        <f t="shared" si="7"/>
        <v>47</v>
      </c>
      <c r="B48" s="55"/>
      <c r="C48" s="1">
        <f t="shared" si="0"/>
        <v>0</v>
      </c>
      <c r="D48" s="2" t="str">
        <f t="shared" si="9"/>
        <v/>
      </c>
      <c r="E48" s="55"/>
      <c r="F48" s="56"/>
      <c r="G48" s="56"/>
      <c r="H48" s="56"/>
      <c r="I48" s="56"/>
      <c r="J48" s="56"/>
      <c r="K48" s="1">
        <f t="shared" ca="1" si="2"/>
        <v>0.63515360515372643</v>
      </c>
      <c r="L48" t="str">
        <f ca="1">IF(A48&lt;=$U$3,RANK(K48,$K$2:INDIRECT("$K$"&amp;$U$3+1)),"")</f>
        <v/>
      </c>
      <c r="M48" s="58" t="e">
        <f t="shared" si="3"/>
        <v>#N/A</v>
      </c>
      <c r="N48" s="49" t="e">
        <f>INDEX(Table_Arrangement!$A$4:$B$243,MATCH(GuestList!$B48,Table_Arrangement!$B$4:$B$243,0),1)</f>
        <v>#N/A</v>
      </c>
      <c r="O48" s="1" t="str">
        <f t="shared" ca="1" si="4"/>
        <v/>
      </c>
      <c r="P48">
        <f t="shared" si="5"/>
        <v>16</v>
      </c>
      <c r="Q48" s="1">
        <f>Q47+1</f>
        <v>47</v>
      </c>
      <c r="R48" s="1">
        <f t="shared" si="6"/>
        <v>6</v>
      </c>
    </row>
    <row r="49" spans="1:18" x14ac:dyDescent="0.25">
      <c r="A49" s="1">
        <f t="shared" si="7"/>
        <v>48</v>
      </c>
      <c r="B49" s="55"/>
      <c r="C49" s="1">
        <f t="shared" si="0"/>
        <v>0</v>
      </c>
      <c r="D49" s="2" t="str">
        <f t="shared" si="9"/>
        <v/>
      </c>
      <c r="E49" s="55"/>
      <c r="F49" s="56"/>
      <c r="G49" s="56"/>
      <c r="H49" s="56"/>
      <c r="I49" s="56"/>
      <c r="J49" s="56"/>
      <c r="K49" s="1">
        <f t="shared" ca="1" si="2"/>
        <v>0.69945456385714289</v>
      </c>
      <c r="L49" t="str">
        <f ca="1">IF(A49&lt;=$U$3,RANK(K49,$K$2:INDIRECT("$K$"&amp;$U$3+1)),"")</f>
        <v/>
      </c>
      <c r="M49" s="58" t="e">
        <f t="shared" si="3"/>
        <v>#N/A</v>
      </c>
      <c r="N49" s="49" t="e">
        <f>INDEX(Table_Arrangement!$A$4:$B$243,MATCH(GuestList!$B49,Table_Arrangement!$B$4:$B$243,0),1)</f>
        <v>#N/A</v>
      </c>
      <c r="O49" s="1" t="str">
        <f t="shared" ca="1" si="4"/>
        <v/>
      </c>
      <c r="P49">
        <f t="shared" si="5"/>
        <v>17</v>
      </c>
      <c r="Q49" s="1">
        <f t="shared" si="8"/>
        <v>48</v>
      </c>
      <c r="R49" s="1">
        <f t="shared" si="6"/>
        <v>6</v>
      </c>
    </row>
    <row r="50" spans="1:18" x14ac:dyDescent="0.25">
      <c r="A50" s="1">
        <f t="shared" si="7"/>
        <v>49</v>
      </c>
      <c r="B50" s="55"/>
      <c r="C50" s="1">
        <f t="shared" si="0"/>
        <v>0</v>
      </c>
      <c r="D50" s="2" t="str">
        <f t="shared" si="9"/>
        <v/>
      </c>
      <c r="E50" s="56"/>
      <c r="F50" s="56"/>
      <c r="G50" s="56"/>
      <c r="H50" s="56"/>
      <c r="I50" s="56"/>
      <c r="J50" s="56"/>
      <c r="K50" s="1">
        <f t="shared" ca="1" si="2"/>
        <v>0.5002263360456598</v>
      </c>
      <c r="L50" t="str">
        <f ca="1">IF(A50&lt;=$U$3,RANK(K50,$K$2:INDIRECT("$K$"&amp;$U$3+1)),"")</f>
        <v/>
      </c>
      <c r="M50" s="58" t="e">
        <f t="shared" si="3"/>
        <v>#N/A</v>
      </c>
      <c r="N50" s="49" t="e">
        <f>INDEX(Table_Arrangement!$A$4:$B$243,MATCH(GuestList!$B50,Table_Arrangement!$B$4:$B$243,0),1)</f>
        <v>#N/A</v>
      </c>
      <c r="O50" s="1" t="str">
        <f t="shared" ca="1" si="4"/>
        <v/>
      </c>
      <c r="P50">
        <f t="shared" si="5"/>
        <v>18</v>
      </c>
      <c r="Q50" s="1">
        <f t="shared" si="8"/>
        <v>49</v>
      </c>
      <c r="R50" s="1">
        <f t="shared" si="6"/>
        <v>7</v>
      </c>
    </row>
    <row r="51" spans="1:18" x14ac:dyDescent="0.25">
      <c r="A51" s="1">
        <f t="shared" si="7"/>
        <v>50</v>
      </c>
      <c r="B51" s="55"/>
      <c r="C51" s="1">
        <f t="shared" si="0"/>
        <v>0</v>
      </c>
      <c r="D51" s="2" t="str">
        <f t="shared" si="9"/>
        <v/>
      </c>
      <c r="E51" s="56"/>
      <c r="F51" s="56"/>
      <c r="G51" s="56"/>
      <c r="H51" s="56"/>
      <c r="I51" s="56"/>
      <c r="J51" s="56"/>
      <c r="K51" s="1">
        <f t="shared" ca="1" si="2"/>
        <v>0.8529460928886361</v>
      </c>
      <c r="L51" t="str">
        <f ca="1">IF(A51&lt;=$U$3,RANK(K51,$K$2:INDIRECT("$K$"&amp;$U$3+1)),"")</f>
        <v/>
      </c>
      <c r="M51" s="58" t="e">
        <f t="shared" si="3"/>
        <v>#N/A</v>
      </c>
      <c r="N51" s="49" t="e">
        <f>INDEX(Table_Arrangement!$A$4:$B$243,MATCH(GuestList!$B51,Table_Arrangement!$B$4:$B$243,0),1)</f>
        <v>#N/A</v>
      </c>
      <c r="O51" s="1" t="str">
        <f t="shared" ca="1" si="4"/>
        <v/>
      </c>
      <c r="P51">
        <f t="shared" si="5"/>
        <v>19</v>
      </c>
      <c r="Q51" s="1">
        <f t="shared" si="8"/>
        <v>50</v>
      </c>
      <c r="R51" s="1">
        <f t="shared" si="6"/>
        <v>7</v>
      </c>
    </row>
    <row r="52" spans="1:18" x14ac:dyDescent="0.25">
      <c r="A52" s="1">
        <f t="shared" si="7"/>
        <v>51</v>
      </c>
      <c r="B52" s="55"/>
      <c r="C52" s="1">
        <f t="shared" si="0"/>
        <v>0</v>
      </c>
      <c r="D52" s="2" t="str">
        <f t="shared" si="9"/>
        <v/>
      </c>
      <c r="E52" s="56"/>
      <c r="F52" s="56"/>
      <c r="G52" s="56"/>
      <c r="H52" s="56"/>
      <c r="I52" s="56"/>
      <c r="J52" s="56"/>
      <c r="K52" s="1">
        <f t="shared" ca="1" si="2"/>
        <v>4.2691387257261293E-2</v>
      </c>
      <c r="L52" t="str">
        <f ca="1">IF(A52&lt;=$U$3,RANK(K52,$K$2:INDIRECT("$K$"&amp;$U$3+1)),"")</f>
        <v/>
      </c>
      <c r="M52" s="58" t="e">
        <f t="shared" si="3"/>
        <v>#N/A</v>
      </c>
      <c r="N52" s="49" t="e">
        <f>INDEX(Table_Arrangement!$A$4:$B$243,MATCH(GuestList!$B52,Table_Arrangement!$B$4:$B$243,0),1)</f>
        <v>#N/A</v>
      </c>
      <c r="O52" s="1" t="str">
        <f t="shared" ca="1" si="4"/>
        <v/>
      </c>
      <c r="P52">
        <f t="shared" si="5"/>
        <v>20</v>
      </c>
      <c r="Q52" s="1">
        <f t="shared" si="8"/>
        <v>51</v>
      </c>
      <c r="R52" s="1">
        <f t="shared" si="6"/>
        <v>7</v>
      </c>
    </row>
    <row r="53" spans="1:18" x14ac:dyDescent="0.25">
      <c r="A53" s="1">
        <f t="shared" si="7"/>
        <v>52</v>
      </c>
      <c r="B53" s="55"/>
      <c r="C53" s="1">
        <f t="shared" si="0"/>
        <v>0</v>
      </c>
      <c r="D53" s="2" t="str">
        <f t="shared" si="9"/>
        <v/>
      </c>
      <c r="E53" s="56"/>
      <c r="F53" s="56"/>
      <c r="G53" s="56"/>
      <c r="H53" s="56"/>
      <c r="I53" s="56"/>
      <c r="J53" s="56"/>
      <c r="K53" s="1">
        <f t="shared" ca="1" si="2"/>
        <v>0.52791253597698706</v>
      </c>
      <c r="L53" t="str">
        <f ca="1">IF(A53&lt;=$U$3,RANK(K53,$K$2:INDIRECT("$K$"&amp;$U$3+1)),"")</f>
        <v/>
      </c>
      <c r="M53" s="58" t="e">
        <f t="shared" si="3"/>
        <v>#N/A</v>
      </c>
      <c r="N53" s="49" t="e">
        <f>INDEX(Table_Arrangement!$A$4:$B$243,MATCH(GuestList!$B53,Table_Arrangement!$B$4:$B$243,0),1)</f>
        <v>#N/A</v>
      </c>
      <c r="O53" s="1" t="str">
        <f t="shared" ca="1" si="4"/>
        <v/>
      </c>
      <c r="P53">
        <f t="shared" si="5"/>
        <v>21</v>
      </c>
      <c r="Q53" s="1">
        <f t="shared" si="8"/>
        <v>52</v>
      </c>
      <c r="R53" s="1">
        <f t="shared" si="6"/>
        <v>7</v>
      </c>
    </row>
    <row r="54" spans="1:18" x14ac:dyDescent="0.25">
      <c r="A54" s="1">
        <f t="shared" si="7"/>
        <v>53</v>
      </c>
      <c r="B54" s="55"/>
      <c r="C54" s="1">
        <f t="shared" si="0"/>
        <v>0</v>
      </c>
      <c r="D54" s="2" t="str">
        <f t="shared" si="9"/>
        <v/>
      </c>
      <c r="E54" s="56"/>
      <c r="F54" s="56"/>
      <c r="G54" s="56"/>
      <c r="H54" s="56"/>
      <c r="I54" s="56"/>
      <c r="J54" s="56"/>
      <c r="K54" s="1">
        <f t="shared" ca="1" si="2"/>
        <v>0.34330688618170135</v>
      </c>
      <c r="L54" t="str">
        <f ca="1">IF(A54&lt;=$U$3,RANK(K54,$K$2:INDIRECT("$K$"&amp;$U$3+1)),"")</f>
        <v/>
      </c>
      <c r="M54" s="58" t="e">
        <f t="shared" si="3"/>
        <v>#N/A</v>
      </c>
      <c r="N54" s="49" t="e">
        <f>INDEX(Table_Arrangement!$A$4:$B$243,MATCH(GuestList!$B54,Table_Arrangement!$B$4:$B$243,0),1)</f>
        <v>#N/A</v>
      </c>
      <c r="O54" s="1" t="str">
        <f t="shared" ca="1" si="4"/>
        <v/>
      </c>
      <c r="P54">
        <f t="shared" si="5"/>
        <v>22</v>
      </c>
      <c r="Q54" s="1">
        <f t="shared" si="8"/>
        <v>53</v>
      </c>
      <c r="R54" s="1">
        <f t="shared" si="6"/>
        <v>7</v>
      </c>
    </row>
    <row r="55" spans="1:18" x14ac:dyDescent="0.25">
      <c r="A55" s="1">
        <f t="shared" si="7"/>
        <v>54</v>
      </c>
      <c r="B55" s="55"/>
      <c r="C55" s="1">
        <f t="shared" si="0"/>
        <v>0</v>
      </c>
      <c r="D55" s="2" t="str">
        <f t="shared" si="9"/>
        <v/>
      </c>
      <c r="E55" s="56"/>
      <c r="F55" s="56"/>
      <c r="G55" s="56"/>
      <c r="H55" s="56"/>
      <c r="I55" s="56"/>
      <c r="J55" s="56"/>
      <c r="K55" s="1">
        <f t="shared" ca="1" si="2"/>
        <v>0.67247818234617862</v>
      </c>
      <c r="L55" t="str">
        <f ca="1">IF(A55&lt;=$U$3,RANK(K55,$K$2:INDIRECT("$K$"&amp;$U$3+1)),"")</f>
        <v/>
      </c>
      <c r="M55" s="58" t="e">
        <f t="shared" si="3"/>
        <v>#N/A</v>
      </c>
      <c r="N55" s="49" t="e">
        <f>INDEX(Table_Arrangement!$A$4:$B$243,MATCH(GuestList!$B55,Table_Arrangement!$B$4:$B$243,0),1)</f>
        <v>#N/A</v>
      </c>
      <c r="O55" s="1" t="str">
        <f t="shared" ca="1" si="4"/>
        <v/>
      </c>
      <c r="P55">
        <f t="shared" si="5"/>
        <v>23</v>
      </c>
      <c r="Q55" s="1">
        <f t="shared" si="8"/>
        <v>54</v>
      </c>
      <c r="R55" s="1">
        <f t="shared" si="6"/>
        <v>7</v>
      </c>
    </row>
    <row r="56" spans="1:18" x14ac:dyDescent="0.25">
      <c r="A56" s="1">
        <f t="shared" si="7"/>
        <v>55</v>
      </c>
      <c r="B56" s="55"/>
      <c r="C56" s="1">
        <f t="shared" si="0"/>
        <v>0</v>
      </c>
      <c r="D56" s="2" t="str">
        <f t="shared" si="9"/>
        <v/>
      </c>
      <c r="E56" s="56"/>
      <c r="F56" s="56"/>
      <c r="G56" s="56"/>
      <c r="H56" s="56"/>
      <c r="I56" s="56"/>
      <c r="J56" s="56"/>
      <c r="K56" s="1">
        <f t="shared" ca="1" si="2"/>
        <v>0.43752837285480262</v>
      </c>
      <c r="L56" t="str">
        <f ca="1">IF(A56&lt;=$U$3,RANK(K56,$K$2:INDIRECT("$K$"&amp;$U$3+1)),"")</f>
        <v/>
      </c>
      <c r="M56" s="58" t="e">
        <f t="shared" si="3"/>
        <v>#N/A</v>
      </c>
      <c r="N56" s="49" t="e">
        <f>INDEX(Table_Arrangement!$A$4:$B$243,MATCH(GuestList!$B56,Table_Arrangement!$B$4:$B$243,0),1)</f>
        <v>#N/A</v>
      </c>
      <c r="O56" s="1" t="str">
        <f t="shared" ca="1" si="4"/>
        <v/>
      </c>
      <c r="P56">
        <f t="shared" si="5"/>
        <v>24</v>
      </c>
      <c r="Q56" s="1">
        <f t="shared" si="8"/>
        <v>55</v>
      </c>
      <c r="R56" s="1">
        <f t="shared" si="6"/>
        <v>7</v>
      </c>
    </row>
    <row r="57" spans="1:18" x14ac:dyDescent="0.25">
      <c r="A57" s="1">
        <f t="shared" si="7"/>
        <v>56</v>
      </c>
      <c r="B57" s="55"/>
      <c r="C57" s="1">
        <f t="shared" si="0"/>
        <v>0</v>
      </c>
      <c r="D57" s="2" t="str">
        <f t="shared" si="9"/>
        <v/>
      </c>
      <c r="E57" s="56"/>
      <c r="F57" s="56"/>
      <c r="G57" s="56"/>
      <c r="H57" s="56"/>
      <c r="I57" s="56"/>
      <c r="J57" s="56"/>
      <c r="K57" s="1">
        <f t="shared" ca="1" si="2"/>
        <v>0.37175272919629365</v>
      </c>
      <c r="L57" t="str">
        <f ca="1">IF(A57&lt;=$U$3,RANK(K57,$K$2:INDIRECT("$K$"&amp;$U$3+1)),"")</f>
        <v/>
      </c>
      <c r="M57" s="58" t="e">
        <f t="shared" si="3"/>
        <v>#N/A</v>
      </c>
      <c r="N57" s="49" t="e">
        <f>INDEX(Table_Arrangement!$A$4:$B$243,MATCH(GuestList!$B57,Table_Arrangement!$B$4:$B$243,0),1)</f>
        <v>#N/A</v>
      </c>
      <c r="O57" s="1" t="str">
        <f t="shared" ca="1" si="4"/>
        <v/>
      </c>
      <c r="P57">
        <f t="shared" si="5"/>
        <v>25</v>
      </c>
      <c r="Q57" s="1">
        <f t="shared" si="8"/>
        <v>56</v>
      </c>
      <c r="R57" s="1">
        <f t="shared" si="6"/>
        <v>7</v>
      </c>
    </row>
    <row r="58" spans="1:18" x14ac:dyDescent="0.25">
      <c r="A58" s="1">
        <f t="shared" si="7"/>
        <v>57</v>
      </c>
      <c r="B58" s="55"/>
      <c r="C58" s="1">
        <f t="shared" si="0"/>
        <v>0</v>
      </c>
      <c r="D58" s="2" t="str">
        <f t="shared" si="9"/>
        <v/>
      </c>
      <c r="E58" s="56"/>
      <c r="F58" s="56"/>
      <c r="G58" s="56"/>
      <c r="H58" s="56"/>
      <c r="I58" s="56"/>
      <c r="J58" s="56"/>
      <c r="K58" s="1">
        <f t="shared" ca="1" si="2"/>
        <v>0.35179400993604371</v>
      </c>
      <c r="L58" t="str">
        <f ca="1">IF(A58&lt;=$U$3,RANK(K58,$K$2:INDIRECT("$K$"&amp;$U$3+1)),"")</f>
        <v/>
      </c>
      <c r="M58" s="58" t="e">
        <f t="shared" si="3"/>
        <v>#N/A</v>
      </c>
      <c r="N58" s="49" t="e">
        <f>INDEX(Table_Arrangement!$A$4:$B$243,MATCH(GuestList!$B58,Table_Arrangement!$B$4:$B$243,0),1)</f>
        <v>#N/A</v>
      </c>
      <c r="O58" s="1" t="str">
        <f t="shared" ca="1" si="4"/>
        <v/>
      </c>
      <c r="P58">
        <f t="shared" si="5"/>
        <v>26</v>
      </c>
      <c r="Q58" s="1">
        <f t="shared" si="8"/>
        <v>57</v>
      </c>
      <c r="R58" s="1">
        <f t="shared" si="6"/>
        <v>8</v>
      </c>
    </row>
    <row r="59" spans="1:18" x14ac:dyDescent="0.25">
      <c r="A59" s="1">
        <f t="shared" si="7"/>
        <v>58</v>
      </c>
      <c r="B59" s="55"/>
      <c r="C59" s="1">
        <f t="shared" si="0"/>
        <v>0</v>
      </c>
      <c r="D59" s="2" t="str">
        <f t="shared" si="9"/>
        <v/>
      </c>
      <c r="E59" s="56"/>
      <c r="F59" s="56"/>
      <c r="G59" s="56"/>
      <c r="H59" s="56"/>
      <c r="I59" s="56"/>
      <c r="J59" s="56"/>
      <c r="K59" s="1">
        <f t="shared" ca="1" si="2"/>
        <v>0.59278205098574654</v>
      </c>
      <c r="L59" t="str">
        <f ca="1">IF(A59&lt;=$U$3,RANK(K59,$K$2:INDIRECT("$K$"&amp;$U$3+1)),"")</f>
        <v/>
      </c>
      <c r="M59" s="58" t="e">
        <f t="shared" si="3"/>
        <v>#N/A</v>
      </c>
      <c r="N59" s="49" t="e">
        <f>INDEX(Table_Arrangement!$A$4:$B$243,MATCH(GuestList!$B59,Table_Arrangement!$B$4:$B$243,0),1)</f>
        <v>#N/A</v>
      </c>
      <c r="O59" s="1" t="str">
        <f t="shared" ca="1" si="4"/>
        <v/>
      </c>
      <c r="P59">
        <f t="shared" si="5"/>
        <v>27</v>
      </c>
      <c r="Q59" s="1">
        <f t="shared" si="8"/>
        <v>58</v>
      </c>
      <c r="R59" s="1">
        <f t="shared" si="6"/>
        <v>8</v>
      </c>
    </row>
    <row r="60" spans="1:18" x14ac:dyDescent="0.25">
      <c r="A60" s="1">
        <f t="shared" si="7"/>
        <v>59</v>
      </c>
      <c r="B60" s="55"/>
      <c r="C60" s="1">
        <f t="shared" si="0"/>
        <v>0</v>
      </c>
      <c r="D60" s="2" t="str">
        <f t="shared" si="9"/>
        <v/>
      </c>
      <c r="E60" s="56"/>
      <c r="F60" s="56"/>
      <c r="G60" s="56"/>
      <c r="H60" s="56"/>
      <c r="I60" s="56"/>
      <c r="J60" s="56"/>
      <c r="K60" s="1">
        <f t="shared" ca="1" si="2"/>
        <v>0.47054253157102011</v>
      </c>
      <c r="L60" t="str">
        <f ca="1">IF(A60&lt;=$U$3,RANK(K60,$K$2:INDIRECT("$K$"&amp;$U$3+1)),"")</f>
        <v/>
      </c>
      <c r="M60" s="58" t="e">
        <f t="shared" si="3"/>
        <v>#N/A</v>
      </c>
      <c r="N60" s="49" t="e">
        <f>INDEX(Table_Arrangement!$A$4:$B$243,MATCH(GuestList!$B60,Table_Arrangement!$B$4:$B$243,0),1)</f>
        <v>#N/A</v>
      </c>
      <c r="O60" s="1" t="str">
        <f t="shared" ca="1" si="4"/>
        <v/>
      </c>
      <c r="P60">
        <f t="shared" si="5"/>
        <v>28</v>
      </c>
      <c r="Q60" s="1">
        <f t="shared" si="8"/>
        <v>59</v>
      </c>
      <c r="R60" s="1">
        <f t="shared" si="6"/>
        <v>8</v>
      </c>
    </row>
    <row r="61" spans="1:18" x14ac:dyDescent="0.25">
      <c r="A61" s="1">
        <f t="shared" si="7"/>
        <v>60</v>
      </c>
      <c r="B61" s="55"/>
      <c r="C61" s="1">
        <f t="shared" si="0"/>
        <v>0</v>
      </c>
      <c r="D61" s="2" t="str">
        <f t="shared" si="9"/>
        <v/>
      </c>
      <c r="E61" s="56"/>
      <c r="F61" s="56"/>
      <c r="G61" s="56"/>
      <c r="H61" s="56"/>
      <c r="I61" s="56"/>
      <c r="J61" s="56"/>
      <c r="K61" s="1">
        <f t="shared" ca="1" si="2"/>
        <v>0.86971751680178655</v>
      </c>
      <c r="L61" t="str">
        <f ca="1">IF(A61&lt;=$U$3,RANK(K61,$K$2:INDIRECT("$K$"&amp;$U$3+1)),"")</f>
        <v/>
      </c>
      <c r="M61" s="58" t="e">
        <f t="shared" si="3"/>
        <v>#N/A</v>
      </c>
      <c r="N61" s="49" t="e">
        <f>INDEX(Table_Arrangement!$A$4:$B$243,MATCH(GuestList!$B61,Table_Arrangement!$B$4:$B$243,0),1)</f>
        <v>#N/A</v>
      </c>
      <c r="O61" s="1" t="str">
        <f t="shared" ca="1" si="4"/>
        <v/>
      </c>
      <c r="P61">
        <f t="shared" si="5"/>
        <v>29</v>
      </c>
      <c r="Q61" s="1">
        <f t="shared" si="8"/>
        <v>60</v>
      </c>
      <c r="R61" s="1">
        <f t="shared" si="6"/>
        <v>8</v>
      </c>
    </row>
    <row r="62" spans="1:18" x14ac:dyDescent="0.25">
      <c r="A62" s="1">
        <f t="shared" si="7"/>
        <v>61</v>
      </c>
      <c r="B62" s="55"/>
      <c r="C62" s="1">
        <f t="shared" si="0"/>
        <v>0</v>
      </c>
      <c r="D62" s="2" t="str">
        <f t="shared" si="9"/>
        <v/>
      </c>
      <c r="E62" s="56"/>
      <c r="F62" s="56"/>
      <c r="G62" s="56"/>
      <c r="H62" s="56"/>
      <c r="I62" s="56"/>
      <c r="J62" s="56"/>
      <c r="K62" s="1">
        <f t="shared" ca="1" si="2"/>
        <v>0.84589579351490285</v>
      </c>
      <c r="L62" t="str">
        <f ca="1">IF(A62&lt;=$U$3,RANK(K62,$K$2:INDIRECT("$K$"&amp;$U$3+1)),"")</f>
        <v/>
      </c>
      <c r="M62" s="58" t="e">
        <f t="shared" si="3"/>
        <v>#N/A</v>
      </c>
      <c r="N62" s="49" t="e">
        <f>INDEX(Table_Arrangement!$A$4:$B$243,MATCH(GuestList!$B62,Table_Arrangement!$B$4:$B$243,0),1)</f>
        <v>#N/A</v>
      </c>
      <c r="O62" s="1" t="str">
        <f t="shared" ca="1" si="4"/>
        <v/>
      </c>
      <c r="P62">
        <f t="shared" si="5"/>
        <v>30</v>
      </c>
      <c r="Q62" s="1">
        <f t="shared" si="8"/>
        <v>61</v>
      </c>
      <c r="R62" s="1">
        <f t="shared" si="6"/>
        <v>8</v>
      </c>
    </row>
    <row r="63" spans="1:18" x14ac:dyDescent="0.25">
      <c r="A63" s="1">
        <f t="shared" si="7"/>
        <v>62</v>
      </c>
      <c r="B63" s="55"/>
      <c r="C63" s="1">
        <f t="shared" si="0"/>
        <v>0</v>
      </c>
      <c r="D63" s="2" t="str">
        <f t="shared" si="9"/>
        <v/>
      </c>
      <c r="E63" s="56"/>
      <c r="F63" s="56"/>
      <c r="G63" s="56"/>
      <c r="H63" s="56"/>
      <c r="I63" s="56"/>
      <c r="J63" s="56"/>
      <c r="K63" s="1">
        <f t="shared" ca="1" si="2"/>
        <v>0.59203247708380424</v>
      </c>
      <c r="L63" t="str">
        <f ca="1">IF(A63&lt;=$U$3,RANK(K63,$K$2:INDIRECT("$K$"&amp;$U$3+1)),"")</f>
        <v/>
      </c>
      <c r="M63" s="58" t="e">
        <f t="shared" si="3"/>
        <v>#N/A</v>
      </c>
      <c r="N63" s="49" t="e">
        <f>INDEX(Table_Arrangement!$A$4:$B$243,MATCH(GuestList!$B63,Table_Arrangement!$B$4:$B$243,0),1)</f>
        <v>#N/A</v>
      </c>
      <c r="O63" s="1" t="str">
        <f t="shared" ca="1" si="4"/>
        <v/>
      </c>
      <c r="Q63" s="1">
        <f t="shared" si="8"/>
        <v>62</v>
      </c>
      <c r="R63" s="1">
        <f t="shared" si="6"/>
        <v>8</v>
      </c>
    </row>
    <row r="64" spans="1:18" x14ac:dyDescent="0.25">
      <c r="A64" s="1">
        <f t="shared" si="7"/>
        <v>63</v>
      </c>
      <c r="B64" s="55"/>
      <c r="C64" s="1">
        <f t="shared" si="0"/>
        <v>0</v>
      </c>
      <c r="D64" s="2" t="str">
        <f t="shared" si="9"/>
        <v/>
      </c>
      <c r="E64" s="56"/>
      <c r="F64" s="56"/>
      <c r="G64" s="56"/>
      <c r="H64" s="56"/>
      <c r="I64" s="56"/>
      <c r="J64" s="56"/>
      <c r="K64" s="1">
        <f t="shared" ca="1" si="2"/>
        <v>0.49940785244876718</v>
      </c>
      <c r="L64" t="str">
        <f ca="1">IF(A64&lt;=$U$3,RANK(K64,$K$2:INDIRECT("$K$"&amp;$U$3+1)),"")</f>
        <v/>
      </c>
      <c r="M64" s="58" t="e">
        <f t="shared" si="3"/>
        <v>#N/A</v>
      </c>
      <c r="N64" s="49" t="e">
        <f>INDEX(Table_Arrangement!$A$4:$B$243,MATCH(GuestList!$B64,Table_Arrangement!$B$4:$B$243,0),1)</f>
        <v>#N/A</v>
      </c>
      <c r="O64" s="1" t="str">
        <f t="shared" ca="1" si="4"/>
        <v/>
      </c>
      <c r="Q64" s="1">
        <f t="shared" si="8"/>
        <v>63</v>
      </c>
      <c r="R64" s="1">
        <f t="shared" si="6"/>
        <v>8</v>
      </c>
    </row>
    <row r="65" spans="1:18" x14ac:dyDescent="0.25">
      <c r="A65" s="1">
        <f t="shared" si="7"/>
        <v>64</v>
      </c>
      <c r="B65" s="55"/>
      <c r="C65" s="1">
        <f t="shared" si="0"/>
        <v>0</v>
      </c>
      <c r="D65" s="2" t="str">
        <f t="shared" si="9"/>
        <v/>
      </c>
      <c r="E65" s="56"/>
      <c r="F65" s="56"/>
      <c r="G65" s="56"/>
      <c r="H65" s="56"/>
      <c r="I65" s="56"/>
      <c r="J65" s="56"/>
      <c r="K65" s="1">
        <f t="shared" ca="1" si="2"/>
        <v>0.51888064050763993</v>
      </c>
      <c r="L65" t="str">
        <f ca="1">IF(A65&lt;=$U$3,RANK(K65,$K$2:INDIRECT("$K$"&amp;$U$3+1)),"")</f>
        <v/>
      </c>
      <c r="M65" s="58" t="e">
        <f t="shared" si="3"/>
        <v>#N/A</v>
      </c>
      <c r="N65" s="49" t="e">
        <f>INDEX(Table_Arrangement!$A$4:$B$243,MATCH(GuestList!$B65,Table_Arrangement!$B$4:$B$243,0),1)</f>
        <v>#N/A</v>
      </c>
      <c r="O65" s="1" t="str">
        <f t="shared" ca="1" si="4"/>
        <v/>
      </c>
      <c r="Q65" s="1">
        <f t="shared" si="8"/>
        <v>64</v>
      </c>
      <c r="R65" s="1">
        <f t="shared" si="6"/>
        <v>8</v>
      </c>
    </row>
    <row r="66" spans="1:18" x14ac:dyDescent="0.25">
      <c r="A66" s="1">
        <f t="shared" si="7"/>
        <v>65</v>
      </c>
      <c r="B66" s="55"/>
      <c r="C66" s="1">
        <f t="shared" ref="C66:C129" si="10">IF(AND(ISBLANK(E66),ISBLANK(F66),ISBLANK(G66),ISBLANK(H66),ISBLANK(I66),ISBLANK(J66)),0,1)</f>
        <v>0</v>
      </c>
      <c r="D66" s="2" t="str">
        <f t="shared" ref="D66:D74" si="11">IF(B66="","",B66)</f>
        <v/>
      </c>
      <c r="E66" s="56"/>
      <c r="F66" s="56"/>
      <c r="G66" s="56"/>
      <c r="H66" s="56"/>
      <c r="I66" s="56"/>
      <c r="J66" s="56"/>
      <c r="K66" s="1">
        <f t="shared" ref="K66:K129" ca="1" si="12">RAND()</f>
        <v>0.82940156106476526</v>
      </c>
      <c r="L66" t="str">
        <f ca="1">IF(A66&lt;=$U$3,RANK(K66,$K$2:INDIRECT("$K$"&amp;$U$3+1)),"")</f>
        <v/>
      </c>
      <c r="M66" s="58" t="e">
        <f t="shared" si="3"/>
        <v>#N/A</v>
      </c>
      <c r="N66" s="49" t="e">
        <f>INDEX(Table_Arrangement!$A$4:$B$243,MATCH(GuestList!$B66,Table_Arrangement!$B$4:$B$243,0),1)</f>
        <v>#N/A</v>
      </c>
      <c r="O66" s="1" t="str">
        <f t="shared" ca="1" si="4"/>
        <v/>
      </c>
      <c r="Q66" s="1">
        <f t="shared" si="8"/>
        <v>65</v>
      </c>
      <c r="R66" s="1">
        <f t="shared" si="6"/>
        <v>9</v>
      </c>
    </row>
    <row r="67" spans="1:18" x14ac:dyDescent="0.25">
      <c r="A67" s="1">
        <f t="shared" si="7"/>
        <v>66</v>
      </c>
      <c r="B67" s="55"/>
      <c r="C67" s="1">
        <f t="shared" si="10"/>
        <v>0</v>
      </c>
      <c r="D67" s="2" t="str">
        <f t="shared" si="11"/>
        <v/>
      </c>
      <c r="E67" s="56"/>
      <c r="F67" s="56"/>
      <c r="G67" s="56"/>
      <c r="H67" s="56"/>
      <c r="I67" s="56"/>
      <c r="J67" s="56"/>
      <c r="K67" s="1">
        <f t="shared" ca="1" si="12"/>
        <v>0.75278605776075291</v>
      </c>
      <c r="L67" t="str">
        <f ca="1">IF(A67&lt;=$U$3,RANK(K67,$K$2:INDIRECT("$K$"&amp;$U$3+1)),"")</f>
        <v/>
      </c>
      <c r="M67" s="58" t="e">
        <f t="shared" ref="M67:M130" si="13">N67</f>
        <v>#N/A</v>
      </c>
      <c r="N67" s="49" t="e">
        <f>INDEX(Table_Arrangement!$A$4:$B$243,MATCH(GuestList!$B67,Table_Arrangement!$B$4:$B$243,0),1)</f>
        <v>#N/A</v>
      </c>
      <c r="O67" s="1" t="str">
        <f t="shared" ref="O67:O130" ca="1" si="14">IF(L67="","",VLOOKUP(L67,$Q$2:$R$241,2,FALSE))</f>
        <v/>
      </c>
      <c r="Q67" s="1">
        <f t="shared" si="8"/>
        <v>66</v>
      </c>
      <c r="R67" s="1">
        <f t="shared" ref="R67:R130" si="15">INT((ROW(R67)-2)/$U$1)+1</f>
        <v>9</v>
      </c>
    </row>
    <row r="68" spans="1:18" x14ac:dyDescent="0.25">
      <c r="A68" s="1">
        <f t="shared" ref="A68:A131" si="16">A67+1</f>
        <v>67</v>
      </c>
      <c r="B68" s="55"/>
      <c r="C68" s="1">
        <f t="shared" si="10"/>
        <v>0</v>
      </c>
      <c r="D68" s="2" t="str">
        <f t="shared" si="11"/>
        <v/>
      </c>
      <c r="E68" s="56"/>
      <c r="F68" s="56"/>
      <c r="G68" s="56"/>
      <c r="H68" s="56"/>
      <c r="I68" s="56"/>
      <c r="J68" s="56"/>
      <c r="K68" s="1">
        <f t="shared" ca="1" si="12"/>
        <v>0.7156959025445977</v>
      </c>
      <c r="L68" t="str">
        <f ca="1">IF(A68&lt;=$U$3,RANK(K68,$K$2:INDIRECT("$K$"&amp;$U$3+1)),"")</f>
        <v/>
      </c>
      <c r="M68" s="58" t="e">
        <f t="shared" si="13"/>
        <v>#N/A</v>
      </c>
      <c r="N68" s="49" t="e">
        <f>INDEX(Table_Arrangement!$A$4:$B$243,MATCH(GuestList!$B68,Table_Arrangement!$B$4:$B$243,0),1)</f>
        <v>#N/A</v>
      </c>
      <c r="O68" s="1" t="str">
        <f t="shared" ca="1" si="14"/>
        <v/>
      </c>
      <c r="Q68" s="1">
        <f t="shared" ref="Q68:Q131" si="17">Q67+1</f>
        <v>67</v>
      </c>
      <c r="R68" s="1">
        <f t="shared" si="15"/>
        <v>9</v>
      </c>
    </row>
    <row r="69" spans="1:18" x14ac:dyDescent="0.25">
      <c r="A69" s="1">
        <f t="shared" si="16"/>
        <v>68</v>
      </c>
      <c r="B69" s="55"/>
      <c r="C69" s="1">
        <f t="shared" si="10"/>
        <v>0</v>
      </c>
      <c r="D69" s="2" t="str">
        <f t="shared" si="11"/>
        <v/>
      </c>
      <c r="E69" s="56"/>
      <c r="F69" s="56"/>
      <c r="G69" s="56"/>
      <c r="H69" s="56"/>
      <c r="I69" s="56"/>
      <c r="J69" s="56"/>
      <c r="K69" s="1">
        <f t="shared" ca="1" si="12"/>
        <v>0.8946099839040087</v>
      </c>
      <c r="L69" t="str">
        <f ca="1">IF(A69&lt;=$U$3,RANK(K69,$K$2:INDIRECT("$K$"&amp;$U$3+1)),"")</f>
        <v/>
      </c>
      <c r="M69" s="58" t="e">
        <f t="shared" si="13"/>
        <v>#N/A</v>
      </c>
      <c r="N69" s="49" t="e">
        <f>INDEX(Table_Arrangement!$A$4:$B$243,MATCH(GuestList!$B69,Table_Arrangement!$B$4:$B$243,0),1)</f>
        <v>#N/A</v>
      </c>
      <c r="O69" s="1" t="str">
        <f t="shared" ca="1" si="14"/>
        <v/>
      </c>
      <c r="Q69" s="1">
        <f t="shared" si="17"/>
        <v>68</v>
      </c>
      <c r="R69" s="1">
        <f t="shared" si="15"/>
        <v>9</v>
      </c>
    </row>
    <row r="70" spans="1:18" x14ac:dyDescent="0.25">
      <c r="A70" s="1">
        <f t="shared" si="16"/>
        <v>69</v>
      </c>
      <c r="B70" s="55"/>
      <c r="C70" s="1">
        <f t="shared" si="10"/>
        <v>0</v>
      </c>
      <c r="D70" s="2" t="str">
        <f t="shared" si="11"/>
        <v/>
      </c>
      <c r="E70" s="56"/>
      <c r="F70" s="55"/>
      <c r="G70" s="56"/>
      <c r="H70" s="56"/>
      <c r="I70" s="56"/>
      <c r="J70" s="56"/>
      <c r="K70" s="1">
        <f t="shared" ca="1" si="12"/>
        <v>1.4513157751139039E-2</v>
      </c>
      <c r="L70" t="str">
        <f ca="1">IF(A70&lt;=$U$3,RANK(K70,$K$2:INDIRECT("$K$"&amp;$U$3+1)),"")</f>
        <v/>
      </c>
      <c r="M70" s="58" t="e">
        <f t="shared" si="13"/>
        <v>#N/A</v>
      </c>
      <c r="N70" s="49" t="e">
        <f>INDEX(Table_Arrangement!$A$4:$B$243,MATCH(GuestList!$B70,Table_Arrangement!$B$4:$B$243,0),1)</f>
        <v>#N/A</v>
      </c>
      <c r="O70" s="1" t="str">
        <f t="shared" ca="1" si="14"/>
        <v/>
      </c>
      <c r="Q70" s="1">
        <f t="shared" si="17"/>
        <v>69</v>
      </c>
      <c r="R70" s="1">
        <f t="shared" si="15"/>
        <v>9</v>
      </c>
    </row>
    <row r="71" spans="1:18" x14ac:dyDescent="0.25">
      <c r="A71" s="1">
        <f t="shared" si="16"/>
        <v>70</v>
      </c>
      <c r="B71" s="55"/>
      <c r="C71" s="1">
        <f t="shared" si="10"/>
        <v>0</v>
      </c>
      <c r="D71" s="2" t="str">
        <f t="shared" si="11"/>
        <v/>
      </c>
      <c r="E71" s="56"/>
      <c r="F71" s="56"/>
      <c r="G71" s="56"/>
      <c r="H71" s="56"/>
      <c r="I71" s="56"/>
      <c r="J71" s="56"/>
      <c r="K71" s="1">
        <f t="shared" ca="1" si="12"/>
        <v>0.17502901992362263</v>
      </c>
      <c r="L71" t="str">
        <f ca="1">IF(A71&lt;=$U$3,RANK(K71,$K$2:INDIRECT("$K$"&amp;$U$3+1)),"")</f>
        <v/>
      </c>
      <c r="M71" s="58" t="e">
        <f t="shared" si="13"/>
        <v>#N/A</v>
      </c>
      <c r="N71" s="49" t="e">
        <f>INDEX(Table_Arrangement!$A$4:$B$243,MATCH(GuestList!$B71,Table_Arrangement!$B$4:$B$243,0),1)</f>
        <v>#N/A</v>
      </c>
      <c r="O71" s="1" t="str">
        <f t="shared" ca="1" si="14"/>
        <v/>
      </c>
      <c r="Q71" s="1">
        <f t="shared" si="17"/>
        <v>70</v>
      </c>
      <c r="R71" s="1">
        <f t="shared" si="15"/>
        <v>9</v>
      </c>
    </row>
    <row r="72" spans="1:18" x14ac:dyDescent="0.25">
      <c r="A72" s="1">
        <f t="shared" si="16"/>
        <v>71</v>
      </c>
      <c r="B72" s="55"/>
      <c r="C72" s="1">
        <f t="shared" si="10"/>
        <v>0</v>
      </c>
      <c r="D72" s="2" t="str">
        <f t="shared" si="11"/>
        <v/>
      </c>
      <c r="E72" s="56"/>
      <c r="F72" s="56"/>
      <c r="G72" s="56"/>
      <c r="H72" s="56"/>
      <c r="I72" s="56"/>
      <c r="J72" s="56"/>
      <c r="K72" s="1">
        <f t="shared" ca="1" si="12"/>
        <v>0.97022138162324012</v>
      </c>
      <c r="L72" t="str">
        <f ca="1">IF(A72&lt;=$U$3,RANK(K72,$K$2:INDIRECT("$K$"&amp;$U$3+1)),"")</f>
        <v/>
      </c>
      <c r="M72" s="58" t="e">
        <f t="shared" si="13"/>
        <v>#N/A</v>
      </c>
      <c r="N72" s="49" t="e">
        <f>INDEX(Table_Arrangement!$A$4:$B$243,MATCH(GuestList!$B72,Table_Arrangement!$B$4:$B$243,0),1)</f>
        <v>#N/A</v>
      </c>
      <c r="O72" s="1" t="str">
        <f t="shared" ca="1" si="14"/>
        <v/>
      </c>
      <c r="Q72" s="1">
        <f t="shared" si="17"/>
        <v>71</v>
      </c>
      <c r="R72" s="1">
        <f t="shared" si="15"/>
        <v>9</v>
      </c>
    </row>
    <row r="73" spans="1:18" x14ac:dyDescent="0.25">
      <c r="A73" s="1">
        <f t="shared" si="16"/>
        <v>72</v>
      </c>
      <c r="B73" s="55"/>
      <c r="C73" s="1">
        <f t="shared" si="10"/>
        <v>0</v>
      </c>
      <c r="D73" s="2" t="str">
        <f t="shared" si="11"/>
        <v/>
      </c>
      <c r="E73" s="56"/>
      <c r="F73" s="56"/>
      <c r="G73" s="56"/>
      <c r="H73" s="56"/>
      <c r="I73" s="56"/>
      <c r="J73" s="56"/>
      <c r="K73" s="1">
        <f t="shared" ca="1" si="12"/>
        <v>0.19173990976484634</v>
      </c>
      <c r="L73" t="str">
        <f ca="1">IF(A73&lt;=$U$3,RANK(K73,$K$2:INDIRECT("$K$"&amp;$U$3+1)),"")</f>
        <v/>
      </c>
      <c r="M73" s="58" t="e">
        <f t="shared" si="13"/>
        <v>#N/A</v>
      </c>
      <c r="N73" s="49" t="e">
        <f>INDEX(Table_Arrangement!$A$4:$B$243,MATCH(GuestList!$B73,Table_Arrangement!$B$4:$B$243,0),1)</f>
        <v>#N/A</v>
      </c>
      <c r="O73" s="1" t="str">
        <f t="shared" ca="1" si="14"/>
        <v/>
      </c>
      <c r="Q73" s="1">
        <f t="shared" si="17"/>
        <v>72</v>
      </c>
      <c r="R73" s="1">
        <f t="shared" si="15"/>
        <v>9</v>
      </c>
    </row>
    <row r="74" spans="1:18" x14ac:dyDescent="0.25">
      <c r="A74" s="1">
        <f t="shared" si="16"/>
        <v>73</v>
      </c>
      <c r="B74" s="55"/>
      <c r="C74" s="1">
        <f t="shared" si="10"/>
        <v>0</v>
      </c>
      <c r="D74" s="2" t="str">
        <f t="shared" si="11"/>
        <v/>
      </c>
      <c r="E74" s="56"/>
      <c r="F74" s="56"/>
      <c r="G74" s="56"/>
      <c r="H74" s="56"/>
      <c r="I74" s="56"/>
      <c r="J74" s="56"/>
      <c r="K74" s="1">
        <f t="shared" ca="1" si="12"/>
        <v>0.26610983724303738</v>
      </c>
      <c r="L74" t="str">
        <f ca="1">IF(A74&lt;=$U$3,RANK(K74,$K$2:INDIRECT("$K$"&amp;$U$3+1)),"")</f>
        <v/>
      </c>
      <c r="M74" s="58" t="e">
        <f t="shared" si="13"/>
        <v>#N/A</v>
      </c>
      <c r="N74" s="49" t="e">
        <f>INDEX(Table_Arrangement!$A$4:$B$243,MATCH(GuestList!$B74,Table_Arrangement!$B$4:$B$243,0),1)</f>
        <v>#N/A</v>
      </c>
      <c r="O74" s="1" t="str">
        <f t="shared" ca="1" si="14"/>
        <v/>
      </c>
      <c r="Q74" s="1">
        <f t="shared" si="17"/>
        <v>73</v>
      </c>
      <c r="R74" s="1">
        <f t="shared" si="15"/>
        <v>10</v>
      </c>
    </row>
    <row r="75" spans="1:18" x14ac:dyDescent="0.25">
      <c r="A75" s="1">
        <f t="shared" si="16"/>
        <v>74</v>
      </c>
      <c r="B75" s="55"/>
      <c r="C75" s="1">
        <f t="shared" si="10"/>
        <v>0</v>
      </c>
      <c r="D75" s="2" t="str">
        <f t="shared" ref="D75:D87" si="18">IF(B75="","",B75)</f>
        <v/>
      </c>
      <c r="E75" s="56"/>
      <c r="F75" s="56"/>
      <c r="G75" s="56"/>
      <c r="H75" s="56"/>
      <c r="I75" s="56"/>
      <c r="J75" s="56"/>
      <c r="K75" s="1">
        <f t="shared" ca="1" si="12"/>
        <v>0.87704364786381828</v>
      </c>
      <c r="L75" t="str">
        <f ca="1">IF(A75&lt;=$U$3,RANK(K75,$K$2:INDIRECT("$K$"&amp;$U$3+1)),"")</f>
        <v/>
      </c>
      <c r="M75" s="58" t="e">
        <f t="shared" si="13"/>
        <v>#N/A</v>
      </c>
      <c r="N75" s="49" t="e">
        <f>INDEX(Table_Arrangement!$A$4:$B$243,MATCH(GuestList!$B75,Table_Arrangement!$B$4:$B$243,0),1)</f>
        <v>#N/A</v>
      </c>
      <c r="O75" s="1" t="str">
        <f t="shared" ca="1" si="14"/>
        <v/>
      </c>
      <c r="Q75" s="1">
        <f t="shared" si="17"/>
        <v>74</v>
      </c>
      <c r="R75" s="1">
        <f t="shared" si="15"/>
        <v>10</v>
      </c>
    </row>
    <row r="76" spans="1:18" x14ac:dyDescent="0.25">
      <c r="A76" s="1">
        <f t="shared" si="16"/>
        <v>75</v>
      </c>
      <c r="B76" s="55"/>
      <c r="C76" s="1">
        <f t="shared" si="10"/>
        <v>0</v>
      </c>
      <c r="D76" s="2" t="str">
        <f t="shared" si="18"/>
        <v/>
      </c>
      <c r="E76" s="56"/>
      <c r="F76" s="56"/>
      <c r="G76" s="56"/>
      <c r="H76" s="56"/>
      <c r="I76" s="56"/>
      <c r="J76" s="56"/>
      <c r="K76" s="1">
        <f t="shared" ca="1" si="12"/>
        <v>0.37379905469743979</v>
      </c>
      <c r="L76" t="str">
        <f ca="1">IF(A76&lt;=$U$3,RANK(K76,$K$2:INDIRECT("$K$"&amp;$U$3+1)),"")</f>
        <v/>
      </c>
      <c r="M76" s="58" t="e">
        <f t="shared" si="13"/>
        <v>#N/A</v>
      </c>
      <c r="N76" s="49" t="e">
        <f>INDEX(Table_Arrangement!$A$4:$B$243,MATCH(GuestList!$B76,Table_Arrangement!$B$4:$B$243,0),1)</f>
        <v>#N/A</v>
      </c>
      <c r="O76" s="1" t="str">
        <f t="shared" ca="1" si="14"/>
        <v/>
      </c>
      <c r="Q76" s="1">
        <f t="shared" si="17"/>
        <v>75</v>
      </c>
      <c r="R76" s="1">
        <f t="shared" si="15"/>
        <v>10</v>
      </c>
    </row>
    <row r="77" spans="1:18" x14ac:dyDescent="0.25">
      <c r="A77" s="1">
        <f t="shared" si="16"/>
        <v>76</v>
      </c>
      <c r="B77" s="55"/>
      <c r="C77" s="1">
        <f t="shared" si="10"/>
        <v>0</v>
      </c>
      <c r="D77" s="2" t="str">
        <f t="shared" si="18"/>
        <v/>
      </c>
      <c r="E77" s="56"/>
      <c r="F77" s="56"/>
      <c r="G77" s="56"/>
      <c r="H77" s="56"/>
      <c r="I77" s="56"/>
      <c r="J77" s="56"/>
      <c r="K77" s="1">
        <f t="shared" ca="1" si="12"/>
        <v>0.47819537415604352</v>
      </c>
      <c r="L77" t="str">
        <f ca="1">IF(A77&lt;=$U$3,RANK(K77,$K$2:INDIRECT("$K$"&amp;$U$3+1)),"")</f>
        <v/>
      </c>
      <c r="M77" s="58" t="e">
        <f t="shared" si="13"/>
        <v>#N/A</v>
      </c>
      <c r="N77" s="49" t="e">
        <f>INDEX(Table_Arrangement!$A$4:$B$243,MATCH(GuestList!$B77,Table_Arrangement!$B$4:$B$243,0),1)</f>
        <v>#N/A</v>
      </c>
      <c r="O77" s="1" t="str">
        <f t="shared" ca="1" si="14"/>
        <v/>
      </c>
      <c r="Q77" s="1">
        <f t="shared" si="17"/>
        <v>76</v>
      </c>
      <c r="R77" s="1">
        <f t="shared" si="15"/>
        <v>10</v>
      </c>
    </row>
    <row r="78" spans="1:18" x14ac:dyDescent="0.25">
      <c r="A78" s="1">
        <f t="shared" si="16"/>
        <v>77</v>
      </c>
      <c r="B78" s="55"/>
      <c r="C78" s="1">
        <f t="shared" si="10"/>
        <v>0</v>
      </c>
      <c r="D78" s="2" t="str">
        <f t="shared" si="18"/>
        <v/>
      </c>
      <c r="E78" s="56"/>
      <c r="F78" s="56"/>
      <c r="G78" s="56"/>
      <c r="H78" s="56"/>
      <c r="I78" s="56"/>
      <c r="J78" s="56"/>
      <c r="K78" s="1">
        <f t="shared" ca="1" si="12"/>
        <v>9.0349400819916714E-2</v>
      </c>
      <c r="L78" t="str">
        <f ca="1">IF(A78&lt;=$U$3,RANK(K78,$K$2:INDIRECT("$K$"&amp;$U$3+1)),"")</f>
        <v/>
      </c>
      <c r="M78" s="58" t="e">
        <f t="shared" si="13"/>
        <v>#N/A</v>
      </c>
      <c r="N78" s="49" t="e">
        <f>INDEX(Table_Arrangement!$A$4:$B$243,MATCH(GuestList!$B78,Table_Arrangement!$B$4:$B$243,0),1)</f>
        <v>#N/A</v>
      </c>
      <c r="O78" s="1" t="str">
        <f t="shared" ca="1" si="14"/>
        <v/>
      </c>
      <c r="Q78" s="1">
        <f t="shared" si="17"/>
        <v>77</v>
      </c>
      <c r="R78" s="1">
        <f t="shared" si="15"/>
        <v>10</v>
      </c>
    </row>
    <row r="79" spans="1:18" x14ac:dyDescent="0.25">
      <c r="A79" s="1">
        <f t="shared" si="16"/>
        <v>78</v>
      </c>
      <c r="B79" s="55"/>
      <c r="C79" s="1">
        <f t="shared" si="10"/>
        <v>0</v>
      </c>
      <c r="D79" s="2" t="str">
        <f t="shared" si="18"/>
        <v/>
      </c>
      <c r="E79" s="56"/>
      <c r="F79" s="56"/>
      <c r="G79" s="56"/>
      <c r="H79" s="56"/>
      <c r="I79" s="56"/>
      <c r="J79" s="56"/>
      <c r="K79" s="1">
        <f t="shared" ca="1" si="12"/>
        <v>0.2018431041468437</v>
      </c>
      <c r="L79" t="str">
        <f ca="1">IF(A79&lt;=$U$3,RANK(K79,$K$2:INDIRECT("$K$"&amp;$U$3+1)),"")</f>
        <v/>
      </c>
      <c r="M79" s="58" t="e">
        <f t="shared" si="13"/>
        <v>#N/A</v>
      </c>
      <c r="N79" s="49" t="e">
        <f>INDEX(Table_Arrangement!$A$4:$B$243,MATCH(GuestList!$B79,Table_Arrangement!$B$4:$B$243,0),1)</f>
        <v>#N/A</v>
      </c>
      <c r="O79" s="1" t="str">
        <f t="shared" ca="1" si="14"/>
        <v/>
      </c>
      <c r="Q79" s="1">
        <f t="shared" si="17"/>
        <v>78</v>
      </c>
      <c r="R79" s="1">
        <f t="shared" si="15"/>
        <v>10</v>
      </c>
    </row>
    <row r="80" spans="1:18" x14ac:dyDescent="0.25">
      <c r="A80" s="1">
        <f t="shared" si="16"/>
        <v>79</v>
      </c>
      <c r="B80" s="55"/>
      <c r="C80" s="1">
        <f t="shared" si="10"/>
        <v>0</v>
      </c>
      <c r="D80" s="2" t="str">
        <f t="shared" si="18"/>
        <v/>
      </c>
      <c r="E80" s="56"/>
      <c r="F80" s="56"/>
      <c r="G80" s="56"/>
      <c r="H80" s="56"/>
      <c r="I80" s="56"/>
      <c r="J80" s="56"/>
      <c r="K80" s="1">
        <f t="shared" ca="1" si="12"/>
        <v>0.90534139204798625</v>
      </c>
      <c r="L80" t="str">
        <f ca="1">IF(A80&lt;=$U$3,RANK(K80,$K$2:INDIRECT("$K$"&amp;$U$3+1)),"")</f>
        <v/>
      </c>
      <c r="M80" s="58" t="e">
        <f t="shared" si="13"/>
        <v>#N/A</v>
      </c>
      <c r="N80" s="49" t="e">
        <f>INDEX(Table_Arrangement!$A$4:$B$243,MATCH(GuestList!$B80,Table_Arrangement!$B$4:$B$243,0),1)</f>
        <v>#N/A</v>
      </c>
      <c r="O80" s="1" t="str">
        <f t="shared" ca="1" si="14"/>
        <v/>
      </c>
      <c r="Q80" s="1">
        <f t="shared" si="17"/>
        <v>79</v>
      </c>
      <c r="R80" s="1">
        <f t="shared" si="15"/>
        <v>10</v>
      </c>
    </row>
    <row r="81" spans="1:18" x14ac:dyDescent="0.25">
      <c r="A81" s="1">
        <f t="shared" si="16"/>
        <v>80</v>
      </c>
      <c r="B81" s="55"/>
      <c r="C81" s="1">
        <f t="shared" si="10"/>
        <v>0</v>
      </c>
      <c r="D81" s="2" t="str">
        <f t="shared" si="18"/>
        <v/>
      </c>
      <c r="E81" s="56"/>
      <c r="F81" s="56"/>
      <c r="G81" s="56"/>
      <c r="H81" s="56"/>
      <c r="I81" s="56"/>
      <c r="J81" s="56"/>
      <c r="K81" s="1">
        <f t="shared" ca="1" si="12"/>
        <v>0.9303456109650019</v>
      </c>
      <c r="L81" t="str">
        <f ca="1">IF(A81&lt;=$U$3,RANK(K81,$K$2:INDIRECT("$K$"&amp;$U$3+1)),"")</f>
        <v/>
      </c>
      <c r="M81" s="58" t="e">
        <f t="shared" si="13"/>
        <v>#N/A</v>
      </c>
      <c r="N81" s="49" t="e">
        <f>INDEX(Table_Arrangement!$A$4:$B$243,MATCH(GuestList!$B81,Table_Arrangement!$B$4:$B$243,0),1)</f>
        <v>#N/A</v>
      </c>
      <c r="O81" s="1" t="str">
        <f t="shared" ca="1" si="14"/>
        <v/>
      </c>
      <c r="Q81" s="1">
        <f t="shared" si="17"/>
        <v>80</v>
      </c>
      <c r="R81" s="1">
        <f t="shared" si="15"/>
        <v>10</v>
      </c>
    </row>
    <row r="82" spans="1:18" x14ac:dyDescent="0.25">
      <c r="A82" s="1">
        <f t="shared" si="16"/>
        <v>81</v>
      </c>
      <c r="B82" s="55"/>
      <c r="C82" s="1">
        <f t="shared" si="10"/>
        <v>0</v>
      </c>
      <c r="D82" s="2" t="str">
        <f t="shared" si="18"/>
        <v/>
      </c>
      <c r="E82" s="56"/>
      <c r="F82" s="56"/>
      <c r="G82" s="56"/>
      <c r="H82" s="56"/>
      <c r="I82" s="56"/>
      <c r="J82" s="56"/>
      <c r="K82" s="1">
        <f t="shared" ca="1" si="12"/>
        <v>0.23033514278923983</v>
      </c>
      <c r="L82" t="str">
        <f ca="1">IF(A82&lt;=$U$3,RANK(K82,$K$2:INDIRECT("$K$"&amp;$U$3+1)),"")</f>
        <v/>
      </c>
      <c r="M82" s="58" t="e">
        <f t="shared" si="13"/>
        <v>#N/A</v>
      </c>
      <c r="N82" s="49" t="e">
        <f>INDEX(Table_Arrangement!$A$4:$B$243,MATCH(GuestList!$B82,Table_Arrangement!$B$4:$B$243,0),1)</f>
        <v>#N/A</v>
      </c>
      <c r="O82" s="1" t="str">
        <f t="shared" ca="1" si="14"/>
        <v/>
      </c>
      <c r="Q82" s="1">
        <f t="shared" si="17"/>
        <v>81</v>
      </c>
      <c r="R82" s="1">
        <f t="shared" si="15"/>
        <v>11</v>
      </c>
    </row>
    <row r="83" spans="1:18" x14ac:dyDescent="0.25">
      <c r="A83" s="1">
        <f t="shared" si="16"/>
        <v>82</v>
      </c>
      <c r="B83" s="55"/>
      <c r="C83" s="1">
        <f t="shared" si="10"/>
        <v>0</v>
      </c>
      <c r="D83" s="2" t="str">
        <f t="shared" si="18"/>
        <v/>
      </c>
      <c r="E83" s="56"/>
      <c r="F83" s="56"/>
      <c r="G83" s="56"/>
      <c r="H83" s="56"/>
      <c r="I83" s="56"/>
      <c r="J83" s="56"/>
      <c r="K83" s="1">
        <f t="shared" ca="1" si="12"/>
        <v>3.6159702428838592E-2</v>
      </c>
      <c r="L83" t="str">
        <f ca="1">IF(A83&lt;=$U$3,RANK(K83,$K$2:INDIRECT("$K$"&amp;$U$3+1)),"")</f>
        <v/>
      </c>
      <c r="M83" s="58" t="e">
        <f t="shared" si="13"/>
        <v>#N/A</v>
      </c>
      <c r="N83" s="49" t="e">
        <f>INDEX(Table_Arrangement!$A$4:$B$243,MATCH(GuestList!$B83,Table_Arrangement!$B$4:$B$243,0),1)</f>
        <v>#N/A</v>
      </c>
      <c r="O83" s="1" t="str">
        <f t="shared" ca="1" si="14"/>
        <v/>
      </c>
      <c r="Q83" s="1">
        <f t="shared" si="17"/>
        <v>82</v>
      </c>
      <c r="R83" s="1">
        <f t="shared" si="15"/>
        <v>11</v>
      </c>
    </row>
    <row r="84" spans="1:18" x14ac:dyDescent="0.25">
      <c r="A84" s="1">
        <f t="shared" si="16"/>
        <v>83</v>
      </c>
      <c r="B84" s="55"/>
      <c r="C84" s="1">
        <f t="shared" si="10"/>
        <v>0</v>
      </c>
      <c r="D84" s="2" t="str">
        <f t="shared" si="18"/>
        <v/>
      </c>
      <c r="E84" s="56"/>
      <c r="F84" s="56"/>
      <c r="G84" s="56"/>
      <c r="H84" s="56"/>
      <c r="I84" s="56"/>
      <c r="J84" s="56"/>
      <c r="K84" s="1">
        <f t="shared" ca="1" si="12"/>
        <v>0.39818191549685256</v>
      </c>
      <c r="L84" t="str">
        <f ca="1">IF(A84&lt;=$U$3,RANK(K84,$K$2:INDIRECT("$K$"&amp;$U$3+1)),"")</f>
        <v/>
      </c>
      <c r="M84" s="58" t="e">
        <f t="shared" si="13"/>
        <v>#N/A</v>
      </c>
      <c r="N84" s="49" t="e">
        <f>INDEX(Table_Arrangement!$A$4:$B$243,MATCH(GuestList!$B84,Table_Arrangement!$B$4:$B$243,0),1)</f>
        <v>#N/A</v>
      </c>
      <c r="O84" s="1" t="str">
        <f t="shared" ca="1" si="14"/>
        <v/>
      </c>
      <c r="Q84" s="1">
        <f t="shared" si="17"/>
        <v>83</v>
      </c>
      <c r="R84" s="1">
        <f t="shared" si="15"/>
        <v>11</v>
      </c>
    </row>
    <row r="85" spans="1:18" x14ac:dyDescent="0.25">
      <c r="A85" s="1">
        <f t="shared" si="16"/>
        <v>84</v>
      </c>
      <c r="B85" s="55"/>
      <c r="C85" s="1">
        <f t="shared" si="10"/>
        <v>0</v>
      </c>
      <c r="D85" s="2" t="str">
        <f t="shared" si="18"/>
        <v/>
      </c>
      <c r="E85" s="56"/>
      <c r="F85" s="56"/>
      <c r="G85" s="56"/>
      <c r="H85" s="56"/>
      <c r="I85" s="56"/>
      <c r="J85" s="56"/>
      <c r="K85" s="1">
        <f t="shared" ca="1" si="12"/>
        <v>0.87633249607877195</v>
      </c>
      <c r="L85" t="str">
        <f ca="1">IF(A85&lt;=$U$3,RANK(K85,$K$2:INDIRECT("$K$"&amp;$U$3+1)),"")</f>
        <v/>
      </c>
      <c r="M85" s="58" t="e">
        <f t="shared" si="13"/>
        <v>#N/A</v>
      </c>
      <c r="N85" s="49" t="e">
        <f>INDEX(Table_Arrangement!$A$4:$B$243,MATCH(GuestList!$B85,Table_Arrangement!$B$4:$B$243,0),1)</f>
        <v>#N/A</v>
      </c>
      <c r="O85" s="1" t="str">
        <f t="shared" ca="1" si="14"/>
        <v/>
      </c>
      <c r="Q85" s="1">
        <f t="shared" si="17"/>
        <v>84</v>
      </c>
      <c r="R85" s="1">
        <f t="shared" si="15"/>
        <v>11</v>
      </c>
    </row>
    <row r="86" spans="1:18" x14ac:dyDescent="0.25">
      <c r="A86" s="1">
        <f t="shared" si="16"/>
        <v>85</v>
      </c>
      <c r="B86" s="55"/>
      <c r="C86" s="1">
        <f t="shared" si="10"/>
        <v>0</v>
      </c>
      <c r="D86" s="2" t="str">
        <f t="shared" si="18"/>
        <v/>
      </c>
      <c r="E86" s="56"/>
      <c r="F86" s="56"/>
      <c r="G86" s="56"/>
      <c r="H86" s="56"/>
      <c r="I86" s="56"/>
      <c r="J86" s="56"/>
      <c r="K86" s="1">
        <f t="shared" ca="1" si="12"/>
        <v>0.76313248299066427</v>
      </c>
      <c r="L86" t="str">
        <f ca="1">IF(A86&lt;=$U$3,RANK(K86,$K$2:INDIRECT("$K$"&amp;$U$3+1)),"")</f>
        <v/>
      </c>
      <c r="M86" s="58" t="e">
        <f t="shared" si="13"/>
        <v>#N/A</v>
      </c>
      <c r="N86" s="49" t="e">
        <f>INDEX(Table_Arrangement!$A$4:$B$243,MATCH(GuestList!$B86,Table_Arrangement!$B$4:$B$243,0),1)</f>
        <v>#N/A</v>
      </c>
      <c r="O86" s="1" t="str">
        <f t="shared" ca="1" si="14"/>
        <v/>
      </c>
      <c r="Q86" s="1">
        <f t="shared" si="17"/>
        <v>85</v>
      </c>
      <c r="R86" s="1">
        <f t="shared" si="15"/>
        <v>11</v>
      </c>
    </row>
    <row r="87" spans="1:18" x14ac:dyDescent="0.25">
      <c r="A87" s="1">
        <f t="shared" si="16"/>
        <v>86</v>
      </c>
      <c r="B87" s="55"/>
      <c r="C87" s="1">
        <f t="shared" si="10"/>
        <v>0</v>
      </c>
      <c r="D87" s="2" t="str">
        <f t="shared" si="18"/>
        <v/>
      </c>
      <c r="E87" s="56"/>
      <c r="F87" s="56"/>
      <c r="G87" s="56"/>
      <c r="H87" s="56"/>
      <c r="I87" s="56"/>
      <c r="J87" s="56"/>
      <c r="K87" s="1">
        <f t="shared" ca="1" si="12"/>
        <v>0.33701093852897634</v>
      </c>
      <c r="L87" t="str">
        <f ca="1">IF(A87&lt;=$U$3,RANK(K87,$K$2:INDIRECT("$K$"&amp;$U$3+1)),"")</f>
        <v/>
      </c>
      <c r="M87" s="58" t="e">
        <f t="shared" si="13"/>
        <v>#N/A</v>
      </c>
      <c r="N87" s="49" t="e">
        <f>INDEX(Table_Arrangement!$A$4:$B$243,MATCH(GuestList!$B87,Table_Arrangement!$B$4:$B$243,0),1)</f>
        <v>#N/A</v>
      </c>
      <c r="O87" s="1" t="str">
        <f t="shared" ca="1" si="14"/>
        <v/>
      </c>
      <c r="Q87" s="1">
        <f t="shared" si="17"/>
        <v>86</v>
      </c>
      <c r="R87" s="1">
        <f t="shared" si="15"/>
        <v>11</v>
      </c>
    </row>
    <row r="88" spans="1:18" x14ac:dyDescent="0.25">
      <c r="A88" s="1">
        <f t="shared" si="16"/>
        <v>87</v>
      </c>
      <c r="B88" s="55"/>
      <c r="C88" s="1">
        <f t="shared" si="10"/>
        <v>0</v>
      </c>
      <c r="D88" s="2" t="str">
        <f t="shared" ref="D88:D119" si="19">IF(B88="","",B88)</f>
        <v/>
      </c>
      <c r="E88" s="56"/>
      <c r="F88" s="56"/>
      <c r="G88" s="56"/>
      <c r="H88" s="56"/>
      <c r="I88" s="56"/>
      <c r="J88" s="56"/>
      <c r="K88" s="1">
        <f t="shared" ca="1" si="12"/>
        <v>0.30728120971835937</v>
      </c>
      <c r="L88" t="str">
        <f ca="1">IF(A88&lt;=$U$3,RANK(K88,$K$2:INDIRECT("$K$"&amp;$U$3+1)),"")</f>
        <v/>
      </c>
      <c r="M88" s="58" t="e">
        <f t="shared" si="13"/>
        <v>#N/A</v>
      </c>
      <c r="N88" s="49" t="e">
        <f>INDEX(Table_Arrangement!$A$4:$B$243,MATCH(GuestList!$B88,Table_Arrangement!$B$4:$B$243,0),1)</f>
        <v>#N/A</v>
      </c>
      <c r="O88" s="1" t="str">
        <f t="shared" ca="1" si="14"/>
        <v/>
      </c>
      <c r="Q88" s="1">
        <f t="shared" si="17"/>
        <v>87</v>
      </c>
      <c r="R88" s="1">
        <f t="shared" si="15"/>
        <v>11</v>
      </c>
    </row>
    <row r="89" spans="1:18" x14ac:dyDescent="0.25">
      <c r="A89" s="1">
        <f t="shared" si="16"/>
        <v>88</v>
      </c>
      <c r="B89" s="55"/>
      <c r="C89" s="1">
        <f t="shared" si="10"/>
        <v>0</v>
      </c>
      <c r="D89" s="2" t="str">
        <f t="shared" si="19"/>
        <v/>
      </c>
      <c r="E89" s="56"/>
      <c r="F89" s="56"/>
      <c r="G89" s="56"/>
      <c r="H89" s="56"/>
      <c r="I89" s="56"/>
      <c r="J89" s="56"/>
      <c r="K89" s="1">
        <f t="shared" ca="1" si="12"/>
        <v>0.31017214227176104</v>
      </c>
      <c r="L89" t="str">
        <f ca="1">IF(A89&lt;=$U$3,RANK(K89,$K$2:INDIRECT("$K$"&amp;$U$3+1)),"")</f>
        <v/>
      </c>
      <c r="M89" s="58" t="e">
        <f t="shared" si="13"/>
        <v>#N/A</v>
      </c>
      <c r="N89" s="49" t="e">
        <f>INDEX(Table_Arrangement!$A$4:$B$243,MATCH(GuestList!$B89,Table_Arrangement!$B$4:$B$243,0),1)</f>
        <v>#N/A</v>
      </c>
      <c r="O89" s="1" t="str">
        <f t="shared" ca="1" si="14"/>
        <v/>
      </c>
      <c r="Q89" s="1">
        <f t="shared" si="17"/>
        <v>88</v>
      </c>
      <c r="R89" s="1">
        <f t="shared" si="15"/>
        <v>11</v>
      </c>
    </row>
    <row r="90" spans="1:18" x14ac:dyDescent="0.25">
      <c r="A90" s="1">
        <f t="shared" si="16"/>
        <v>89</v>
      </c>
      <c r="B90" s="55"/>
      <c r="C90" s="1">
        <f t="shared" si="10"/>
        <v>0</v>
      </c>
      <c r="D90" s="2" t="str">
        <f t="shared" si="19"/>
        <v/>
      </c>
      <c r="E90" s="56"/>
      <c r="F90" s="56"/>
      <c r="G90" s="56"/>
      <c r="H90" s="56"/>
      <c r="I90" s="56"/>
      <c r="J90" s="56"/>
      <c r="K90" s="1">
        <f t="shared" ca="1" si="12"/>
        <v>0.40795436653094297</v>
      </c>
      <c r="L90" t="str">
        <f ca="1">IF(A90&lt;=$U$3,RANK(K90,$K$2:INDIRECT("$K$"&amp;$U$3+1)),"")</f>
        <v/>
      </c>
      <c r="M90" s="58" t="e">
        <f t="shared" si="13"/>
        <v>#N/A</v>
      </c>
      <c r="N90" s="49" t="e">
        <f>INDEX(Table_Arrangement!$A$4:$B$243,MATCH(GuestList!$B90,Table_Arrangement!$B$4:$B$243,0),1)</f>
        <v>#N/A</v>
      </c>
      <c r="O90" s="1" t="str">
        <f t="shared" ca="1" si="14"/>
        <v/>
      </c>
      <c r="Q90" s="1">
        <f t="shared" si="17"/>
        <v>89</v>
      </c>
      <c r="R90" s="1">
        <f t="shared" si="15"/>
        <v>12</v>
      </c>
    </row>
    <row r="91" spans="1:18" x14ac:dyDescent="0.25">
      <c r="A91" s="1">
        <f t="shared" si="16"/>
        <v>90</v>
      </c>
      <c r="B91" s="55"/>
      <c r="C91" s="1">
        <f t="shared" si="10"/>
        <v>0</v>
      </c>
      <c r="D91" s="2" t="str">
        <f t="shared" si="19"/>
        <v/>
      </c>
      <c r="E91" s="56"/>
      <c r="F91" s="56"/>
      <c r="G91" s="56"/>
      <c r="H91" s="56"/>
      <c r="I91" s="56"/>
      <c r="J91" s="56"/>
      <c r="K91" s="1">
        <f t="shared" ca="1" si="12"/>
        <v>0.22153316012383706</v>
      </c>
      <c r="L91" t="str">
        <f ca="1">IF(A91&lt;=$U$3,RANK(K91,$K$2:INDIRECT("$K$"&amp;$U$3+1)),"")</f>
        <v/>
      </c>
      <c r="M91" s="58" t="e">
        <f t="shared" si="13"/>
        <v>#N/A</v>
      </c>
      <c r="N91" s="49" t="e">
        <f>INDEX(Table_Arrangement!$A$4:$B$243,MATCH(GuestList!$B91,Table_Arrangement!$B$4:$B$243,0),1)</f>
        <v>#N/A</v>
      </c>
      <c r="O91" s="1" t="str">
        <f t="shared" ca="1" si="14"/>
        <v/>
      </c>
      <c r="Q91" s="1">
        <f t="shared" si="17"/>
        <v>90</v>
      </c>
      <c r="R91" s="1">
        <f t="shared" si="15"/>
        <v>12</v>
      </c>
    </row>
    <row r="92" spans="1:18" x14ac:dyDescent="0.25">
      <c r="A92" s="1">
        <f t="shared" si="16"/>
        <v>91</v>
      </c>
      <c r="B92" s="55"/>
      <c r="C92" s="1">
        <f t="shared" si="10"/>
        <v>0</v>
      </c>
      <c r="D92" s="2" t="str">
        <f t="shared" si="19"/>
        <v/>
      </c>
      <c r="E92" s="56"/>
      <c r="F92" s="56"/>
      <c r="G92" s="56"/>
      <c r="H92" s="56"/>
      <c r="I92" s="56"/>
      <c r="J92" s="56"/>
      <c r="K92" s="1">
        <f t="shared" ca="1" si="12"/>
        <v>0.82264792575830292</v>
      </c>
      <c r="L92" t="str">
        <f ca="1">IF(A92&lt;=$U$3,RANK(K92,$K$2:INDIRECT("$K$"&amp;$U$3+1)),"")</f>
        <v/>
      </c>
      <c r="M92" s="58" t="e">
        <f t="shared" si="13"/>
        <v>#N/A</v>
      </c>
      <c r="N92" s="49" t="e">
        <f>INDEX(Table_Arrangement!$A$4:$B$243,MATCH(GuestList!$B92,Table_Arrangement!$B$4:$B$243,0),1)</f>
        <v>#N/A</v>
      </c>
      <c r="O92" s="1" t="str">
        <f t="shared" ca="1" si="14"/>
        <v/>
      </c>
      <c r="Q92" s="1">
        <f t="shared" si="17"/>
        <v>91</v>
      </c>
      <c r="R92" s="1">
        <f t="shared" si="15"/>
        <v>12</v>
      </c>
    </row>
    <row r="93" spans="1:18" x14ac:dyDescent="0.25">
      <c r="A93" s="1">
        <f t="shared" si="16"/>
        <v>92</v>
      </c>
      <c r="B93" s="55"/>
      <c r="C93" s="1">
        <f t="shared" si="10"/>
        <v>0</v>
      </c>
      <c r="D93" s="2" t="str">
        <f t="shared" si="19"/>
        <v/>
      </c>
      <c r="E93" s="56"/>
      <c r="F93" s="56"/>
      <c r="G93" s="56"/>
      <c r="H93" s="56"/>
      <c r="I93" s="56"/>
      <c r="J93" s="56"/>
      <c r="K93" s="1">
        <f t="shared" ca="1" si="12"/>
        <v>6.0803824985758537E-2</v>
      </c>
      <c r="L93" t="str">
        <f ca="1">IF(A93&lt;=$U$3,RANK(K93,$K$2:INDIRECT("$K$"&amp;$U$3+1)),"")</f>
        <v/>
      </c>
      <c r="M93" s="58" t="e">
        <f t="shared" si="13"/>
        <v>#N/A</v>
      </c>
      <c r="N93" s="49" t="e">
        <f>INDEX(Table_Arrangement!$A$4:$B$243,MATCH(GuestList!$B93,Table_Arrangement!$B$4:$B$243,0),1)</f>
        <v>#N/A</v>
      </c>
      <c r="O93" s="1" t="str">
        <f t="shared" ca="1" si="14"/>
        <v/>
      </c>
      <c r="Q93" s="1">
        <f t="shared" si="17"/>
        <v>92</v>
      </c>
      <c r="R93" s="1">
        <f t="shared" si="15"/>
        <v>12</v>
      </c>
    </row>
    <row r="94" spans="1:18" x14ac:dyDescent="0.25">
      <c r="A94" s="1">
        <f t="shared" si="16"/>
        <v>93</v>
      </c>
      <c r="B94" s="55"/>
      <c r="C94" s="1">
        <f t="shared" si="10"/>
        <v>0</v>
      </c>
      <c r="D94" s="2" t="str">
        <f t="shared" si="19"/>
        <v/>
      </c>
      <c r="E94" s="56"/>
      <c r="F94" s="56"/>
      <c r="G94" s="56"/>
      <c r="H94" s="56"/>
      <c r="I94" s="56"/>
      <c r="J94" s="56"/>
      <c r="K94" s="1">
        <f t="shared" ca="1" si="12"/>
        <v>0.87901943055946685</v>
      </c>
      <c r="L94" t="str">
        <f ca="1">IF(A94&lt;=$U$3,RANK(K94,$K$2:INDIRECT("$K$"&amp;$U$3+1)),"")</f>
        <v/>
      </c>
      <c r="M94" s="58" t="e">
        <f t="shared" si="13"/>
        <v>#N/A</v>
      </c>
      <c r="N94" s="49" t="e">
        <f>INDEX(Table_Arrangement!$A$4:$B$243,MATCH(GuestList!$B94,Table_Arrangement!$B$4:$B$243,0),1)</f>
        <v>#N/A</v>
      </c>
      <c r="O94" s="1" t="str">
        <f t="shared" ca="1" si="14"/>
        <v/>
      </c>
      <c r="Q94" s="1">
        <f t="shared" si="17"/>
        <v>93</v>
      </c>
      <c r="R94" s="1">
        <f t="shared" si="15"/>
        <v>12</v>
      </c>
    </row>
    <row r="95" spans="1:18" x14ac:dyDescent="0.25">
      <c r="A95" s="1">
        <f t="shared" si="16"/>
        <v>94</v>
      </c>
      <c r="B95" s="55"/>
      <c r="C95" s="1">
        <f t="shared" si="10"/>
        <v>0</v>
      </c>
      <c r="D95" s="2" t="str">
        <f t="shared" si="19"/>
        <v/>
      </c>
      <c r="E95" s="56"/>
      <c r="F95" s="56"/>
      <c r="G95" s="56"/>
      <c r="H95" s="56"/>
      <c r="I95" s="56"/>
      <c r="J95" s="56"/>
      <c r="K95" s="1">
        <f t="shared" ca="1" si="12"/>
        <v>0.98369365880669679</v>
      </c>
      <c r="L95" t="str">
        <f ca="1">IF(A95&lt;=$U$3,RANK(K95,$K$2:INDIRECT("$K$"&amp;$U$3+1)),"")</f>
        <v/>
      </c>
      <c r="M95" s="58" t="e">
        <f t="shared" si="13"/>
        <v>#N/A</v>
      </c>
      <c r="N95" s="49" t="e">
        <f>INDEX(Table_Arrangement!$A$4:$B$243,MATCH(GuestList!$B95,Table_Arrangement!$B$4:$B$243,0),1)</f>
        <v>#N/A</v>
      </c>
      <c r="O95" s="1" t="str">
        <f t="shared" ca="1" si="14"/>
        <v/>
      </c>
      <c r="Q95" s="1">
        <f t="shared" si="17"/>
        <v>94</v>
      </c>
      <c r="R95" s="1">
        <f t="shared" si="15"/>
        <v>12</v>
      </c>
    </row>
    <row r="96" spans="1:18" x14ac:dyDescent="0.25">
      <c r="A96" s="1">
        <f t="shared" si="16"/>
        <v>95</v>
      </c>
      <c r="B96" s="55"/>
      <c r="C96" s="1">
        <f t="shared" si="10"/>
        <v>0</v>
      </c>
      <c r="D96" s="2" t="str">
        <f t="shared" si="19"/>
        <v/>
      </c>
      <c r="E96" s="56"/>
      <c r="F96" s="56"/>
      <c r="G96" s="56"/>
      <c r="H96" s="56"/>
      <c r="I96" s="56"/>
      <c r="J96" s="56"/>
      <c r="K96" s="1">
        <f t="shared" ca="1" si="12"/>
        <v>0.34670389678607716</v>
      </c>
      <c r="L96" t="str">
        <f ca="1">IF(A96&lt;=$U$3,RANK(K96,$K$2:INDIRECT("$K$"&amp;$U$3+1)),"")</f>
        <v/>
      </c>
      <c r="M96" s="58" t="e">
        <f t="shared" si="13"/>
        <v>#N/A</v>
      </c>
      <c r="N96" s="49" t="e">
        <f>INDEX(Table_Arrangement!$A$4:$B$243,MATCH(GuestList!$B96,Table_Arrangement!$B$4:$B$243,0),1)</f>
        <v>#N/A</v>
      </c>
      <c r="O96" s="1" t="str">
        <f t="shared" ca="1" si="14"/>
        <v/>
      </c>
      <c r="Q96" s="1">
        <f t="shared" si="17"/>
        <v>95</v>
      </c>
      <c r="R96" s="1">
        <f t="shared" si="15"/>
        <v>12</v>
      </c>
    </row>
    <row r="97" spans="1:18" x14ac:dyDescent="0.25">
      <c r="A97" s="1">
        <f t="shared" si="16"/>
        <v>96</v>
      </c>
      <c r="B97" s="55"/>
      <c r="C97" s="1">
        <f t="shared" si="10"/>
        <v>0</v>
      </c>
      <c r="D97" s="2" t="str">
        <f t="shared" si="19"/>
        <v/>
      </c>
      <c r="E97" s="56"/>
      <c r="F97" s="56"/>
      <c r="G97" s="56"/>
      <c r="H97" s="56"/>
      <c r="I97" s="56"/>
      <c r="J97" s="56"/>
      <c r="K97" s="1">
        <f t="shared" ca="1" si="12"/>
        <v>0.24627425355909982</v>
      </c>
      <c r="L97" t="str">
        <f ca="1">IF(A97&lt;=$U$3,RANK(K97,$K$2:INDIRECT("$K$"&amp;$U$3+1)),"")</f>
        <v/>
      </c>
      <c r="M97" s="58" t="e">
        <f t="shared" si="13"/>
        <v>#N/A</v>
      </c>
      <c r="N97" s="49" t="e">
        <f>INDEX(Table_Arrangement!$A$4:$B$243,MATCH(GuestList!$B97,Table_Arrangement!$B$4:$B$243,0),1)</f>
        <v>#N/A</v>
      </c>
      <c r="O97" s="1" t="str">
        <f t="shared" ca="1" si="14"/>
        <v/>
      </c>
      <c r="Q97" s="1">
        <f t="shared" si="17"/>
        <v>96</v>
      </c>
      <c r="R97" s="1">
        <f t="shared" si="15"/>
        <v>12</v>
      </c>
    </row>
    <row r="98" spans="1:18" x14ac:dyDescent="0.25">
      <c r="A98" s="1">
        <f t="shared" si="16"/>
        <v>97</v>
      </c>
      <c r="B98" s="55"/>
      <c r="C98" s="1">
        <f t="shared" si="10"/>
        <v>0</v>
      </c>
      <c r="D98" s="2" t="str">
        <f t="shared" si="19"/>
        <v/>
      </c>
      <c r="E98" s="56"/>
      <c r="F98" s="56"/>
      <c r="G98" s="56"/>
      <c r="H98" s="56"/>
      <c r="I98" s="56"/>
      <c r="J98" s="56"/>
      <c r="K98" s="1">
        <f t="shared" ca="1" si="12"/>
        <v>0.73996942241236263</v>
      </c>
      <c r="L98" t="str">
        <f ca="1">IF(A98&lt;=$U$3,RANK(K98,$K$2:INDIRECT("$K$"&amp;$U$3+1)),"")</f>
        <v/>
      </c>
      <c r="M98" s="58" t="e">
        <f t="shared" si="13"/>
        <v>#N/A</v>
      </c>
      <c r="N98" s="49" t="e">
        <f>INDEX(Table_Arrangement!$A$4:$B$243,MATCH(GuestList!$B98,Table_Arrangement!$B$4:$B$243,0),1)</f>
        <v>#N/A</v>
      </c>
      <c r="O98" s="1" t="str">
        <f t="shared" ca="1" si="14"/>
        <v/>
      </c>
      <c r="Q98" s="1">
        <f t="shared" si="17"/>
        <v>97</v>
      </c>
      <c r="R98" s="1">
        <f t="shared" si="15"/>
        <v>13</v>
      </c>
    </row>
    <row r="99" spans="1:18" x14ac:dyDescent="0.25">
      <c r="A99" s="1">
        <f t="shared" si="16"/>
        <v>98</v>
      </c>
      <c r="B99" s="55"/>
      <c r="C99" s="1">
        <f t="shared" si="10"/>
        <v>0</v>
      </c>
      <c r="D99" s="2" t="str">
        <f t="shared" si="19"/>
        <v/>
      </c>
      <c r="E99" s="56"/>
      <c r="F99" s="56"/>
      <c r="G99" s="56"/>
      <c r="H99" s="56"/>
      <c r="I99" s="56"/>
      <c r="J99" s="56"/>
      <c r="K99" s="1">
        <f t="shared" ca="1" si="12"/>
        <v>0.83019782552970423</v>
      </c>
      <c r="L99" t="str">
        <f ca="1">IF(A99&lt;=$U$3,RANK(K99,$K$2:INDIRECT("$K$"&amp;$U$3+1)),"")</f>
        <v/>
      </c>
      <c r="M99" s="58" t="e">
        <f t="shared" si="13"/>
        <v>#N/A</v>
      </c>
      <c r="N99" s="49" t="e">
        <f>INDEX(Table_Arrangement!$A$4:$B$243,MATCH(GuestList!$B99,Table_Arrangement!$B$4:$B$243,0),1)</f>
        <v>#N/A</v>
      </c>
      <c r="O99" s="1" t="str">
        <f t="shared" ca="1" si="14"/>
        <v/>
      </c>
      <c r="Q99" s="1">
        <f t="shared" si="17"/>
        <v>98</v>
      </c>
      <c r="R99" s="1">
        <f t="shared" si="15"/>
        <v>13</v>
      </c>
    </row>
    <row r="100" spans="1:18" x14ac:dyDescent="0.25">
      <c r="A100" s="1">
        <f t="shared" si="16"/>
        <v>99</v>
      </c>
      <c r="B100" s="55"/>
      <c r="C100" s="1">
        <f t="shared" si="10"/>
        <v>0</v>
      </c>
      <c r="D100" s="2" t="str">
        <f t="shared" si="19"/>
        <v/>
      </c>
      <c r="E100" s="56"/>
      <c r="F100" s="56"/>
      <c r="G100" s="56"/>
      <c r="H100" s="56"/>
      <c r="I100" s="56"/>
      <c r="J100" s="56"/>
      <c r="K100" s="1">
        <f t="shared" ca="1" si="12"/>
        <v>0.80059583753233998</v>
      </c>
      <c r="L100" t="str">
        <f ca="1">IF(A100&lt;=$U$3,RANK(K100,$K$2:INDIRECT("$K$"&amp;$U$3+1)),"")</f>
        <v/>
      </c>
      <c r="M100" s="58" t="e">
        <f t="shared" si="13"/>
        <v>#N/A</v>
      </c>
      <c r="N100" s="49" t="e">
        <f>INDEX(Table_Arrangement!$A$4:$B$243,MATCH(GuestList!$B100,Table_Arrangement!$B$4:$B$243,0),1)</f>
        <v>#N/A</v>
      </c>
      <c r="O100" s="1" t="str">
        <f t="shared" ca="1" si="14"/>
        <v/>
      </c>
      <c r="Q100" s="1">
        <f t="shared" si="17"/>
        <v>99</v>
      </c>
      <c r="R100" s="1">
        <f t="shared" si="15"/>
        <v>13</v>
      </c>
    </row>
    <row r="101" spans="1:18" x14ac:dyDescent="0.25">
      <c r="A101" s="1">
        <f t="shared" si="16"/>
        <v>100</v>
      </c>
      <c r="B101" s="55"/>
      <c r="C101" s="1">
        <f t="shared" si="10"/>
        <v>0</v>
      </c>
      <c r="D101" s="2" t="str">
        <f t="shared" si="19"/>
        <v/>
      </c>
      <c r="E101" s="56"/>
      <c r="F101" s="56"/>
      <c r="G101" s="56"/>
      <c r="H101" s="56"/>
      <c r="I101" s="56"/>
      <c r="J101" s="56"/>
      <c r="K101" s="1">
        <f t="shared" ca="1" si="12"/>
        <v>3.6857303240726558E-2</v>
      </c>
      <c r="L101" t="str">
        <f ca="1">IF(A101&lt;=$U$3,RANK(K101,$K$2:INDIRECT("$K$"&amp;$U$3+1)),"")</f>
        <v/>
      </c>
      <c r="M101" s="58" t="e">
        <f t="shared" si="13"/>
        <v>#N/A</v>
      </c>
      <c r="N101" s="49" t="e">
        <f>INDEX(Table_Arrangement!$A$4:$B$243,MATCH(GuestList!$B101,Table_Arrangement!$B$4:$B$243,0),1)</f>
        <v>#N/A</v>
      </c>
      <c r="O101" s="1" t="str">
        <f t="shared" ca="1" si="14"/>
        <v/>
      </c>
      <c r="Q101" s="1">
        <f t="shared" si="17"/>
        <v>100</v>
      </c>
      <c r="R101" s="1">
        <f t="shared" si="15"/>
        <v>13</v>
      </c>
    </row>
    <row r="102" spans="1:18" x14ac:dyDescent="0.25">
      <c r="A102" s="1">
        <f t="shared" si="16"/>
        <v>101</v>
      </c>
      <c r="B102" s="55"/>
      <c r="C102" s="1">
        <f t="shared" si="10"/>
        <v>0</v>
      </c>
      <c r="D102" s="2" t="str">
        <f t="shared" si="19"/>
        <v/>
      </c>
      <c r="E102" s="56"/>
      <c r="F102" s="56"/>
      <c r="G102" s="56"/>
      <c r="H102" s="56"/>
      <c r="I102" s="56"/>
      <c r="J102" s="56"/>
      <c r="K102" s="1">
        <f t="shared" ca="1" si="12"/>
        <v>0.73406846538375581</v>
      </c>
      <c r="L102" t="str">
        <f ca="1">IF(A102&lt;=$U$3,RANK(K102,$K$2:INDIRECT("$K$"&amp;$U$3+1)),"")</f>
        <v/>
      </c>
      <c r="M102" s="58" t="e">
        <f t="shared" si="13"/>
        <v>#N/A</v>
      </c>
      <c r="N102" s="49" t="e">
        <f>INDEX(Table_Arrangement!$A$4:$B$243,MATCH(GuestList!$B102,Table_Arrangement!$B$4:$B$243,0),1)</f>
        <v>#N/A</v>
      </c>
      <c r="O102" s="1" t="str">
        <f t="shared" ca="1" si="14"/>
        <v/>
      </c>
      <c r="Q102" s="1">
        <f t="shared" si="17"/>
        <v>101</v>
      </c>
      <c r="R102" s="1">
        <f t="shared" si="15"/>
        <v>13</v>
      </c>
    </row>
    <row r="103" spans="1:18" x14ac:dyDescent="0.25">
      <c r="A103" s="1">
        <f t="shared" si="16"/>
        <v>102</v>
      </c>
      <c r="B103" s="55"/>
      <c r="C103" s="1">
        <f t="shared" si="10"/>
        <v>0</v>
      </c>
      <c r="D103" s="2" t="str">
        <f t="shared" si="19"/>
        <v/>
      </c>
      <c r="E103" s="56"/>
      <c r="F103" s="56"/>
      <c r="G103" s="56"/>
      <c r="H103" s="56"/>
      <c r="I103" s="56"/>
      <c r="J103" s="56"/>
      <c r="K103" s="1">
        <f t="shared" ca="1" si="12"/>
        <v>0.75651962007991425</v>
      </c>
      <c r="L103" t="str">
        <f ca="1">IF(A103&lt;=$U$3,RANK(K103,$K$2:INDIRECT("$K$"&amp;$U$3+1)),"")</f>
        <v/>
      </c>
      <c r="M103" s="58" t="e">
        <f t="shared" si="13"/>
        <v>#N/A</v>
      </c>
      <c r="N103" s="49" t="e">
        <f>INDEX(Table_Arrangement!$A$4:$B$243,MATCH(GuestList!$B103,Table_Arrangement!$B$4:$B$243,0),1)</f>
        <v>#N/A</v>
      </c>
      <c r="O103" s="1" t="str">
        <f t="shared" ca="1" si="14"/>
        <v/>
      </c>
      <c r="Q103" s="1">
        <f t="shared" si="17"/>
        <v>102</v>
      </c>
      <c r="R103" s="1">
        <f t="shared" si="15"/>
        <v>13</v>
      </c>
    </row>
    <row r="104" spans="1:18" x14ac:dyDescent="0.25">
      <c r="A104" s="1">
        <f t="shared" si="16"/>
        <v>103</v>
      </c>
      <c r="B104" s="55"/>
      <c r="C104" s="1">
        <f t="shared" si="10"/>
        <v>0</v>
      </c>
      <c r="D104" s="2" t="str">
        <f t="shared" si="19"/>
        <v/>
      </c>
      <c r="E104" s="56"/>
      <c r="F104" s="56"/>
      <c r="G104" s="56"/>
      <c r="H104" s="56"/>
      <c r="I104" s="56"/>
      <c r="J104" s="56"/>
      <c r="K104" s="1">
        <f t="shared" ca="1" si="12"/>
        <v>7.087366492181002E-2</v>
      </c>
      <c r="L104" t="str">
        <f ca="1">IF(A104&lt;=$U$3,RANK(K104,$K$2:INDIRECT("$K$"&amp;$U$3+1)),"")</f>
        <v/>
      </c>
      <c r="M104" s="58" t="e">
        <f t="shared" si="13"/>
        <v>#N/A</v>
      </c>
      <c r="N104" s="49" t="e">
        <f>INDEX(Table_Arrangement!$A$4:$B$243,MATCH(GuestList!$B104,Table_Arrangement!$B$4:$B$243,0),1)</f>
        <v>#N/A</v>
      </c>
      <c r="O104" s="1" t="str">
        <f t="shared" ca="1" si="14"/>
        <v/>
      </c>
      <c r="Q104" s="1">
        <f t="shared" si="17"/>
        <v>103</v>
      </c>
      <c r="R104" s="1">
        <f t="shared" si="15"/>
        <v>13</v>
      </c>
    </row>
    <row r="105" spans="1:18" x14ac:dyDescent="0.25">
      <c r="A105" s="1">
        <f t="shared" si="16"/>
        <v>104</v>
      </c>
      <c r="B105" s="55"/>
      <c r="C105" s="1">
        <f t="shared" si="10"/>
        <v>0</v>
      </c>
      <c r="D105" s="2" t="str">
        <f t="shared" si="19"/>
        <v/>
      </c>
      <c r="E105" s="56"/>
      <c r="F105" s="56"/>
      <c r="G105" s="56"/>
      <c r="H105" s="56"/>
      <c r="I105" s="56"/>
      <c r="J105" s="56"/>
      <c r="K105" s="1">
        <f t="shared" ca="1" si="12"/>
        <v>6.5740042467982818E-2</v>
      </c>
      <c r="L105" t="str">
        <f ca="1">IF(A105&lt;=$U$3,RANK(K105,$K$2:INDIRECT("$K$"&amp;$U$3+1)),"")</f>
        <v/>
      </c>
      <c r="M105" s="58" t="e">
        <f t="shared" si="13"/>
        <v>#N/A</v>
      </c>
      <c r="N105" s="49" t="e">
        <f>INDEX(Table_Arrangement!$A$4:$B$243,MATCH(GuestList!$B105,Table_Arrangement!$B$4:$B$243,0),1)</f>
        <v>#N/A</v>
      </c>
      <c r="O105" s="1" t="str">
        <f t="shared" ca="1" si="14"/>
        <v/>
      </c>
      <c r="Q105" s="1">
        <f t="shared" si="17"/>
        <v>104</v>
      </c>
      <c r="R105" s="1">
        <f t="shared" si="15"/>
        <v>13</v>
      </c>
    </row>
    <row r="106" spans="1:18" x14ac:dyDescent="0.25">
      <c r="A106" s="1">
        <f t="shared" si="16"/>
        <v>105</v>
      </c>
      <c r="B106" s="55"/>
      <c r="C106" s="1">
        <f t="shared" si="10"/>
        <v>0</v>
      </c>
      <c r="D106" s="2" t="str">
        <f t="shared" si="19"/>
        <v/>
      </c>
      <c r="E106" s="56"/>
      <c r="F106" s="56"/>
      <c r="G106" s="56"/>
      <c r="H106" s="56"/>
      <c r="I106" s="56"/>
      <c r="J106" s="56"/>
      <c r="K106" s="1">
        <f t="shared" ca="1" si="12"/>
        <v>9.8025369208869395E-2</v>
      </c>
      <c r="L106" t="str">
        <f ca="1">IF(A106&lt;=$U$3,RANK(K106,$K$2:INDIRECT("$K$"&amp;$U$3+1)),"")</f>
        <v/>
      </c>
      <c r="M106" s="58" t="e">
        <f t="shared" si="13"/>
        <v>#N/A</v>
      </c>
      <c r="N106" s="49" t="e">
        <f>INDEX(Table_Arrangement!$A$4:$B$243,MATCH(GuestList!$B106,Table_Arrangement!$B$4:$B$243,0),1)</f>
        <v>#N/A</v>
      </c>
      <c r="O106" s="1" t="str">
        <f t="shared" ca="1" si="14"/>
        <v/>
      </c>
      <c r="Q106" s="1">
        <f t="shared" si="17"/>
        <v>105</v>
      </c>
      <c r="R106" s="1">
        <f t="shared" si="15"/>
        <v>14</v>
      </c>
    </row>
    <row r="107" spans="1:18" x14ac:dyDescent="0.25">
      <c r="A107" s="1">
        <f t="shared" si="16"/>
        <v>106</v>
      </c>
      <c r="B107" s="55"/>
      <c r="C107" s="1">
        <f t="shared" si="10"/>
        <v>0</v>
      </c>
      <c r="D107" s="2" t="str">
        <f t="shared" si="19"/>
        <v/>
      </c>
      <c r="E107" s="56"/>
      <c r="F107" s="56"/>
      <c r="G107" s="56"/>
      <c r="H107" s="56"/>
      <c r="I107" s="56"/>
      <c r="J107" s="56"/>
      <c r="K107" s="1">
        <f t="shared" ca="1" si="12"/>
        <v>0.5826588617829811</v>
      </c>
      <c r="L107" t="str">
        <f ca="1">IF(A107&lt;=$U$3,RANK(K107,$K$2:INDIRECT("$K$"&amp;$U$3+1)),"")</f>
        <v/>
      </c>
      <c r="M107" s="58" t="e">
        <f t="shared" si="13"/>
        <v>#N/A</v>
      </c>
      <c r="N107" s="49" t="e">
        <f>INDEX(Table_Arrangement!$A$4:$B$243,MATCH(GuestList!$B107,Table_Arrangement!$B$4:$B$243,0),1)</f>
        <v>#N/A</v>
      </c>
      <c r="O107" s="1" t="str">
        <f t="shared" ca="1" si="14"/>
        <v/>
      </c>
      <c r="Q107" s="1">
        <f t="shared" si="17"/>
        <v>106</v>
      </c>
      <c r="R107" s="1">
        <f t="shared" si="15"/>
        <v>14</v>
      </c>
    </row>
    <row r="108" spans="1:18" x14ac:dyDescent="0.25">
      <c r="A108" s="1">
        <f t="shared" si="16"/>
        <v>107</v>
      </c>
      <c r="B108" s="55"/>
      <c r="C108" s="1">
        <f t="shared" si="10"/>
        <v>0</v>
      </c>
      <c r="D108" s="2" t="str">
        <f t="shared" si="19"/>
        <v/>
      </c>
      <c r="E108" s="56"/>
      <c r="F108" s="56"/>
      <c r="G108" s="56"/>
      <c r="H108" s="56"/>
      <c r="I108" s="56"/>
      <c r="J108" s="56"/>
      <c r="K108" s="1">
        <f t="shared" ca="1" si="12"/>
        <v>0.28315514609145642</v>
      </c>
      <c r="L108" t="str">
        <f ca="1">IF(A108&lt;=$U$3,RANK(K108,$K$2:INDIRECT("$K$"&amp;$U$3+1)),"")</f>
        <v/>
      </c>
      <c r="M108" s="58" t="e">
        <f t="shared" si="13"/>
        <v>#N/A</v>
      </c>
      <c r="N108" s="49" t="e">
        <f>INDEX(Table_Arrangement!$A$4:$B$243,MATCH(GuestList!$B108,Table_Arrangement!$B$4:$B$243,0),1)</f>
        <v>#N/A</v>
      </c>
      <c r="O108" s="1" t="str">
        <f t="shared" ca="1" si="14"/>
        <v/>
      </c>
      <c r="Q108" s="1">
        <f t="shared" si="17"/>
        <v>107</v>
      </c>
      <c r="R108" s="1">
        <f t="shared" si="15"/>
        <v>14</v>
      </c>
    </row>
    <row r="109" spans="1:18" x14ac:dyDescent="0.25">
      <c r="A109" s="1">
        <f t="shared" si="16"/>
        <v>108</v>
      </c>
      <c r="B109" s="55"/>
      <c r="C109" s="1">
        <f t="shared" si="10"/>
        <v>0</v>
      </c>
      <c r="D109" s="2" t="str">
        <f t="shared" si="19"/>
        <v/>
      </c>
      <c r="E109" s="56"/>
      <c r="F109" s="56"/>
      <c r="G109" s="56"/>
      <c r="H109" s="56"/>
      <c r="I109" s="56"/>
      <c r="J109" s="56"/>
      <c r="K109" s="1">
        <f t="shared" ca="1" si="12"/>
        <v>0.51173737638345762</v>
      </c>
      <c r="L109" t="str">
        <f ca="1">IF(A109&lt;=$U$3,RANK(K109,$K$2:INDIRECT("$K$"&amp;$U$3+1)),"")</f>
        <v/>
      </c>
      <c r="M109" s="58" t="e">
        <f t="shared" si="13"/>
        <v>#N/A</v>
      </c>
      <c r="N109" s="49" t="e">
        <f>INDEX(Table_Arrangement!$A$4:$B$243,MATCH(GuestList!$B109,Table_Arrangement!$B$4:$B$243,0),1)</f>
        <v>#N/A</v>
      </c>
      <c r="O109" s="1" t="str">
        <f t="shared" ca="1" si="14"/>
        <v/>
      </c>
      <c r="Q109" s="1">
        <f t="shared" si="17"/>
        <v>108</v>
      </c>
      <c r="R109" s="1">
        <f t="shared" si="15"/>
        <v>14</v>
      </c>
    </row>
    <row r="110" spans="1:18" x14ac:dyDescent="0.25">
      <c r="A110" s="1">
        <f t="shared" si="16"/>
        <v>109</v>
      </c>
      <c r="B110" s="55"/>
      <c r="C110" s="1">
        <f t="shared" si="10"/>
        <v>0</v>
      </c>
      <c r="D110" s="2" t="str">
        <f t="shared" si="19"/>
        <v/>
      </c>
      <c r="E110" s="56"/>
      <c r="F110" s="56"/>
      <c r="G110" s="56"/>
      <c r="H110" s="56"/>
      <c r="I110" s="56"/>
      <c r="J110" s="56"/>
      <c r="K110" s="1">
        <f t="shared" ca="1" si="12"/>
        <v>0.30622535828884401</v>
      </c>
      <c r="L110" t="str">
        <f ca="1">IF(A110&lt;=$U$3,RANK(K110,$K$2:INDIRECT("$K$"&amp;$U$3+1)),"")</f>
        <v/>
      </c>
      <c r="M110" s="58" t="e">
        <f t="shared" si="13"/>
        <v>#N/A</v>
      </c>
      <c r="N110" s="49" t="e">
        <f>INDEX(Table_Arrangement!$A$4:$B$243,MATCH(GuestList!$B110,Table_Arrangement!$B$4:$B$243,0),1)</f>
        <v>#N/A</v>
      </c>
      <c r="O110" s="1" t="str">
        <f t="shared" ca="1" si="14"/>
        <v/>
      </c>
      <c r="Q110" s="1">
        <f t="shared" si="17"/>
        <v>109</v>
      </c>
      <c r="R110" s="1">
        <f t="shared" si="15"/>
        <v>14</v>
      </c>
    </row>
    <row r="111" spans="1:18" x14ac:dyDescent="0.25">
      <c r="A111" s="1">
        <f t="shared" si="16"/>
        <v>110</v>
      </c>
      <c r="B111" s="55"/>
      <c r="C111" s="1">
        <f t="shared" si="10"/>
        <v>0</v>
      </c>
      <c r="D111" s="2" t="str">
        <f t="shared" si="19"/>
        <v/>
      </c>
      <c r="E111" s="56"/>
      <c r="F111" s="56"/>
      <c r="G111" s="56"/>
      <c r="H111" s="56"/>
      <c r="I111" s="56"/>
      <c r="J111" s="56"/>
      <c r="K111" s="1">
        <f t="shared" ca="1" si="12"/>
        <v>0.96384640453964954</v>
      </c>
      <c r="L111" t="str">
        <f ca="1">IF(A111&lt;=$U$3,RANK(K111,$K$2:INDIRECT("$K$"&amp;$U$3+1)),"")</f>
        <v/>
      </c>
      <c r="M111" s="58" t="e">
        <f t="shared" si="13"/>
        <v>#N/A</v>
      </c>
      <c r="N111" s="49" t="e">
        <f>INDEX(Table_Arrangement!$A$4:$B$243,MATCH(GuestList!$B111,Table_Arrangement!$B$4:$B$243,0),1)</f>
        <v>#N/A</v>
      </c>
      <c r="O111" s="1" t="str">
        <f t="shared" ca="1" si="14"/>
        <v/>
      </c>
      <c r="Q111" s="1">
        <f t="shared" si="17"/>
        <v>110</v>
      </c>
      <c r="R111" s="1">
        <f t="shared" si="15"/>
        <v>14</v>
      </c>
    </row>
    <row r="112" spans="1:18" x14ac:dyDescent="0.25">
      <c r="A112" s="1">
        <f t="shared" si="16"/>
        <v>111</v>
      </c>
      <c r="B112" s="55"/>
      <c r="C112" s="1">
        <f t="shared" si="10"/>
        <v>0</v>
      </c>
      <c r="D112" s="2" t="str">
        <f t="shared" si="19"/>
        <v/>
      </c>
      <c r="E112" s="56"/>
      <c r="F112" s="56"/>
      <c r="G112" s="56"/>
      <c r="H112" s="56"/>
      <c r="I112" s="56"/>
      <c r="J112" s="56"/>
      <c r="K112" s="1">
        <f t="shared" ca="1" si="12"/>
        <v>0.2252043897949757</v>
      </c>
      <c r="L112" t="str">
        <f ca="1">IF(A112&lt;=$U$3,RANK(K112,$K$2:INDIRECT("$K$"&amp;$U$3+1)),"")</f>
        <v/>
      </c>
      <c r="M112" s="58" t="e">
        <f t="shared" si="13"/>
        <v>#N/A</v>
      </c>
      <c r="N112" s="49" t="e">
        <f>INDEX(Table_Arrangement!$A$4:$B$243,MATCH(GuestList!$B112,Table_Arrangement!$B$4:$B$243,0),1)</f>
        <v>#N/A</v>
      </c>
      <c r="O112" s="1" t="str">
        <f t="shared" ca="1" si="14"/>
        <v/>
      </c>
      <c r="Q112" s="1">
        <f t="shared" si="17"/>
        <v>111</v>
      </c>
      <c r="R112" s="1">
        <f t="shared" si="15"/>
        <v>14</v>
      </c>
    </row>
    <row r="113" spans="1:18" x14ac:dyDescent="0.25">
      <c r="A113" s="1">
        <f t="shared" si="16"/>
        <v>112</v>
      </c>
      <c r="B113" s="55"/>
      <c r="C113" s="1">
        <f t="shared" si="10"/>
        <v>0</v>
      </c>
      <c r="D113" s="2" t="str">
        <f t="shared" si="19"/>
        <v/>
      </c>
      <c r="E113" s="56"/>
      <c r="F113" s="56"/>
      <c r="G113" s="56"/>
      <c r="H113" s="56"/>
      <c r="I113" s="56"/>
      <c r="J113" s="56"/>
      <c r="K113" s="1">
        <f t="shared" ca="1" si="12"/>
        <v>0.38502165882467254</v>
      </c>
      <c r="L113" t="str">
        <f ca="1">IF(A113&lt;=$U$3,RANK(K113,$K$2:INDIRECT("$K$"&amp;$U$3+1)),"")</f>
        <v/>
      </c>
      <c r="M113" s="58" t="e">
        <f t="shared" si="13"/>
        <v>#N/A</v>
      </c>
      <c r="N113" s="49" t="e">
        <f>INDEX(Table_Arrangement!$A$4:$B$243,MATCH(GuestList!$B113,Table_Arrangement!$B$4:$B$243,0),1)</f>
        <v>#N/A</v>
      </c>
      <c r="O113" s="1" t="str">
        <f t="shared" ca="1" si="14"/>
        <v/>
      </c>
      <c r="Q113" s="1">
        <f t="shared" si="17"/>
        <v>112</v>
      </c>
      <c r="R113" s="1">
        <f t="shared" si="15"/>
        <v>14</v>
      </c>
    </row>
    <row r="114" spans="1:18" x14ac:dyDescent="0.25">
      <c r="A114" s="1">
        <f t="shared" si="16"/>
        <v>113</v>
      </c>
      <c r="B114" s="55"/>
      <c r="C114" s="1">
        <f t="shared" si="10"/>
        <v>0</v>
      </c>
      <c r="D114" s="2" t="str">
        <f t="shared" si="19"/>
        <v/>
      </c>
      <c r="E114" s="56"/>
      <c r="F114" s="56"/>
      <c r="G114" s="56"/>
      <c r="H114" s="56"/>
      <c r="I114" s="56"/>
      <c r="J114" s="56"/>
      <c r="K114" s="1">
        <f t="shared" ca="1" si="12"/>
        <v>0.98945605578981999</v>
      </c>
      <c r="L114" t="str">
        <f ca="1">IF(A114&lt;=$U$3,RANK(K114,$K$2:INDIRECT("$K$"&amp;$U$3+1)),"")</f>
        <v/>
      </c>
      <c r="M114" s="58" t="e">
        <f t="shared" si="13"/>
        <v>#N/A</v>
      </c>
      <c r="N114" s="49" t="e">
        <f>INDEX(Table_Arrangement!$A$4:$B$243,MATCH(GuestList!$B114,Table_Arrangement!$B$4:$B$243,0),1)</f>
        <v>#N/A</v>
      </c>
      <c r="O114" s="1" t="str">
        <f t="shared" ca="1" si="14"/>
        <v/>
      </c>
      <c r="Q114" s="1">
        <f t="shared" si="17"/>
        <v>113</v>
      </c>
      <c r="R114" s="1">
        <f t="shared" si="15"/>
        <v>15</v>
      </c>
    </row>
    <row r="115" spans="1:18" x14ac:dyDescent="0.25">
      <c r="A115" s="1">
        <f t="shared" si="16"/>
        <v>114</v>
      </c>
      <c r="B115" s="55"/>
      <c r="C115" s="1">
        <f t="shared" si="10"/>
        <v>0</v>
      </c>
      <c r="D115" s="2" t="str">
        <f t="shared" si="19"/>
        <v/>
      </c>
      <c r="E115" s="56"/>
      <c r="F115" s="56"/>
      <c r="G115" s="56"/>
      <c r="H115" s="56"/>
      <c r="I115" s="56"/>
      <c r="J115" s="56"/>
      <c r="K115" s="1">
        <f t="shared" ca="1" si="12"/>
        <v>0.12775465803273445</v>
      </c>
      <c r="L115" t="str">
        <f ca="1">IF(A115&lt;=$U$3,RANK(K115,$K$2:INDIRECT("$K$"&amp;$U$3+1)),"")</f>
        <v/>
      </c>
      <c r="M115" s="58" t="e">
        <f t="shared" si="13"/>
        <v>#N/A</v>
      </c>
      <c r="N115" s="49" t="e">
        <f>INDEX(Table_Arrangement!$A$4:$B$243,MATCH(GuestList!$B115,Table_Arrangement!$B$4:$B$243,0),1)</f>
        <v>#N/A</v>
      </c>
      <c r="O115" s="1" t="str">
        <f t="shared" ca="1" si="14"/>
        <v/>
      </c>
      <c r="Q115" s="1">
        <f t="shared" si="17"/>
        <v>114</v>
      </c>
      <c r="R115" s="1">
        <f t="shared" si="15"/>
        <v>15</v>
      </c>
    </row>
    <row r="116" spans="1:18" x14ac:dyDescent="0.25">
      <c r="A116" s="1">
        <f t="shared" si="16"/>
        <v>115</v>
      </c>
      <c r="B116" s="55"/>
      <c r="C116" s="1">
        <f t="shared" si="10"/>
        <v>0</v>
      </c>
      <c r="D116" s="2" t="str">
        <f t="shared" si="19"/>
        <v/>
      </c>
      <c r="E116" s="56"/>
      <c r="F116" s="56"/>
      <c r="G116" s="56"/>
      <c r="H116" s="56"/>
      <c r="I116" s="56"/>
      <c r="J116" s="56"/>
      <c r="K116" s="1">
        <f t="shared" ca="1" si="12"/>
        <v>0.84182316383158218</v>
      </c>
      <c r="L116" t="str">
        <f ca="1">IF(A116&lt;=$U$3,RANK(K116,$K$2:INDIRECT("$K$"&amp;$U$3+1)),"")</f>
        <v/>
      </c>
      <c r="M116" s="58" t="e">
        <f t="shared" si="13"/>
        <v>#N/A</v>
      </c>
      <c r="N116" s="49" t="e">
        <f>INDEX(Table_Arrangement!$A$4:$B$243,MATCH(GuestList!$B116,Table_Arrangement!$B$4:$B$243,0),1)</f>
        <v>#N/A</v>
      </c>
      <c r="O116" s="1" t="str">
        <f t="shared" ca="1" si="14"/>
        <v/>
      </c>
      <c r="Q116" s="1">
        <f t="shared" si="17"/>
        <v>115</v>
      </c>
      <c r="R116" s="1">
        <f t="shared" si="15"/>
        <v>15</v>
      </c>
    </row>
    <row r="117" spans="1:18" x14ac:dyDescent="0.25">
      <c r="A117" s="1">
        <f t="shared" si="16"/>
        <v>116</v>
      </c>
      <c r="B117" s="55"/>
      <c r="C117" s="1">
        <f t="shared" si="10"/>
        <v>0</v>
      </c>
      <c r="D117" s="2" t="str">
        <f t="shared" si="19"/>
        <v/>
      </c>
      <c r="E117" s="56"/>
      <c r="F117" s="56"/>
      <c r="G117" s="56"/>
      <c r="H117" s="56"/>
      <c r="I117" s="56"/>
      <c r="J117" s="56"/>
      <c r="K117" s="1">
        <f t="shared" ca="1" si="12"/>
        <v>0.38856621134560676</v>
      </c>
      <c r="L117" t="str">
        <f ca="1">IF(A117&lt;=$U$3,RANK(K117,$K$2:INDIRECT("$K$"&amp;$U$3+1)),"")</f>
        <v/>
      </c>
      <c r="M117" s="58" t="e">
        <f t="shared" si="13"/>
        <v>#N/A</v>
      </c>
      <c r="N117" s="49" t="e">
        <f>INDEX(Table_Arrangement!$A$4:$B$243,MATCH(GuestList!$B117,Table_Arrangement!$B$4:$B$243,0),1)</f>
        <v>#N/A</v>
      </c>
      <c r="O117" s="1" t="str">
        <f t="shared" ca="1" si="14"/>
        <v/>
      </c>
      <c r="Q117" s="1">
        <f t="shared" si="17"/>
        <v>116</v>
      </c>
      <c r="R117" s="1">
        <f t="shared" si="15"/>
        <v>15</v>
      </c>
    </row>
    <row r="118" spans="1:18" x14ac:dyDescent="0.25">
      <c r="A118" s="1">
        <f t="shared" si="16"/>
        <v>117</v>
      </c>
      <c r="B118" s="55"/>
      <c r="C118" s="1">
        <f t="shared" si="10"/>
        <v>0</v>
      </c>
      <c r="D118" s="2" t="str">
        <f t="shared" si="19"/>
        <v/>
      </c>
      <c r="E118" s="56"/>
      <c r="F118" s="56"/>
      <c r="G118" s="56"/>
      <c r="H118" s="56"/>
      <c r="I118" s="56"/>
      <c r="J118" s="56"/>
      <c r="K118" s="1">
        <f t="shared" ca="1" si="12"/>
        <v>0.24541561870582274</v>
      </c>
      <c r="L118" t="str">
        <f ca="1">IF(A118&lt;=$U$3,RANK(K118,$K$2:INDIRECT("$K$"&amp;$U$3+1)),"")</f>
        <v/>
      </c>
      <c r="M118" s="58" t="e">
        <f t="shared" si="13"/>
        <v>#N/A</v>
      </c>
      <c r="N118" s="49" t="e">
        <f>INDEX(Table_Arrangement!$A$4:$B$243,MATCH(GuestList!$B118,Table_Arrangement!$B$4:$B$243,0),1)</f>
        <v>#N/A</v>
      </c>
      <c r="O118" s="1" t="str">
        <f t="shared" ca="1" si="14"/>
        <v/>
      </c>
      <c r="Q118" s="1">
        <f t="shared" si="17"/>
        <v>117</v>
      </c>
      <c r="R118" s="1">
        <f t="shared" si="15"/>
        <v>15</v>
      </c>
    </row>
    <row r="119" spans="1:18" x14ac:dyDescent="0.25">
      <c r="A119" s="1">
        <f t="shared" si="16"/>
        <v>118</v>
      </c>
      <c r="B119" s="55"/>
      <c r="C119" s="1">
        <f t="shared" si="10"/>
        <v>0</v>
      </c>
      <c r="D119" s="2" t="str">
        <f t="shared" si="19"/>
        <v/>
      </c>
      <c r="E119" s="56"/>
      <c r="F119" s="56"/>
      <c r="G119" s="56"/>
      <c r="H119" s="56"/>
      <c r="I119" s="56"/>
      <c r="J119" s="56"/>
      <c r="K119" s="1">
        <f t="shared" ca="1" si="12"/>
        <v>0.78960047017267032</v>
      </c>
      <c r="L119" t="str">
        <f ca="1">IF(A119&lt;=$U$3,RANK(K119,$K$2:INDIRECT("$K$"&amp;$U$3+1)),"")</f>
        <v/>
      </c>
      <c r="M119" s="58" t="e">
        <f t="shared" si="13"/>
        <v>#N/A</v>
      </c>
      <c r="N119" s="49" t="e">
        <f>INDEX(Table_Arrangement!$A$4:$B$243,MATCH(GuestList!$B119,Table_Arrangement!$B$4:$B$243,0),1)</f>
        <v>#N/A</v>
      </c>
      <c r="O119" s="1" t="str">
        <f t="shared" ca="1" si="14"/>
        <v/>
      </c>
      <c r="Q119" s="1">
        <f t="shared" si="17"/>
        <v>118</v>
      </c>
      <c r="R119" s="1">
        <f t="shared" si="15"/>
        <v>15</v>
      </c>
    </row>
    <row r="120" spans="1:18" x14ac:dyDescent="0.25">
      <c r="A120" s="1">
        <f t="shared" si="16"/>
        <v>119</v>
      </c>
      <c r="B120" s="55"/>
      <c r="C120" s="1">
        <f t="shared" si="10"/>
        <v>0</v>
      </c>
      <c r="D120" s="2" t="str">
        <f t="shared" ref="D120:D151" si="20">IF(B120="","",B120)</f>
        <v/>
      </c>
      <c r="E120" s="56"/>
      <c r="F120" s="56"/>
      <c r="G120" s="56"/>
      <c r="H120" s="56"/>
      <c r="I120" s="56"/>
      <c r="J120" s="56"/>
      <c r="K120" s="1">
        <f t="shared" ca="1" si="12"/>
        <v>0.70433128153155111</v>
      </c>
      <c r="L120" t="str">
        <f ca="1">IF(A120&lt;=$U$3,RANK(K120,$K$2:INDIRECT("$K$"&amp;$U$3+1)),"")</f>
        <v/>
      </c>
      <c r="M120" s="58" t="e">
        <f t="shared" si="13"/>
        <v>#N/A</v>
      </c>
      <c r="N120" s="49" t="e">
        <f>INDEX(Table_Arrangement!$A$4:$B$243,MATCH(GuestList!$B120,Table_Arrangement!$B$4:$B$243,0),1)</f>
        <v>#N/A</v>
      </c>
      <c r="O120" s="1" t="str">
        <f t="shared" ca="1" si="14"/>
        <v/>
      </c>
      <c r="Q120" s="1">
        <f t="shared" si="17"/>
        <v>119</v>
      </c>
      <c r="R120" s="1">
        <f t="shared" si="15"/>
        <v>15</v>
      </c>
    </row>
    <row r="121" spans="1:18" x14ac:dyDescent="0.25">
      <c r="A121" s="1">
        <f t="shared" si="16"/>
        <v>120</v>
      </c>
      <c r="B121" s="55"/>
      <c r="C121" s="1">
        <f t="shared" si="10"/>
        <v>0</v>
      </c>
      <c r="D121" s="2" t="str">
        <f t="shared" si="20"/>
        <v/>
      </c>
      <c r="E121" s="56"/>
      <c r="F121" s="56"/>
      <c r="G121" s="56"/>
      <c r="H121" s="56"/>
      <c r="I121" s="56"/>
      <c r="J121" s="56"/>
      <c r="K121" s="1">
        <f t="shared" ca="1" si="12"/>
        <v>0.74368872836313726</v>
      </c>
      <c r="L121" t="str">
        <f ca="1">IF(A121&lt;=$U$3,RANK(K121,$K$2:INDIRECT("$K$"&amp;$U$3+1)),"")</f>
        <v/>
      </c>
      <c r="M121" s="58" t="e">
        <f t="shared" si="13"/>
        <v>#N/A</v>
      </c>
      <c r="N121" s="49" t="e">
        <f>INDEX(Table_Arrangement!$A$4:$B$243,MATCH(GuestList!$B121,Table_Arrangement!$B$4:$B$243,0),1)</f>
        <v>#N/A</v>
      </c>
      <c r="O121" s="1" t="str">
        <f t="shared" ca="1" si="14"/>
        <v/>
      </c>
      <c r="Q121" s="1">
        <f t="shared" si="17"/>
        <v>120</v>
      </c>
      <c r="R121" s="1">
        <f t="shared" si="15"/>
        <v>15</v>
      </c>
    </row>
    <row r="122" spans="1:18" x14ac:dyDescent="0.25">
      <c r="A122" s="1">
        <f t="shared" si="16"/>
        <v>121</v>
      </c>
      <c r="B122" s="55"/>
      <c r="C122" s="1">
        <f t="shared" si="10"/>
        <v>0</v>
      </c>
      <c r="D122" s="2" t="str">
        <f t="shared" si="20"/>
        <v/>
      </c>
      <c r="E122" s="56"/>
      <c r="F122" s="56"/>
      <c r="G122" s="56"/>
      <c r="H122" s="56"/>
      <c r="I122" s="56"/>
      <c r="J122" s="56"/>
      <c r="K122" s="1">
        <f t="shared" ca="1" si="12"/>
        <v>4.3989303630320054E-2</v>
      </c>
      <c r="L122" t="str">
        <f ca="1">IF(A122&lt;=$U$3,RANK(K122,$K$2:INDIRECT("$K$"&amp;$U$3+1)),"")</f>
        <v/>
      </c>
      <c r="M122" s="58" t="e">
        <f t="shared" si="13"/>
        <v>#N/A</v>
      </c>
      <c r="N122" s="49" t="e">
        <f>INDEX(Table_Arrangement!$A$4:$B$243,MATCH(GuestList!$B122,Table_Arrangement!$B$4:$B$243,0),1)</f>
        <v>#N/A</v>
      </c>
      <c r="O122" s="1" t="str">
        <f t="shared" ca="1" si="14"/>
        <v/>
      </c>
      <c r="Q122" s="1">
        <f t="shared" si="17"/>
        <v>121</v>
      </c>
      <c r="R122" s="1">
        <f t="shared" si="15"/>
        <v>16</v>
      </c>
    </row>
    <row r="123" spans="1:18" x14ac:dyDescent="0.25">
      <c r="A123" s="1">
        <f t="shared" si="16"/>
        <v>122</v>
      </c>
      <c r="B123" s="55"/>
      <c r="C123" s="1">
        <f t="shared" si="10"/>
        <v>0</v>
      </c>
      <c r="D123" s="2" t="str">
        <f t="shared" si="20"/>
        <v/>
      </c>
      <c r="E123" s="56"/>
      <c r="F123" s="56"/>
      <c r="G123" s="56"/>
      <c r="H123" s="56"/>
      <c r="I123" s="56"/>
      <c r="J123" s="56"/>
      <c r="K123" s="1">
        <f t="shared" ca="1" si="12"/>
        <v>0.32966927714022132</v>
      </c>
      <c r="L123" t="str">
        <f ca="1">IF(A123&lt;=$U$3,RANK(K123,$K$2:INDIRECT("$K$"&amp;$U$3+1)),"")</f>
        <v/>
      </c>
      <c r="M123" s="58" t="e">
        <f t="shared" si="13"/>
        <v>#N/A</v>
      </c>
      <c r="N123" s="49" t="e">
        <f>INDEX(Table_Arrangement!$A$4:$B$243,MATCH(GuestList!$B123,Table_Arrangement!$B$4:$B$243,0),1)</f>
        <v>#N/A</v>
      </c>
      <c r="O123" s="1" t="str">
        <f t="shared" ca="1" si="14"/>
        <v/>
      </c>
      <c r="Q123" s="1">
        <f t="shared" si="17"/>
        <v>122</v>
      </c>
      <c r="R123" s="1">
        <f t="shared" si="15"/>
        <v>16</v>
      </c>
    </row>
    <row r="124" spans="1:18" x14ac:dyDescent="0.25">
      <c r="A124" s="1">
        <f t="shared" si="16"/>
        <v>123</v>
      </c>
      <c r="B124" s="55"/>
      <c r="C124" s="1">
        <f t="shared" si="10"/>
        <v>0</v>
      </c>
      <c r="D124" s="2" t="str">
        <f t="shared" si="20"/>
        <v/>
      </c>
      <c r="E124" s="56"/>
      <c r="F124" s="56"/>
      <c r="G124" s="56"/>
      <c r="H124" s="56"/>
      <c r="I124" s="56"/>
      <c r="J124" s="56"/>
      <c r="K124" s="1">
        <f t="shared" ca="1" si="12"/>
        <v>0.68342990638832346</v>
      </c>
      <c r="L124" t="str">
        <f ca="1">IF(A124&lt;=$U$3,RANK(K124,$K$2:INDIRECT("$K$"&amp;$U$3+1)),"")</f>
        <v/>
      </c>
      <c r="M124" s="58" t="e">
        <f t="shared" si="13"/>
        <v>#N/A</v>
      </c>
      <c r="N124" s="49" t="e">
        <f>INDEX(Table_Arrangement!$A$4:$B$243,MATCH(GuestList!$B124,Table_Arrangement!$B$4:$B$243,0),1)</f>
        <v>#N/A</v>
      </c>
      <c r="O124" s="1" t="str">
        <f t="shared" ca="1" si="14"/>
        <v/>
      </c>
      <c r="Q124" s="1">
        <f t="shared" si="17"/>
        <v>123</v>
      </c>
      <c r="R124" s="1">
        <f t="shared" si="15"/>
        <v>16</v>
      </c>
    </row>
    <row r="125" spans="1:18" x14ac:dyDescent="0.25">
      <c r="A125" s="1">
        <f t="shared" si="16"/>
        <v>124</v>
      </c>
      <c r="B125" s="55"/>
      <c r="C125" s="1">
        <f t="shared" si="10"/>
        <v>0</v>
      </c>
      <c r="D125" s="2" t="str">
        <f t="shared" si="20"/>
        <v/>
      </c>
      <c r="E125" s="56"/>
      <c r="F125" s="56"/>
      <c r="G125" s="56"/>
      <c r="H125" s="56"/>
      <c r="I125" s="56"/>
      <c r="J125" s="56"/>
      <c r="K125" s="1">
        <f t="shared" ca="1" si="12"/>
        <v>0.96059178571453396</v>
      </c>
      <c r="L125" t="str">
        <f ca="1">IF(A125&lt;=$U$3,RANK(K125,$K$2:INDIRECT("$K$"&amp;$U$3+1)),"")</f>
        <v/>
      </c>
      <c r="M125" s="58" t="e">
        <f t="shared" si="13"/>
        <v>#N/A</v>
      </c>
      <c r="N125" s="49" t="e">
        <f>INDEX(Table_Arrangement!$A$4:$B$243,MATCH(GuestList!$B125,Table_Arrangement!$B$4:$B$243,0),1)</f>
        <v>#N/A</v>
      </c>
      <c r="O125" s="1" t="str">
        <f t="shared" ca="1" si="14"/>
        <v/>
      </c>
      <c r="Q125" s="1">
        <f t="shared" si="17"/>
        <v>124</v>
      </c>
      <c r="R125" s="1">
        <f t="shared" si="15"/>
        <v>16</v>
      </c>
    </row>
    <row r="126" spans="1:18" x14ac:dyDescent="0.25">
      <c r="A126" s="1">
        <f t="shared" si="16"/>
        <v>125</v>
      </c>
      <c r="B126" s="55"/>
      <c r="C126" s="1">
        <f t="shared" si="10"/>
        <v>0</v>
      </c>
      <c r="D126" s="2" t="str">
        <f t="shared" si="20"/>
        <v/>
      </c>
      <c r="E126" s="56"/>
      <c r="F126" s="56"/>
      <c r="G126" s="56"/>
      <c r="H126" s="56"/>
      <c r="I126" s="56"/>
      <c r="J126" s="56"/>
      <c r="K126" s="1">
        <f t="shared" ca="1" si="12"/>
        <v>0.42707770322426364</v>
      </c>
      <c r="L126" t="str">
        <f ca="1">IF(A126&lt;=$U$3,RANK(K126,$K$2:INDIRECT("$K$"&amp;$U$3+1)),"")</f>
        <v/>
      </c>
      <c r="M126" s="58" t="e">
        <f t="shared" si="13"/>
        <v>#N/A</v>
      </c>
      <c r="N126" s="49" t="e">
        <f>INDEX(Table_Arrangement!$A$4:$B$243,MATCH(GuestList!$B126,Table_Arrangement!$B$4:$B$243,0),1)</f>
        <v>#N/A</v>
      </c>
      <c r="O126" s="1" t="str">
        <f t="shared" ca="1" si="14"/>
        <v/>
      </c>
      <c r="Q126" s="1">
        <f t="shared" si="17"/>
        <v>125</v>
      </c>
      <c r="R126" s="1">
        <f t="shared" si="15"/>
        <v>16</v>
      </c>
    </row>
    <row r="127" spans="1:18" x14ac:dyDescent="0.25">
      <c r="A127" s="1">
        <f t="shared" si="16"/>
        <v>126</v>
      </c>
      <c r="B127" s="55"/>
      <c r="C127" s="1">
        <f t="shared" si="10"/>
        <v>0</v>
      </c>
      <c r="D127" s="2" t="str">
        <f t="shared" si="20"/>
        <v/>
      </c>
      <c r="E127" s="56"/>
      <c r="F127" s="56"/>
      <c r="G127" s="56"/>
      <c r="H127" s="56"/>
      <c r="I127" s="56"/>
      <c r="J127" s="56"/>
      <c r="K127" s="1">
        <f t="shared" ca="1" si="12"/>
        <v>4.3475210157714383E-2</v>
      </c>
      <c r="L127" t="str">
        <f ca="1">IF(A127&lt;=$U$3,RANK(K127,$K$2:INDIRECT("$K$"&amp;$U$3+1)),"")</f>
        <v/>
      </c>
      <c r="M127" s="58" t="e">
        <f t="shared" si="13"/>
        <v>#N/A</v>
      </c>
      <c r="N127" s="49" t="e">
        <f>INDEX(Table_Arrangement!$A$4:$B$243,MATCH(GuestList!$B127,Table_Arrangement!$B$4:$B$243,0),1)</f>
        <v>#N/A</v>
      </c>
      <c r="O127" s="1" t="str">
        <f t="shared" ca="1" si="14"/>
        <v/>
      </c>
      <c r="Q127" s="1">
        <f t="shared" si="17"/>
        <v>126</v>
      </c>
      <c r="R127" s="1">
        <f t="shared" si="15"/>
        <v>16</v>
      </c>
    </row>
    <row r="128" spans="1:18" x14ac:dyDescent="0.25">
      <c r="A128" s="1">
        <f t="shared" si="16"/>
        <v>127</v>
      </c>
      <c r="B128" s="55"/>
      <c r="C128" s="1">
        <f t="shared" si="10"/>
        <v>0</v>
      </c>
      <c r="D128" s="2" t="str">
        <f t="shared" si="20"/>
        <v/>
      </c>
      <c r="E128" s="56"/>
      <c r="F128" s="56"/>
      <c r="G128" s="56"/>
      <c r="H128" s="56"/>
      <c r="I128" s="56"/>
      <c r="J128" s="56"/>
      <c r="K128" s="1">
        <f t="shared" ca="1" si="12"/>
        <v>0.19729310711142634</v>
      </c>
      <c r="L128" t="str">
        <f ca="1">IF(A128&lt;=$U$3,RANK(K128,$K$2:INDIRECT("$K$"&amp;$U$3+1)),"")</f>
        <v/>
      </c>
      <c r="M128" s="58" t="e">
        <f t="shared" si="13"/>
        <v>#N/A</v>
      </c>
      <c r="N128" s="49" t="e">
        <f>INDEX(Table_Arrangement!$A$4:$B$243,MATCH(GuestList!$B128,Table_Arrangement!$B$4:$B$243,0),1)</f>
        <v>#N/A</v>
      </c>
      <c r="O128" s="1" t="str">
        <f t="shared" ca="1" si="14"/>
        <v/>
      </c>
      <c r="Q128" s="1">
        <f t="shared" si="17"/>
        <v>127</v>
      </c>
      <c r="R128" s="1">
        <f t="shared" si="15"/>
        <v>16</v>
      </c>
    </row>
    <row r="129" spans="1:18" x14ac:dyDescent="0.25">
      <c r="A129" s="1">
        <f t="shared" si="16"/>
        <v>128</v>
      </c>
      <c r="B129" s="55"/>
      <c r="C129" s="1">
        <f t="shared" si="10"/>
        <v>0</v>
      </c>
      <c r="D129" s="2" t="str">
        <f t="shared" si="20"/>
        <v/>
      </c>
      <c r="E129" s="56"/>
      <c r="F129" s="56"/>
      <c r="G129" s="56"/>
      <c r="H129" s="56"/>
      <c r="I129" s="56"/>
      <c r="J129" s="56"/>
      <c r="K129" s="1">
        <f t="shared" ca="1" si="12"/>
        <v>0.30212199454983502</v>
      </c>
      <c r="L129" t="str">
        <f ca="1">IF(A129&lt;=$U$3,RANK(K129,$K$2:INDIRECT("$K$"&amp;$U$3+1)),"")</f>
        <v/>
      </c>
      <c r="M129" s="58" t="e">
        <f t="shared" si="13"/>
        <v>#N/A</v>
      </c>
      <c r="N129" s="49" t="e">
        <f>INDEX(Table_Arrangement!$A$4:$B$243,MATCH(GuestList!$B129,Table_Arrangement!$B$4:$B$243,0),1)</f>
        <v>#N/A</v>
      </c>
      <c r="O129" s="1" t="str">
        <f t="shared" ca="1" si="14"/>
        <v/>
      </c>
      <c r="Q129" s="1">
        <f t="shared" si="17"/>
        <v>128</v>
      </c>
      <c r="R129" s="1">
        <f t="shared" si="15"/>
        <v>16</v>
      </c>
    </row>
    <row r="130" spans="1:18" x14ac:dyDescent="0.25">
      <c r="A130" s="1">
        <f t="shared" si="16"/>
        <v>129</v>
      </c>
      <c r="B130" s="55"/>
      <c r="C130" s="1">
        <f t="shared" ref="C130:C193" si="21">IF(AND(ISBLANK(E130),ISBLANK(F130),ISBLANK(G130),ISBLANK(H130),ISBLANK(I130),ISBLANK(J130)),0,1)</f>
        <v>0</v>
      </c>
      <c r="D130" s="2" t="str">
        <f t="shared" si="20"/>
        <v/>
      </c>
      <c r="E130" s="56"/>
      <c r="F130" s="56"/>
      <c r="G130" s="56"/>
      <c r="H130" s="56"/>
      <c r="I130" s="56"/>
      <c r="J130" s="56"/>
      <c r="K130" s="1">
        <f t="shared" ref="K130:K193" ca="1" si="22">RAND()</f>
        <v>0.26672533028838608</v>
      </c>
      <c r="L130" t="str">
        <f ca="1">IF(A130&lt;=$U$3,RANK(K130,$K$2:INDIRECT("$K$"&amp;$U$3+1)),"")</f>
        <v/>
      </c>
      <c r="M130" s="58" t="e">
        <f t="shared" si="13"/>
        <v>#N/A</v>
      </c>
      <c r="N130" s="49" t="e">
        <f>INDEX(Table_Arrangement!$A$4:$B$243,MATCH(GuestList!$B130,Table_Arrangement!$B$4:$B$243,0),1)</f>
        <v>#N/A</v>
      </c>
      <c r="O130" s="1" t="str">
        <f t="shared" ca="1" si="14"/>
        <v/>
      </c>
      <c r="Q130" s="1">
        <f t="shared" si="17"/>
        <v>129</v>
      </c>
      <c r="R130" s="1">
        <f t="shared" si="15"/>
        <v>17</v>
      </c>
    </row>
    <row r="131" spans="1:18" x14ac:dyDescent="0.25">
      <c r="A131" s="1">
        <f t="shared" si="16"/>
        <v>130</v>
      </c>
      <c r="B131" s="55"/>
      <c r="C131" s="1">
        <f t="shared" si="21"/>
        <v>0</v>
      </c>
      <c r="D131" s="2" t="str">
        <f t="shared" si="20"/>
        <v/>
      </c>
      <c r="E131" s="56"/>
      <c r="F131" s="56"/>
      <c r="G131" s="56"/>
      <c r="H131" s="56"/>
      <c r="I131" s="56"/>
      <c r="J131" s="56"/>
      <c r="K131" s="1">
        <f t="shared" ca="1" si="22"/>
        <v>0.53072251992512742</v>
      </c>
      <c r="L131" t="str">
        <f ca="1">IF(A131&lt;=$U$3,RANK(K131,$K$2:INDIRECT("$K$"&amp;$U$3+1)),"")</f>
        <v/>
      </c>
      <c r="M131" s="58" t="e">
        <f t="shared" ref="M131:M194" si="23">N131</f>
        <v>#N/A</v>
      </c>
      <c r="N131" s="49" t="e">
        <f>INDEX(Table_Arrangement!$A$4:$B$243,MATCH(GuestList!$B131,Table_Arrangement!$B$4:$B$243,0),1)</f>
        <v>#N/A</v>
      </c>
      <c r="O131" s="1" t="str">
        <f t="shared" ref="O131:O194" ca="1" si="24">IF(L131="","",VLOOKUP(L131,$Q$2:$R$241,2,FALSE))</f>
        <v/>
      </c>
      <c r="Q131" s="1">
        <f t="shared" si="17"/>
        <v>130</v>
      </c>
      <c r="R131" s="1">
        <f t="shared" ref="R131:R194" si="25">INT((ROW(R131)-2)/$U$1)+1</f>
        <v>17</v>
      </c>
    </row>
    <row r="132" spans="1:18" x14ac:dyDescent="0.25">
      <c r="A132" s="1">
        <f t="shared" ref="A132:A195" si="26">A131+1</f>
        <v>131</v>
      </c>
      <c r="B132" s="55"/>
      <c r="C132" s="1">
        <f t="shared" si="21"/>
        <v>0</v>
      </c>
      <c r="D132" s="2" t="str">
        <f t="shared" si="20"/>
        <v/>
      </c>
      <c r="E132" s="56"/>
      <c r="F132" s="56"/>
      <c r="G132" s="56"/>
      <c r="H132" s="56"/>
      <c r="I132" s="56"/>
      <c r="J132" s="56"/>
      <c r="K132" s="1">
        <f t="shared" ca="1" si="22"/>
        <v>0.79076813190713302</v>
      </c>
      <c r="L132" t="str">
        <f ca="1">IF(A132&lt;=$U$3,RANK(K132,$K$2:INDIRECT("$K$"&amp;$U$3+1)),"")</f>
        <v/>
      </c>
      <c r="M132" s="58" t="e">
        <f t="shared" si="23"/>
        <v>#N/A</v>
      </c>
      <c r="N132" s="49" t="e">
        <f>INDEX(Table_Arrangement!$A$4:$B$243,MATCH(GuestList!$B132,Table_Arrangement!$B$4:$B$243,0),1)</f>
        <v>#N/A</v>
      </c>
      <c r="O132" s="1" t="str">
        <f t="shared" ca="1" si="24"/>
        <v/>
      </c>
      <c r="Q132" s="1">
        <f t="shared" ref="Q132:Q195" si="27">Q131+1</f>
        <v>131</v>
      </c>
      <c r="R132" s="1">
        <f t="shared" si="25"/>
        <v>17</v>
      </c>
    </row>
    <row r="133" spans="1:18" x14ac:dyDescent="0.25">
      <c r="A133" s="1">
        <f t="shared" si="26"/>
        <v>132</v>
      </c>
      <c r="B133" s="55"/>
      <c r="C133" s="1">
        <f t="shared" si="21"/>
        <v>0</v>
      </c>
      <c r="D133" s="2" t="str">
        <f t="shared" si="20"/>
        <v/>
      </c>
      <c r="E133" s="56"/>
      <c r="F133" s="56"/>
      <c r="G133" s="56"/>
      <c r="H133" s="56"/>
      <c r="I133" s="56"/>
      <c r="J133" s="56"/>
      <c r="K133" s="1">
        <f t="shared" ca="1" si="22"/>
        <v>0.57654938559914382</v>
      </c>
      <c r="L133" t="str">
        <f ca="1">IF(A133&lt;=$U$3,RANK(K133,$K$2:INDIRECT("$K$"&amp;$U$3+1)),"")</f>
        <v/>
      </c>
      <c r="M133" s="58" t="e">
        <f t="shared" si="23"/>
        <v>#N/A</v>
      </c>
      <c r="N133" s="49" t="e">
        <f>INDEX(Table_Arrangement!$A$4:$B$243,MATCH(GuestList!$B133,Table_Arrangement!$B$4:$B$243,0),1)</f>
        <v>#N/A</v>
      </c>
      <c r="O133" s="1" t="str">
        <f t="shared" ca="1" si="24"/>
        <v/>
      </c>
      <c r="Q133" s="1">
        <f t="shared" si="27"/>
        <v>132</v>
      </c>
      <c r="R133" s="1">
        <f t="shared" si="25"/>
        <v>17</v>
      </c>
    </row>
    <row r="134" spans="1:18" x14ac:dyDescent="0.25">
      <c r="A134" s="1">
        <f t="shared" si="26"/>
        <v>133</v>
      </c>
      <c r="B134" s="55"/>
      <c r="C134" s="1">
        <f t="shared" si="21"/>
        <v>0</v>
      </c>
      <c r="D134" s="2" t="str">
        <f t="shared" si="20"/>
        <v/>
      </c>
      <c r="E134" s="56"/>
      <c r="F134" s="56"/>
      <c r="G134" s="56"/>
      <c r="H134" s="56"/>
      <c r="I134" s="56"/>
      <c r="J134" s="56"/>
      <c r="K134" s="1">
        <f t="shared" ca="1" si="22"/>
        <v>0.39658329808171566</v>
      </c>
      <c r="L134" t="str">
        <f ca="1">IF(A134&lt;=$U$3,RANK(K134,$K$2:INDIRECT("$K$"&amp;$U$3+1)),"")</f>
        <v/>
      </c>
      <c r="M134" s="58" t="e">
        <f t="shared" si="23"/>
        <v>#N/A</v>
      </c>
      <c r="N134" s="49" t="e">
        <f>INDEX(Table_Arrangement!$A$4:$B$243,MATCH(GuestList!$B134,Table_Arrangement!$B$4:$B$243,0),1)</f>
        <v>#N/A</v>
      </c>
      <c r="O134" s="1" t="str">
        <f t="shared" ca="1" si="24"/>
        <v/>
      </c>
      <c r="Q134" s="1">
        <f t="shared" si="27"/>
        <v>133</v>
      </c>
      <c r="R134" s="1">
        <f t="shared" si="25"/>
        <v>17</v>
      </c>
    </row>
    <row r="135" spans="1:18" x14ac:dyDescent="0.25">
      <c r="A135" s="1">
        <f t="shared" si="26"/>
        <v>134</v>
      </c>
      <c r="B135" s="55"/>
      <c r="C135" s="1">
        <f t="shared" si="21"/>
        <v>0</v>
      </c>
      <c r="D135" s="2" t="str">
        <f t="shared" si="20"/>
        <v/>
      </c>
      <c r="E135" s="56"/>
      <c r="F135" s="56"/>
      <c r="G135" s="56"/>
      <c r="H135" s="56"/>
      <c r="I135" s="56"/>
      <c r="J135" s="56"/>
      <c r="K135" s="1">
        <f t="shared" ca="1" si="22"/>
        <v>0.33343652607970142</v>
      </c>
      <c r="L135" t="str">
        <f ca="1">IF(A135&lt;=$U$3,RANK(K135,$K$2:INDIRECT("$K$"&amp;$U$3+1)),"")</f>
        <v/>
      </c>
      <c r="M135" s="58" t="e">
        <f t="shared" si="23"/>
        <v>#N/A</v>
      </c>
      <c r="N135" s="49" t="e">
        <f>INDEX(Table_Arrangement!$A$4:$B$243,MATCH(GuestList!$B135,Table_Arrangement!$B$4:$B$243,0),1)</f>
        <v>#N/A</v>
      </c>
      <c r="O135" s="1" t="str">
        <f t="shared" ca="1" si="24"/>
        <v/>
      </c>
      <c r="Q135" s="1">
        <f t="shared" si="27"/>
        <v>134</v>
      </c>
      <c r="R135" s="1">
        <f t="shared" si="25"/>
        <v>17</v>
      </c>
    </row>
    <row r="136" spans="1:18" x14ac:dyDescent="0.25">
      <c r="A136" s="1">
        <f t="shared" si="26"/>
        <v>135</v>
      </c>
      <c r="B136" s="55"/>
      <c r="C136" s="1">
        <f t="shared" si="21"/>
        <v>0</v>
      </c>
      <c r="D136" s="2" t="str">
        <f t="shared" si="20"/>
        <v/>
      </c>
      <c r="E136" s="56"/>
      <c r="F136" s="56"/>
      <c r="G136" s="56"/>
      <c r="H136" s="56"/>
      <c r="I136" s="56"/>
      <c r="J136" s="56"/>
      <c r="K136" s="1">
        <f t="shared" ca="1" si="22"/>
        <v>0.18978086419439222</v>
      </c>
      <c r="L136" t="str">
        <f ca="1">IF(A136&lt;=$U$3,RANK(K136,$K$2:INDIRECT("$K$"&amp;$U$3+1)),"")</f>
        <v/>
      </c>
      <c r="M136" s="58" t="e">
        <f t="shared" si="23"/>
        <v>#N/A</v>
      </c>
      <c r="N136" s="49" t="e">
        <f>INDEX(Table_Arrangement!$A$4:$B$243,MATCH(GuestList!$B136,Table_Arrangement!$B$4:$B$243,0),1)</f>
        <v>#N/A</v>
      </c>
      <c r="O136" s="1" t="str">
        <f t="shared" ca="1" si="24"/>
        <v/>
      </c>
      <c r="Q136" s="1">
        <f t="shared" si="27"/>
        <v>135</v>
      </c>
      <c r="R136" s="1">
        <f t="shared" si="25"/>
        <v>17</v>
      </c>
    </row>
    <row r="137" spans="1:18" x14ac:dyDescent="0.25">
      <c r="A137" s="1">
        <f t="shared" si="26"/>
        <v>136</v>
      </c>
      <c r="B137" s="55"/>
      <c r="C137" s="1">
        <f t="shared" si="21"/>
        <v>0</v>
      </c>
      <c r="D137" s="2" t="str">
        <f t="shared" si="20"/>
        <v/>
      </c>
      <c r="E137" s="56"/>
      <c r="F137" s="56"/>
      <c r="G137" s="56"/>
      <c r="H137" s="56"/>
      <c r="I137" s="56"/>
      <c r="J137" s="56"/>
      <c r="K137" s="1">
        <f t="shared" ca="1" si="22"/>
        <v>0.80784323583816131</v>
      </c>
      <c r="L137" t="str">
        <f ca="1">IF(A137&lt;=$U$3,RANK(K137,$K$2:INDIRECT("$K$"&amp;$U$3+1)),"")</f>
        <v/>
      </c>
      <c r="M137" s="58" t="e">
        <f t="shared" si="23"/>
        <v>#N/A</v>
      </c>
      <c r="N137" s="49" t="e">
        <f>INDEX(Table_Arrangement!$A$4:$B$243,MATCH(GuestList!$B137,Table_Arrangement!$B$4:$B$243,0),1)</f>
        <v>#N/A</v>
      </c>
      <c r="O137" s="1" t="str">
        <f t="shared" ca="1" si="24"/>
        <v/>
      </c>
      <c r="Q137" s="1">
        <f t="shared" si="27"/>
        <v>136</v>
      </c>
      <c r="R137" s="1">
        <f t="shared" si="25"/>
        <v>17</v>
      </c>
    </row>
    <row r="138" spans="1:18" x14ac:dyDescent="0.25">
      <c r="A138" s="1">
        <f t="shared" si="26"/>
        <v>137</v>
      </c>
      <c r="B138" s="55"/>
      <c r="C138" s="1">
        <f t="shared" si="21"/>
        <v>0</v>
      </c>
      <c r="D138" s="2" t="str">
        <f t="shared" si="20"/>
        <v/>
      </c>
      <c r="E138" s="56"/>
      <c r="F138" s="56"/>
      <c r="G138" s="56"/>
      <c r="H138" s="56"/>
      <c r="I138" s="56"/>
      <c r="J138" s="56"/>
      <c r="K138" s="1">
        <f t="shared" ca="1" si="22"/>
        <v>0.59483671128581872</v>
      </c>
      <c r="L138" t="str">
        <f ca="1">IF(A138&lt;=$U$3,RANK(K138,$K$2:INDIRECT("$K$"&amp;$U$3+1)),"")</f>
        <v/>
      </c>
      <c r="M138" s="58" t="e">
        <f t="shared" si="23"/>
        <v>#N/A</v>
      </c>
      <c r="N138" s="49" t="e">
        <f>INDEX(Table_Arrangement!$A$4:$B$243,MATCH(GuestList!$B138,Table_Arrangement!$B$4:$B$243,0),1)</f>
        <v>#N/A</v>
      </c>
      <c r="O138" s="1" t="str">
        <f t="shared" ca="1" si="24"/>
        <v/>
      </c>
      <c r="Q138" s="1">
        <f t="shared" si="27"/>
        <v>137</v>
      </c>
      <c r="R138" s="1">
        <f t="shared" si="25"/>
        <v>18</v>
      </c>
    </row>
    <row r="139" spans="1:18" x14ac:dyDescent="0.25">
      <c r="A139" s="1">
        <f t="shared" si="26"/>
        <v>138</v>
      </c>
      <c r="B139" s="55"/>
      <c r="C139" s="1">
        <f t="shared" si="21"/>
        <v>0</v>
      </c>
      <c r="D139" s="2" t="str">
        <f t="shared" si="20"/>
        <v/>
      </c>
      <c r="E139" s="56"/>
      <c r="F139" s="56"/>
      <c r="G139" s="56"/>
      <c r="H139" s="56"/>
      <c r="I139" s="56"/>
      <c r="J139" s="56"/>
      <c r="K139" s="1">
        <f t="shared" ca="1" si="22"/>
        <v>0.88420928895383311</v>
      </c>
      <c r="L139" t="str">
        <f ca="1">IF(A139&lt;=$U$3,RANK(K139,$K$2:INDIRECT("$K$"&amp;$U$3+1)),"")</f>
        <v/>
      </c>
      <c r="M139" s="58" t="e">
        <f t="shared" si="23"/>
        <v>#N/A</v>
      </c>
      <c r="N139" s="49" t="e">
        <f>INDEX(Table_Arrangement!$A$4:$B$243,MATCH(GuestList!$B139,Table_Arrangement!$B$4:$B$243,0),1)</f>
        <v>#N/A</v>
      </c>
      <c r="O139" s="1" t="str">
        <f t="shared" ca="1" si="24"/>
        <v/>
      </c>
      <c r="Q139" s="1">
        <f t="shared" si="27"/>
        <v>138</v>
      </c>
      <c r="R139" s="1">
        <f t="shared" si="25"/>
        <v>18</v>
      </c>
    </row>
    <row r="140" spans="1:18" x14ac:dyDescent="0.25">
      <c r="A140" s="1">
        <f t="shared" si="26"/>
        <v>139</v>
      </c>
      <c r="B140" s="55"/>
      <c r="C140" s="1">
        <f t="shared" si="21"/>
        <v>0</v>
      </c>
      <c r="D140" s="2" t="str">
        <f t="shared" si="20"/>
        <v/>
      </c>
      <c r="E140" s="56"/>
      <c r="F140" s="56"/>
      <c r="G140" s="56"/>
      <c r="H140" s="56"/>
      <c r="I140" s="56"/>
      <c r="J140" s="56"/>
      <c r="K140" s="1">
        <f t="shared" ca="1" si="22"/>
        <v>0.27161216257763232</v>
      </c>
      <c r="L140" t="str">
        <f ca="1">IF(A140&lt;=$U$3,RANK(K140,$K$2:INDIRECT("$K$"&amp;$U$3+1)),"")</f>
        <v/>
      </c>
      <c r="M140" s="58" t="e">
        <f t="shared" si="23"/>
        <v>#N/A</v>
      </c>
      <c r="N140" s="49" t="e">
        <f>INDEX(Table_Arrangement!$A$4:$B$243,MATCH(GuestList!$B140,Table_Arrangement!$B$4:$B$243,0),1)</f>
        <v>#N/A</v>
      </c>
      <c r="O140" s="1" t="str">
        <f t="shared" ca="1" si="24"/>
        <v/>
      </c>
      <c r="Q140" s="1">
        <f t="shared" si="27"/>
        <v>139</v>
      </c>
      <c r="R140" s="1">
        <f t="shared" si="25"/>
        <v>18</v>
      </c>
    </row>
    <row r="141" spans="1:18" x14ac:dyDescent="0.25">
      <c r="A141" s="1">
        <f t="shared" si="26"/>
        <v>140</v>
      </c>
      <c r="B141" s="55"/>
      <c r="C141" s="1">
        <f t="shared" si="21"/>
        <v>0</v>
      </c>
      <c r="D141" s="2" t="str">
        <f t="shared" si="20"/>
        <v/>
      </c>
      <c r="E141" s="56"/>
      <c r="F141" s="56"/>
      <c r="G141" s="56"/>
      <c r="H141" s="56"/>
      <c r="I141" s="56"/>
      <c r="J141" s="56"/>
      <c r="K141" s="1">
        <f t="shared" ca="1" si="22"/>
        <v>0.92933510322920032</v>
      </c>
      <c r="L141" t="str">
        <f ca="1">IF(A141&lt;=$U$3,RANK(K141,$K$2:INDIRECT("$K$"&amp;$U$3+1)),"")</f>
        <v/>
      </c>
      <c r="M141" s="58" t="e">
        <f t="shared" si="23"/>
        <v>#N/A</v>
      </c>
      <c r="N141" s="49" t="e">
        <f>INDEX(Table_Arrangement!$A$4:$B$243,MATCH(GuestList!$B141,Table_Arrangement!$B$4:$B$243,0),1)</f>
        <v>#N/A</v>
      </c>
      <c r="O141" s="1" t="str">
        <f t="shared" ca="1" si="24"/>
        <v/>
      </c>
      <c r="Q141" s="1">
        <f t="shared" si="27"/>
        <v>140</v>
      </c>
      <c r="R141" s="1">
        <f t="shared" si="25"/>
        <v>18</v>
      </c>
    </row>
    <row r="142" spans="1:18" x14ac:dyDescent="0.25">
      <c r="A142" s="1">
        <f t="shared" si="26"/>
        <v>141</v>
      </c>
      <c r="B142" s="55"/>
      <c r="C142" s="1">
        <f t="shared" si="21"/>
        <v>0</v>
      </c>
      <c r="D142" s="2" t="str">
        <f t="shared" si="20"/>
        <v/>
      </c>
      <c r="E142" s="56"/>
      <c r="F142" s="56"/>
      <c r="G142" s="56"/>
      <c r="H142" s="56"/>
      <c r="I142" s="56"/>
      <c r="J142" s="56"/>
      <c r="K142" s="1">
        <f t="shared" ca="1" si="22"/>
        <v>3.0491844577733795E-2</v>
      </c>
      <c r="L142" t="str">
        <f ca="1">IF(A142&lt;=$U$3,RANK(K142,$K$2:INDIRECT("$K$"&amp;$U$3+1)),"")</f>
        <v/>
      </c>
      <c r="M142" s="58" t="e">
        <f t="shared" si="23"/>
        <v>#N/A</v>
      </c>
      <c r="N142" s="49" t="e">
        <f>INDEX(Table_Arrangement!$A$4:$B$243,MATCH(GuestList!$B142,Table_Arrangement!$B$4:$B$243,0),1)</f>
        <v>#N/A</v>
      </c>
      <c r="O142" s="1" t="str">
        <f t="shared" ca="1" si="24"/>
        <v/>
      </c>
      <c r="Q142" s="1">
        <f t="shared" si="27"/>
        <v>141</v>
      </c>
      <c r="R142" s="1">
        <f t="shared" si="25"/>
        <v>18</v>
      </c>
    </row>
    <row r="143" spans="1:18" x14ac:dyDescent="0.25">
      <c r="A143" s="1">
        <f t="shared" si="26"/>
        <v>142</v>
      </c>
      <c r="B143" s="55"/>
      <c r="C143" s="1">
        <f t="shared" si="21"/>
        <v>0</v>
      </c>
      <c r="D143" s="2" t="str">
        <f t="shared" si="20"/>
        <v/>
      </c>
      <c r="E143" s="56"/>
      <c r="F143" s="56"/>
      <c r="G143" s="56"/>
      <c r="H143" s="56"/>
      <c r="I143" s="56"/>
      <c r="J143" s="56"/>
      <c r="K143" s="1">
        <f t="shared" ca="1" si="22"/>
        <v>0.85319298973876545</v>
      </c>
      <c r="L143" t="str">
        <f ca="1">IF(A143&lt;=$U$3,RANK(K143,$K$2:INDIRECT("$K$"&amp;$U$3+1)),"")</f>
        <v/>
      </c>
      <c r="M143" s="58" t="e">
        <f t="shared" si="23"/>
        <v>#N/A</v>
      </c>
      <c r="N143" s="49" t="e">
        <f>INDEX(Table_Arrangement!$A$4:$B$243,MATCH(GuestList!$B143,Table_Arrangement!$B$4:$B$243,0),1)</f>
        <v>#N/A</v>
      </c>
      <c r="O143" s="1" t="str">
        <f t="shared" ca="1" si="24"/>
        <v/>
      </c>
      <c r="Q143" s="1">
        <f t="shared" si="27"/>
        <v>142</v>
      </c>
      <c r="R143" s="1">
        <f t="shared" si="25"/>
        <v>18</v>
      </c>
    </row>
    <row r="144" spans="1:18" x14ac:dyDescent="0.25">
      <c r="A144" s="1">
        <f t="shared" si="26"/>
        <v>143</v>
      </c>
      <c r="B144" s="55"/>
      <c r="C144" s="1">
        <f t="shared" si="21"/>
        <v>0</v>
      </c>
      <c r="D144" s="2" t="str">
        <f t="shared" si="20"/>
        <v/>
      </c>
      <c r="E144" s="56"/>
      <c r="F144" s="56"/>
      <c r="G144" s="56"/>
      <c r="H144" s="56"/>
      <c r="I144" s="56"/>
      <c r="J144" s="56"/>
      <c r="K144" s="1">
        <f t="shared" ca="1" si="22"/>
        <v>0.21157082515094561</v>
      </c>
      <c r="L144" t="str">
        <f ca="1">IF(A144&lt;=$U$3,RANK(K144,$K$2:INDIRECT("$K$"&amp;$U$3+1)),"")</f>
        <v/>
      </c>
      <c r="M144" s="58" t="e">
        <f t="shared" si="23"/>
        <v>#N/A</v>
      </c>
      <c r="N144" s="49" t="e">
        <f>INDEX(Table_Arrangement!$A$4:$B$243,MATCH(GuestList!$B144,Table_Arrangement!$B$4:$B$243,0),1)</f>
        <v>#N/A</v>
      </c>
      <c r="O144" s="1" t="str">
        <f t="shared" ca="1" si="24"/>
        <v/>
      </c>
      <c r="Q144" s="1">
        <f t="shared" si="27"/>
        <v>143</v>
      </c>
      <c r="R144" s="1">
        <f t="shared" si="25"/>
        <v>18</v>
      </c>
    </row>
    <row r="145" spans="1:18" x14ac:dyDescent="0.25">
      <c r="A145" s="1">
        <f t="shared" si="26"/>
        <v>144</v>
      </c>
      <c r="B145" s="55"/>
      <c r="C145" s="1">
        <f t="shared" si="21"/>
        <v>0</v>
      </c>
      <c r="D145" s="2" t="str">
        <f t="shared" si="20"/>
        <v/>
      </c>
      <c r="E145" s="56"/>
      <c r="F145" s="56"/>
      <c r="G145" s="56"/>
      <c r="H145" s="56"/>
      <c r="I145" s="56"/>
      <c r="J145" s="56"/>
      <c r="K145" s="1">
        <f t="shared" ca="1" si="22"/>
        <v>0.44369668225349512</v>
      </c>
      <c r="L145" t="str">
        <f ca="1">IF(A145&lt;=$U$3,RANK(K145,$K$2:INDIRECT("$K$"&amp;$U$3+1)),"")</f>
        <v/>
      </c>
      <c r="M145" s="58" t="e">
        <f t="shared" si="23"/>
        <v>#N/A</v>
      </c>
      <c r="N145" s="49" t="e">
        <f>INDEX(Table_Arrangement!$A$4:$B$243,MATCH(GuestList!$B145,Table_Arrangement!$B$4:$B$243,0),1)</f>
        <v>#N/A</v>
      </c>
      <c r="O145" s="1" t="str">
        <f t="shared" ca="1" si="24"/>
        <v/>
      </c>
      <c r="Q145" s="1">
        <f t="shared" si="27"/>
        <v>144</v>
      </c>
      <c r="R145" s="1">
        <f t="shared" si="25"/>
        <v>18</v>
      </c>
    </row>
    <row r="146" spans="1:18" x14ac:dyDescent="0.25">
      <c r="A146" s="1">
        <f t="shared" si="26"/>
        <v>145</v>
      </c>
      <c r="B146" s="55"/>
      <c r="C146" s="1">
        <f t="shared" si="21"/>
        <v>0</v>
      </c>
      <c r="D146" s="2" t="str">
        <f t="shared" si="20"/>
        <v/>
      </c>
      <c r="E146" s="56"/>
      <c r="F146" s="56"/>
      <c r="G146" s="56"/>
      <c r="H146" s="56"/>
      <c r="I146" s="56"/>
      <c r="J146" s="56"/>
      <c r="K146" s="1">
        <f t="shared" ca="1" si="22"/>
        <v>0.15875205068384968</v>
      </c>
      <c r="L146" t="str">
        <f ca="1">IF(A146&lt;=$U$3,RANK(K146,$K$2:INDIRECT("$K$"&amp;$U$3+1)),"")</f>
        <v/>
      </c>
      <c r="M146" s="58" t="e">
        <f t="shared" si="23"/>
        <v>#N/A</v>
      </c>
      <c r="N146" s="49" t="e">
        <f>INDEX(Table_Arrangement!$A$4:$B$243,MATCH(GuestList!$B146,Table_Arrangement!$B$4:$B$243,0),1)</f>
        <v>#N/A</v>
      </c>
      <c r="O146" s="1" t="str">
        <f t="shared" ca="1" si="24"/>
        <v/>
      </c>
      <c r="Q146" s="1">
        <f t="shared" si="27"/>
        <v>145</v>
      </c>
      <c r="R146" s="1">
        <f t="shared" si="25"/>
        <v>19</v>
      </c>
    </row>
    <row r="147" spans="1:18" x14ac:dyDescent="0.25">
      <c r="A147" s="1">
        <f t="shared" si="26"/>
        <v>146</v>
      </c>
      <c r="B147" s="55"/>
      <c r="C147" s="1">
        <f t="shared" si="21"/>
        <v>0</v>
      </c>
      <c r="D147" s="2" t="str">
        <f t="shared" si="20"/>
        <v/>
      </c>
      <c r="E147" s="56"/>
      <c r="F147" s="56"/>
      <c r="G147" s="56"/>
      <c r="H147" s="56"/>
      <c r="I147" s="56"/>
      <c r="J147" s="56"/>
      <c r="K147" s="1">
        <f t="shared" ca="1" si="22"/>
        <v>0.4593370251017167</v>
      </c>
      <c r="L147" t="str">
        <f ca="1">IF(A147&lt;=$U$3,RANK(K147,$K$2:INDIRECT("$K$"&amp;$U$3+1)),"")</f>
        <v/>
      </c>
      <c r="M147" s="58" t="e">
        <f t="shared" si="23"/>
        <v>#N/A</v>
      </c>
      <c r="N147" s="49" t="e">
        <f>INDEX(Table_Arrangement!$A$4:$B$243,MATCH(GuestList!$B147,Table_Arrangement!$B$4:$B$243,0),1)</f>
        <v>#N/A</v>
      </c>
      <c r="O147" s="1" t="str">
        <f t="shared" ca="1" si="24"/>
        <v/>
      </c>
      <c r="Q147" s="1">
        <f t="shared" si="27"/>
        <v>146</v>
      </c>
      <c r="R147" s="1">
        <f t="shared" si="25"/>
        <v>19</v>
      </c>
    </row>
    <row r="148" spans="1:18" x14ac:dyDescent="0.25">
      <c r="A148" s="1">
        <f t="shared" si="26"/>
        <v>147</v>
      </c>
      <c r="B148" s="55"/>
      <c r="C148" s="1">
        <f t="shared" si="21"/>
        <v>0</v>
      </c>
      <c r="D148" s="2" t="str">
        <f t="shared" si="20"/>
        <v/>
      </c>
      <c r="E148" s="56"/>
      <c r="F148" s="56"/>
      <c r="G148" s="56"/>
      <c r="H148" s="56"/>
      <c r="I148" s="56"/>
      <c r="J148" s="56"/>
      <c r="K148" s="1">
        <f t="shared" ca="1" si="22"/>
        <v>0.95285677438181737</v>
      </c>
      <c r="L148" t="str">
        <f ca="1">IF(A148&lt;=$U$3,RANK(K148,$K$2:INDIRECT("$K$"&amp;$U$3+1)),"")</f>
        <v/>
      </c>
      <c r="M148" s="58" t="e">
        <f t="shared" si="23"/>
        <v>#N/A</v>
      </c>
      <c r="N148" s="49" t="e">
        <f>INDEX(Table_Arrangement!$A$4:$B$243,MATCH(GuestList!$B148,Table_Arrangement!$B$4:$B$243,0),1)</f>
        <v>#N/A</v>
      </c>
      <c r="O148" s="1" t="str">
        <f t="shared" ca="1" si="24"/>
        <v/>
      </c>
      <c r="Q148" s="1">
        <f t="shared" si="27"/>
        <v>147</v>
      </c>
      <c r="R148" s="1">
        <f t="shared" si="25"/>
        <v>19</v>
      </c>
    </row>
    <row r="149" spans="1:18" x14ac:dyDescent="0.25">
      <c r="A149" s="1">
        <f t="shared" si="26"/>
        <v>148</v>
      </c>
      <c r="B149" s="55"/>
      <c r="C149" s="1">
        <f t="shared" si="21"/>
        <v>0</v>
      </c>
      <c r="D149" s="2" t="str">
        <f t="shared" si="20"/>
        <v/>
      </c>
      <c r="E149" s="56"/>
      <c r="F149" s="56"/>
      <c r="G149" s="56"/>
      <c r="H149" s="56"/>
      <c r="I149" s="56"/>
      <c r="J149" s="56"/>
      <c r="K149" s="1">
        <f t="shared" ca="1" si="22"/>
        <v>0.9525200404613835</v>
      </c>
      <c r="L149" t="str">
        <f ca="1">IF(A149&lt;=$U$3,RANK(K149,$K$2:INDIRECT("$K$"&amp;$U$3+1)),"")</f>
        <v/>
      </c>
      <c r="M149" s="58" t="e">
        <f t="shared" si="23"/>
        <v>#N/A</v>
      </c>
      <c r="N149" s="49" t="e">
        <f>INDEX(Table_Arrangement!$A$4:$B$243,MATCH(GuestList!$B149,Table_Arrangement!$B$4:$B$243,0),1)</f>
        <v>#N/A</v>
      </c>
      <c r="O149" s="1" t="str">
        <f t="shared" ca="1" si="24"/>
        <v/>
      </c>
      <c r="Q149" s="1">
        <f t="shared" si="27"/>
        <v>148</v>
      </c>
      <c r="R149" s="1">
        <f t="shared" si="25"/>
        <v>19</v>
      </c>
    </row>
    <row r="150" spans="1:18" x14ac:dyDescent="0.25">
      <c r="A150" s="1">
        <f t="shared" si="26"/>
        <v>149</v>
      </c>
      <c r="B150" s="55"/>
      <c r="C150" s="1">
        <f t="shared" si="21"/>
        <v>0</v>
      </c>
      <c r="D150" s="2" t="str">
        <f t="shared" si="20"/>
        <v/>
      </c>
      <c r="E150" s="56"/>
      <c r="F150" s="56"/>
      <c r="G150" s="56"/>
      <c r="H150" s="56"/>
      <c r="I150" s="56"/>
      <c r="J150" s="56"/>
      <c r="K150" s="1">
        <f t="shared" ca="1" si="22"/>
        <v>0.62489271314453909</v>
      </c>
      <c r="L150" t="str">
        <f ca="1">IF(A150&lt;=$U$3,RANK(K150,$K$2:INDIRECT("$K$"&amp;$U$3+1)),"")</f>
        <v/>
      </c>
      <c r="M150" s="58" t="e">
        <f t="shared" si="23"/>
        <v>#N/A</v>
      </c>
      <c r="N150" s="49" t="e">
        <f>INDEX(Table_Arrangement!$A$4:$B$243,MATCH(GuestList!$B150,Table_Arrangement!$B$4:$B$243,0),1)</f>
        <v>#N/A</v>
      </c>
      <c r="O150" s="1" t="str">
        <f t="shared" ca="1" si="24"/>
        <v/>
      </c>
      <c r="Q150" s="1">
        <f t="shared" si="27"/>
        <v>149</v>
      </c>
      <c r="R150" s="1">
        <f t="shared" si="25"/>
        <v>19</v>
      </c>
    </row>
    <row r="151" spans="1:18" x14ac:dyDescent="0.25">
      <c r="A151" s="1">
        <f t="shared" si="26"/>
        <v>150</v>
      </c>
      <c r="B151" s="55"/>
      <c r="C151" s="1">
        <f t="shared" si="21"/>
        <v>0</v>
      </c>
      <c r="D151" s="2" t="str">
        <f t="shared" si="20"/>
        <v/>
      </c>
      <c r="E151" s="56"/>
      <c r="F151" s="56"/>
      <c r="G151" s="56"/>
      <c r="H151" s="56"/>
      <c r="I151" s="56"/>
      <c r="J151" s="56"/>
      <c r="K151" s="1">
        <f t="shared" ca="1" si="22"/>
        <v>0.88299792305570379</v>
      </c>
      <c r="L151" t="str">
        <f ca="1">IF(A151&lt;=$U$3,RANK(K151,$K$2:INDIRECT("$K$"&amp;$U$3+1)),"")</f>
        <v/>
      </c>
      <c r="M151" s="58" t="e">
        <f t="shared" si="23"/>
        <v>#N/A</v>
      </c>
      <c r="N151" s="49" t="e">
        <f>INDEX(Table_Arrangement!$A$4:$B$243,MATCH(GuestList!$B151,Table_Arrangement!$B$4:$B$243,0),1)</f>
        <v>#N/A</v>
      </c>
      <c r="O151" s="1" t="str">
        <f t="shared" ca="1" si="24"/>
        <v/>
      </c>
      <c r="Q151" s="1">
        <f t="shared" si="27"/>
        <v>150</v>
      </c>
      <c r="R151" s="1">
        <f t="shared" si="25"/>
        <v>19</v>
      </c>
    </row>
    <row r="152" spans="1:18" x14ac:dyDescent="0.25">
      <c r="A152" s="1">
        <f t="shared" si="26"/>
        <v>151</v>
      </c>
      <c r="B152" s="55"/>
      <c r="C152" s="1">
        <f t="shared" si="21"/>
        <v>0</v>
      </c>
      <c r="D152" s="2" t="str">
        <f t="shared" ref="D152:D183" si="28">IF(B152="","",B152)</f>
        <v/>
      </c>
      <c r="E152" s="56"/>
      <c r="F152" s="56"/>
      <c r="G152" s="56"/>
      <c r="H152" s="56"/>
      <c r="I152" s="56"/>
      <c r="J152" s="56"/>
      <c r="K152" s="1">
        <f t="shared" ca="1" si="22"/>
        <v>0.98650758259506266</v>
      </c>
      <c r="L152" t="str">
        <f ca="1">IF(A152&lt;=$U$3,RANK(K152,$K$2:INDIRECT("$K$"&amp;$U$3+1)),"")</f>
        <v/>
      </c>
      <c r="M152" s="58" t="e">
        <f t="shared" si="23"/>
        <v>#N/A</v>
      </c>
      <c r="N152" s="49" t="e">
        <f>INDEX(Table_Arrangement!$A$4:$B$243,MATCH(GuestList!$B152,Table_Arrangement!$B$4:$B$243,0),1)</f>
        <v>#N/A</v>
      </c>
      <c r="O152" s="1" t="str">
        <f t="shared" ca="1" si="24"/>
        <v/>
      </c>
      <c r="Q152" s="1">
        <f t="shared" si="27"/>
        <v>151</v>
      </c>
      <c r="R152" s="1">
        <f t="shared" si="25"/>
        <v>19</v>
      </c>
    </row>
    <row r="153" spans="1:18" x14ac:dyDescent="0.25">
      <c r="A153" s="1">
        <f t="shared" si="26"/>
        <v>152</v>
      </c>
      <c r="B153" s="55"/>
      <c r="C153" s="1">
        <f t="shared" si="21"/>
        <v>0</v>
      </c>
      <c r="D153" s="2" t="str">
        <f t="shared" si="28"/>
        <v/>
      </c>
      <c r="E153" s="56"/>
      <c r="F153" s="56"/>
      <c r="G153" s="56"/>
      <c r="H153" s="56"/>
      <c r="I153" s="56"/>
      <c r="J153" s="56"/>
      <c r="K153" s="1">
        <f t="shared" ca="1" si="22"/>
        <v>0.81554994633279532</v>
      </c>
      <c r="L153" t="str">
        <f ca="1">IF(A153&lt;=$U$3,RANK(K153,$K$2:INDIRECT("$K$"&amp;$U$3+1)),"")</f>
        <v/>
      </c>
      <c r="M153" s="58" t="e">
        <f t="shared" si="23"/>
        <v>#N/A</v>
      </c>
      <c r="N153" s="49" t="e">
        <f>INDEX(Table_Arrangement!$A$4:$B$243,MATCH(GuestList!$B153,Table_Arrangement!$B$4:$B$243,0),1)</f>
        <v>#N/A</v>
      </c>
      <c r="O153" s="1" t="str">
        <f t="shared" ca="1" si="24"/>
        <v/>
      </c>
      <c r="Q153" s="1">
        <f t="shared" si="27"/>
        <v>152</v>
      </c>
      <c r="R153" s="1">
        <f t="shared" si="25"/>
        <v>19</v>
      </c>
    </row>
    <row r="154" spans="1:18" x14ac:dyDescent="0.25">
      <c r="A154" s="1">
        <f t="shared" si="26"/>
        <v>153</v>
      </c>
      <c r="B154" s="55"/>
      <c r="C154" s="1">
        <f t="shared" si="21"/>
        <v>0</v>
      </c>
      <c r="D154" s="2" t="str">
        <f t="shared" si="28"/>
        <v/>
      </c>
      <c r="E154" s="56"/>
      <c r="F154" s="56"/>
      <c r="G154" s="56"/>
      <c r="H154" s="56"/>
      <c r="I154" s="56"/>
      <c r="J154" s="56"/>
      <c r="K154" s="1">
        <f t="shared" ca="1" si="22"/>
        <v>0.2891451156529018</v>
      </c>
      <c r="L154" t="str">
        <f ca="1">IF(A154&lt;=$U$3,RANK(K154,$K$2:INDIRECT("$K$"&amp;$U$3+1)),"")</f>
        <v/>
      </c>
      <c r="M154" s="58" t="e">
        <f t="shared" si="23"/>
        <v>#N/A</v>
      </c>
      <c r="N154" s="49" t="e">
        <f>INDEX(Table_Arrangement!$A$4:$B$243,MATCH(GuestList!$B154,Table_Arrangement!$B$4:$B$243,0),1)</f>
        <v>#N/A</v>
      </c>
      <c r="O154" s="1" t="str">
        <f t="shared" ca="1" si="24"/>
        <v/>
      </c>
      <c r="Q154" s="1">
        <f t="shared" si="27"/>
        <v>153</v>
      </c>
      <c r="R154" s="1">
        <f t="shared" si="25"/>
        <v>20</v>
      </c>
    </row>
    <row r="155" spans="1:18" x14ac:dyDescent="0.25">
      <c r="A155" s="1">
        <f t="shared" si="26"/>
        <v>154</v>
      </c>
      <c r="B155" s="55"/>
      <c r="C155" s="1">
        <f t="shared" si="21"/>
        <v>0</v>
      </c>
      <c r="D155" s="2" t="str">
        <f t="shared" si="28"/>
        <v/>
      </c>
      <c r="E155" s="56"/>
      <c r="F155" s="56"/>
      <c r="G155" s="56"/>
      <c r="H155" s="56"/>
      <c r="I155" s="56"/>
      <c r="J155" s="56"/>
      <c r="K155" s="1">
        <f t="shared" ca="1" si="22"/>
        <v>0.56293315482377981</v>
      </c>
      <c r="L155" t="str">
        <f ca="1">IF(A155&lt;=$U$3,RANK(K155,$K$2:INDIRECT("$K$"&amp;$U$3+1)),"")</f>
        <v/>
      </c>
      <c r="M155" s="58" t="e">
        <f t="shared" si="23"/>
        <v>#N/A</v>
      </c>
      <c r="N155" s="49" t="e">
        <f>INDEX(Table_Arrangement!$A$4:$B$243,MATCH(GuestList!$B155,Table_Arrangement!$B$4:$B$243,0),1)</f>
        <v>#N/A</v>
      </c>
      <c r="O155" s="1" t="str">
        <f t="shared" ca="1" si="24"/>
        <v/>
      </c>
      <c r="Q155" s="1">
        <f t="shared" si="27"/>
        <v>154</v>
      </c>
      <c r="R155" s="1">
        <f t="shared" si="25"/>
        <v>20</v>
      </c>
    </row>
    <row r="156" spans="1:18" x14ac:dyDescent="0.25">
      <c r="A156" s="1">
        <f t="shared" si="26"/>
        <v>155</v>
      </c>
      <c r="B156" s="55"/>
      <c r="C156" s="1">
        <f t="shared" si="21"/>
        <v>0</v>
      </c>
      <c r="D156" s="2" t="str">
        <f t="shared" si="28"/>
        <v/>
      </c>
      <c r="E156" s="56"/>
      <c r="F156" s="56"/>
      <c r="G156" s="56"/>
      <c r="H156" s="56"/>
      <c r="I156" s="56"/>
      <c r="J156" s="56"/>
      <c r="K156" s="1">
        <f t="shared" ca="1" si="22"/>
        <v>0.77657286128074321</v>
      </c>
      <c r="L156" t="str">
        <f ca="1">IF(A156&lt;=$U$3,RANK(K156,$K$2:INDIRECT("$K$"&amp;$U$3+1)),"")</f>
        <v/>
      </c>
      <c r="M156" s="58" t="e">
        <f t="shared" si="23"/>
        <v>#N/A</v>
      </c>
      <c r="N156" s="49" t="e">
        <f>INDEX(Table_Arrangement!$A$4:$B$243,MATCH(GuestList!$B156,Table_Arrangement!$B$4:$B$243,0),1)</f>
        <v>#N/A</v>
      </c>
      <c r="O156" s="1" t="str">
        <f t="shared" ca="1" si="24"/>
        <v/>
      </c>
      <c r="Q156" s="1">
        <f t="shared" si="27"/>
        <v>155</v>
      </c>
      <c r="R156" s="1">
        <f t="shared" si="25"/>
        <v>20</v>
      </c>
    </row>
    <row r="157" spans="1:18" x14ac:dyDescent="0.25">
      <c r="A157" s="1">
        <f t="shared" si="26"/>
        <v>156</v>
      </c>
      <c r="B157" s="55"/>
      <c r="C157" s="1">
        <f t="shared" si="21"/>
        <v>0</v>
      </c>
      <c r="D157" s="2" t="str">
        <f t="shared" si="28"/>
        <v/>
      </c>
      <c r="E157" s="56"/>
      <c r="F157" s="56"/>
      <c r="G157" s="56"/>
      <c r="H157" s="56"/>
      <c r="I157" s="56"/>
      <c r="J157" s="56"/>
      <c r="K157" s="1">
        <f t="shared" ca="1" si="22"/>
        <v>0.70763777290205021</v>
      </c>
      <c r="L157" t="str">
        <f ca="1">IF(A157&lt;=$U$3,RANK(K157,$K$2:INDIRECT("$K$"&amp;$U$3+1)),"")</f>
        <v/>
      </c>
      <c r="M157" s="58" t="e">
        <f t="shared" si="23"/>
        <v>#N/A</v>
      </c>
      <c r="N157" s="49" t="e">
        <f>INDEX(Table_Arrangement!$A$4:$B$243,MATCH(GuestList!$B157,Table_Arrangement!$B$4:$B$243,0),1)</f>
        <v>#N/A</v>
      </c>
      <c r="O157" s="1" t="str">
        <f t="shared" ca="1" si="24"/>
        <v/>
      </c>
      <c r="Q157" s="1">
        <f t="shared" si="27"/>
        <v>156</v>
      </c>
      <c r="R157" s="1">
        <f t="shared" si="25"/>
        <v>20</v>
      </c>
    </row>
    <row r="158" spans="1:18" x14ac:dyDescent="0.25">
      <c r="A158" s="1">
        <f t="shared" si="26"/>
        <v>157</v>
      </c>
      <c r="B158" s="55"/>
      <c r="C158" s="1">
        <f t="shared" si="21"/>
        <v>0</v>
      </c>
      <c r="D158" s="2" t="str">
        <f t="shared" si="28"/>
        <v/>
      </c>
      <c r="E158" s="56"/>
      <c r="F158" s="56"/>
      <c r="G158" s="56"/>
      <c r="H158" s="56"/>
      <c r="I158" s="56"/>
      <c r="J158" s="56"/>
      <c r="K158" s="1">
        <f t="shared" ca="1" si="22"/>
        <v>0.35723980784425047</v>
      </c>
      <c r="L158" t="str">
        <f ca="1">IF(A158&lt;=$U$3,RANK(K158,$K$2:INDIRECT("$K$"&amp;$U$3+1)),"")</f>
        <v/>
      </c>
      <c r="M158" s="58" t="e">
        <f t="shared" si="23"/>
        <v>#N/A</v>
      </c>
      <c r="N158" s="49" t="e">
        <f>INDEX(Table_Arrangement!$A$4:$B$243,MATCH(GuestList!$B158,Table_Arrangement!$B$4:$B$243,0),1)</f>
        <v>#N/A</v>
      </c>
      <c r="O158" s="1" t="str">
        <f t="shared" ca="1" si="24"/>
        <v/>
      </c>
      <c r="Q158" s="1">
        <f t="shared" si="27"/>
        <v>157</v>
      </c>
      <c r="R158" s="1">
        <f t="shared" si="25"/>
        <v>20</v>
      </c>
    </row>
    <row r="159" spans="1:18" x14ac:dyDescent="0.25">
      <c r="A159" s="1">
        <f t="shared" si="26"/>
        <v>158</v>
      </c>
      <c r="B159" s="55"/>
      <c r="C159" s="1">
        <f t="shared" si="21"/>
        <v>0</v>
      </c>
      <c r="D159" s="2" t="str">
        <f t="shared" si="28"/>
        <v/>
      </c>
      <c r="E159" s="56"/>
      <c r="F159" s="56"/>
      <c r="G159" s="56"/>
      <c r="H159" s="56"/>
      <c r="I159" s="56"/>
      <c r="J159" s="56"/>
      <c r="K159" s="1">
        <f t="shared" ca="1" si="22"/>
        <v>0.87681207804735428</v>
      </c>
      <c r="L159" t="str">
        <f ca="1">IF(A159&lt;=$U$3,RANK(K159,$K$2:INDIRECT("$K$"&amp;$U$3+1)),"")</f>
        <v/>
      </c>
      <c r="M159" s="58" t="e">
        <f t="shared" si="23"/>
        <v>#N/A</v>
      </c>
      <c r="N159" s="49" t="e">
        <f>INDEX(Table_Arrangement!$A$4:$B$243,MATCH(GuestList!$B159,Table_Arrangement!$B$4:$B$243,0),1)</f>
        <v>#N/A</v>
      </c>
      <c r="O159" s="1" t="str">
        <f t="shared" ca="1" si="24"/>
        <v/>
      </c>
      <c r="Q159" s="1">
        <f t="shared" si="27"/>
        <v>158</v>
      </c>
      <c r="R159" s="1">
        <f t="shared" si="25"/>
        <v>20</v>
      </c>
    </row>
    <row r="160" spans="1:18" x14ac:dyDescent="0.25">
      <c r="A160" s="1">
        <f t="shared" si="26"/>
        <v>159</v>
      </c>
      <c r="B160" s="55"/>
      <c r="C160" s="1">
        <f t="shared" si="21"/>
        <v>0</v>
      </c>
      <c r="D160" s="2" t="str">
        <f t="shared" si="28"/>
        <v/>
      </c>
      <c r="E160" s="56"/>
      <c r="F160" s="56"/>
      <c r="G160" s="56"/>
      <c r="H160" s="56"/>
      <c r="I160" s="56"/>
      <c r="J160" s="56"/>
      <c r="K160" s="1">
        <f t="shared" ca="1" si="22"/>
        <v>0.62448065015502252</v>
      </c>
      <c r="L160" t="str">
        <f ca="1">IF(A160&lt;=$U$3,RANK(K160,$K$2:INDIRECT("$K$"&amp;$U$3+1)),"")</f>
        <v/>
      </c>
      <c r="M160" s="58" t="e">
        <f t="shared" si="23"/>
        <v>#N/A</v>
      </c>
      <c r="N160" s="49" t="e">
        <f>INDEX(Table_Arrangement!$A$4:$B$243,MATCH(GuestList!$B160,Table_Arrangement!$B$4:$B$243,0),1)</f>
        <v>#N/A</v>
      </c>
      <c r="O160" s="1" t="str">
        <f t="shared" ca="1" si="24"/>
        <v/>
      </c>
      <c r="Q160" s="1">
        <f t="shared" si="27"/>
        <v>159</v>
      </c>
      <c r="R160" s="1">
        <f t="shared" si="25"/>
        <v>20</v>
      </c>
    </row>
    <row r="161" spans="1:18" x14ac:dyDescent="0.25">
      <c r="A161" s="1">
        <f t="shared" si="26"/>
        <v>160</v>
      </c>
      <c r="B161" s="55"/>
      <c r="C161" s="1">
        <f t="shared" si="21"/>
        <v>0</v>
      </c>
      <c r="D161" s="2" t="str">
        <f t="shared" si="28"/>
        <v/>
      </c>
      <c r="E161" s="56"/>
      <c r="F161" s="56"/>
      <c r="G161" s="56"/>
      <c r="H161" s="56"/>
      <c r="I161" s="56"/>
      <c r="J161" s="56"/>
      <c r="K161" s="1">
        <f t="shared" ca="1" si="22"/>
        <v>0.45771588228930249</v>
      </c>
      <c r="L161" t="str">
        <f ca="1">IF(A161&lt;=$U$3,RANK(K161,$K$2:INDIRECT("$K$"&amp;$U$3+1)),"")</f>
        <v/>
      </c>
      <c r="M161" s="58" t="e">
        <f t="shared" si="23"/>
        <v>#N/A</v>
      </c>
      <c r="N161" s="49" t="e">
        <f>INDEX(Table_Arrangement!$A$4:$B$243,MATCH(GuestList!$B161,Table_Arrangement!$B$4:$B$243,0),1)</f>
        <v>#N/A</v>
      </c>
      <c r="O161" s="1" t="str">
        <f t="shared" ca="1" si="24"/>
        <v/>
      </c>
      <c r="Q161" s="1">
        <f t="shared" si="27"/>
        <v>160</v>
      </c>
      <c r="R161" s="1">
        <f t="shared" si="25"/>
        <v>20</v>
      </c>
    </row>
    <row r="162" spans="1:18" x14ac:dyDescent="0.25">
      <c r="A162" s="1">
        <f t="shared" si="26"/>
        <v>161</v>
      </c>
      <c r="B162" s="55"/>
      <c r="C162" s="1">
        <f t="shared" si="21"/>
        <v>0</v>
      </c>
      <c r="D162" s="2" t="str">
        <f t="shared" si="28"/>
        <v/>
      </c>
      <c r="E162" s="56"/>
      <c r="F162" s="56"/>
      <c r="G162" s="56"/>
      <c r="H162" s="56"/>
      <c r="I162" s="56"/>
      <c r="J162" s="56"/>
      <c r="K162" s="1">
        <f t="shared" ca="1" si="22"/>
        <v>0.12518574079429512</v>
      </c>
      <c r="L162" t="str">
        <f ca="1">IF(A162&lt;=$U$3,RANK(K162,$K$2:INDIRECT("$K$"&amp;$U$3+1)),"")</f>
        <v/>
      </c>
      <c r="M162" s="58" t="e">
        <f t="shared" si="23"/>
        <v>#N/A</v>
      </c>
      <c r="N162" s="49" t="e">
        <f>INDEX(Table_Arrangement!$A$4:$B$243,MATCH(GuestList!$B162,Table_Arrangement!$B$4:$B$243,0),1)</f>
        <v>#N/A</v>
      </c>
      <c r="O162" s="1" t="str">
        <f t="shared" ca="1" si="24"/>
        <v/>
      </c>
      <c r="Q162" s="1">
        <f t="shared" si="27"/>
        <v>161</v>
      </c>
      <c r="R162" s="1">
        <f t="shared" si="25"/>
        <v>21</v>
      </c>
    </row>
    <row r="163" spans="1:18" x14ac:dyDescent="0.25">
      <c r="A163" s="1">
        <f t="shared" si="26"/>
        <v>162</v>
      </c>
      <c r="B163" s="55"/>
      <c r="C163" s="1">
        <f t="shared" si="21"/>
        <v>0</v>
      </c>
      <c r="D163" s="2" t="str">
        <f t="shared" si="28"/>
        <v/>
      </c>
      <c r="E163" s="56"/>
      <c r="F163" s="56"/>
      <c r="G163" s="56"/>
      <c r="H163" s="56"/>
      <c r="I163" s="56"/>
      <c r="J163" s="56"/>
      <c r="K163" s="1">
        <f t="shared" ca="1" si="22"/>
        <v>0.20479164081688095</v>
      </c>
      <c r="L163" t="str">
        <f ca="1">IF(A163&lt;=$U$3,RANK(K163,$K$2:INDIRECT("$K$"&amp;$U$3+1)),"")</f>
        <v/>
      </c>
      <c r="M163" s="58" t="e">
        <f t="shared" si="23"/>
        <v>#N/A</v>
      </c>
      <c r="N163" s="49" t="e">
        <f>INDEX(Table_Arrangement!$A$4:$B$243,MATCH(GuestList!$B163,Table_Arrangement!$B$4:$B$243,0),1)</f>
        <v>#N/A</v>
      </c>
      <c r="O163" s="1" t="str">
        <f t="shared" ca="1" si="24"/>
        <v/>
      </c>
      <c r="Q163" s="1">
        <f t="shared" si="27"/>
        <v>162</v>
      </c>
      <c r="R163" s="1">
        <f t="shared" si="25"/>
        <v>21</v>
      </c>
    </row>
    <row r="164" spans="1:18" x14ac:dyDescent="0.25">
      <c r="A164" s="1">
        <f t="shared" si="26"/>
        <v>163</v>
      </c>
      <c r="B164" s="55"/>
      <c r="C164" s="1">
        <f t="shared" si="21"/>
        <v>0</v>
      </c>
      <c r="D164" s="2" t="str">
        <f t="shared" si="28"/>
        <v/>
      </c>
      <c r="E164" s="56"/>
      <c r="F164" s="56"/>
      <c r="G164" s="56"/>
      <c r="H164" s="56"/>
      <c r="I164" s="56"/>
      <c r="J164" s="56"/>
      <c r="K164" s="1">
        <f t="shared" ca="1" si="22"/>
        <v>0.32402277344456076</v>
      </c>
      <c r="L164" t="str">
        <f ca="1">IF(A164&lt;=$U$3,RANK(K164,$K$2:INDIRECT("$K$"&amp;$U$3+1)),"")</f>
        <v/>
      </c>
      <c r="M164" s="58" t="e">
        <f t="shared" si="23"/>
        <v>#N/A</v>
      </c>
      <c r="N164" s="49" t="e">
        <f>INDEX(Table_Arrangement!$A$4:$B$243,MATCH(GuestList!$B164,Table_Arrangement!$B$4:$B$243,0),1)</f>
        <v>#N/A</v>
      </c>
      <c r="O164" s="1" t="str">
        <f t="shared" ca="1" si="24"/>
        <v/>
      </c>
      <c r="Q164" s="1">
        <f t="shared" si="27"/>
        <v>163</v>
      </c>
      <c r="R164" s="1">
        <f t="shared" si="25"/>
        <v>21</v>
      </c>
    </row>
    <row r="165" spans="1:18" x14ac:dyDescent="0.25">
      <c r="A165" s="1">
        <f t="shared" si="26"/>
        <v>164</v>
      </c>
      <c r="B165" s="55"/>
      <c r="C165" s="1">
        <f t="shared" si="21"/>
        <v>0</v>
      </c>
      <c r="D165" s="2" t="str">
        <f t="shared" si="28"/>
        <v/>
      </c>
      <c r="E165" s="56"/>
      <c r="F165" s="56"/>
      <c r="G165" s="56"/>
      <c r="H165" s="56"/>
      <c r="I165" s="56"/>
      <c r="J165" s="56"/>
      <c r="K165" s="1">
        <f t="shared" ca="1" si="22"/>
        <v>1.9269478401816587E-2</v>
      </c>
      <c r="L165" t="str">
        <f ca="1">IF(A165&lt;=$U$3,RANK(K165,$K$2:INDIRECT("$K$"&amp;$U$3+1)),"")</f>
        <v/>
      </c>
      <c r="M165" s="58" t="e">
        <f t="shared" si="23"/>
        <v>#N/A</v>
      </c>
      <c r="N165" s="49" t="e">
        <f>INDEX(Table_Arrangement!$A$4:$B$243,MATCH(GuestList!$B165,Table_Arrangement!$B$4:$B$243,0),1)</f>
        <v>#N/A</v>
      </c>
      <c r="O165" s="1" t="str">
        <f t="shared" ca="1" si="24"/>
        <v/>
      </c>
      <c r="Q165" s="1">
        <f t="shared" si="27"/>
        <v>164</v>
      </c>
      <c r="R165" s="1">
        <f t="shared" si="25"/>
        <v>21</v>
      </c>
    </row>
    <row r="166" spans="1:18" x14ac:dyDescent="0.25">
      <c r="A166" s="1">
        <f t="shared" si="26"/>
        <v>165</v>
      </c>
      <c r="B166" s="55"/>
      <c r="C166" s="1">
        <f t="shared" si="21"/>
        <v>0</v>
      </c>
      <c r="D166" s="2" t="str">
        <f t="shared" si="28"/>
        <v/>
      </c>
      <c r="E166" s="56"/>
      <c r="F166" s="56"/>
      <c r="G166" s="56"/>
      <c r="H166" s="56"/>
      <c r="I166" s="56"/>
      <c r="J166" s="56"/>
      <c r="K166" s="1">
        <f t="shared" ca="1" si="22"/>
        <v>0.40454068819528777</v>
      </c>
      <c r="L166" t="str">
        <f ca="1">IF(A166&lt;=$U$3,RANK(K166,$K$2:INDIRECT("$K$"&amp;$U$3+1)),"")</f>
        <v/>
      </c>
      <c r="M166" s="58" t="e">
        <f t="shared" si="23"/>
        <v>#N/A</v>
      </c>
      <c r="N166" s="49" t="e">
        <f>INDEX(Table_Arrangement!$A$4:$B$243,MATCH(GuestList!$B166,Table_Arrangement!$B$4:$B$243,0),1)</f>
        <v>#N/A</v>
      </c>
      <c r="O166" s="1" t="str">
        <f t="shared" ca="1" si="24"/>
        <v/>
      </c>
      <c r="Q166" s="1">
        <f t="shared" si="27"/>
        <v>165</v>
      </c>
      <c r="R166" s="1">
        <f t="shared" si="25"/>
        <v>21</v>
      </c>
    </row>
    <row r="167" spans="1:18" x14ac:dyDescent="0.25">
      <c r="A167" s="1">
        <f t="shared" si="26"/>
        <v>166</v>
      </c>
      <c r="B167" s="55"/>
      <c r="C167" s="1">
        <f t="shared" si="21"/>
        <v>0</v>
      </c>
      <c r="D167" s="2" t="str">
        <f t="shared" si="28"/>
        <v/>
      </c>
      <c r="E167" s="56"/>
      <c r="F167" s="56"/>
      <c r="G167" s="56"/>
      <c r="H167" s="56"/>
      <c r="I167" s="56"/>
      <c r="J167" s="56"/>
      <c r="K167" s="1">
        <f t="shared" ca="1" si="22"/>
        <v>0.90814337163009617</v>
      </c>
      <c r="L167" t="str">
        <f ca="1">IF(A167&lt;=$U$3,RANK(K167,$K$2:INDIRECT("$K$"&amp;$U$3+1)),"")</f>
        <v/>
      </c>
      <c r="M167" s="58" t="e">
        <f t="shared" si="23"/>
        <v>#N/A</v>
      </c>
      <c r="N167" s="49" t="e">
        <f>INDEX(Table_Arrangement!$A$4:$B$243,MATCH(GuestList!$B167,Table_Arrangement!$B$4:$B$243,0),1)</f>
        <v>#N/A</v>
      </c>
      <c r="O167" s="1" t="str">
        <f t="shared" ca="1" si="24"/>
        <v/>
      </c>
      <c r="Q167" s="1">
        <f t="shared" si="27"/>
        <v>166</v>
      </c>
      <c r="R167" s="1">
        <f t="shared" si="25"/>
        <v>21</v>
      </c>
    </row>
    <row r="168" spans="1:18" x14ac:dyDescent="0.25">
      <c r="A168" s="1">
        <f t="shared" si="26"/>
        <v>167</v>
      </c>
      <c r="B168" s="55"/>
      <c r="C168" s="1">
        <f t="shared" si="21"/>
        <v>0</v>
      </c>
      <c r="D168" s="2" t="str">
        <f t="shared" si="28"/>
        <v/>
      </c>
      <c r="E168" s="56"/>
      <c r="F168" s="56"/>
      <c r="G168" s="56"/>
      <c r="H168" s="56"/>
      <c r="I168" s="56"/>
      <c r="J168" s="56"/>
      <c r="K168" s="1">
        <f t="shared" ca="1" si="22"/>
        <v>0.90446148547423333</v>
      </c>
      <c r="L168" t="str">
        <f ca="1">IF(A168&lt;=$U$3,RANK(K168,$K$2:INDIRECT("$K$"&amp;$U$3+1)),"")</f>
        <v/>
      </c>
      <c r="M168" s="58" t="e">
        <f t="shared" si="23"/>
        <v>#N/A</v>
      </c>
      <c r="N168" s="49" t="e">
        <f>INDEX(Table_Arrangement!$A$4:$B$243,MATCH(GuestList!$B168,Table_Arrangement!$B$4:$B$243,0),1)</f>
        <v>#N/A</v>
      </c>
      <c r="O168" s="1" t="str">
        <f t="shared" ca="1" si="24"/>
        <v/>
      </c>
      <c r="Q168" s="1">
        <f t="shared" si="27"/>
        <v>167</v>
      </c>
      <c r="R168" s="1">
        <f t="shared" si="25"/>
        <v>21</v>
      </c>
    </row>
    <row r="169" spans="1:18" x14ac:dyDescent="0.25">
      <c r="A169" s="1">
        <f t="shared" si="26"/>
        <v>168</v>
      </c>
      <c r="B169" s="55"/>
      <c r="C169" s="1">
        <f t="shared" si="21"/>
        <v>0</v>
      </c>
      <c r="D169" s="2" t="str">
        <f t="shared" si="28"/>
        <v/>
      </c>
      <c r="E169" s="56"/>
      <c r="F169" s="56"/>
      <c r="G169" s="56"/>
      <c r="H169" s="56"/>
      <c r="I169" s="56"/>
      <c r="J169" s="56"/>
      <c r="K169" s="1">
        <f t="shared" ca="1" si="22"/>
        <v>0.97495815094755822</v>
      </c>
      <c r="L169" t="str">
        <f ca="1">IF(A169&lt;=$U$3,RANK(K169,$K$2:INDIRECT("$K$"&amp;$U$3+1)),"")</f>
        <v/>
      </c>
      <c r="M169" s="58" t="e">
        <f t="shared" si="23"/>
        <v>#N/A</v>
      </c>
      <c r="N169" s="49" t="e">
        <f>INDEX(Table_Arrangement!$A$4:$B$243,MATCH(GuestList!$B169,Table_Arrangement!$B$4:$B$243,0),1)</f>
        <v>#N/A</v>
      </c>
      <c r="O169" s="1" t="str">
        <f t="shared" ca="1" si="24"/>
        <v/>
      </c>
      <c r="Q169" s="1">
        <f t="shared" si="27"/>
        <v>168</v>
      </c>
      <c r="R169" s="1">
        <f t="shared" si="25"/>
        <v>21</v>
      </c>
    </row>
    <row r="170" spans="1:18" x14ac:dyDescent="0.25">
      <c r="A170" s="1">
        <f t="shared" si="26"/>
        <v>169</v>
      </c>
      <c r="B170" s="55"/>
      <c r="C170" s="1">
        <f t="shared" si="21"/>
        <v>0</v>
      </c>
      <c r="D170" s="2" t="str">
        <f t="shared" si="28"/>
        <v/>
      </c>
      <c r="E170" s="56"/>
      <c r="F170" s="56"/>
      <c r="G170" s="56"/>
      <c r="H170" s="56"/>
      <c r="I170" s="56"/>
      <c r="J170" s="56"/>
      <c r="K170" s="1">
        <f t="shared" ca="1" si="22"/>
        <v>0.66944937500999102</v>
      </c>
      <c r="L170" t="str">
        <f ca="1">IF(A170&lt;=$U$3,RANK(K170,$K$2:INDIRECT("$K$"&amp;$U$3+1)),"")</f>
        <v/>
      </c>
      <c r="M170" s="58" t="e">
        <f t="shared" si="23"/>
        <v>#N/A</v>
      </c>
      <c r="N170" s="49" t="e">
        <f>INDEX(Table_Arrangement!$A$4:$B$243,MATCH(GuestList!$B170,Table_Arrangement!$B$4:$B$243,0),1)</f>
        <v>#N/A</v>
      </c>
      <c r="O170" s="1" t="str">
        <f t="shared" ca="1" si="24"/>
        <v/>
      </c>
      <c r="Q170" s="1">
        <f t="shared" si="27"/>
        <v>169</v>
      </c>
      <c r="R170" s="1">
        <f t="shared" si="25"/>
        <v>22</v>
      </c>
    </row>
    <row r="171" spans="1:18" x14ac:dyDescent="0.25">
      <c r="A171" s="1">
        <f t="shared" si="26"/>
        <v>170</v>
      </c>
      <c r="B171" s="55"/>
      <c r="C171" s="1">
        <f t="shared" si="21"/>
        <v>0</v>
      </c>
      <c r="D171" s="2" t="str">
        <f t="shared" si="28"/>
        <v/>
      </c>
      <c r="E171" s="56"/>
      <c r="F171" s="56"/>
      <c r="G171" s="56"/>
      <c r="H171" s="56"/>
      <c r="I171" s="56"/>
      <c r="J171" s="56"/>
      <c r="K171" s="1">
        <f t="shared" ca="1" si="22"/>
        <v>0.73516297099493699</v>
      </c>
      <c r="L171" t="str">
        <f ca="1">IF(A171&lt;=$U$3,RANK(K171,$K$2:INDIRECT("$K$"&amp;$U$3+1)),"")</f>
        <v/>
      </c>
      <c r="M171" s="58" t="e">
        <f t="shared" si="23"/>
        <v>#N/A</v>
      </c>
      <c r="N171" s="49" t="e">
        <f>INDEX(Table_Arrangement!$A$4:$B$243,MATCH(GuestList!$B171,Table_Arrangement!$B$4:$B$243,0),1)</f>
        <v>#N/A</v>
      </c>
      <c r="O171" s="1" t="str">
        <f t="shared" ca="1" si="24"/>
        <v/>
      </c>
      <c r="Q171" s="1">
        <f t="shared" si="27"/>
        <v>170</v>
      </c>
      <c r="R171" s="1">
        <f t="shared" si="25"/>
        <v>22</v>
      </c>
    </row>
    <row r="172" spans="1:18" x14ac:dyDescent="0.25">
      <c r="A172" s="1">
        <f t="shared" si="26"/>
        <v>171</v>
      </c>
      <c r="B172" s="55"/>
      <c r="C172" s="1">
        <f t="shared" si="21"/>
        <v>0</v>
      </c>
      <c r="D172" s="2" t="str">
        <f t="shared" si="28"/>
        <v/>
      </c>
      <c r="E172" s="56"/>
      <c r="F172" s="56"/>
      <c r="G172" s="56"/>
      <c r="H172" s="56"/>
      <c r="I172" s="56"/>
      <c r="J172" s="56"/>
      <c r="K172" s="1">
        <f t="shared" ca="1" si="22"/>
        <v>0.60741725669829039</v>
      </c>
      <c r="L172" t="str">
        <f ca="1">IF(A172&lt;=$U$3,RANK(K172,$K$2:INDIRECT("$K$"&amp;$U$3+1)),"")</f>
        <v/>
      </c>
      <c r="M172" s="58" t="e">
        <f t="shared" si="23"/>
        <v>#N/A</v>
      </c>
      <c r="N172" s="49" t="e">
        <f>INDEX(Table_Arrangement!$A$4:$B$243,MATCH(GuestList!$B172,Table_Arrangement!$B$4:$B$243,0),1)</f>
        <v>#N/A</v>
      </c>
      <c r="O172" s="1" t="str">
        <f t="shared" ca="1" si="24"/>
        <v/>
      </c>
      <c r="Q172" s="1">
        <f t="shared" si="27"/>
        <v>171</v>
      </c>
      <c r="R172" s="1">
        <f t="shared" si="25"/>
        <v>22</v>
      </c>
    </row>
    <row r="173" spans="1:18" x14ac:dyDescent="0.25">
      <c r="A173" s="1">
        <f t="shared" si="26"/>
        <v>172</v>
      </c>
      <c r="B173" s="55"/>
      <c r="C173" s="1">
        <f t="shared" si="21"/>
        <v>0</v>
      </c>
      <c r="D173" s="2" t="str">
        <f t="shared" si="28"/>
        <v/>
      </c>
      <c r="E173" s="56"/>
      <c r="F173" s="56"/>
      <c r="G173" s="56"/>
      <c r="H173" s="56"/>
      <c r="I173" s="56"/>
      <c r="J173" s="56"/>
      <c r="K173" s="1">
        <f t="shared" ca="1" si="22"/>
        <v>0.19095569075371821</v>
      </c>
      <c r="L173" t="str">
        <f ca="1">IF(A173&lt;=$U$3,RANK(K173,$K$2:INDIRECT("$K$"&amp;$U$3+1)),"")</f>
        <v/>
      </c>
      <c r="M173" s="58" t="e">
        <f t="shared" si="23"/>
        <v>#N/A</v>
      </c>
      <c r="N173" s="49" t="e">
        <f>INDEX(Table_Arrangement!$A$4:$B$243,MATCH(GuestList!$B173,Table_Arrangement!$B$4:$B$243,0),1)</f>
        <v>#N/A</v>
      </c>
      <c r="O173" s="1" t="str">
        <f t="shared" ca="1" si="24"/>
        <v/>
      </c>
      <c r="Q173" s="1">
        <f t="shared" si="27"/>
        <v>172</v>
      </c>
      <c r="R173" s="1">
        <f t="shared" si="25"/>
        <v>22</v>
      </c>
    </row>
    <row r="174" spans="1:18" x14ac:dyDescent="0.25">
      <c r="A174" s="1">
        <f t="shared" si="26"/>
        <v>173</v>
      </c>
      <c r="B174" s="55"/>
      <c r="C174" s="1">
        <f t="shared" si="21"/>
        <v>0</v>
      </c>
      <c r="D174" s="2" t="str">
        <f t="shared" si="28"/>
        <v/>
      </c>
      <c r="E174" s="56"/>
      <c r="F174" s="56"/>
      <c r="G174" s="56"/>
      <c r="H174" s="56"/>
      <c r="I174" s="56"/>
      <c r="J174" s="56"/>
      <c r="K174" s="1">
        <f t="shared" ca="1" si="22"/>
        <v>0.24030488195240052</v>
      </c>
      <c r="L174" t="str">
        <f ca="1">IF(A174&lt;=$U$3,RANK(K174,$K$2:INDIRECT("$K$"&amp;$U$3+1)),"")</f>
        <v/>
      </c>
      <c r="M174" s="58" t="e">
        <f t="shared" si="23"/>
        <v>#N/A</v>
      </c>
      <c r="N174" s="49" t="e">
        <f>INDEX(Table_Arrangement!$A$4:$B$243,MATCH(GuestList!$B174,Table_Arrangement!$B$4:$B$243,0),1)</f>
        <v>#N/A</v>
      </c>
      <c r="O174" s="1" t="str">
        <f t="shared" ca="1" si="24"/>
        <v/>
      </c>
      <c r="Q174" s="1">
        <f t="shared" si="27"/>
        <v>173</v>
      </c>
      <c r="R174" s="1">
        <f t="shared" si="25"/>
        <v>22</v>
      </c>
    </row>
    <row r="175" spans="1:18" x14ac:dyDescent="0.25">
      <c r="A175" s="1">
        <f t="shared" si="26"/>
        <v>174</v>
      </c>
      <c r="B175" s="55"/>
      <c r="C175" s="1">
        <f t="shared" si="21"/>
        <v>0</v>
      </c>
      <c r="D175" s="2" t="str">
        <f t="shared" si="28"/>
        <v/>
      </c>
      <c r="E175" s="56"/>
      <c r="F175" s="56"/>
      <c r="G175" s="56"/>
      <c r="H175" s="56"/>
      <c r="I175" s="56"/>
      <c r="J175" s="56"/>
      <c r="K175" s="1">
        <f t="shared" ca="1" si="22"/>
        <v>5.1539658296985369E-2</v>
      </c>
      <c r="L175" t="str">
        <f ca="1">IF(A175&lt;=$U$3,RANK(K175,$K$2:INDIRECT("$K$"&amp;$U$3+1)),"")</f>
        <v/>
      </c>
      <c r="M175" s="58" t="e">
        <f t="shared" si="23"/>
        <v>#N/A</v>
      </c>
      <c r="N175" s="49" t="e">
        <f>INDEX(Table_Arrangement!$A$4:$B$243,MATCH(GuestList!$B175,Table_Arrangement!$B$4:$B$243,0),1)</f>
        <v>#N/A</v>
      </c>
      <c r="O175" s="1" t="str">
        <f t="shared" ca="1" si="24"/>
        <v/>
      </c>
      <c r="Q175" s="1">
        <f t="shared" si="27"/>
        <v>174</v>
      </c>
      <c r="R175" s="1">
        <f t="shared" si="25"/>
        <v>22</v>
      </c>
    </row>
    <row r="176" spans="1:18" x14ac:dyDescent="0.25">
      <c r="A176" s="1">
        <f t="shared" si="26"/>
        <v>175</v>
      </c>
      <c r="B176" s="55"/>
      <c r="C176" s="1">
        <f t="shared" si="21"/>
        <v>0</v>
      </c>
      <c r="D176" s="2" t="str">
        <f t="shared" si="28"/>
        <v/>
      </c>
      <c r="E176" s="56"/>
      <c r="F176" s="56"/>
      <c r="G176" s="56"/>
      <c r="H176" s="56"/>
      <c r="I176" s="56"/>
      <c r="J176" s="56"/>
      <c r="K176" s="1">
        <f t="shared" ca="1" si="22"/>
        <v>4.5750626810491024E-2</v>
      </c>
      <c r="L176" t="str">
        <f ca="1">IF(A176&lt;=$U$3,RANK(K176,$K$2:INDIRECT("$K$"&amp;$U$3+1)),"")</f>
        <v/>
      </c>
      <c r="M176" s="58" t="e">
        <f t="shared" si="23"/>
        <v>#N/A</v>
      </c>
      <c r="N176" s="49" t="e">
        <f>INDEX(Table_Arrangement!$A$4:$B$243,MATCH(GuestList!$B176,Table_Arrangement!$B$4:$B$243,0),1)</f>
        <v>#N/A</v>
      </c>
      <c r="O176" s="1" t="str">
        <f t="shared" ca="1" si="24"/>
        <v/>
      </c>
      <c r="Q176" s="1">
        <f t="shared" si="27"/>
        <v>175</v>
      </c>
      <c r="R176" s="1">
        <f t="shared" si="25"/>
        <v>22</v>
      </c>
    </row>
    <row r="177" spans="1:18" x14ac:dyDescent="0.25">
      <c r="A177" s="1">
        <f t="shared" si="26"/>
        <v>176</v>
      </c>
      <c r="B177" s="55"/>
      <c r="C177" s="1">
        <f t="shared" si="21"/>
        <v>0</v>
      </c>
      <c r="D177" s="2" t="str">
        <f t="shared" si="28"/>
        <v/>
      </c>
      <c r="E177" s="56"/>
      <c r="F177" s="56"/>
      <c r="G177" s="56"/>
      <c r="H177" s="56"/>
      <c r="I177" s="56"/>
      <c r="J177" s="56"/>
      <c r="K177" s="1">
        <f t="shared" ca="1" si="22"/>
        <v>0.3622779976817242</v>
      </c>
      <c r="L177" t="str">
        <f ca="1">IF(A177&lt;=$U$3,RANK(K177,$K$2:INDIRECT("$K$"&amp;$U$3+1)),"")</f>
        <v/>
      </c>
      <c r="M177" s="58" t="e">
        <f t="shared" si="23"/>
        <v>#N/A</v>
      </c>
      <c r="N177" s="49" t="e">
        <f>INDEX(Table_Arrangement!$A$4:$B$243,MATCH(GuestList!$B177,Table_Arrangement!$B$4:$B$243,0),1)</f>
        <v>#N/A</v>
      </c>
      <c r="O177" s="1" t="str">
        <f t="shared" ca="1" si="24"/>
        <v/>
      </c>
      <c r="Q177" s="1">
        <f t="shared" si="27"/>
        <v>176</v>
      </c>
      <c r="R177" s="1">
        <f t="shared" si="25"/>
        <v>22</v>
      </c>
    </row>
    <row r="178" spans="1:18" x14ac:dyDescent="0.25">
      <c r="A178" s="1">
        <f t="shared" si="26"/>
        <v>177</v>
      </c>
      <c r="B178" s="55"/>
      <c r="C178" s="1">
        <f t="shared" si="21"/>
        <v>0</v>
      </c>
      <c r="D178" s="2" t="str">
        <f t="shared" si="28"/>
        <v/>
      </c>
      <c r="E178" s="56"/>
      <c r="F178" s="56"/>
      <c r="G178" s="56"/>
      <c r="H178" s="56"/>
      <c r="I178" s="56"/>
      <c r="J178" s="56"/>
      <c r="K178" s="1">
        <f t="shared" ca="1" si="22"/>
        <v>0.81640283827407234</v>
      </c>
      <c r="L178" t="str">
        <f ca="1">IF(A178&lt;=$U$3,RANK(K178,$K$2:INDIRECT("$K$"&amp;$U$3+1)),"")</f>
        <v/>
      </c>
      <c r="M178" s="58" t="e">
        <f t="shared" si="23"/>
        <v>#N/A</v>
      </c>
      <c r="N178" s="49" t="e">
        <f>INDEX(Table_Arrangement!$A$4:$B$243,MATCH(GuestList!$B178,Table_Arrangement!$B$4:$B$243,0),1)</f>
        <v>#N/A</v>
      </c>
      <c r="O178" s="1" t="str">
        <f t="shared" ca="1" si="24"/>
        <v/>
      </c>
      <c r="Q178" s="1">
        <f t="shared" si="27"/>
        <v>177</v>
      </c>
      <c r="R178" s="1">
        <f t="shared" si="25"/>
        <v>23</v>
      </c>
    </row>
    <row r="179" spans="1:18" x14ac:dyDescent="0.25">
      <c r="A179" s="1">
        <f t="shared" si="26"/>
        <v>178</v>
      </c>
      <c r="B179" s="55"/>
      <c r="C179" s="1">
        <f t="shared" si="21"/>
        <v>0</v>
      </c>
      <c r="D179" s="2" t="str">
        <f t="shared" si="28"/>
        <v/>
      </c>
      <c r="E179" s="56"/>
      <c r="F179" s="56"/>
      <c r="G179" s="56"/>
      <c r="H179" s="56"/>
      <c r="I179" s="56"/>
      <c r="J179" s="56"/>
      <c r="K179" s="1">
        <f t="shared" ca="1" si="22"/>
        <v>0.72759543118990977</v>
      </c>
      <c r="L179" t="str">
        <f ca="1">IF(A179&lt;=$U$3,RANK(K179,$K$2:INDIRECT("$K$"&amp;$U$3+1)),"")</f>
        <v/>
      </c>
      <c r="M179" s="58" t="e">
        <f t="shared" si="23"/>
        <v>#N/A</v>
      </c>
      <c r="N179" s="49" t="e">
        <f>INDEX(Table_Arrangement!$A$4:$B$243,MATCH(GuestList!$B179,Table_Arrangement!$B$4:$B$243,0),1)</f>
        <v>#N/A</v>
      </c>
      <c r="O179" s="1" t="str">
        <f t="shared" ca="1" si="24"/>
        <v/>
      </c>
      <c r="Q179" s="1">
        <f t="shared" si="27"/>
        <v>178</v>
      </c>
      <c r="R179" s="1">
        <f t="shared" si="25"/>
        <v>23</v>
      </c>
    </row>
    <row r="180" spans="1:18" x14ac:dyDescent="0.25">
      <c r="A180" s="1">
        <f t="shared" si="26"/>
        <v>179</v>
      </c>
      <c r="B180" s="55"/>
      <c r="C180" s="1">
        <f t="shared" si="21"/>
        <v>0</v>
      </c>
      <c r="D180" s="2" t="str">
        <f t="shared" si="28"/>
        <v/>
      </c>
      <c r="E180" s="56"/>
      <c r="F180" s="56"/>
      <c r="G180" s="56"/>
      <c r="H180" s="56"/>
      <c r="I180" s="56"/>
      <c r="J180" s="56"/>
      <c r="K180" s="1">
        <f t="shared" ca="1" si="22"/>
        <v>0.17004056630004805</v>
      </c>
      <c r="L180" t="str">
        <f ca="1">IF(A180&lt;=$U$3,RANK(K180,$K$2:INDIRECT("$K$"&amp;$U$3+1)),"")</f>
        <v/>
      </c>
      <c r="M180" s="58" t="e">
        <f t="shared" si="23"/>
        <v>#N/A</v>
      </c>
      <c r="N180" s="49" t="e">
        <f>INDEX(Table_Arrangement!$A$4:$B$243,MATCH(GuestList!$B180,Table_Arrangement!$B$4:$B$243,0),1)</f>
        <v>#N/A</v>
      </c>
      <c r="O180" s="1" t="str">
        <f t="shared" ca="1" si="24"/>
        <v/>
      </c>
      <c r="Q180" s="1">
        <f t="shared" si="27"/>
        <v>179</v>
      </c>
      <c r="R180" s="1">
        <f t="shared" si="25"/>
        <v>23</v>
      </c>
    </row>
    <row r="181" spans="1:18" x14ac:dyDescent="0.25">
      <c r="A181" s="1">
        <f t="shared" si="26"/>
        <v>180</v>
      </c>
      <c r="B181" s="55"/>
      <c r="C181" s="1">
        <f t="shared" si="21"/>
        <v>0</v>
      </c>
      <c r="D181" s="2" t="str">
        <f t="shared" si="28"/>
        <v/>
      </c>
      <c r="E181" s="56"/>
      <c r="F181" s="56"/>
      <c r="G181" s="56"/>
      <c r="H181" s="56"/>
      <c r="I181" s="56"/>
      <c r="J181" s="56"/>
      <c r="K181" s="1">
        <f t="shared" ca="1" si="22"/>
        <v>0.36440988285927411</v>
      </c>
      <c r="L181" t="str">
        <f ca="1">IF(A181&lt;=$U$3,RANK(K181,$K$2:INDIRECT("$K$"&amp;$U$3+1)),"")</f>
        <v/>
      </c>
      <c r="M181" s="58" t="e">
        <f t="shared" si="23"/>
        <v>#N/A</v>
      </c>
      <c r="N181" s="49" t="e">
        <f>INDEX(Table_Arrangement!$A$4:$B$243,MATCH(GuestList!$B181,Table_Arrangement!$B$4:$B$243,0),1)</f>
        <v>#N/A</v>
      </c>
      <c r="O181" s="1" t="str">
        <f t="shared" ca="1" si="24"/>
        <v/>
      </c>
      <c r="Q181" s="1">
        <f t="shared" si="27"/>
        <v>180</v>
      </c>
      <c r="R181" s="1">
        <f t="shared" si="25"/>
        <v>23</v>
      </c>
    </row>
    <row r="182" spans="1:18" x14ac:dyDescent="0.25">
      <c r="A182" s="1">
        <f t="shared" si="26"/>
        <v>181</v>
      </c>
      <c r="B182" s="55"/>
      <c r="C182" s="1">
        <f t="shared" si="21"/>
        <v>0</v>
      </c>
      <c r="D182" s="2" t="str">
        <f t="shared" si="28"/>
        <v/>
      </c>
      <c r="E182" s="56"/>
      <c r="F182" s="56"/>
      <c r="G182" s="56"/>
      <c r="H182" s="56"/>
      <c r="I182" s="56"/>
      <c r="J182" s="56"/>
      <c r="K182" s="1">
        <f t="shared" ca="1" si="22"/>
        <v>0.1474900835143772</v>
      </c>
      <c r="L182" t="str">
        <f ca="1">IF(A182&lt;=$U$3,RANK(K182,$K$2:INDIRECT("$K$"&amp;$U$3+1)),"")</f>
        <v/>
      </c>
      <c r="M182" s="58" t="e">
        <f t="shared" si="23"/>
        <v>#N/A</v>
      </c>
      <c r="N182" s="49" t="e">
        <f>INDEX(Table_Arrangement!$A$4:$B$243,MATCH(GuestList!$B182,Table_Arrangement!$B$4:$B$243,0),1)</f>
        <v>#N/A</v>
      </c>
      <c r="O182" s="1" t="str">
        <f t="shared" ca="1" si="24"/>
        <v/>
      </c>
      <c r="Q182" s="1">
        <f t="shared" si="27"/>
        <v>181</v>
      </c>
      <c r="R182" s="1">
        <f t="shared" si="25"/>
        <v>23</v>
      </c>
    </row>
    <row r="183" spans="1:18" x14ac:dyDescent="0.25">
      <c r="A183" s="1">
        <f t="shared" si="26"/>
        <v>182</v>
      </c>
      <c r="B183" s="55"/>
      <c r="C183" s="1">
        <f t="shared" si="21"/>
        <v>0</v>
      </c>
      <c r="D183" s="2" t="str">
        <f t="shared" si="28"/>
        <v/>
      </c>
      <c r="E183" s="56"/>
      <c r="F183" s="56"/>
      <c r="G183" s="56"/>
      <c r="H183" s="56"/>
      <c r="I183" s="56"/>
      <c r="J183" s="56"/>
      <c r="K183" s="1">
        <f t="shared" ca="1" si="22"/>
        <v>0.45332447619956828</v>
      </c>
      <c r="L183" t="str">
        <f ca="1">IF(A183&lt;=$U$3,RANK(K183,$K$2:INDIRECT("$K$"&amp;$U$3+1)),"")</f>
        <v/>
      </c>
      <c r="M183" s="58" t="e">
        <f t="shared" si="23"/>
        <v>#N/A</v>
      </c>
      <c r="N183" s="49" t="e">
        <f>INDEX(Table_Arrangement!$A$4:$B$243,MATCH(GuestList!$B183,Table_Arrangement!$B$4:$B$243,0),1)</f>
        <v>#N/A</v>
      </c>
      <c r="O183" s="1" t="str">
        <f t="shared" ca="1" si="24"/>
        <v/>
      </c>
      <c r="Q183" s="1">
        <f t="shared" si="27"/>
        <v>182</v>
      </c>
      <c r="R183" s="1">
        <f t="shared" si="25"/>
        <v>23</v>
      </c>
    </row>
    <row r="184" spans="1:18" x14ac:dyDescent="0.25">
      <c r="A184" s="1">
        <f t="shared" si="26"/>
        <v>183</v>
      </c>
      <c r="B184" s="55"/>
      <c r="C184" s="1">
        <f t="shared" si="21"/>
        <v>0</v>
      </c>
      <c r="D184" s="2" t="str">
        <f t="shared" ref="D184:D215" si="29">IF(B184="","",B184)</f>
        <v/>
      </c>
      <c r="E184" s="56"/>
      <c r="F184" s="56"/>
      <c r="G184" s="56"/>
      <c r="H184" s="56"/>
      <c r="I184" s="56"/>
      <c r="J184" s="56"/>
      <c r="K184" s="1">
        <f t="shared" ca="1" si="22"/>
        <v>0.65201805267491308</v>
      </c>
      <c r="L184" t="str">
        <f ca="1">IF(A184&lt;=$U$3,RANK(K184,$K$2:INDIRECT("$K$"&amp;$U$3+1)),"")</f>
        <v/>
      </c>
      <c r="M184" s="58" t="e">
        <f t="shared" si="23"/>
        <v>#N/A</v>
      </c>
      <c r="N184" s="49" t="e">
        <f>INDEX(Table_Arrangement!$A$4:$B$243,MATCH(GuestList!$B184,Table_Arrangement!$B$4:$B$243,0),1)</f>
        <v>#N/A</v>
      </c>
      <c r="O184" s="1" t="str">
        <f t="shared" ca="1" si="24"/>
        <v/>
      </c>
      <c r="Q184" s="1">
        <f t="shared" si="27"/>
        <v>183</v>
      </c>
      <c r="R184" s="1">
        <f t="shared" si="25"/>
        <v>23</v>
      </c>
    </row>
    <row r="185" spans="1:18" x14ac:dyDescent="0.25">
      <c r="A185" s="1">
        <f t="shared" si="26"/>
        <v>184</v>
      </c>
      <c r="B185" s="55"/>
      <c r="C185" s="1">
        <f t="shared" si="21"/>
        <v>0</v>
      </c>
      <c r="D185" s="2" t="str">
        <f t="shared" si="29"/>
        <v/>
      </c>
      <c r="E185" s="56"/>
      <c r="F185" s="56"/>
      <c r="G185" s="56"/>
      <c r="H185" s="56"/>
      <c r="I185" s="56"/>
      <c r="J185" s="56"/>
      <c r="K185" s="1">
        <f t="shared" ca="1" si="22"/>
        <v>6.8651167347796305E-2</v>
      </c>
      <c r="L185" t="str">
        <f ca="1">IF(A185&lt;=$U$3,RANK(K185,$K$2:INDIRECT("$K$"&amp;$U$3+1)),"")</f>
        <v/>
      </c>
      <c r="M185" s="58" t="e">
        <f t="shared" si="23"/>
        <v>#N/A</v>
      </c>
      <c r="N185" s="49" t="e">
        <f>INDEX(Table_Arrangement!$A$4:$B$243,MATCH(GuestList!$B185,Table_Arrangement!$B$4:$B$243,0),1)</f>
        <v>#N/A</v>
      </c>
      <c r="O185" s="1" t="str">
        <f t="shared" ca="1" si="24"/>
        <v/>
      </c>
      <c r="Q185" s="1">
        <f t="shared" si="27"/>
        <v>184</v>
      </c>
      <c r="R185" s="1">
        <f t="shared" si="25"/>
        <v>23</v>
      </c>
    </row>
    <row r="186" spans="1:18" x14ac:dyDescent="0.25">
      <c r="A186" s="1">
        <f t="shared" si="26"/>
        <v>185</v>
      </c>
      <c r="B186" s="55"/>
      <c r="C186" s="1">
        <f t="shared" si="21"/>
        <v>0</v>
      </c>
      <c r="D186" s="2" t="str">
        <f t="shared" si="29"/>
        <v/>
      </c>
      <c r="E186" s="56"/>
      <c r="F186" s="56"/>
      <c r="G186" s="56"/>
      <c r="H186" s="56"/>
      <c r="I186" s="56"/>
      <c r="J186" s="56"/>
      <c r="K186" s="1">
        <f t="shared" ca="1" si="22"/>
        <v>0.1535845494444823</v>
      </c>
      <c r="L186" t="str">
        <f ca="1">IF(A186&lt;=$U$3,RANK(K186,$K$2:INDIRECT("$K$"&amp;$U$3+1)),"")</f>
        <v/>
      </c>
      <c r="M186" s="58" t="e">
        <f t="shared" si="23"/>
        <v>#N/A</v>
      </c>
      <c r="N186" s="49" t="e">
        <f>INDEX(Table_Arrangement!$A$4:$B$243,MATCH(GuestList!$B186,Table_Arrangement!$B$4:$B$243,0),1)</f>
        <v>#N/A</v>
      </c>
      <c r="O186" s="1" t="str">
        <f t="shared" ca="1" si="24"/>
        <v/>
      </c>
      <c r="Q186" s="1">
        <f t="shared" si="27"/>
        <v>185</v>
      </c>
      <c r="R186" s="1">
        <f t="shared" si="25"/>
        <v>24</v>
      </c>
    </row>
    <row r="187" spans="1:18" x14ac:dyDescent="0.25">
      <c r="A187" s="1">
        <f t="shared" si="26"/>
        <v>186</v>
      </c>
      <c r="B187" s="55"/>
      <c r="C187" s="1">
        <f t="shared" si="21"/>
        <v>0</v>
      </c>
      <c r="D187" s="2" t="str">
        <f t="shared" si="29"/>
        <v/>
      </c>
      <c r="E187" s="56"/>
      <c r="F187" s="56"/>
      <c r="G187" s="56"/>
      <c r="H187" s="56"/>
      <c r="I187" s="56"/>
      <c r="J187" s="56"/>
      <c r="K187" s="1">
        <f t="shared" ca="1" si="22"/>
        <v>0.10262339243690033</v>
      </c>
      <c r="L187" t="str">
        <f ca="1">IF(A187&lt;=$U$3,RANK(K187,$K$2:INDIRECT("$K$"&amp;$U$3+1)),"")</f>
        <v/>
      </c>
      <c r="M187" s="58" t="e">
        <f t="shared" si="23"/>
        <v>#N/A</v>
      </c>
      <c r="N187" s="49" t="e">
        <f>INDEX(Table_Arrangement!$A$4:$B$243,MATCH(GuestList!$B187,Table_Arrangement!$B$4:$B$243,0),1)</f>
        <v>#N/A</v>
      </c>
      <c r="O187" s="1" t="str">
        <f t="shared" ca="1" si="24"/>
        <v/>
      </c>
      <c r="Q187" s="1">
        <f t="shared" si="27"/>
        <v>186</v>
      </c>
      <c r="R187" s="1">
        <f t="shared" si="25"/>
        <v>24</v>
      </c>
    </row>
    <row r="188" spans="1:18" x14ac:dyDescent="0.25">
      <c r="A188" s="1">
        <f t="shared" si="26"/>
        <v>187</v>
      </c>
      <c r="B188" s="55"/>
      <c r="C188" s="1">
        <f t="shared" si="21"/>
        <v>0</v>
      </c>
      <c r="D188" s="2" t="str">
        <f t="shared" si="29"/>
        <v/>
      </c>
      <c r="E188" s="56"/>
      <c r="F188" s="56"/>
      <c r="G188" s="56"/>
      <c r="H188" s="56"/>
      <c r="I188" s="56"/>
      <c r="J188" s="56"/>
      <c r="K188" s="1">
        <f t="shared" ca="1" si="22"/>
        <v>0.14643059601276709</v>
      </c>
      <c r="L188" t="str">
        <f ca="1">IF(A188&lt;=$U$3,RANK(K188,$K$2:INDIRECT("$K$"&amp;$U$3+1)),"")</f>
        <v/>
      </c>
      <c r="M188" s="58" t="e">
        <f t="shared" si="23"/>
        <v>#N/A</v>
      </c>
      <c r="N188" s="49" t="e">
        <f>INDEX(Table_Arrangement!$A$4:$B$243,MATCH(GuestList!$B188,Table_Arrangement!$B$4:$B$243,0),1)</f>
        <v>#N/A</v>
      </c>
      <c r="O188" s="1" t="str">
        <f t="shared" ca="1" si="24"/>
        <v/>
      </c>
      <c r="Q188" s="1">
        <f t="shared" si="27"/>
        <v>187</v>
      </c>
      <c r="R188" s="1">
        <f t="shared" si="25"/>
        <v>24</v>
      </c>
    </row>
    <row r="189" spans="1:18" x14ac:dyDescent="0.25">
      <c r="A189" s="1">
        <f t="shared" si="26"/>
        <v>188</v>
      </c>
      <c r="B189" s="55"/>
      <c r="C189" s="1">
        <f t="shared" si="21"/>
        <v>0</v>
      </c>
      <c r="D189" s="2" t="str">
        <f t="shared" si="29"/>
        <v/>
      </c>
      <c r="E189" s="56"/>
      <c r="F189" s="56"/>
      <c r="G189" s="56"/>
      <c r="H189" s="56"/>
      <c r="I189" s="56"/>
      <c r="J189" s="56"/>
      <c r="K189" s="1">
        <f t="shared" ca="1" si="22"/>
        <v>0.46046051121710363</v>
      </c>
      <c r="L189" t="str">
        <f ca="1">IF(A189&lt;=$U$3,RANK(K189,$K$2:INDIRECT("$K$"&amp;$U$3+1)),"")</f>
        <v/>
      </c>
      <c r="M189" s="58" t="e">
        <f t="shared" si="23"/>
        <v>#N/A</v>
      </c>
      <c r="N189" s="49" t="e">
        <f>INDEX(Table_Arrangement!$A$4:$B$243,MATCH(GuestList!$B189,Table_Arrangement!$B$4:$B$243,0),1)</f>
        <v>#N/A</v>
      </c>
      <c r="O189" s="1" t="str">
        <f t="shared" ca="1" si="24"/>
        <v/>
      </c>
      <c r="Q189" s="1">
        <f t="shared" si="27"/>
        <v>188</v>
      </c>
      <c r="R189" s="1">
        <f t="shared" si="25"/>
        <v>24</v>
      </c>
    </row>
    <row r="190" spans="1:18" x14ac:dyDescent="0.25">
      <c r="A190" s="1">
        <f t="shared" si="26"/>
        <v>189</v>
      </c>
      <c r="B190" s="55"/>
      <c r="C190" s="1">
        <f t="shared" si="21"/>
        <v>0</v>
      </c>
      <c r="D190" s="2" t="str">
        <f t="shared" si="29"/>
        <v/>
      </c>
      <c r="E190" s="56"/>
      <c r="F190" s="56"/>
      <c r="G190" s="56"/>
      <c r="H190" s="56"/>
      <c r="I190" s="56"/>
      <c r="J190" s="56"/>
      <c r="K190" s="1">
        <f t="shared" ca="1" si="22"/>
        <v>0.21479841834099578</v>
      </c>
      <c r="L190" t="str">
        <f ca="1">IF(A190&lt;=$U$3,RANK(K190,$K$2:INDIRECT("$K$"&amp;$U$3+1)),"")</f>
        <v/>
      </c>
      <c r="M190" s="58" t="e">
        <f t="shared" si="23"/>
        <v>#N/A</v>
      </c>
      <c r="N190" s="49" t="e">
        <f>INDEX(Table_Arrangement!$A$4:$B$243,MATCH(GuestList!$B190,Table_Arrangement!$B$4:$B$243,0),1)</f>
        <v>#N/A</v>
      </c>
      <c r="O190" s="1" t="str">
        <f t="shared" ca="1" si="24"/>
        <v/>
      </c>
      <c r="Q190" s="1">
        <f t="shared" si="27"/>
        <v>189</v>
      </c>
      <c r="R190" s="1">
        <f t="shared" si="25"/>
        <v>24</v>
      </c>
    </row>
    <row r="191" spans="1:18" x14ac:dyDescent="0.25">
      <c r="A191" s="1">
        <f t="shared" si="26"/>
        <v>190</v>
      </c>
      <c r="B191" s="55"/>
      <c r="C191" s="1">
        <f t="shared" si="21"/>
        <v>0</v>
      </c>
      <c r="D191" s="2" t="str">
        <f t="shared" si="29"/>
        <v/>
      </c>
      <c r="E191" s="56"/>
      <c r="F191" s="56"/>
      <c r="G191" s="56"/>
      <c r="H191" s="56"/>
      <c r="I191" s="56"/>
      <c r="J191" s="56"/>
      <c r="K191" s="1">
        <f t="shared" ca="1" si="22"/>
        <v>0.9592780997214585</v>
      </c>
      <c r="L191" t="str">
        <f ca="1">IF(A191&lt;=$U$3,RANK(K191,$K$2:INDIRECT("$K$"&amp;$U$3+1)),"")</f>
        <v/>
      </c>
      <c r="M191" s="58" t="e">
        <f t="shared" si="23"/>
        <v>#N/A</v>
      </c>
      <c r="N191" s="49" t="e">
        <f>INDEX(Table_Arrangement!$A$4:$B$243,MATCH(GuestList!$B191,Table_Arrangement!$B$4:$B$243,0),1)</f>
        <v>#N/A</v>
      </c>
      <c r="O191" s="1" t="str">
        <f t="shared" ca="1" si="24"/>
        <v/>
      </c>
      <c r="Q191" s="1">
        <f t="shared" si="27"/>
        <v>190</v>
      </c>
      <c r="R191" s="1">
        <f t="shared" si="25"/>
        <v>24</v>
      </c>
    </row>
    <row r="192" spans="1:18" x14ac:dyDescent="0.25">
      <c r="A192" s="1">
        <f t="shared" si="26"/>
        <v>191</v>
      </c>
      <c r="B192" s="55"/>
      <c r="C192" s="1">
        <f t="shared" si="21"/>
        <v>0</v>
      </c>
      <c r="D192" s="2" t="str">
        <f t="shared" si="29"/>
        <v/>
      </c>
      <c r="E192" s="56"/>
      <c r="F192" s="56"/>
      <c r="G192" s="56"/>
      <c r="H192" s="56"/>
      <c r="I192" s="56"/>
      <c r="J192" s="56"/>
      <c r="K192" s="1">
        <f t="shared" ca="1" si="22"/>
        <v>0.78846714321213451</v>
      </c>
      <c r="L192" t="str">
        <f ca="1">IF(A192&lt;=$U$3,RANK(K192,$K$2:INDIRECT("$K$"&amp;$U$3+1)),"")</f>
        <v/>
      </c>
      <c r="M192" s="58" t="e">
        <f t="shared" si="23"/>
        <v>#N/A</v>
      </c>
      <c r="N192" s="49" t="e">
        <f>INDEX(Table_Arrangement!$A$4:$B$243,MATCH(GuestList!$B192,Table_Arrangement!$B$4:$B$243,0),1)</f>
        <v>#N/A</v>
      </c>
      <c r="O192" s="1" t="str">
        <f t="shared" ca="1" si="24"/>
        <v/>
      </c>
      <c r="Q192" s="1">
        <f t="shared" si="27"/>
        <v>191</v>
      </c>
      <c r="R192" s="1">
        <f t="shared" si="25"/>
        <v>24</v>
      </c>
    </row>
    <row r="193" spans="1:18" x14ac:dyDescent="0.25">
      <c r="A193" s="1">
        <f t="shared" si="26"/>
        <v>192</v>
      </c>
      <c r="B193" s="55"/>
      <c r="C193" s="1">
        <f t="shared" si="21"/>
        <v>0</v>
      </c>
      <c r="D193" s="2" t="str">
        <f t="shared" si="29"/>
        <v/>
      </c>
      <c r="E193" s="56"/>
      <c r="F193" s="56"/>
      <c r="G193" s="56"/>
      <c r="H193" s="56"/>
      <c r="I193" s="56"/>
      <c r="J193" s="56"/>
      <c r="K193" s="1">
        <f t="shared" ca="1" si="22"/>
        <v>0.13970079651449874</v>
      </c>
      <c r="L193" t="str">
        <f ca="1">IF(A193&lt;=$U$3,RANK(K193,$K$2:INDIRECT("$K$"&amp;$U$3+1)),"")</f>
        <v/>
      </c>
      <c r="M193" s="58" t="e">
        <f t="shared" si="23"/>
        <v>#N/A</v>
      </c>
      <c r="N193" s="49" t="e">
        <f>INDEX(Table_Arrangement!$A$4:$B$243,MATCH(GuestList!$B193,Table_Arrangement!$B$4:$B$243,0),1)</f>
        <v>#N/A</v>
      </c>
      <c r="O193" s="1" t="str">
        <f t="shared" ca="1" si="24"/>
        <v/>
      </c>
      <c r="Q193" s="1">
        <f t="shared" si="27"/>
        <v>192</v>
      </c>
      <c r="R193" s="1">
        <f t="shared" si="25"/>
        <v>24</v>
      </c>
    </row>
    <row r="194" spans="1:18" x14ac:dyDescent="0.25">
      <c r="A194" s="1">
        <f t="shared" si="26"/>
        <v>193</v>
      </c>
      <c r="B194" s="55"/>
      <c r="C194" s="1">
        <f t="shared" ref="C194:C241" si="30">IF(AND(ISBLANK(E194),ISBLANK(F194),ISBLANK(G194),ISBLANK(H194),ISBLANK(I194),ISBLANK(J194)),0,1)</f>
        <v>0</v>
      </c>
      <c r="D194" s="2" t="str">
        <f t="shared" si="29"/>
        <v/>
      </c>
      <c r="E194" s="56"/>
      <c r="F194" s="56"/>
      <c r="G194" s="56"/>
      <c r="H194" s="56"/>
      <c r="I194" s="56"/>
      <c r="J194" s="56"/>
      <c r="K194" s="1">
        <f t="shared" ref="K194:K241" ca="1" si="31">RAND()</f>
        <v>0.444430373298484</v>
      </c>
      <c r="L194" t="str">
        <f ca="1">IF(A194&lt;=$U$3,RANK(K194,$K$2:INDIRECT("$K$"&amp;$U$3+1)),"")</f>
        <v/>
      </c>
      <c r="M194" s="58" t="e">
        <f t="shared" si="23"/>
        <v>#N/A</v>
      </c>
      <c r="N194" s="49" t="e">
        <f>INDEX(Table_Arrangement!$A$4:$B$243,MATCH(GuestList!$B194,Table_Arrangement!$B$4:$B$243,0),1)</f>
        <v>#N/A</v>
      </c>
      <c r="O194" s="1" t="str">
        <f t="shared" ca="1" si="24"/>
        <v/>
      </c>
      <c r="Q194" s="1">
        <f t="shared" si="27"/>
        <v>193</v>
      </c>
      <c r="R194" s="1">
        <f t="shared" si="25"/>
        <v>25</v>
      </c>
    </row>
    <row r="195" spans="1:18" x14ac:dyDescent="0.25">
      <c r="A195" s="1">
        <f t="shared" si="26"/>
        <v>194</v>
      </c>
      <c r="B195" s="55"/>
      <c r="C195" s="1">
        <f t="shared" si="30"/>
        <v>0</v>
      </c>
      <c r="D195" s="2" t="str">
        <f t="shared" si="29"/>
        <v/>
      </c>
      <c r="E195" s="56"/>
      <c r="F195" s="56"/>
      <c r="G195" s="56"/>
      <c r="H195" s="56"/>
      <c r="I195" s="56"/>
      <c r="J195" s="56"/>
      <c r="K195" s="1">
        <f t="shared" ca="1" si="31"/>
        <v>0.75832778749550345</v>
      </c>
      <c r="L195" t="str">
        <f ca="1">IF(A195&lt;=$U$3,RANK(K195,$K$2:INDIRECT("$K$"&amp;$U$3+1)),"")</f>
        <v/>
      </c>
      <c r="M195" s="58" t="e">
        <f t="shared" ref="M195:M241" si="32">N195</f>
        <v>#N/A</v>
      </c>
      <c r="N195" s="49" t="e">
        <f>INDEX(Table_Arrangement!$A$4:$B$243,MATCH(GuestList!$B195,Table_Arrangement!$B$4:$B$243,0),1)</f>
        <v>#N/A</v>
      </c>
      <c r="O195" s="1" t="str">
        <f t="shared" ref="O195:O241" ca="1" si="33">IF(L195="","",VLOOKUP(L195,$Q$2:$R$241,2,FALSE))</f>
        <v/>
      </c>
      <c r="Q195" s="1">
        <f t="shared" si="27"/>
        <v>194</v>
      </c>
      <c r="R195" s="1">
        <f t="shared" ref="R195:R241" si="34">INT((ROW(R195)-2)/$U$1)+1</f>
        <v>25</v>
      </c>
    </row>
    <row r="196" spans="1:18" x14ac:dyDescent="0.25">
      <c r="A196" s="1">
        <f t="shared" ref="A196:A241" si="35">A195+1</f>
        <v>195</v>
      </c>
      <c r="B196" s="55"/>
      <c r="C196" s="1">
        <f t="shared" si="30"/>
        <v>0</v>
      </c>
      <c r="D196" s="2" t="str">
        <f t="shared" si="29"/>
        <v/>
      </c>
      <c r="E196" s="56"/>
      <c r="F196" s="56"/>
      <c r="G196" s="56"/>
      <c r="H196" s="56"/>
      <c r="I196" s="56"/>
      <c r="J196" s="56"/>
      <c r="K196" s="1">
        <f t="shared" ca="1" si="31"/>
        <v>0.5743314896282905</v>
      </c>
      <c r="L196" t="str">
        <f ca="1">IF(A196&lt;=$U$3,RANK(K196,$K$2:INDIRECT("$K$"&amp;$U$3+1)),"")</f>
        <v/>
      </c>
      <c r="M196" s="58" t="e">
        <f t="shared" si="32"/>
        <v>#N/A</v>
      </c>
      <c r="N196" s="49" t="e">
        <f>INDEX(Table_Arrangement!$A$4:$B$243,MATCH(GuestList!$B196,Table_Arrangement!$B$4:$B$243,0),1)</f>
        <v>#N/A</v>
      </c>
      <c r="O196" s="1" t="str">
        <f t="shared" ca="1" si="33"/>
        <v/>
      </c>
      <c r="Q196" s="1">
        <f t="shared" ref="Q196:Q241" si="36">Q195+1</f>
        <v>195</v>
      </c>
      <c r="R196" s="1">
        <f t="shared" si="34"/>
        <v>25</v>
      </c>
    </row>
    <row r="197" spans="1:18" x14ac:dyDescent="0.25">
      <c r="A197" s="1">
        <f t="shared" si="35"/>
        <v>196</v>
      </c>
      <c r="B197" s="55"/>
      <c r="C197" s="1">
        <f t="shared" si="30"/>
        <v>0</v>
      </c>
      <c r="D197" s="2" t="str">
        <f t="shared" si="29"/>
        <v/>
      </c>
      <c r="E197" s="56"/>
      <c r="F197" s="56"/>
      <c r="G197" s="56"/>
      <c r="H197" s="56"/>
      <c r="I197" s="56"/>
      <c r="J197" s="56"/>
      <c r="K197" s="1">
        <f t="shared" ca="1" si="31"/>
        <v>0.26351256277289037</v>
      </c>
      <c r="L197" t="str">
        <f ca="1">IF(A197&lt;=$U$3,RANK(K197,$K$2:INDIRECT("$K$"&amp;$U$3+1)),"")</f>
        <v/>
      </c>
      <c r="M197" s="58" t="e">
        <f t="shared" si="32"/>
        <v>#N/A</v>
      </c>
      <c r="N197" s="49" t="e">
        <f>INDEX(Table_Arrangement!$A$4:$B$243,MATCH(GuestList!$B197,Table_Arrangement!$B$4:$B$243,0),1)</f>
        <v>#N/A</v>
      </c>
      <c r="O197" s="1" t="str">
        <f t="shared" ca="1" si="33"/>
        <v/>
      </c>
      <c r="Q197" s="1">
        <f t="shared" si="36"/>
        <v>196</v>
      </c>
      <c r="R197" s="1">
        <f t="shared" si="34"/>
        <v>25</v>
      </c>
    </row>
    <row r="198" spans="1:18" x14ac:dyDescent="0.25">
      <c r="A198" s="1">
        <f t="shared" si="35"/>
        <v>197</v>
      </c>
      <c r="B198" s="55"/>
      <c r="C198" s="1">
        <f t="shared" si="30"/>
        <v>0</v>
      </c>
      <c r="D198" s="2" t="str">
        <f t="shared" si="29"/>
        <v/>
      </c>
      <c r="E198" s="56"/>
      <c r="F198" s="56"/>
      <c r="G198" s="56"/>
      <c r="H198" s="56"/>
      <c r="I198" s="56"/>
      <c r="J198" s="56"/>
      <c r="K198" s="1">
        <f t="shared" ca="1" si="31"/>
        <v>0.47954416596366312</v>
      </c>
      <c r="L198" t="str">
        <f ca="1">IF(A198&lt;=$U$3,RANK(K198,$K$2:INDIRECT("$K$"&amp;$U$3+1)),"")</f>
        <v/>
      </c>
      <c r="M198" s="58" t="e">
        <f t="shared" si="32"/>
        <v>#N/A</v>
      </c>
      <c r="N198" s="49" t="e">
        <f>INDEX(Table_Arrangement!$A$4:$B$243,MATCH(GuestList!$B198,Table_Arrangement!$B$4:$B$243,0),1)</f>
        <v>#N/A</v>
      </c>
      <c r="O198" s="1" t="str">
        <f t="shared" ca="1" si="33"/>
        <v/>
      </c>
      <c r="Q198" s="1">
        <f t="shared" si="36"/>
        <v>197</v>
      </c>
      <c r="R198" s="1">
        <f t="shared" si="34"/>
        <v>25</v>
      </c>
    </row>
    <row r="199" spans="1:18" x14ac:dyDescent="0.25">
      <c r="A199" s="1">
        <f t="shared" si="35"/>
        <v>198</v>
      </c>
      <c r="B199" s="55"/>
      <c r="C199" s="1">
        <f t="shared" si="30"/>
        <v>0</v>
      </c>
      <c r="D199" s="2" t="str">
        <f t="shared" si="29"/>
        <v/>
      </c>
      <c r="E199" s="56"/>
      <c r="F199" s="56"/>
      <c r="G199" s="56"/>
      <c r="H199" s="56"/>
      <c r="I199" s="56"/>
      <c r="J199" s="56"/>
      <c r="K199" s="1">
        <f t="shared" ca="1" si="31"/>
        <v>0.18691993187847589</v>
      </c>
      <c r="L199" t="str">
        <f ca="1">IF(A199&lt;=$U$3,RANK(K199,$K$2:INDIRECT("$K$"&amp;$U$3+1)),"")</f>
        <v/>
      </c>
      <c r="M199" s="58" t="e">
        <f t="shared" si="32"/>
        <v>#N/A</v>
      </c>
      <c r="N199" s="49" t="e">
        <f>INDEX(Table_Arrangement!$A$4:$B$243,MATCH(GuestList!$B199,Table_Arrangement!$B$4:$B$243,0),1)</f>
        <v>#N/A</v>
      </c>
      <c r="O199" s="1" t="str">
        <f t="shared" ca="1" si="33"/>
        <v/>
      </c>
      <c r="Q199" s="1">
        <f t="shared" si="36"/>
        <v>198</v>
      </c>
      <c r="R199" s="1">
        <f t="shared" si="34"/>
        <v>25</v>
      </c>
    </row>
    <row r="200" spans="1:18" x14ac:dyDescent="0.25">
      <c r="A200" s="1">
        <f t="shared" si="35"/>
        <v>199</v>
      </c>
      <c r="B200" s="55"/>
      <c r="C200" s="1">
        <f t="shared" si="30"/>
        <v>0</v>
      </c>
      <c r="D200" s="2" t="str">
        <f t="shared" si="29"/>
        <v/>
      </c>
      <c r="E200" s="56"/>
      <c r="F200" s="56"/>
      <c r="G200" s="56"/>
      <c r="H200" s="56"/>
      <c r="I200" s="56"/>
      <c r="J200" s="56"/>
      <c r="K200" s="1">
        <f t="shared" ca="1" si="31"/>
        <v>0.8636669025695547</v>
      </c>
      <c r="L200" t="str">
        <f ca="1">IF(A200&lt;=$U$3,RANK(K200,$K$2:INDIRECT("$K$"&amp;$U$3+1)),"")</f>
        <v/>
      </c>
      <c r="M200" s="58" t="e">
        <f t="shared" si="32"/>
        <v>#N/A</v>
      </c>
      <c r="N200" s="49" t="e">
        <f>INDEX(Table_Arrangement!$A$4:$B$243,MATCH(GuestList!$B200,Table_Arrangement!$B$4:$B$243,0),1)</f>
        <v>#N/A</v>
      </c>
      <c r="O200" s="1" t="str">
        <f t="shared" ca="1" si="33"/>
        <v/>
      </c>
      <c r="Q200" s="1">
        <f t="shared" si="36"/>
        <v>199</v>
      </c>
      <c r="R200" s="1">
        <f t="shared" si="34"/>
        <v>25</v>
      </c>
    </row>
    <row r="201" spans="1:18" x14ac:dyDescent="0.25">
      <c r="A201" s="1">
        <f t="shared" si="35"/>
        <v>200</v>
      </c>
      <c r="B201" s="55"/>
      <c r="C201" s="1">
        <f t="shared" si="30"/>
        <v>0</v>
      </c>
      <c r="D201" s="2" t="str">
        <f t="shared" si="29"/>
        <v/>
      </c>
      <c r="E201" s="56"/>
      <c r="F201" s="56"/>
      <c r="G201" s="56"/>
      <c r="H201" s="56"/>
      <c r="I201" s="56"/>
      <c r="J201" s="56"/>
      <c r="K201" s="1">
        <f t="shared" ca="1" si="31"/>
        <v>1.7118727310533988E-2</v>
      </c>
      <c r="L201" t="str">
        <f ca="1">IF(A201&lt;=$U$3,RANK(K201,$K$2:INDIRECT("$K$"&amp;$U$3+1)),"")</f>
        <v/>
      </c>
      <c r="M201" s="58" t="e">
        <f t="shared" si="32"/>
        <v>#N/A</v>
      </c>
      <c r="N201" s="49" t="e">
        <f>INDEX(Table_Arrangement!$A$4:$B$243,MATCH(GuestList!$B201,Table_Arrangement!$B$4:$B$243,0),1)</f>
        <v>#N/A</v>
      </c>
      <c r="O201" s="1" t="str">
        <f t="shared" ca="1" si="33"/>
        <v/>
      </c>
      <c r="Q201" s="1">
        <f t="shared" si="36"/>
        <v>200</v>
      </c>
      <c r="R201" s="1">
        <f t="shared" si="34"/>
        <v>25</v>
      </c>
    </row>
    <row r="202" spans="1:18" x14ac:dyDescent="0.25">
      <c r="A202" s="1">
        <f t="shared" si="35"/>
        <v>201</v>
      </c>
      <c r="B202" s="55"/>
      <c r="C202" s="1">
        <f t="shared" si="30"/>
        <v>0</v>
      </c>
      <c r="D202" s="2" t="str">
        <f t="shared" si="29"/>
        <v/>
      </c>
      <c r="E202" s="56"/>
      <c r="F202" s="56"/>
      <c r="G202" s="56"/>
      <c r="H202" s="56"/>
      <c r="I202" s="56"/>
      <c r="J202" s="56"/>
      <c r="K202" s="1">
        <f t="shared" ca="1" si="31"/>
        <v>0.98995089563153649</v>
      </c>
      <c r="L202" t="str">
        <f ca="1">IF(A202&lt;=$U$3,RANK(K202,$K$2:INDIRECT("$K$"&amp;$U$3+1)),"")</f>
        <v/>
      </c>
      <c r="M202" s="58" t="e">
        <f t="shared" si="32"/>
        <v>#N/A</v>
      </c>
      <c r="N202" s="49" t="e">
        <f>INDEX(Table_Arrangement!$A$4:$B$243,MATCH(GuestList!$B202,Table_Arrangement!$B$4:$B$243,0),1)</f>
        <v>#N/A</v>
      </c>
      <c r="O202" s="1" t="str">
        <f t="shared" ca="1" si="33"/>
        <v/>
      </c>
      <c r="Q202" s="1">
        <f t="shared" si="36"/>
        <v>201</v>
      </c>
      <c r="R202" s="1">
        <f t="shared" si="34"/>
        <v>26</v>
      </c>
    </row>
    <row r="203" spans="1:18" x14ac:dyDescent="0.25">
      <c r="A203" s="1">
        <f t="shared" si="35"/>
        <v>202</v>
      </c>
      <c r="B203" s="55"/>
      <c r="C203" s="1">
        <f t="shared" si="30"/>
        <v>0</v>
      </c>
      <c r="D203" s="2" t="str">
        <f t="shared" si="29"/>
        <v/>
      </c>
      <c r="E203" s="56"/>
      <c r="F203" s="56"/>
      <c r="G203" s="56"/>
      <c r="H203" s="56"/>
      <c r="I203" s="56"/>
      <c r="J203" s="56"/>
      <c r="K203" s="1">
        <f t="shared" ca="1" si="31"/>
        <v>0.91962953256168078</v>
      </c>
      <c r="L203" t="str">
        <f ca="1">IF(A203&lt;=$U$3,RANK(K203,$K$2:INDIRECT("$K$"&amp;$U$3+1)),"")</f>
        <v/>
      </c>
      <c r="M203" s="58" t="e">
        <f t="shared" si="32"/>
        <v>#N/A</v>
      </c>
      <c r="N203" s="49" t="e">
        <f>INDEX(Table_Arrangement!$A$4:$B$243,MATCH(GuestList!$B203,Table_Arrangement!$B$4:$B$243,0),1)</f>
        <v>#N/A</v>
      </c>
      <c r="O203" s="1" t="str">
        <f t="shared" ca="1" si="33"/>
        <v/>
      </c>
      <c r="Q203" s="1">
        <f t="shared" si="36"/>
        <v>202</v>
      </c>
      <c r="R203" s="1">
        <f t="shared" si="34"/>
        <v>26</v>
      </c>
    </row>
    <row r="204" spans="1:18" x14ac:dyDescent="0.25">
      <c r="A204" s="1">
        <f t="shared" si="35"/>
        <v>203</v>
      </c>
      <c r="B204" s="55"/>
      <c r="C204" s="1">
        <f t="shared" si="30"/>
        <v>0</v>
      </c>
      <c r="D204" s="2" t="str">
        <f t="shared" si="29"/>
        <v/>
      </c>
      <c r="E204" s="56"/>
      <c r="F204" s="56"/>
      <c r="G204" s="56"/>
      <c r="H204" s="56"/>
      <c r="I204" s="56"/>
      <c r="J204" s="56"/>
      <c r="K204" s="1">
        <f t="shared" ca="1" si="31"/>
        <v>0.15873883621199503</v>
      </c>
      <c r="L204" t="str">
        <f ca="1">IF(A204&lt;=$U$3,RANK(K204,$K$2:INDIRECT("$K$"&amp;$U$3+1)),"")</f>
        <v/>
      </c>
      <c r="M204" s="58" t="e">
        <f t="shared" si="32"/>
        <v>#N/A</v>
      </c>
      <c r="N204" s="49" t="e">
        <f>INDEX(Table_Arrangement!$A$4:$B$243,MATCH(GuestList!$B204,Table_Arrangement!$B$4:$B$243,0),1)</f>
        <v>#N/A</v>
      </c>
      <c r="O204" s="1" t="str">
        <f t="shared" ca="1" si="33"/>
        <v/>
      </c>
      <c r="Q204" s="1">
        <f t="shared" si="36"/>
        <v>203</v>
      </c>
      <c r="R204" s="1">
        <f t="shared" si="34"/>
        <v>26</v>
      </c>
    </row>
    <row r="205" spans="1:18" x14ac:dyDescent="0.25">
      <c r="A205" s="1">
        <f t="shared" si="35"/>
        <v>204</v>
      </c>
      <c r="B205" s="55"/>
      <c r="C205" s="1">
        <f t="shared" si="30"/>
        <v>0</v>
      </c>
      <c r="D205" s="2" t="str">
        <f t="shared" si="29"/>
        <v/>
      </c>
      <c r="E205" s="56"/>
      <c r="F205" s="56"/>
      <c r="G205" s="56"/>
      <c r="H205" s="56"/>
      <c r="I205" s="56"/>
      <c r="J205" s="56"/>
      <c r="K205" s="1">
        <f t="shared" ca="1" si="31"/>
        <v>0.96591276175503171</v>
      </c>
      <c r="L205" t="str">
        <f ca="1">IF(A205&lt;=$U$3,RANK(K205,$K$2:INDIRECT("$K$"&amp;$U$3+1)),"")</f>
        <v/>
      </c>
      <c r="M205" s="58" t="e">
        <f t="shared" si="32"/>
        <v>#N/A</v>
      </c>
      <c r="N205" s="49" t="e">
        <f>INDEX(Table_Arrangement!$A$4:$B$243,MATCH(GuestList!$B205,Table_Arrangement!$B$4:$B$243,0),1)</f>
        <v>#N/A</v>
      </c>
      <c r="O205" s="1" t="str">
        <f t="shared" ca="1" si="33"/>
        <v/>
      </c>
      <c r="Q205" s="1">
        <f t="shared" si="36"/>
        <v>204</v>
      </c>
      <c r="R205" s="1">
        <f t="shared" si="34"/>
        <v>26</v>
      </c>
    </row>
    <row r="206" spans="1:18" x14ac:dyDescent="0.25">
      <c r="A206" s="1">
        <f t="shared" si="35"/>
        <v>205</v>
      </c>
      <c r="B206" s="55"/>
      <c r="C206" s="1">
        <f t="shared" si="30"/>
        <v>0</v>
      </c>
      <c r="D206" s="2" t="str">
        <f t="shared" si="29"/>
        <v/>
      </c>
      <c r="E206" s="56"/>
      <c r="F206" s="56"/>
      <c r="G206" s="56"/>
      <c r="H206" s="56"/>
      <c r="I206" s="56"/>
      <c r="J206" s="56"/>
      <c r="K206" s="1">
        <f t="shared" ca="1" si="31"/>
        <v>0.46413188741013423</v>
      </c>
      <c r="L206" t="str">
        <f ca="1">IF(A206&lt;=$U$3,RANK(K206,$K$2:INDIRECT("$K$"&amp;$U$3+1)),"")</f>
        <v/>
      </c>
      <c r="M206" s="58" t="e">
        <f t="shared" si="32"/>
        <v>#N/A</v>
      </c>
      <c r="N206" s="49" t="e">
        <f>INDEX(Table_Arrangement!$A$4:$B$243,MATCH(GuestList!$B206,Table_Arrangement!$B$4:$B$243,0),1)</f>
        <v>#N/A</v>
      </c>
      <c r="O206" s="1" t="str">
        <f t="shared" ca="1" si="33"/>
        <v/>
      </c>
      <c r="Q206" s="1">
        <f t="shared" si="36"/>
        <v>205</v>
      </c>
      <c r="R206" s="1">
        <f t="shared" si="34"/>
        <v>26</v>
      </c>
    </row>
    <row r="207" spans="1:18" x14ac:dyDescent="0.25">
      <c r="A207" s="1">
        <f t="shared" si="35"/>
        <v>206</v>
      </c>
      <c r="B207" s="55"/>
      <c r="C207" s="1">
        <f t="shared" si="30"/>
        <v>0</v>
      </c>
      <c r="D207" s="2" t="str">
        <f t="shared" si="29"/>
        <v/>
      </c>
      <c r="E207" s="56"/>
      <c r="F207" s="56"/>
      <c r="G207" s="56"/>
      <c r="H207" s="56"/>
      <c r="I207" s="56"/>
      <c r="J207" s="56"/>
      <c r="K207" s="1">
        <f t="shared" ca="1" si="31"/>
        <v>0.42811089152319992</v>
      </c>
      <c r="L207" t="str">
        <f ca="1">IF(A207&lt;=$U$3,RANK(K207,$K$2:INDIRECT("$K$"&amp;$U$3+1)),"")</f>
        <v/>
      </c>
      <c r="M207" s="58" t="e">
        <f t="shared" si="32"/>
        <v>#N/A</v>
      </c>
      <c r="N207" s="49" t="e">
        <f>INDEX(Table_Arrangement!$A$4:$B$243,MATCH(GuestList!$B207,Table_Arrangement!$B$4:$B$243,0),1)</f>
        <v>#N/A</v>
      </c>
      <c r="O207" s="1" t="str">
        <f t="shared" ca="1" si="33"/>
        <v/>
      </c>
      <c r="Q207" s="1">
        <f t="shared" si="36"/>
        <v>206</v>
      </c>
      <c r="R207" s="1">
        <f t="shared" si="34"/>
        <v>26</v>
      </c>
    </row>
    <row r="208" spans="1:18" x14ac:dyDescent="0.25">
      <c r="A208" s="1">
        <f t="shared" si="35"/>
        <v>207</v>
      </c>
      <c r="B208" s="55"/>
      <c r="C208" s="1">
        <f t="shared" si="30"/>
        <v>0</v>
      </c>
      <c r="D208" s="2" t="str">
        <f t="shared" si="29"/>
        <v/>
      </c>
      <c r="E208" s="56"/>
      <c r="F208" s="56"/>
      <c r="G208" s="56"/>
      <c r="H208" s="56"/>
      <c r="I208" s="56"/>
      <c r="J208" s="56"/>
      <c r="K208" s="1">
        <f t="shared" ca="1" si="31"/>
        <v>0.14023088012792118</v>
      </c>
      <c r="L208" t="str">
        <f ca="1">IF(A208&lt;=$U$3,RANK(K208,$K$2:INDIRECT("$K$"&amp;$U$3+1)),"")</f>
        <v/>
      </c>
      <c r="M208" s="58" t="e">
        <f t="shared" si="32"/>
        <v>#N/A</v>
      </c>
      <c r="N208" s="49" t="e">
        <f>INDEX(Table_Arrangement!$A$4:$B$243,MATCH(GuestList!$B208,Table_Arrangement!$B$4:$B$243,0),1)</f>
        <v>#N/A</v>
      </c>
      <c r="O208" s="1" t="str">
        <f t="shared" ca="1" si="33"/>
        <v/>
      </c>
      <c r="Q208" s="1">
        <f t="shared" si="36"/>
        <v>207</v>
      </c>
      <c r="R208" s="1">
        <f t="shared" si="34"/>
        <v>26</v>
      </c>
    </row>
    <row r="209" spans="1:18" x14ac:dyDescent="0.25">
      <c r="A209" s="1">
        <f t="shared" si="35"/>
        <v>208</v>
      </c>
      <c r="B209" s="55"/>
      <c r="C209" s="1">
        <f t="shared" si="30"/>
        <v>0</v>
      </c>
      <c r="D209" s="2" t="str">
        <f t="shared" si="29"/>
        <v/>
      </c>
      <c r="E209" s="56"/>
      <c r="F209" s="56"/>
      <c r="G209" s="56"/>
      <c r="H209" s="56"/>
      <c r="I209" s="56"/>
      <c r="J209" s="56"/>
      <c r="K209" s="1">
        <f t="shared" ca="1" si="31"/>
        <v>0.85385354446660588</v>
      </c>
      <c r="L209" t="str">
        <f ca="1">IF(A209&lt;=$U$3,RANK(K209,$K$2:INDIRECT("$K$"&amp;$U$3+1)),"")</f>
        <v/>
      </c>
      <c r="M209" s="58" t="e">
        <f t="shared" si="32"/>
        <v>#N/A</v>
      </c>
      <c r="N209" s="49" t="e">
        <f>INDEX(Table_Arrangement!$A$4:$B$243,MATCH(GuestList!$B209,Table_Arrangement!$B$4:$B$243,0),1)</f>
        <v>#N/A</v>
      </c>
      <c r="O209" s="1" t="str">
        <f t="shared" ca="1" si="33"/>
        <v/>
      </c>
      <c r="Q209" s="1">
        <f t="shared" si="36"/>
        <v>208</v>
      </c>
      <c r="R209" s="1">
        <f t="shared" si="34"/>
        <v>26</v>
      </c>
    </row>
    <row r="210" spans="1:18" x14ac:dyDescent="0.25">
      <c r="A210" s="1">
        <f t="shared" si="35"/>
        <v>209</v>
      </c>
      <c r="B210" s="55"/>
      <c r="C210" s="1">
        <f t="shared" si="30"/>
        <v>0</v>
      </c>
      <c r="D210" s="2" t="str">
        <f t="shared" si="29"/>
        <v/>
      </c>
      <c r="E210" s="56"/>
      <c r="F210" s="56"/>
      <c r="G210" s="56"/>
      <c r="H210" s="56"/>
      <c r="I210" s="56"/>
      <c r="J210" s="56"/>
      <c r="K210" s="1">
        <f t="shared" ca="1" si="31"/>
        <v>0.87278000263506705</v>
      </c>
      <c r="L210" t="str">
        <f ca="1">IF(A210&lt;=$U$3,RANK(K210,$K$2:INDIRECT("$K$"&amp;$U$3+1)),"")</f>
        <v/>
      </c>
      <c r="M210" s="58" t="e">
        <f t="shared" si="32"/>
        <v>#N/A</v>
      </c>
      <c r="N210" s="49" t="e">
        <f>INDEX(Table_Arrangement!$A$4:$B$243,MATCH(GuestList!$B210,Table_Arrangement!$B$4:$B$243,0),1)</f>
        <v>#N/A</v>
      </c>
      <c r="O210" s="1" t="str">
        <f t="shared" ca="1" si="33"/>
        <v/>
      </c>
      <c r="Q210" s="1">
        <f t="shared" si="36"/>
        <v>209</v>
      </c>
      <c r="R210" s="1">
        <f t="shared" si="34"/>
        <v>27</v>
      </c>
    </row>
    <row r="211" spans="1:18" x14ac:dyDescent="0.25">
      <c r="A211" s="1">
        <f t="shared" si="35"/>
        <v>210</v>
      </c>
      <c r="B211" s="55"/>
      <c r="C211" s="1">
        <f t="shared" si="30"/>
        <v>0</v>
      </c>
      <c r="D211" s="2" t="str">
        <f t="shared" si="29"/>
        <v/>
      </c>
      <c r="E211" s="56"/>
      <c r="F211" s="56"/>
      <c r="G211" s="56"/>
      <c r="H211" s="56"/>
      <c r="I211" s="56"/>
      <c r="J211" s="56"/>
      <c r="K211" s="1">
        <f t="shared" ca="1" si="31"/>
        <v>0.92484896837780473</v>
      </c>
      <c r="L211" t="str">
        <f ca="1">IF(A211&lt;=$U$3,RANK(K211,$K$2:INDIRECT("$K$"&amp;$U$3+1)),"")</f>
        <v/>
      </c>
      <c r="M211" s="58" t="e">
        <f t="shared" si="32"/>
        <v>#N/A</v>
      </c>
      <c r="N211" s="49" t="e">
        <f>INDEX(Table_Arrangement!$A$4:$B$243,MATCH(GuestList!$B211,Table_Arrangement!$B$4:$B$243,0),1)</f>
        <v>#N/A</v>
      </c>
      <c r="O211" s="1" t="str">
        <f t="shared" ca="1" si="33"/>
        <v/>
      </c>
      <c r="Q211" s="1">
        <f t="shared" si="36"/>
        <v>210</v>
      </c>
      <c r="R211" s="1">
        <f t="shared" si="34"/>
        <v>27</v>
      </c>
    </row>
    <row r="212" spans="1:18" x14ac:dyDescent="0.25">
      <c r="A212" s="1">
        <f t="shared" si="35"/>
        <v>211</v>
      </c>
      <c r="B212" s="55"/>
      <c r="C212" s="1">
        <f t="shared" si="30"/>
        <v>0</v>
      </c>
      <c r="D212" s="2" t="str">
        <f t="shared" si="29"/>
        <v/>
      </c>
      <c r="E212" s="56"/>
      <c r="F212" s="56"/>
      <c r="G212" s="56"/>
      <c r="H212" s="56"/>
      <c r="I212" s="56"/>
      <c r="J212" s="56"/>
      <c r="K212" s="1">
        <f t="shared" ca="1" si="31"/>
        <v>0.39033914526219715</v>
      </c>
      <c r="L212" t="str">
        <f ca="1">IF(A212&lt;=$U$3,RANK(K212,$K$2:INDIRECT("$K$"&amp;$U$3+1)),"")</f>
        <v/>
      </c>
      <c r="M212" s="58" t="e">
        <f t="shared" si="32"/>
        <v>#N/A</v>
      </c>
      <c r="N212" s="49" t="e">
        <f>INDEX(Table_Arrangement!$A$4:$B$243,MATCH(GuestList!$B212,Table_Arrangement!$B$4:$B$243,0),1)</f>
        <v>#N/A</v>
      </c>
      <c r="O212" s="1" t="str">
        <f t="shared" ca="1" si="33"/>
        <v/>
      </c>
      <c r="Q212" s="1">
        <f t="shared" si="36"/>
        <v>211</v>
      </c>
      <c r="R212" s="1">
        <f t="shared" si="34"/>
        <v>27</v>
      </c>
    </row>
    <row r="213" spans="1:18" x14ac:dyDescent="0.25">
      <c r="A213" s="1">
        <f t="shared" si="35"/>
        <v>212</v>
      </c>
      <c r="B213" s="55"/>
      <c r="C213" s="1">
        <f t="shared" si="30"/>
        <v>0</v>
      </c>
      <c r="D213" s="2" t="str">
        <f t="shared" si="29"/>
        <v/>
      </c>
      <c r="E213" s="56"/>
      <c r="F213" s="56"/>
      <c r="G213" s="56"/>
      <c r="H213" s="56"/>
      <c r="I213" s="56"/>
      <c r="J213" s="56"/>
      <c r="K213" s="1">
        <f t="shared" ca="1" si="31"/>
        <v>0.66837633197393109</v>
      </c>
      <c r="L213" t="str">
        <f ca="1">IF(A213&lt;=$U$3,RANK(K213,$K$2:INDIRECT("$K$"&amp;$U$3+1)),"")</f>
        <v/>
      </c>
      <c r="M213" s="58" t="e">
        <f t="shared" si="32"/>
        <v>#N/A</v>
      </c>
      <c r="N213" s="49" t="e">
        <f>INDEX(Table_Arrangement!$A$4:$B$243,MATCH(GuestList!$B213,Table_Arrangement!$B$4:$B$243,0),1)</f>
        <v>#N/A</v>
      </c>
      <c r="O213" s="1" t="str">
        <f t="shared" ca="1" si="33"/>
        <v/>
      </c>
      <c r="Q213" s="1">
        <f t="shared" si="36"/>
        <v>212</v>
      </c>
      <c r="R213" s="1">
        <f t="shared" si="34"/>
        <v>27</v>
      </c>
    </row>
    <row r="214" spans="1:18" x14ac:dyDescent="0.25">
      <c r="A214" s="1">
        <f t="shared" si="35"/>
        <v>213</v>
      </c>
      <c r="B214" s="55"/>
      <c r="C214" s="1">
        <f t="shared" si="30"/>
        <v>0</v>
      </c>
      <c r="D214" s="2" t="str">
        <f t="shared" si="29"/>
        <v/>
      </c>
      <c r="E214" s="56"/>
      <c r="F214" s="56"/>
      <c r="G214" s="56"/>
      <c r="H214" s="56"/>
      <c r="I214" s="56"/>
      <c r="J214" s="56"/>
      <c r="K214" s="1">
        <f t="shared" ca="1" si="31"/>
        <v>0.95708502808667817</v>
      </c>
      <c r="L214" t="str">
        <f ca="1">IF(A214&lt;=$U$3,RANK(K214,$K$2:INDIRECT("$K$"&amp;$U$3+1)),"")</f>
        <v/>
      </c>
      <c r="M214" s="58" t="e">
        <f t="shared" si="32"/>
        <v>#N/A</v>
      </c>
      <c r="N214" s="49" t="e">
        <f>INDEX(Table_Arrangement!$A$4:$B$243,MATCH(GuestList!$B214,Table_Arrangement!$B$4:$B$243,0),1)</f>
        <v>#N/A</v>
      </c>
      <c r="O214" s="1" t="str">
        <f t="shared" ca="1" si="33"/>
        <v/>
      </c>
      <c r="Q214" s="1">
        <f t="shared" si="36"/>
        <v>213</v>
      </c>
      <c r="R214" s="1">
        <f t="shared" si="34"/>
        <v>27</v>
      </c>
    </row>
    <row r="215" spans="1:18" x14ac:dyDescent="0.25">
      <c r="A215" s="1">
        <f t="shared" si="35"/>
        <v>214</v>
      </c>
      <c r="B215" s="55"/>
      <c r="C215" s="1">
        <f t="shared" si="30"/>
        <v>0</v>
      </c>
      <c r="D215" s="2" t="str">
        <f t="shared" si="29"/>
        <v/>
      </c>
      <c r="E215" s="56"/>
      <c r="F215" s="56"/>
      <c r="G215" s="56"/>
      <c r="H215" s="56"/>
      <c r="I215" s="56"/>
      <c r="J215" s="56"/>
      <c r="K215" s="1">
        <f t="shared" ca="1" si="31"/>
        <v>0.14669369380210795</v>
      </c>
      <c r="L215" t="str">
        <f ca="1">IF(A215&lt;=$U$3,RANK(K215,$K$2:INDIRECT("$K$"&amp;$U$3+1)),"")</f>
        <v/>
      </c>
      <c r="M215" s="58" t="e">
        <f t="shared" si="32"/>
        <v>#N/A</v>
      </c>
      <c r="N215" s="49" t="e">
        <f>INDEX(Table_Arrangement!$A$4:$B$243,MATCH(GuestList!$B215,Table_Arrangement!$B$4:$B$243,0),1)</f>
        <v>#N/A</v>
      </c>
      <c r="O215" s="1" t="str">
        <f t="shared" ca="1" si="33"/>
        <v/>
      </c>
      <c r="Q215" s="1">
        <f t="shared" si="36"/>
        <v>214</v>
      </c>
      <c r="R215" s="1">
        <f t="shared" si="34"/>
        <v>27</v>
      </c>
    </row>
    <row r="216" spans="1:18" x14ac:dyDescent="0.25">
      <c r="A216" s="1">
        <f t="shared" si="35"/>
        <v>215</v>
      </c>
      <c r="B216" s="55"/>
      <c r="C216" s="1">
        <f t="shared" si="30"/>
        <v>0</v>
      </c>
      <c r="D216" s="2" t="str">
        <f t="shared" ref="D216:D241" si="37">IF(B216="","",B216)</f>
        <v/>
      </c>
      <c r="E216" s="56"/>
      <c r="F216" s="56"/>
      <c r="G216" s="56"/>
      <c r="H216" s="56"/>
      <c r="I216" s="56"/>
      <c r="J216" s="56"/>
      <c r="K216" s="1">
        <f t="shared" ca="1" si="31"/>
        <v>0.56517965420763339</v>
      </c>
      <c r="L216" t="str">
        <f ca="1">IF(A216&lt;=$U$3,RANK(K216,$K$2:INDIRECT("$K$"&amp;$U$3+1)),"")</f>
        <v/>
      </c>
      <c r="M216" s="58" t="e">
        <f t="shared" si="32"/>
        <v>#N/A</v>
      </c>
      <c r="N216" s="49" t="e">
        <f>INDEX(Table_Arrangement!$A$4:$B$243,MATCH(GuestList!$B216,Table_Arrangement!$B$4:$B$243,0),1)</f>
        <v>#N/A</v>
      </c>
      <c r="O216" s="1" t="str">
        <f t="shared" ca="1" si="33"/>
        <v/>
      </c>
      <c r="Q216" s="1">
        <f t="shared" si="36"/>
        <v>215</v>
      </c>
      <c r="R216" s="1">
        <f t="shared" si="34"/>
        <v>27</v>
      </c>
    </row>
    <row r="217" spans="1:18" x14ac:dyDescent="0.25">
      <c r="A217" s="1">
        <f t="shared" si="35"/>
        <v>216</v>
      </c>
      <c r="B217" s="55"/>
      <c r="C217" s="1">
        <f t="shared" si="30"/>
        <v>0</v>
      </c>
      <c r="D217" s="2" t="str">
        <f t="shared" si="37"/>
        <v/>
      </c>
      <c r="E217" s="56"/>
      <c r="F217" s="56"/>
      <c r="G217" s="56"/>
      <c r="H217" s="56"/>
      <c r="I217" s="56"/>
      <c r="J217" s="56"/>
      <c r="K217" s="1">
        <f t="shared" ca="1" si="31"/>
        <v>0.14103322633917614</v>
      </c>
      <c r="L217" t="str">
        <f ca="1">IF(A217&lt;=$U$3,RANK(K217,$K$2:INDIRECT("$K$"&amp;$U$3+1)),"")</f>
        <v/>
      </c>
      <c r="M217" s="58" t="e">
        <f t="shared" si="32"/>
        <v>#N/A</v>
      </c>
      <c r="N217" s="49" t="e">
        <f>INDEX(Table_Arrangement!$A$4:$B$243,MATCH(GuestList!$B217,Table_Arrangement!$B$4:$B$243,0),1)</f>
        <v>#N/A</v>
      </c>
      <c r="O217" s="1" t="str">
        <f t="shared" ca="1" si="33"/>
        <v/>
      </c>
      <c r="Q217" s="1">
        <f t="shared" si="36"/>
        <v>216</v>
      </c>
      <c r="R217" s="1">
        <f t="shared" si="34"/>
        <v>27</v>
      </c>
    </row>
    <row r="218" spans="1:18" x14ac:dyDescent="0.25">
      <c r="A218" s="1">
        <f t="shared" si="35"/>
        <v>217</v>
      </c>
      <c r="B218" s="55"/>
      <c r="C218" s="1">
        <f t="shared" si="30"/>
        <v>0</v>
      </c>
      <c r="D218" s="2" t="str">
        <f t="shared" si="37"/>
        <v/>
      </c>
      <c r="E218" s="56"/>
      <c r="F218" s="56"/>
      <c r="G218" s="56"/>
      <c r="H218" s="56"/>
      <c r="I218" s="56"/>
      <c r="J218" s="56"/>
      <c r="K218" s="1">
        <f t="shared" ca="1" si="31"/>
        <v>0.63630895402808929</v>
      </c>
      <c r="L218" t="str">
        <f ca="1">IF(A218&lt;=$U$3,RANK(K218,$K$2:INDIRECT("$K$"&amp;$U$3+1)),"")</f>
        <v/>
      </c>
      <c r="M218" s="58" t="e">
        <f t="shared" si="32"/>
        <v>#N/A</v>
      </c>
      <c r="N218" s="49" t="e">
        <f>INDEX(Table_Arrangement!$A$4:$B$243,MATCH(GuestList!$B218,Table_Arrangement!$B$4:$B$243,0),1)</f>
        <v>#N/A</v>
      </c>
      <c r="O218" s="1" t="str">
        <f t="shared" ca="1" si="33"/>
        <v/>
      </c>
      <c r="Q218" s="1">
        <f t="shared" si="36"/>
        <v>217</v>
      </c>
      <c r="R218" s="1">
        <f t="shared" si="34"/>
        <v>28</v>
      </c>
    </row>
    <row r="219" spans="1:18" x14ac:dyDescent="0.25">
      <c r="A219" s="1">
        <f t="shared" si="35"/>
        <v>218</v>
      </c>
      <c r="B219" s="55"/>
      <c r="C219" s="1">
        <f t="shared" si="30"/>
        <v>0</v>
      </c>
      <c r="D219" s="2" t="str">
        <f t="shared" si="37"/>
        <v/>
      </c>
      <c r="E219" s="56"/>
      <c r="F219" s="56"/>
      <c r="G219" s="56"/>
      <c r="H219" s="56"/>
      <c r="I219" s="56"/>
      <c r="J219" s="56"/>
      <c r="K219" s="1">
        <f t="shared" ca="1" si="31"/>
        <v>0.44697257888162334</v>
      </c>
      <c r="L219" t="str">
        <f ca="1">IF(A219&lt;=$U$3,RANK(K219,$K$2:INDIRECT("$K$"&amp;$U$3+1)),"")</f>
        <v/>
      </c>
      <c r="M219" s="58" t="e">
        <f t="shared" si="32"/>
        <v>#N/A</v>
      </c>
      <c r="N219" s="49" t="e">
        <f>INDEX(Table_Arrangement!$A$4:$B$243,MATCH(GuestList!$B219,Table_Arrangement!$B$4:$B$243,0),1)</f>
        <v>#N/A</v>
      </c>
      <c r="O219" s="1" t="str">
        <f t="shared" ca="1" si="33"/>
        <v/>
      </c>
      <c r="Q219" s="1">
        <f t="shared" si="36"/>
        <v>218</v>
      </c>
      <c r="R219" s="1">
        <f t="shared" si="34"/>
        <v>28</v>
      </c>
    </row>
    <row r="220" spans="1:18" x14ac:dyDescent="0.25">
      <c r="A220" s="1">
        <f t="shared" si="35"/>
        <v>219</v>
      </c>
      <c r="B220" s="55"/>
      <c r="C220" s="1">
        <f t="shared" si="30"/>
        <v>0</v>
      </c>
      <c r="D220" s="2" t="str">
        <f t="shared" si="37"/>
        <v/>
      </c>
      <c r="E220" s="56"/>
      <c r="F220" s="56"/>
      <c r="G220" s="56"/>
      <c r="H220" s="56"/>
      <c r="I220" s="56"/>
      <c r="J220" s="56"/>
      <c r="K220" s="1">
        <f t="shared" ca="1" si="31"/>
        <v>0.21571060760975469</v>
      </c>
      <c r="L220" t="str">
        <f ca="1">IF(A220&lt;=$U$3,RANK(K220,$K$2:INDIRECT("$K$"&amp;$U$3+1)),"")</f>
        <v/>
      </c>
      <c r="M220" s="58" t="e">
        <f t="shared" si="32"/>
        <v>#N/A</v>
      </c>
      <c r="N220" s="49" t="e">
        <f>INDEX(Table_Arrangement!$A$4:$B$243,MATCH(GuestList!$B220,Table_Arrangement!$B$4:$B$243,0),1)</f>
        <v>#N/A</v>
      </c>
      <c r="O220" s="1" t="str">
        <f t="shared" ca="1" si="33"/>
        <v/>
      </c>
      <c r="Q220" s="1">
        <f t="shared" si="36"/>
        <v>219</v>
      </c>
      <c r="R220" s="1">
        <f t="shared" si="34"/>
        <v>28</v>
      </c>
    </row>
    <row r="221" spans="1:18" x14ac:dyDescent="0.25">
      <c r="A221" s="1">
        <f t="shared" si="35"/>
        <v>220</v>
      </c>
      <c r="B221" s="55"/>
      <c r="C221" s="1">
        <f t="shared" si="30"/>
        <v>0</v>
      </c>
      <c r="D221" s="2" t="str">
        <f t="shared" si="37"/>
        <v/>
      </c>
      <c r="E221" s="56"/>
      <c r="F221" s="56"/>
      <c r="G221" s="56"/>
      <c r="H221" s="56"/>
      <c r="I221" s="56"/>
      <c r="J221" s="56"/>
      <c r="K221" s="1">
        <f t="shared" ca="1" si="31"/>
        <v>0.10242784109700709</v>
      </c>
      <c r="L221" t="str">
        <f ca="1">IF(A221&lt;=$U$3,RANK(K221,$K$2:INDIRECT("$K$"&amp;$U$3+1)),"")</f>
        <v/>
      </c>
      <c r="M221" s="58" t="e">
        <f t="shared" si="32"/>
        <v>#N/A</v>
      </c>
      <c r="N221" s="49" t="e">
        <f>INDEX(Table_Arrangement!$A$4:$B$243,MATCH(GuestList!$B221,Table_Arrangement!$B$4:$B$243,0),1)</f>
        <v>#N/A</v>
      </c>
      <c r="O221" s="1" t="str">
        <f t="shared" ca="1" si="33"/>
        <v/>
      </c>
      <c r="Q221" s="1">
        <f t="shared" si="36"/>
        <v>220</v>
      </c>
      <c r="R221" s="1">
        <f t="shared" si="34"/>
        <v>28</v>
      </c>
    </row>
    <row r="222" spans="1:18" x14ac:dyDescent="0.25">
      <c r="A222" s="1">
        <f t="shared" si="35"/>
        <v>221</v>
      </c>
      <c r="B222" s="55"/>
      <c r="C222" s="1">
        <f t="shared" si="30"/>
        <v>0</v>
      </c>
      <c r="D222" s="2" t="str">
        <f t="shared" si="37"/>
        <v/>
      </c>
      <c r="E222" s="56"/>
      <c r="F222" s="56"/>
      <c r="G222" s="56"/>
      <c r="H222" s="56"/>
      <c r="I222" s="56"/>
      <c r="J222" s="56"/>
      <c r="K222" s="1">
        <f t="shared" ca="1" si="31"/>
        <v>0.6983776012724664</v>
      </c>
      <c r="L222" t="str">
        <f ca="1">IF(A222&lt;=$U$3,RANK(K222,$K$2:INDIRECT("$K$"&amp;$U$3+1)),"")</f>
        <v/>
      </c>
      <c r="M222" s="58" t="e">
        <f t="shared" si="32"/>
        <v>#N/A</v>
      </c>
      <c r="N222" s="49" t="e">
        <f>INDEX(Table_Arrangement!$A$4:$B$243,MATCH(GuestList!$B222,Table_Arrangement!$B$4:$B$243,0),1)</f>
        <v>#N/A</v>
      </c>
      <c r="O222" s="1" t="str">
        <f t="shared" ca="1" si="33"/>
        <v/>
      </c>
      <c r="Q222" s="1">
        <f t="shared" si="36"/>
        <v>221</v>
      </c>
      <c r="R222" s="1">
        <f t="shared" si="34"/>
        <v>28</v>
      </c>
    </row>
    <row r="223" spans="1:18" x14ac:dyDescent="0.25">
      <c r="A223" s="1">
        <f t="shared" si="35"/>
        <v>222</v>
      </c>
      <c r="B223" s="55"/>
      <c r="C223" s="1">
        <f t="shared" si="30"/>
        <v>0</v>
      </c>
      <c r="D223" s="2" t="str">
        <f t="shared" si="37"/>
        <v/>
      </c>
      <c r="E223" s="56"/>
      <c r="F223" s="56"/>
      <c r="G223" s="56"/>
      <c r="H223" s="56"/>
      <c r="I223" s="56"/>
      <c r="J223" s="56"/>
      <c r="K223" s="1">
        <f t="shared" ca="1" si="31"/>
        <v>0.1012860935599309</v>
      </c>
      <c r="L223" t="str">
        <f ca="1">IF(A223&lt;=$U$3,RANK(K223,$K$2:INDIRECT("$K$"&amp;$U$3+1)),"")</f>
        <v/>
      </c>
      <c r="M223" s="58" t="e">
        <f t="shared" si="32"/>
        <v>#N/A</v>
      </c>
      <c r="N223" s="49" t="e">
        <f>INDEX(Table_Arrangement!$A$4:$B$243,MATCH(GuestList!$B223,Table_Arrangement!$B$4:$B$243,0),1)</f>
        <v>#N/A</v>
      </c>
      <c r="O223" s="1" t="str">
        <f t="shared" ca="1" si="33"/>
        <v/>
      </c>
      <c r="Q223" s="1">
        <f t="shared" si="36"/>
        <v>222</v>
      </c>
      <c r="R223" s="1">
        <f t="shared" si="34"/>
        <v>28</v>
      </c>
    </row>
    <row r="224" spans="1:18" x14ac:dyDescent="0.25">
      <c r="A224" s="1">
        <f t="shared" si="35"/>
        <v>223</v>
      </c>
      <c r="B224" s="55"/>
      <c r="C224" s="1">
        <f t="shared" si="30"/>
        <v>0</v>
      </c>
      <c r="D224" s="2" t="str">
        <f t="shared" si="37"/>
        <v/>
      </c>
      <c r="E224" s="56"/>
      <c r="F224" s="56"/>
      <c r="G224" s="56"/>
      <c r="H224" s="56"/>
      <c r="I224" s="56"/>
      <c r="J224" s="56"/>
      <c r="K224" s="1">
        <f t="shared" ca="1" si="31"/>
        <v>0.31201916946171215</v>
      </c>
      <c r="L224" t="str">
        <f ca="1">IF(A224&lt;=$U$3,RANK(K224,$K$2:INDIRECT("$K$"&amp;$U$3+1)),"")</f>
        <v/>
      </c>
      <c r="M224" s="58" t="e">
        <f t="shared" si="32"/>
        <v>#N/A</v>
      </c>
      <c r="N224" s="49" t="e">
        <f>INDEX(Table_Arrangement!$A$4:$B$243,MATCH(GuestList!$B224,Table_Arrangement!$B$4:$B$243,0),1)</f>
        <v>#N/A</v>
      </c>
      <c r="O224" s="1" t="str">
        <f t="shared" ca="1" si="33"/>
        <v/>
      </c>
      <c r="Q224" s="1">
        <f t="shared" si="36"/>
        <v>223</v>
      </c>
      <c r="R224" s="1">
        <f t="shared" si="34"/>
        <v>28</v>
      </c>
    </row>
    <row r="225" spans="1:18" x14ac:dyDescent="0.25">
      <c r="A225" s="1">
        <f t="shared" si="35"/>
        <v>224</v>
      </c>
      <c r="B225" s="55"/>
      <c r="C225" s="1">
        <f t="shared" si="30"/>
        <v>0</v>
      </c>
      <c r="D225" s="2" t="str">
        <f t="shared" si="37"/>
        <v/>
      </c>
      <c r="E225" s="56"/>
      <c r="F225" s="56"/>
      <c r="G225" s="56"/>
      <c r="H225" s="56"/>
      <c r="I225" s="56"/>
      <c r="J225" s="56"/>
      <c r="K225" s="1">
        <f t="shared" ca="1" si="31"/>
        <v>0.98866577799269528</v>
      </c>
      <c r="L225" t="str">
        <f ca="1">IF(A225&lt;=$U$3,RANK(K225,$K$2:INDIRECT("$K$"&amp;$U$3+1)),"")</f>
        <v/>
      </c>
      <c r="M225" s="58" t="e">
        <f t="shared" si="32"/>
        <v>#N/A</v>
      </c>
      <c r="N225" s="49" t="e">
        <f>INDEX(Table_Arrangement!$A$4:$B$243,MATCH(GuestList!$B225,Table_Arrangement!$B$4:$B$243,0),1)</f>
        <v>#N/A</v>
      </c>
      <c r="O225" s="1" t="str">
        <f t="shared" ca="1" si="33"/>
        <v/>
      </c>
      <c r="Q225" s="1">
        <f t="shared" si="36"/>
        <v>224</v>
      </c>
      <c r="R225" s="1">
        <f t="shared" si="34"/>
        <v>28</v>
      </c>
    </row>
    <row r="226" spans="1:18" x14ac:dyDescent="0.25">
      <c r="A226" s="1">
        <f t="shared" si="35"/>
        <v>225</v>
      </c>
      <c r="B226" s="55"/>
      <c r="C226" s="1">
        <f t="shared" si="30"/>
        <v>0</v>
      </c>
      <c r="D226" s="2" t="str">
        <f t="shared" si="37"/>
        <v/>
      </c>
      <c r="E226" s="56"/>
      <c r="F226" s="56"/>
      <c r="G226" s="56"/>
      <c r="H226" s="56"/>
      <c r="I226" s="56"/>
      <c r="J226" s="56"/>
      <c r="K226" s="1">
        <f t="shared" ca="1" si="31"/>
        <v>0.30657319362131474</v>
      </c>
      <c r="L226" t="str">
        <f ca="1">IF(A226&lt;=$U$3,RANK(K226,$K$2:INDIRECT("$K$"&amp;$U$3+1)),"")</f>
        <v/>
      </c>
      <c r="M226" s="58" t="e">
        <f t="shared" si="32"/>
        <v>#N/A</v>
      </c>
      <c r="N226" s="49" t="e">
        <f>INDEX(Table_Arrangement!$A$4:$B$243,MATCH(GuestList!$B226,Table_Arrangement!$B$4:$B$243,0),1)</f>
        <v>#N/A</v>
      </c>
      <c r="O226" s="1" t="str">
        <f t="shared" ca="1" si="33"/>
        <v/>
      </c>
      <c r="Q226" s="1">
        <f t="shared" si="36"/>
        <v>225</v>
      </c>
      <c r="R226" s="1">
        <f t="shared" si="34"/>
        <v>29</v>
      </c>
    </row>
    <row r="227" spans="1:18" x14ac:dyDescent="0.25">
      <c r="A227" s="1">
        <f t="shared" si="35"/>
        <v>226</v>
      </c>
      <c r="B227" s="55"/>
      <c r="C227" s="1">
        <f t="shared" si="30"/>
        <v>0</v>
      </c>
      <c r="D227" s="2" t="str">
        <f t="shared" si="37"/>
        <v/>
      </c>
      <c r="E227" s="56"/>
      <c r="F227" s="56"/>
      <c r="G227" s="56"/>
      <c r="H227" s="56"/>
      <c r="I227" s="56"/>
      <c r="J227" s="56"/>
      <c r="K227" s="1">
        <f t="shared" ca="1" si="31"/>
        <v>0.76444217119029112</v>
      </c>
      <c r="L227" t="str">
        <f ca="1">IF(A227&lt;=$U$3,RANK(K227,$K$2:INDIRECT("$K$"&amp;$U$3+1)),"")</f>
        <v/>
      </c>
      <c r="M227" s="58" t="e">
        <f t="shared" si="32"/>
        <v>#N/A</v>
      </c>
      <c r="N227" s="49" t="e">
        <f>INDEX(Table_Arrangement!$A$4:$B$243,MATCH(GuestList!$B227,Table_Arrangement!$B$4:$B$243,0),1)</f>
        <v>#N/A</v>
      </c>
      <c r="O227" s="1" t="str">
        <f t="shared" ca="1" si="33"/>
        <v/>
      </c>
      <c r="Q227" s="1">
        <f t="shared" si="36"/>
        <v>226</v>
      </c>
      <c r="R227" s="1">
        <f t="shared" si="34"/>
        <v>29</v>
      </c>
    </row>
    <row r="228" spans="1:18" x14ac:dyDescent="0.25">
      <c r="A228" s="1">
        <f t="shared" si="35"/>
        <v>227</v>
      </c>
      <c r="B228" s="55"/>
      <c r="C228" s="1">
        <f t="shared" si="30"/>
        <v>0</v>
      </c>
      <c r="D228" s="2" t="str">
        <f t="shared" si="37"/>
        <v/>
      </c>
      <c r="E228" s="56"/>
      <c r="F228" s="56"/>
      <c r="G228" s="56"/>
      <c r="H228" s="56"/>
      <c r="I228" s="56"/>
      <c r="J228" s="56"/>
      <c r="K228" s="1">
        <f t="shared" ca="1" si="31"/>
        <v>6.1407590510711652E-2</v>
      </c>
      <c r="L228" t="str">
        <f ca="1">IF(A228&lt;=$U$3,RANK(K228,$K$2:INDIRECT("$K$"&amp;$U$3+1)),"")</f>
        <v/>
      </c>
      <c r="M228" s="58" t="e">
        <f t="shared" si="32"/>
        <v>#N/A</v>
      </c>
      <c r="N228" s="49" t="e">
        <f>INDEX(Table_Arrangement!$A$4:$B$243,MATCH(GuestList!$B228,Table_Arrangement!$B$4:$B$243,0),1)</f>
        <v>#N/A</v>
      </c>
      <c r="O228" s="1" t="str">
        <f t="shared" ca="1" si="33"/>
        <v/>
      </c>
      <c r="Q228" s="1">
        <f t="shared" si="36"/>
        <v>227</v>
      </c>
      <c r="R228" s="1">
        <f t="shared" si="34"/>
        <v>29</v>
      </c>
    </row>
    <row r="229" spans="1:18" x14ac:dyDescent="0.25">
      <c r="A229" s="1">
        <f t="shared" si="35"/>
        <v>228</v>
      </c>
      <c r="B229" s="55"/>
      <c r="C229" s="1">
        <f t="shared" si="30"/>
        <v>0</v>
      </c>
      <c r="D229" s="2" t="str">
        <f t="shared" si="37"/>
        <v/>
      </c>
      <c r="E229" s="56"/>
      <c r="F229" s="56"/>
      <c r="G229" s="56"/>
      <c r="H229" s="56"/>
      <c r="I229" s="56"/>
      <c r="J229" s="56"/>
      <c r="K229" s="1">
        <f t="shared" ca="1" si="31"/>
        <v>0.25709852606714345</v>
      </c>
      <c r="L229" t="str">
        <f ca="1">IF(A229&lt;=$U$3,RANK(K229,$K$2:INDIRECT("$K$"&amp;$U$3+1)),"")</f>
        <v/>
      </c>
      <c r="M229" s="58" t="e">
        <f t="shared" si="32"/>
        <v>#N/A</v>
      </c>
      <c r="N229" s="49" t="e">
        <f>INDEX(Table_Arrangement!$A$4:$B$243,MATCH(GuestList!$B229,Table_Arrangement!$B$4:$B$243,0),1)</f>
        <v>#N/A</v>
      </c>
      <c r="O229" s="1" t="str">
        <f t="shared" ca="1" si="33"/>
        <v/>
      </c>
      <c r="Q229" s="1">
        <f t="shared" si="36"/>
        <v>228</v>
      </c>
      <c r="R229" s="1">
        <f t="shared" si="34"/>
        <v>29</v>
      </c>
    </row>
    <row r="230" spans="1:18" x14ac:dyDescent="0.25">
      <c r="A230" s="1">
        <f t="shared" si="35"/>
        <v>229</v>
      </c>
      <c r="B230" s="55"/>
      <c r="C230" s="1">
        <f t="shared" si="30"/>
        <v>0</v>
      </c>
      <c r="D230" s="2" t="str">
        <f t="shared" si="37"/>
        <v/>
      </c>
      <c r="E230" s="56"/>
      <c r="F230" s="56"/>
      <c r="G230" s="56"/>
      <c r="H230" s="56"/>
      <c r="I230" s="56"/>
      <c r="J230" s="56"/>
      <c r="K230" s="1">
        <f t="shared" ca="1" si="31"/>
        <v>0.86445836981905577</v>
      </c>
      <c r="L230" t="str">
        <f ca="1">IF(A230&lt;=$U$3,RANK(K230,$K$2:INDIRECT("$K$"&amp;$U$3+1)),"")</f>
        <v/>
      </c>
      <c r="M230" s="58" t="e">
        <f t="shared" si="32"/>
        <v>#N/A</v>
      </c>
      <c r="N230" s="49" t="e">
        <f>INDEX(Table_Arrangement!$A$4:$B$243,MATCH(GuestList!$B230,Table_Arrangement!$B$4:$B$243,0),1)</f>
        <v>#N/A</v>
      </c>
      <c r="O230" s="1" t="str">
        <f t="shared" ca="1" si="33"/>
        <v/>
      </c>
      <c r="Q230" s="1">
        <f t="shared" si="36"/>
        <v>229</v>
      </c>
      <c r="R230" s="1">
        <f t="shared" si="34"/>
        <v>29</v>
      </c>
    </row>
    <row r="231" spans="1:18" x14ac:dyDescent="0.25">
      <c r="A231" s="1">
        <f t="shared" si="35"/>
        <v>230</v>
      </c>
      <c r="B231" s="55"/>
      <c r="C231" s="1">
        <f t="shared" si="30"/>
        <v>0</v>
      </c>
      <c r="D231" s="2" t="str">
        <f t="shared" si="37"/>
        <v/>
      </c>
      <c r="E231" s="56"/>
      <c r="F231" s="56"/>
      <c r="G231" s="56"/>
      <c r="H231" s="56"/>
      <c r="I231" s="56"/>
      <c r="J231" s="56"/>
      <c r="K231" s="1">
        <f t="shared" ca="1" si="31"/>
        <v>0.99286412746362285</v>
      </c>
      <c r="L231" t="str">
        <f ca="1">IF(A231&lt;=$U$3,RANK(K231,$K$2:INDIRECT("$K$"&amp;$U$3+1)),"")</f>
        <v/>
      </c>
      <c r="M231" s="58" t="e">
        <f t="shared" si="32"/>
        <v>#N/A</v>
      </c>
      <c r="N231" s="49" t="e">
        <f>INDEX(Table_Arrangement!$A$4:$B$243,MATCH(GuestList!$B231,Table_Arrangement!$B$4:$B$243,0),1)</f>
        <v>#N/A</v>
      </c>
      <c r="O231" s="1" t="str">
        <f t="shared" ca="1" si="33"/>
        <v/>
      </c>
      <c r="Q231" s="1">
        <f t="shared" si="36"/>
        <v>230</v>
      </c>
      <c r="R231" s="1">
        <f t="shared" si="34"/>
        <v>29</v>
      </c>
    </row>
    <row r="232" spans="1:18" x14ac:dyDescent="0.25">
      <c r="A232" s="1">
        <f t="shared" si="35"/>
        <v>231</v>
      </c>
      <c r="B232" s="55"/>
      <c r="C232" s="1">
        <f t="shared" si="30"/>
        <v>0</v>
      </c>
      <c r="D232" s="2" t="str">
        <f t="shared" si="37"/>
        <v/>
      </c>
      <c r="E232" s="56"/>
      <c r="F232" s="56"/>
      <c r="G232" s="56"/>
      <c r="H232" s="56"/>
      <c r="I232" s="56"/>
      <c r="J232" s="56"/>
      <c r="K232" s="1">
        <f t="shared" ca="1" si="31"/>
        <v>0.48059202759522646</v>
      </c>
      <c r="L232" t="str">
        <f ca="1">IF(A232&lt;=$U$3,RANK(K232,$K$2:INDIRECT("$K$"&amp;$U$3+1)),"")</f>
        <v/>
      </c>
      <c r="M232" s="58" t="e">
        <f t="shared" si="32"/>
        <v>#N/A</v>
      </c>
      <c r="N232" s="49" t="e">
        <f>INDEX(Table_Arrangement!$A$4:$B$243,MATCH(GuestList!$B232,Table_Arrangement!$B$4:$B$243,0),1)</f>
        <v>#N/A</v>
      </c>
      <c r="O232" s="1" t="str">
        <f t="shared" ca="1" si="33"/>
        <v/>
      </c>
      <c r="Q232" s="1">
        <f t="shared" si="36"/>
        <v>231</v>
      </c>
      <c r="R232" s="1">
        <f t="shared" si="34"/>
        <v>29</v>
      </c>
    </row>
    <row r="233" spans="1:18" x14ac:dyDescent="0.25">
      <c r="A233" s="1">
        <f t="shared" si="35"/>
        <v>232</v>
      </c>
      <c r="B233" s="55"/>
      <c r="C233" s="1">
        <f t="shared" si="30"/>
        <v>0</v>
      </c>
      <c r="D233" s="2" t="str">
        <f t="shared" si="37"/>
        <v/>
      </c>
      <c r="E233" s="56"/>
      <c r="F233" s="56"/>
      <c r="G233" s="56"/>
      <c r="H233" s="56"/>
      <c r="I233" s="56"/>
      <c r="J233" s="56"/>
      <c r="K233" s="1">
        <f t="shared" ca="1" si="31"/>
        <v>0.15399657737693961</v>
      </c>
      <c r="L233" t="str">
        <f ca="1">IF(A233&lt;=$U$3,RANK(K233,$K$2:INDIRECT("$K$"&amp;$U$3+1)),"")</f>
        <v/>
      </c>
      <c r="M233" s="58" t="e">
        <f t="shared" si="32"/>
        <v>#N/A</v>
      </c>
      <c r="N233" s="49" t="e">
        <f>INDEX(Table_Arrangement!$A$4:$B$243,MATCH(GuestList!$B233,Table_Arrangement!$B$4:$B$243,0),1)</f>
        <v>#N/A</v>
      </c>
      <c r="O233" s="1" t="str">
        <f t="shared" ca="1" si="33"/>
        <v/>
      </c>
      <c r="Q233" s="1">
        <f t="shared" si="36"/>
        <v>232</v>
      </c>
      <c r="R233" s="1">
        <f t="shared" si="34"/>
        <v>29</v>
      </c>
    </row>
    <row r="234" spans="1:18" x14ac:dyDescent="0.25">
      <c r="A234" s="1">
        <f t="shared" si="35"/>
        <v>233</v>
      </c>
      <c r="B234" s="55"/>
      <c r="C234" s="1">
        <f t="shared" si="30"/>
        <v>0</v>
      </c>
      <c r="D234" s="2" t="str">
        <f t="shared" si="37"/>
        <v/>
      </c>
      <c r="E234" s="56"/>
      <c r="F234" s="56"/>
      <c r="G234" s="56"/>
      <c r="H234" s="56"/>
      <c r="I234" s="56"/>
      <c r="J234" s="56"/>
      <c r="K234" s="1">
        <f t="shared" ca="1" si="31"/>
        <v>0.81901284362660309</v>
      </c>
      <c r="L234" t="str">
        <f ca="1">IF(A234&lt;=$U$3,RANK(K234,$K$2:INDIRECT("$K$"&amp;$U$3+1)),"")</f>
        <v/>
      </c>
      <c r="M234" s="58" t="e">
        <f t="shared" si="32"/>
        <v>#N/A</v>
      </c>
      <c r="N234" s="49" t="e">
        <f>INDEX(Table_Arrangement!$A$4:$B$243,MATCH(GuestList!$B234,Table_Arrangement!$B$4:$B$243,0),1)</f>
        <v>#N/A</v>
      </c>
      <c r="O234" s="1" t="str">
        <f t="shared" ca="1" si="33"/>
        <v/>
      </c>
      <c r="Q234" s="1">
        <f t="shared" si="36"/>
        <v>233</v>
      </c>
      <c r="R234" s="1">
        <f t="shared" si="34"/>
        <v>30</v>
      </c>
    </row>
    <row r="235" spans="1:18" x14ac:dyDescent="0.25">
      <c r="A235" s="1">
        <f t="shared" si="35"/>
        <v>234</v>
      </c>
      <c r="B235" s="55"/>
      <c r="C235" s="1">
        <f t="shared" si="30"/>
        <v>0</v>
      </c>
      <c r="D235" s="2" t="str">
        <f t="shared" si="37"/>
        <v/>
      </c>
      <c r="E235" s="56"/>
      <c r="F235" s="56"/>
      <c r="G235" s="56"/>
      <c r="H235" s="56"/>
      <c r="I235" s="56"/>
      <c r="J235" s="56"/>
      <c r="K235" s="1">
        <f t="shared" ca="1" si="31"/>
        <v>0.48661564357079301</v>
      </c>
      <c r="L235" t="str">
        <f ca="1">IF(A235&lt;=$U$3,RANK(K235,$K$2:INDIRECT("$K$"&amp;$U$3+1)),"")</f>
        <v/>
      </c>
      <c r="M235" s="58" t="e">
        <f t="shared" si="32"/>
        <v>#N/A</v>
      </c>
      <c r="N235" s="49" t="e">
        <f>INDEX(Table_Arrangement!$A$4:$B$243,MATCH(GuestList!$B235,Table_Arrangement!$B$4:$B$243,0),1)</f>
        <v>#N/A</v>
      </c>
      <c r="O235" s="1" t="str">
        <f t="shared" ca="1" si="33"/>
        <v/>
      </c>
      <c r="Q235" s="1">
        <f t="shared" si="36"/>
        <v>234</v>
      </c>
      <c r="R235" s="1">
        <f t="shared" si="34"/>
        <v>30</v>
      </c>
    </row>
    <row r="236" spans="1:18" x14ac:dyDescent="0.25">
      <c r="A236" s="1">
        <f t="shared" si="35"/>
        <v>235</v>
      </c>
      <c r="B236" s="55"/>
      <c r="C236" s="1">
        <f t="shared" si="30"/>
        <v>0</v>
      </c>
      <c r="D236" s="2" t="str">
        <f t="shared" si="37"/>
        <v/>
      </c>
      <c r="E236" s="56"/>
      <c r="F236" s="56"/>
      <c r="G236" s="56"/>
      <c r="H236" s="56"/>
      <c r="I236" s="56"/>
      <c r="J236" s="56"/>
      <c r="K236" s="1">
        <f t="shared" ca="1" si="31"/>
        <v>0.82859538567039581</v>
      </c>
      <c r="L236" t="str">
        <f ca="1">IF(A236&lt;=$U$3,RANK(K236,$K$2:INDIRECT("$K$"&amp;$U$3+1)),"")</f>
        <v/>
      </c>
      <c r="M236" s="58" t="e">
        <f t="shared" si="32"/>
        <v>#N/A</v>
      </c>
      <c r="N236" s="49" t="e">
        <f>INDEX(Table_Arrangement!$A$4:$B$243,MATCH(GuestList!$B236,Table_Arrangement!$B$4:$B$243,0),1)</f>
        <v>#N/A</v>
      </c>
      <c r="O236" s="1" t="str">
        <f t="shared" ca="1" si="33"/>
        <v/>
      </c>
      <c r="Q236" s="1">
        <f t="shared" si="36"/>
        <v>235</v>
      </c>
      <c r="R236" s="1">
        <f t="shared" si="34"/>
        <v>30</v>
      </c>
    </row>
    <row r="237" spans="1:18" x14ac:dyDescent="0.25">
      <c r="A237" s="1">
        <f t="shared" si="35"/>
        <v>236</v>
      </c>
      <c r="B237" s="55"/>
      <c r="C237" s="1">
        <f t="shared" si="30"/>
        <v>0</v>
      </c>
      <c r="D237" s="2" t="str">
        <f t="shared" si="37"/>
        <v/>
      </c>
      <c r="E237" s="56"/>
      <c r="F237" s="56"/>
      <c r="G237" s="56"/>
      <c r="H237" s="56"/>
      <c r="I237" s="56"/>
      <c r="J237" s="56"/>
      <c r="K237" s="1">
        <f t="shared" ca="1" si="31"/>
        <v>0.83889855154254789</v>
      </c>
      <c r="L237" t="str">
        <f ca="1">IF(A237&lt;=$U$3,RANK(K237,$K$2:INDIRECT("$K$"&amp;$U$3+1)),"")</f>
        <v/>
      </c>
      <c r="M237" s="58" t="e">
        <f t="shared" si="32"/>
        <v>#N/A</v>
      </c>
      <c r="N237" s="49" t="e">
        <f>INDEX(Table_Arrangement!$A$4:$B$243,MATCH(GuestList!$B237,Table_Arrangement!$B$4:$B$243,0),1)</f>
        <v>#N/A</v>
      </c>
      <c r="O237" s="1" t="str">
        <f t="shared" ca="1" si="33"/>
        <v/>
      </c>
      <c r="Q237" s="1">
        <f t="shared" si="36"/>
        <v>236</v>
      </c>
      <c r="R237" s="1">
        <f t="shared" si="34"/>
        <v>30</v>
      </c>
    </row>
    <row r="238" spans="1:18" x14ac:dyDescent="0.25">
      <c r="A238" s="1">
        <f t="shared" si="35"/>
        <v>237</v>
      </c>
      <c r="B238" s="55"/>
      <c r="C238" s="1">
        <f t="shared" si="30"/>
        <v>0</v>
      </c>
      <c r="D238" s="2" t="str">
        <f t="shared" si="37"/>
        <v/>
      </c>
      <c r="E238" s="56"/>
      <c r="F238" s="56"/>
      <c r="G238" s="56"/>
      <c r="H238" s="56"/>
      <c r="I238" s="56"/>
      <c r="J238" s="56"/>
      <c r="K238" s="1">
        <f t="shared" ca="1" si="31"/>
        <v>0.42211632759300111</v>
      </c>
      <c r="L238" t="str">
        <f ca="1">IF(A238&lt;=$U$3,RANK(K238,$K$2:INDIRECT("$K$"&amp;$U$3+1)),"")</f>
        <v/>
      </c>
      <c r="M238" s="58" t="e">
        <f t="shared" si="32"/>
        <v>#N/A</v>
      </c>
      <c r="N238" s="49" t="e">
        <f>INDEX(Table_Arrangement!$A$4:$B$243,MATCH(GuestList!$B238,Table_Arrangement!$B$4:$B$243,0),1)</f>
        <v>#N/A</v>
      </c>
      <c r="O238" s="1" t="str">
        <f t="shared" ca="1" si="33"/>
        <v/>
      </c>
      <c r="Q238" s="1">
        <f t="shared" si="36"/>
        <v>237</v>
      </c>
      <c r="R238" s="1">
        <f t="shared" si="34"/>
        <v>30</v>
      </c>
    </row>
    <row r="239" spans="1:18" x14ac:dyDescent="0.25">
      <c r="A239" s="1">
        <f t="shared" si="35"/>
        <v>238</v>
      </c>
      <c r="B239" s="55"/>
      <c r="C239" s="1">
        <f t="shared" si="30"/>
        <v>0</v>
      </c>
      <c r="D239" s="2" t="str">
        <f t="shared" si="37"/>
        <v/>
      </c>
      <c r="E239" s="56"/>
      <c r="F239" s="56"/>
      <c r="G239" s="56"/>
      <c r="H239" s="56"/>
      <c r="I239" s="56"/>
      <c r="J239" s="56"/>
      <c r="K239" s="1">
        <f t="shared" ca="1" si="31"/>
        <v>0.26268469045024645</v>
      </c>
      <c r="L239" t="str">
        <f ca="1">IF(A239&lt;=$U$3,RANK(K239,$K$2:INDIRECT("$K$"&amp;$U$3+1)),"")</f>
        <v/>
      </c>
      <c r="M239" s="58" t="e">
        <f t="shared" si="32"/>
        <v>#N/A</v>
      </c>
      <c r="N239" s="49" t="e">
        <f>INDEX(Table_Arrangement!$A$4:$B$243,MATCH(GuestList!$B239,Table_Arrangement!$B$4:$B$243,0),1)</f>
        <v>#N/A</v>
      </c>
      <c r="O239" s="1" t="str">
        <f t="shared" ca="1" si="33"/>
        <v/>
      </c>
      <c r="Q239" s="1">
        <f t="shared" si="36"/>
        <v>238</v>
      </c>
      <c r="R239" s="1">
        <f t="shared" si="34"/>
        <v>30</v>
      </c>
    </row>
    <row r="240" spans="1:18" x14ac:dyDescent="0.25">
      <c r="A240" s="1">
        <f t="shared" si="35"/>
        <v>239</v>
      </c>
      <c r="B240" s="55"/>
      <c r="C240" s="1">
        <f t="shared" si="30"/>
        <v>0</v>
      </c>
      <c r="D240" s="2" t="str">
        <f t="shared" si="37"/>
        <v/>
      </c>
      <c r="E240" s="56"/>
      <c r="F240" s="56"/>
      <c r="G240" s="56"/>
      <c r="H240" s="56"/>
      <c r="I240" s="56"/>
      <c r="J240" s="56"/>
      <c r="K240" s="1">
        <f t="shared" ca="1" si="31"/>
        <v>0.44880802399200159</v>
      </c>
      <c r="L240" t="str">
        <f ca="1">IF(A240&lt;=$U$3,RANK(K240,$K$2:INDIRECT("$K$"&amp;$U$3+1)),"")</f>
        <v/>
      </c>
      <c r="M240" s="58" t="e">
        <f t="shared" si="32"/>
        <v>#N/A</v>
      </c>
      <c r="N240" s="49" t="e">
        <f>INDEX(Table_Arrangement!$A$4:$B$243,MATCH(GuestList!$B240,Table_Arrangement!$B$4:$B$243,0),1)</f>
        <v>#N/A</v>
      </c>
      <c r="O240" s="1" t="str">
        <f t="shared" ca="1" si="33"/>
        <v/>
      </c>
      <c r="Q240" s="1">
        <f t="shared" si="36"/>
        <v>239</v>
      </c>
      <c r="R240" s="1">
        <f t="shared" si="34"/>
        <v>30</v>
      </c>
    </row>
    <row r="241" spans="1:18" x14ac:dyDescent="0.25">
      <c r="A241" s="1">
        <f t="shared" si="35"/>
        <v>240</v>
      </c>
      <c r="B241" s="55"/>
      <c r="C241" s="1">
        <f t="shared" si="30"/>
        <v>0</v>
      </c>
      <c r="D241" s="2" t="str">
        <f t="shared" si="37"/>
        <v/>
      </c>
      <c r="E241" s="56"/>
      <c r="F241" s="56"/>
      <c r="G241" s="56"/>
      <c r="H241" s="56"/>
      <c r="I241" s="56"/>
      <c r="J241" s="56"/>
      <c r="K241" s="1">
        <f t="shared" ca="1" si="31"/>
        <v>0.89654256036785107</v>
      </c>
      <c r="L241" t="str">
        <f ca="1">IF(A241&lt;=$U$3,RANK(K241,$K$2:INDIRECT("$K$"&amp;$U$3+1)),"")</f>
        <v/>
      </c>
      <c r="M241" s="58" t="e">
        <f t="shared" si="32"/>
        <v>#N/A</v>
      </c>
      <c r="N241" s="49" t="e">
        <f>INDEX(Table_Arrangement!$A$4:$B$243,MATCH(GuestList!$B241,Table_Arrangement!$B$4:$B$243,0),1)</f>
        <v>#N/A</v>
      </c>
      <c r="O241" s="1" t="str">
        <f t="shared" ca="1" si="33"/>
        <v/>
      </c>
      <c r="Q241" s="1">
        <f t="shared" si="36"/>
        <v>240</v>
      </c>
      <c r="R241" s="1">
        <f t="shared" si="34"/>
        <v>30</v>
      </c>
    </row>
    <row r="242" spans="1:18" x14ac:dyDescent="0.25">
      <c r="B242" s="2"/>
      <c r="D242" s="2"/>
    </row>
    <row r="243" spans="1:18" x14ac:dyDescent="0.25">
      <c r="B243" s="2"/>
      <c r="D243" s="2"/>
    </row>
    <row r="244" spans="1:18" x14ac:dyDescent="0.25">
      <c r="B244" s="2"/>
      <c r="D244" s="2"/>
    </row>
    <row r="245" spans="1:18" x14ac:dyDescent="0.25">
      <c r="B245" s="2"/>
      <c r="D245" s="2"/>
    </row>
    <row r="246" spans="1:18" x14ac:dyDescent="0.25">
      <c r="B246" s="2"/>
      <c r="D246" s="2"/>
    </row>
    <row r="247" spans="1:18" x14ac:dyDescent="0.25">
      <c r="B247" s="2"/>
      <c r="D247" s="2"/>
    </row>
    <row r="248" spans="1:18" x14ac:dyDescent="0.25">
      <c r="B248" s="2"/>
      <c r="D248" s="2"/>
    </row>
    <row r="249" spans="1:18" x14ac:dyDescent="0.25">
      <c r="B249" s="2"/>
      <c r="D249" s="2"/>
    </row>
    <row r="250" spans="1:18" x14ac:dyDescent="0.25">
      <c r="B250" s="2"/>
      <c r="D250" s="2"/>
    </row>
    <row r="251" spans="1:18" x14ac:dyDescent="0.25">
      <c r="B251" s="2"/>
      <c r="D251" s="2"/>
    </row>
    <row r="252" spans="1:18" x14ac:dyDescent="0.25">
      <c r="B252" s="2"/>
      <c r="D252" s="2"/>
    </row>
    <row r="253" spans="1:18" x14ac:dyDescent="0.25">
      <c r="B253" s="2"/>
      <c r="D253" s="2"/>
    </row>
    <row r="254" spans="1:18" x14ac:dyDescent="0.25">
      <c r="B254" s="2"/>
      <c r="D254" s="2"/>
      <c r="E254" s="19">
        <f>420/12</f>
        <v>35</v>
      </c>
    </row>
    <row r="255" spans="1:18" x14ac:dyDescent="0.25">
      <c r="B255" s="2"/>
      <c r="D255" s="2"/>
    </row>
    <row r="256" spans="1:18" x14ac:dyDescent="0.25">
      <c r="B256" s="2"/>
      <c r="D256" s="2"/>
    </row>
    <row r="257" spans="2:4" x14ac:dyDescent="0.25">
      <c r="B257" s="2"/>
      <c r="D257" s="2"/>
    </row>
    <row r="258" spans="2:4" x14ac:dyDescent="0.25">
      <c r="B258" s="2"/>
      <c r="D258" s="2"/>
    </row>
    <row r="259" spans="2:4" x14ac:dyDescent="0.25">
      <c r="B259" s="2"/>
      <c r="D259" s="2"/>
    </row>
    <row r="260" spans="2:4" x14ac:dyDescent="0.25">
      <c r="B260" s="2"/>
      <c r="D260" s="2"/>
    </row>
    <row r="261" spans="2:4" x14ac:dyDescent="0.25">
      <c r="B261" s="2"/>
      <c r="D261" s="2"/>
    </row>
    <row r="262" spans="2:4" x14ac:dyDescent="0.25">
      <c r="B262" s="2"/>
      <c r="D262" s="2"/>
    </row>
    <row r="263" spans="2:4" x14ac:dyDescent="0.25">
      <c r="B263" s="2"/>
      <c r="D263" s="2"/>
    </row>
    <row r="264" spans="2:4" x14ac:dyDescent="0.25">
      <c r="B264" s="2"/>
      <c r="D264" s="2"/>
    </row>
    <row r="265" spans="2:4" x14ac:dyDescent="0.25">
      <c r="B265" s="2"/>
      <c r="D265" s="2"/>
    </row>
    <row r="266" spans="2:4" x14ac:dyDescent="0.25">
      <c r="B266" s="2"/>
      <c r="D266" s="2"/>
    </row>
    <row r="267" spans="2:4" x14ac:dyDescent="0.25">
      <c r="B267" s="2"/>
      <c r="D267" s="2"/>
    </row>
    <row r="268" spans="2:4" x14ac:dyDescent="0.25">
      <c r="B268" s="2"/>
      <c r="D268" s="2"/>
    </row>
    <row r="269" spans="2:4" x14ac:dyDescent="0.25">
      <c r="B269" s="2"/>
      <c r="D269" s="2"/>
    </row>
    <row r="270" spans="2:4" x14ac:dyDescent="0.25">
      <c r="B270" s="2"/>
      <c r="D270" s="2"/>
    </row>
    <row r="271" spans="2:4" x14ac:dyDescent="0.25">
      <c r="B271" s="2"/>
      <c r="D271" s="2"/>
    </row>
  </sheetData>
  <sheetProtection sheet="1" scenarios="1"/>
  <phoneticPr fontId="1" type="noConversion"/>
  <dataValidations count="1">
    <dataValidation type="list" allowBlank="1" showInputMessage="1" showErrorMessage="1" sqref="U1" xr:uid="{27F01DCC-B3BF-4371-8CD7-33619206FF1B}">
      <formula1>"4,6,7,8,9,10,11,12"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AEC5B-199F-4279-A9F2-99E7633956A9}">
  <sheetPr codeName="Sheet2"/>
  <dimension ref="A1:AF477"/>
  <sheetViews>
    <sheetView workbookViewId="0">
      <selection activeCell="AF4" sqref="AF4"/>
    </sheetView>
  </sheetViews>
  <sheetFormatPr defaultRowHeight="15" x14ac:dyDescent="0.25"/>
  <cols>
    <col min="1" max="2" width="24.5703125" style="1" bestFit="1" customWidth="1"/>
    <col min="3" max="3" width="14.42578125" style="1" customWidth="1"/>
    <col min="4" max="13" width="12.140625" style="2" hidden="1" customWidth="1"/>
    <col min="14" max="15" width="12.140625" style="21" hidden="1" customWidth="1"/>
    <col min="16" max="21" width="16.42578125" style="4" customWidth="1"/>
    <col min="22" max="27" width="9.5703125" hidden="1" customWidth="1"/>
    <col min="28" max="28" width="14.5703125" style="1" customWidth="1"/>
    <col min="29" max="29" width="14.7109375" style="1" customWidth="1"/>
    <col min="30" max="30" width="11.85546875" customWidth="1"/>
    <col min="31" max="31" width="41.140625" bestFit="1" customWidth="1"/>
    <col min="32" max="32" width="17.28515625" style="1" customWidth="1"/>
    <col min="33" max="35" width="29.5703125" customWidth="1"/>
  </cols>
  <sheetData>
    <row r="1" spans="1:32" x14ac:dyDescent="0.25">
      <c r="A1" s="47">
        <f>GuestList!U1</f>
        <v>8</v>
      </c>
    </row>
    <row r="2" spans="1:32" ht="15.75" thickBot="1" x14ac:dyDescent="0.3">
      <c r="AB2" s="1">
        <f ca="1">SUM(AB4:AB243)</f>
        <v>3</v>
      </c>
      <c r="AC2" s="1">
        <f ca="1">SUM(AC4:AC243)</f>
        <v>0</v>
      </c>
      <c r="AE2" t="s">
        <v>463</v>
      </c>
      <c r="AF2" s="1">
        <f ca="1">AB2+AC2</f>
        <v>3</v>
      </c>
    </row>
    <row r="3" spans="1:32" ht="15.75" thickBot="1" x14ac:dyDescent="0.3">
      <c r="A3" s="48" t="s">
        <v>1</v>
      </c>
      <c r="B3" s="48" t="s">
        <v>38</v>
      </c>
      <c r="C3" t="s">
        <v>39</v>
      </c>
      <c r="D3" s="23">
        <v>1</v>
      </c>
      <c r="E3" s="24">
        <v>2</v>
      </c>
      <c r="F3" s="24">
        <v>3</v>
      </c>
      <c r="G3" s="24">
        <v>4</v>
      </c>
      <c r="H3" s="24">
        <v>5</v>
      </c>
      <c r="I3" s="24">
        <v>6</v>
      </c>
      <c r="J3" s="24">
        <v>7</v>
      </c>
      <c r="K3" s="24">
        <v>8</v>
      </c>
      <c r="L3" s="24">
        <v>9</v>
      </c>
      <c r="M3" s="24">
        <v>10</v>
      </c>
      <c r="N3" s="25">
        <v>11</v>
      </c>
      <c r="O3" s="26">
        <v>12</v>
      </c>
      <c r="P3" s="43" t="s">
        <v>452</v>
      </c>
      <c r="Q3" s="44" t="s">
        <v>453</v>
      </c>
      <c r="R3" s="44" t="s">
        <v>451</v>
      </c>
      <c r="S3" s="44" t="s">
        <v>454</v>
      </c>
      <c r="T3" s="44" t="s">
        <v>455</v>
      </c>
      <c r="U3" s="44" t="s">
        <v>456</v>
      </c>
      <c r="V3" s="44" t="s">
        <v>457</v>
      </c>
      <c r="W3" s="44" t="s">
        <v>458</v>
      </c>
      <c r="X3" s="44" t="s">
        <v>459</v>
      </c>
      <c r="Y3" s="44" t="s">
        <v>460</v>
      </c>
      <c r="Z3" s="44" t="s">
        <v>461</v>
      </c>
      <c r="AA3" s="44" t="s">
        <v>462</v>
      </c>
      <c r="AB3" s="45" t="s">
        <v>467</v>
      </c>
      <c r="AC3" s="46" t="s">
        <v>468</v>
      </c>
      <c r="AE3" t="s">
        <v>469</v>
      </c>
      <c r="AF3" s="1">
        <f>GuestList!U14</f>
        <v>1000</v>
      </c>
    </row>
    <row r="4" spans="1:32" x14ac:dyDescent="0.25">
      <c r="A4">
        <v>1</v>
      </c>
      <c r="B4" t="s">
        <v>448</v>
      </c>
      <c r="C4" s="3">
        <v>1</v>
      </c>
      <c r="D4" s="33" t="str">
        <f t="shared" ref="D4:L19" ca="1" si="0">IF($A4="","",IF($A$1&gt;=D$3,INDIRECT("B"&amp;((3+D$3)+$A$1*($A4-1))),"Seat Not Used"))</f>
        <v>Spare Seat 1</v>
      </c>
      <c r="E4" s="34" t="str">
        <f t="shared" ca="1" si="0"/>
        <v>Ms.Line Kristiansen</v>
      </c>
      <c r="F4" s="34" t="str">
        <f t="shared" ca="1" si="0"/>
        <v>Mr.Koppány Baranyi</v>
      </c>
      <c r="G4" s="34" t="str">
        <f t="shared" ca="1" si="0"/>
        <v xml:space="preserve">Ms.Jitakatefuari </v>
      </c>
      <c r="H4" s="34" t="str">
        <f t="shared" ca="1" si="0"/>
        <v>Mr.Joao Ribeiro</v>
      </c>
      <c r="I4" s="34" t="str">
        <f t="shared" ca="1" si="0"/>
        <v>Mr.Géza Kovács</v>
      </c>
      <c r="J4" s="34" t="str">
        <f t="shared" ca="1" si="0"/>
        <v>Mrs.Sarah Mortensen</v>
      </c>
      <c r="K4" s="34" t="str">
        <f t="shared" ca="1" si="0"/>
        <v>Mrs.Huan Yue Shen</v>
      </c>
      <c r="L4" s="34" t="str">
        <f ca="1">IF($A4="","",IF($A$1&gt;=L$3,INDIRECT("B"&amp;((3+L$3)+$A$1*($A4-1))),"Seat Not Used"))</f>
        <v>Seat Not Used</v>
      </c>
      <c r="M4" s="34" t="str">
        <f t="shared" ref="M4:O19" ca="1" si="1">IF($A4="","",IF($A$1&gt;=M$3,INDIRECT("B"&amp;((3+M$3)+$A$1*($A4-1))),"Seat Not Used"))</f>
        <v>Seat Not Used</v>
      </c>
      <c r="N4" s="34" t="str">
        <f t="shared" ca="1" si="1"/>
        <v>Seat Not Used</v>
      </c>
      <c r="O4" s="35" t="str">
        <f t="shared" ca="1" si="1"/>
        <v>Seat Not Used</v>
      </c>
      <c r="P4" s="4">
        <f ca="1">IF(B4="","",INDEX(Guest,MATCH($B4,GuestList!$B$1:$B$242,0),MATCH(P$3,GuestList!$B$1:$O$1,0)))</f>
        <v>0</v>
      </c>
      <c r="Q4" s="4">
        <f ca="1">IF(C4="","",INDEX(Guest,MATCH($B4,GuestList!$B$1:$B$242,0),MATCH(Q$3,GuestList!$B$1:$O$1,0)))</f>
        <v>0</v>
      </c>
      <c r="R4" s="4">
        <f ca="1">IF(D4="","",INDEX(Guest,MATCH($B4,GuestList!$B$1:$B$242,0),MATCH(R$3,GuestList!$B$1:$O$1,0)))</f>
        <v>0</v>
      </c>
      <c r="S4" s="4">
        <f ca="1">IF(E4="","",INDEX(Guest,MATCH($B4,GuestList!$B$1:$B$242,0),MATCH(S$3,GuestList!$B$1:$O$1,0)))</f>
        <v>0</v>
      </c>
      <c r="T4" s="4">
        <f ca="1">IF(F4="","",INDEX(Guest,MATCH($B4,GuestList!$B$1:$B$242,0),MATCH(T$3,GuestList!$B$1:$O$1,0)))</f>
        <v>0</v>
      </c>
      <c r="U4" s="4">
        <f ca="1">IF(G4="","",INDEX(Guest,MATCH($B4,GuestList!$B$1:$B$242,0),MATCH(U$3,GuestList!$B$1:$O$1,0)))</f>
        <v>0</v>
      </c>
      <c r="V4" t="b">
        <f ca="1">IF(P4=0,FALSE,IF(OR(P4=$D4,P4=$E4,P4=$F4,P4=$G4,P4=$H4,P4=$I4,P4=$J4,P4=$K4,P4=$L4,P4=$M4,P4=$N4,P4=$O4)=FALSE,TRUE))</f>
        <v>0</v>
      </c>
      <c r="W4" t="b">
        <f t="shared" ref="W4:X19" ca="1" si="2">IF(Q4=0,FALSE,IF(OR(Q4=$D4,Q4=$E4,Q45=$F4,Q4=$G4,Q4=$H4,Q4=$I4,Q4=$J4,Q4=$K4,Q4=$L4,Q4=$M4,Q4=$N4,Q4=$O4)=FALSE,TRUE))</f>
        <v>0</v>
      </c>
      <c r="X4" t="b">
        <f t="shared" ca="1" si="2"/>
        <v>0</v>
      </c>
      <c r="Y4" t="b">
        <f ca="1">IF(OR(S4=0,B4=""),FALSE,OR(S4=$D4,S4=$E4,S4=$F4,S4=$G4,S4=$H4,S4=$I4))</f>
        <v>0</v>
      </c>
      <c r="Z4" t="b">
        <f t="shared" ref="Z4:AA19" ca="1" si="3">IF(OR(T4=0,C4=""),FALSE,OR(T4=$D4,T4=$E4,T4=$F4,T4=$G4,T4=$H4,T4=$I4))</f>
        <v>0</v>
      </c>
      <c r="AA4" t="b">
        <f t="shared" ca="1" si="3"/>
        <v>0</v>
      </c>
      <c r="AB4" s="39">
        <f ca="1">V4+W4+X4</f>
        <v>0</v>
      </c>
      <c r="AC4" s="40">
        <f ca="1">Y4+Z4+AA4</f>
        <v>0</v>
      </c>
      <c r="AE4" t="s">
        <v>470</v>
      </c>
      <c r="AF4" s="1">
        <v>363</v>
      </c>
    </row>
    <row r="5" spans="1:32" x14ac:dyDescent="0.25">
      <c r="A5">
        <v>1</v>
      </c>
      <c r="B5" t="s">
        <v>125</v>
      </c>
      <c r="C5" s="3">
        <v>1</v>
      </c>
      <c r="D5" s="27" t="str">
        <f t="shared" ca="1" si="0"/>
        <v>Spare Seat 1</v>
      </c>
      <c r="E5" s="28" t="str">
        <f t="shared" ca="1" si="0"/>
        <v>Ms.Line Kristiansen</v>
      </c>
      <c r="F5" s="28" t="str">
        <f t="shared" ca="1" si="0"/>
        <v>Mr.Koppány Baranyi</v>
      </c>
      <c r="G5" s="28" t="str">
        <f t="shared" ca="1" si="0"/>
        <v xml:space="preserve">Ms.Jitakatefuari </v>
      </c>
      <c r="H5" s="28" t="str">
        <f t="shared" ca="1" si="0"/>
        <v>Mr.Joao Ribeiro</v>
      </c>
      <c r="I5" s="28" t="str">
        <f t="shared" ca="1" si="0"/>
        <v>Mr.Géza Kovács</v>
      </c>
      <c r="J5" s="28" t="str">
        <f t="shared" ca="1" si="0"/>
        <v>Mrs.Sarah Mortensen</v>
      </c>
      <c r="K5" s="28" t="str">
        <f t="shared" ca="1" si="0"/>
        <v>Mrs.Huan Yue Shen</v>
      </c>
      <c r="L5" s="28" t="str">
        <f t="shared" ca="1" si="0"/>
        <v>Seat Not Used</v>
      </c>
      <c r="M5" s="28" t="str">
        <f t="shared" ca="1" si="1"/>
        <v>Seat Not Used</v>
      </c>
      <c r="N5" s="28" t="str">
        <f t="shared" ca="1" si="1"/>
        <v>Seat Not Used</v>
      </c>
      <c r="O5" s="29" t="str">
        <f t="shared" ca="1" si="1"/>
        <v>Seat Not Used</v>
      </c>
      <c r="P5" s="4">
        <f ca="1">IF(B5="","",INDEX(Guest,MATCH($B5,GuestList!$B$1:$B$242,0),MATCH(P$3,GuestList!$B$1:$O$1,0)))</f>
        <v>0</v>
      </c>
      <c r="Q5" s="4">
        <f ca="1">IF(C5="","",INDEX(Guest,MATCH($B5,GuestList!$B$1:$B$242,0),MATCH(Q$3,GuestList!$B$1:$O$1,0)))</f>
        <v>0</v>
      </c>
      <c r="R5" s="4">
        <f ca="1">IF(D5="","",INDEX(Guest,MATCH($B5,GuestList!$B$1:$B$242,0),MATCH(R$3,GuestList!$B$1:$O$1,0)))</f>
        <v>0</v>
      </c>
      <c r="S5" s="4">
        <f ca="1">IF(E5="","",INDEX(Guest,MATCH($B5,GuestList!$B$1:$B$242,0),MATCH(S$3,GuestList!$B$1:$O$1,0)))</f>
        <v>0</v>
      </c>
      <c r="T5" s="4">
        <f ca="1">IF(F5="","",INDEX(Guest,MATCH($B5,GuestList!$B$1:$B$242,0),MATCH(T$3,GuestList!$B$1:$O$1,0)))</f>
        <v>0</v>
      </c>
      <c r="U5" s="4">
        <f ca="1">IF(G5="","",INDEX(Guest,MATCH($B5,GuestList!$B$1:$B$242,0),MATCH(U$3,GuestList!$B$1:$O$1,0)))</f>
        <v>0</v>
      </c>
      <c r="V5" t="b">
        <f t="shared" ref="V5:V68" ca="1" si="4">IF(P5=0,FALSE,IF(OR(P5=$D5,P5=$E5,P5=$F5,P5=$G5,P5=$H5,P5=$I5,P5=$J5,P5=$K5,P5=$L5,P5=$M5,P5=$N5,P5=$O5)=FALSE,TRUE))</f>
        <v>0</v>
      </c>
      <c r="W5" t="b">
        <f t="shared" ca="1" si="2"/>
        <v>0</v>
      </c>
      <c r="X5" t="b">
        <f t="shared" ca="1" si="2"/>
        <v>0</v>
      </c>
      <c r="Y5" t="b">
        <f t="shared" ref="Y5:Y68" ca="1" si="5">IF(OR(S5=0,B5=""),FALSE,OR(S5=$D5,S5=$E5,S5=$F5,S5=$G5,S5=$H5,S5=$I5))</f>
        <v>0</v>
      </c>
      <c r="Z5" t="b">
        <f t="shared" ca="1" si="3"/>
        <v>0</v>
      </c>
      <c r="AA5" t="b">
        <f t="shared" ca="1" si="3"/>
        <v>0</v>
      </c>
      <c r="AB5" s="39">
        <f t="shared" ref="AB5:AB68" ca="1" si="6">V5+W5+X5</f>
        <v>0</v>
      </c>
      <c r="AC5" s="40">
        <f t="shared" ref="AC5:AC68" ca="1" si="7">Y5+Z5+AA5</f>
        <v>0</v>
      </c>
    </row>
    <row r="6" spans="1:32" x14ac:dyDescent="0.25">
      <c r="A6">
        <v>1</v>
      </c>
      <c r="B6" t="s">
        <v>126</v>
      </c>
      <c r="C6" s="3">
        <v>1</v>
      </c>
      <c r="D6" s="27" t="str">
        <f t="shared" ca="1" si="0"/>
        <v>Spare Seat 1</v>
      </c>
      <c r="E6" s="28" t="str">
        <f t="shared" ca="1" si="0"/>
        <v>Ms.Line Kristiansen</v>
      </c>
      <c r="F6" s="28" t="str">
        <f t="shared" ca="1" si="0"/>
        <v>Mr.Koppány Baranyi</v>
      </c>
      <c r="G6" s="28" t="str">
        <f t="shared" ca="1" si="0"/>
        <v xml:space="preserve">Ms.Jitakatefuari </v>
      </c>
      <c r="H6" s="28" t="str">
        <f t="shared" ca="1" si="0"/>
        <v>Mr.Joao Ribeiro</v>
      </c>
      <c r="I6" s="28" t="str">
        <f t="shared" ca="1" si="0"/>
        <v>Mr.Géza Kovács</v>
      </c>
      <c r="J6" s="28" t="str">
        <f t="shared" ca="1" si="0"/>
        <v>Mrs.Sarah Mortensen</v>
      </c>
      <c r="K6" s="28" t="str">
        <f t="shared" ca="1" si="0"/>
        <v>Mrs.Huan Yue Shen</v>
      </c>
      <c r="L6" s="28" t="str">
        <f t="shared" ca="1" si="0"/>
        <v>Seat Not Used</v>
      </c>
      <c r="M6" s="28" t="str">
        <f t="shared" ca="1" si="1"/>
        <v>Seat Not Used</v>
      </c>
      <c r="N6" s="28" t="str">
        <f t="shared" ca="1" si="1"/>
        <v>Seat Not Used</v>
      </c>
      <c r="O6" s="29" t="str">
        <f t="shared" ca="1" si="1"/>
        <v>Seat Not Used</v>
      </c>
      <c r="P6" s="4">
        <f ca="1">IF(B6="","",INDEX(Guest,MATCH($B6,GuestList!$B$1:$B$242,0),MATCH(P$3,GuestList!$B$1:$O$1,0)))</f>
        <v>0</v>
      </c>
      <c r="Q6" s="4">
        <f ca="1">IF(C6="","",INDEX(Guest,MATCH($B6,GuestList!$B$1:$B$242,0),MATCH(Q$3,GuestList!$B$1:$O$1,0)))</f>
        <v>0</v>
      </c>
      <c r="R6" s="4">
        <f ca="1">IF(D6="","",INDEX(Guest,MATCH($B6,GuestList!$B$1:$B$242,0),MATCH(R$3,GuestList!$B$1:$O$1,0)))</f>
        <v>0</v>
      </c>
      <c r="S6" s="4">
        <f ca="1">IF(E6="","",INDEX(Guest,MATCH($B6,GuestList!$B$1:$B$242,0),MATCH(S$3,GuestList!$B$1:$O$1,0)))</f>
        <v>0</v>
      </c>
      <c r="T6" s="4">
        <f ca="1">IF(F6="","",INDEX(Guest,MATCH($B6,GuestList!$B$1:$B$242,0),MATCH(T$3,GuestList!$B$1:$O$1,0)))</f>
        <v>0</v>
      </c>
      <c r="U6" s="4">
        <f ca="1">IF(G6="","",INDEX(Guest,MATCH($B6,GuestList!$B$1:$B$242,0),MATCH(U$3,GuestList!$B$1:$O$1,0)))</f>
        <v>0</v>
      </c>
      <c r="V6" t="b">
        <f t="shared" ca="1" si="4"/>
        <v>0</v>
      </c>
      <c r="W6" t="b">
        <f t="shared" ca="1" si="2"/>
        <v>0</v>
      </c>
      <c r="X6" t="b">
        <f t="shared" ca="1" si="2"/>
        <v>0</v>
      </c>
      <c r="Y6" t="b">
        <f t="shared" ca="1" si="5"/>
        <v>0</v>
      </c>
      <c r="Z6" t="b">
        <f t="shared" ca="1" si="3"/>
        <v>0</v>
      </c>
      <c r="AA6" t="b">
        <f t="shared" ca="1" si="3"/>
        <v>0</v>
      </c>
      <c r="AB6" s="39">
        <f t="shared" ca="1" si="6"/>
        <v>0</v>
      </c>
      <c r="AC6" s="40">
        <f t="shared" ca="1" si="7"/>
        <v>0</v>
      </c>
    </row>
    <row r="7" spans="1:32" x14ac:dyDescent="0.25">
      <c r="A7">
        <v>1</v>
      </c>
      <c r="B7" t="s">
        <v>131</v>
      </c>
      <c r="C7" s="3">
        <v>1</v>
      </c>
      <c r="D7" s="27" t="str">
        <f t="shared" ca="1" si="0"/>
        <v>Spare Seat 1</v>
      </c>
      <c r="E7" s="28" t="str">
        <f t="shared" ca="1" si="0"/>
        <v>Ms.Line Kristiansen</v>
      </c>
      <c r="F7" s="28" t="str">
        <f t="shared" ca="1" si="0"/>
        <v>Mr.Koppány Baranyi</v>
      </c>
      <c r="G7" s="28" t="str">
        <f t="shared" ca="1" si="0"/>
        <v xml:space="preserve">Ms.Jitakatefuari </v>
      </c>
      <c r="H7" s="28" t="str">
        <f t="shared" ca="1" si="0"/>
        <v>Mr.Joao Ribeiro</v>
      </c>
      <c r="I7" s="28" t="str">
        <f t="shared" ca="1" si="0"/>
        <v>Mr.Géza Kovács</v>
      </c>
      <c r="J7" s="28" t="str">
        <f t="shared" ca="1" si="0"/>
        <v>Mrs.Sarah Mortensen</v>
      </c>
      <c r="K7" s="28" t="str">
        <f t="shared" ca="1" si="0"/>
        <v>Mrs.Huan Yue Shen</v>
      </c>
      <c r="L7" s="28" t="str">
        <f t="shared" ca="1" si="0"/>
        <v>Seat Not Used</v>
      </c>
      <c r="M7" s="28" t="str">
        <f t="shared" ca="1" si="1"/>
        <v>Seat Not Used</v>
      </c>
      <c r="N7" s="28" t="str">
        <f t="shared" ca="1" si="1"/>
        <v>Seat Not Used</v>
      </c>
      <c r="O7" s="29" t="str">
        <f t="shared" ca="1" si="1"/>
        <v>Seat Not Used</v>
      </c>
      <c r="P7" s="4">
        <f ca="1">IF(B7="","",INDEX(Guest,MATCH($B7,GuestList!$B$1:$B$242,0),MATCH(P$3,GuestList!$B$1:$O$1,0)))</f>
        <v>0</v>
      </c>
      <c r="Q7" s="4">
        <f ca="1">IF(C7="","",INDEX(Guest,MATCH($B7,GuestList!$B$1:$B$242,0),MATCH(Q$3,GuestList!$B$1:$O$1,0)))</f>
        <v>0</v>
      </c>
      <c r="R7" s="4">
        <f ca="1">IF(D7="","",INDEX(Guest,MATCH($B7,GuestList!$B$1:$B$242,0),MATCH(R$3,GuestList!$B$1:$O$1,0)))</f>
        <v>0</v>
      </c>
      <c r="S7" s="4">
        <f ca="1">IF(E7="","",INDEX(Guest,MATCH($B7,GuestList!$B$1:$B$242,0),MATCH(S$3,GuestList!$B$1:$O$1,0)))</f>
        <v>0</v>
      </c>
      <c r="T7" s="4">
        <f ca="1">IF(F7="","",INDEX(Guest,MATCH($B7,GuestList!$B$1:$B$242,0),MATCH(T$3,GuestList!$B$1:$O$1,0)))</f>
        <v>0</v>
      </c>
      <c r="U7" s="4">
        <f ca="1">IF(G7="","",INDEX(Guest,MATCH($B7,GuestList!$B$1:$B$242,0),MATCH(U$3,GuestList!$B$1:$O$1,0)))</f>
        <v>0</v>
      </c>
      <c r="V7" t="b">
        <f t="shared" ca="1" si="4"/>
        <v>0</v>
      </c>
      <c r="W7" t="b">
        <f t="shared" ca="1" si="2"/>
        <v>0</v>
      </c>
      <c r="X7" t="b">
        <f t="shared" ca="1" si="2"/>
        <v>0</v>
      </c>
      <c r="Y7" t="b">
        <f t="shared" ca="1" si="5"/>
        <v>0</v>
      </c>
      <c r="Z7" t="b">
        <f t="shared" ca="1" si="3"/>
        <v>0</v>
      </c>
      <c r="AA7" t="b">
        <f t="shared" ca="1" si="3"/>
        <v>0</v>
      </c>
      <c r="AB7" s="39">
        <f t="shared" ca="1" si="6"/>
        <v>0</v>
      </c>
      <c r="AC7" s="40">
        <f t="shared" ca="1" si="7"/>
        <v>0</v>
      </c>
    </row>
    <row r="8" spans="1:32" x14ac:dyDescent="0.25">
      <c r="A8">
        <v>1</v>
      </c>
      <c r="B8" t="s">
        <v>149</v>
      </c>
      <c r="C8" s="3">
        <v>1</v>
      </c>
      <c r="D8" s="27" t="str">
        <f t="shared" ca="1" si="0"/>
        <v>Spare Seat 1</v>
      </c>
      <c r="E8" s="28" t="str">
        <f t="shared" ca="1" si="0"/>
        <v>Ms.Line Kristiansen</v>
      </c>
      <c r="F8" s="28" t="str">
        <f t="shared" ca="1" si="0"/>
        <v>Mr.Koppány Baranyi</v>
      </c>
      <c r="G8" s="28" t="str">
        <f t="shared" ca="1" si="0"/>
        <v xml:space="preserve">Ms.Jitakatefuari </v>
      </c>
      <c r="H8" s="28" t="str">
        <f t="shared" ca="1" si="0"/>
        <v>Mr.Joao Ribeiro</v>
      </c>
      <c r="I8" s="28" t="str">
        <f t="shared" ca="1" si="0"/>
        <v>Mr.Géza Kovács</v>
      </c>
      <c r="J8" s="28" t="str">
        <f t="shared" ca="1" si="0"/>
        <v>Mrs.Sarah Mortensen</v>
      </c>
      <c r="K8" s="28" t="str">
        <f t="shared" ca="1" si="0"/>
        <v>Mrs.Huan Yue Shen</v>
      </c>
      <c r="L8" s="28" t="str">
        <f t="shared" ca="1" si="0"/>
        <v>Seat Not Used</v>
      </c>
      <c r="M8" s="28" t="str">
        <f t="shared" ca="1" si="1"/>
        <v>Seat Not Used</v>
      </c>
      <c r="N8" s="28" t="str">
        <f t="shared" ca="1" si="1"/>
        <v>Seat Not Used</v>
      </c>
      <c r="O8" s="29" t="str">
        <f t="shared" ca="1" si="1"/>
        <v>Seat Not Used</v>
      </c>
      <c r="P8" s="4">
        <f ca="1">IF(B8="","",INDEX(Guest,MATCH($B8,GuestList!$B$1:$B$242,0),MATCH(P$3,GuestList!$B$1:$O$1,0)))</f>
        <v>0</v>
      </c>
      <c r="Q8" s="4">
        <f ca="1">IF(C8="","",INDEX(Guest,MATCH($B8,GuestList!$B$1:$B$242,0),MATCH(Q$3,GuestList!$B$1:$O$1,0)))</f>
        <v>0</v>
      </c>
      <c r="R8" s="4">
        <f ca="1">IF(D8="","",INDEX(Guest,MATCH($B8,GuestList!$B$1:$B$242,0),MATCH(R$3,GuestList!$B$1:$O$1,0)))</f>
        <v>0</v>
      </c>
      <c r="S8" s="4">
        <f ca="1">IF(E8="","",INDEX(Guest,MATCH($B8,GuestList!$B$1:$B$242,0),MATCH(S$3,GuestList!$B$1:$O$1,0)))</f>
        <v>0</v>
      </c>
      <c r="T8" s="4">
        <f ca="1">IF(F8="","",INDEX(Guest,MATCH($B8,GuestList!$B$1:$B$242,0),MATCH(T$3,GuestList!$B$1:$O$1,0)))</f>
        <v>0</v>
      </c>
      <c r="U8" s="4">
        <f ca="1">IF(G8="","",INDEX(Guest,MATCH($B8,GuestList!$B$1:$B$242,0),MATCH(U$3,GuestList!$B$1:$O$1,0)))</f>
        <v>0</v>
      </c>
      <c r="V8" t="b">
        <f t="shared" ca="1" si="4"/>
        <v>0</v>
      </c>
      <c r="W8" t="b">
        <f t="shared" ca="1" si="2"/>
        <v>0</v>
      </c>
      <c r="X8" t="b">
        <f t="shared" ca="1" si="2"/>
        <v>0</v>
      </c>
      <c r="Y8" t="b">
        <f t="shared" ca="1" si="5"/>
        <v>0</v>
      </c>
      <c r="Z8" t="b">
        <f t="shared" ca="1" si="3"/>
        <v>0</v>
      </c>
      <c r="AA8" t="b">
        <f t="shared" ca="1" si="3"/>
        <v>0</v>
      </c>
      <c r="AB8" s="39">
        <f t="shared" ca="1" si="6"/>
        <v>0</v>
      </c>
      <c r="AC8" s="40">
        <f t="shared" ca="1" si="7"/>
        <v>0</v>
      </c>
    </row>
    <row r="9" spans="1:32" x14ac:dyDescent="0.25">
      <c r="A9">
        <v>1</v>
      </c>
      <c r="B9" t="s">
        <v>151</v>
      </c>
      <c r="C9" s="3">
        <v>1</v>
      </c>
      <c r="D9" s="27" t="str">
        <f t="shared" ca="1" si="0"/>
        <v>Spare Seat 1</v>
      </c>
      <c r="E9" s="28" t="str">
        <f t="shared" ca="1" si="0"/>
        <v>Ms.Line Kristiansen</v>
      </c>
      <c r="F9" s="28" t="str">
        <f t="shared" ca="1" si="0"/>
        <v>Mr.Koppány Baranyi</v>
      </c>
      <c r="G9" s="28" t="str">
        <f t="shared" ca="1" si="0"/>
        <v xml:space="preserve">Ms.Jitakatefuari </v>
      </c>
      <c r="H9" s="28" t="str">
        <f t="shared" ca="1" si="0"/>
        <v>Mr.Joao Ribeiro</v>
      </c>
      <c r="I9" s="28" t="str">
        <f t="shared" ca="1" si="0"/>
        <v>Mr.Géza Kovács</v>
      </c>
      <c r="J9" s="28" t="str">
        <f t="shared" ca="1" si="0"/>
        <v>Mrs.Sarah Mortensen</v>
      </c>
      <c r="K9" s="28" t="str">
        <f t="shared" ca="1" si="0"/>
        <v>Mrs.Huan Yue Shen</v>
      </c>
      <c r="L9" s="28" t="str">
        <f t="shared" ca="1" si="0"/>
        <v>Seat Not Used</v>
      </c>
      <c r="M9" s="28" t="str">
        <f t="shared" ca="1" si="1"/>
        <v>Seat Not Used</v>
      </c>
      <c r="N9" s="28" t="str">
        <f t="shared" ca="1" si="1"/>
        <v>Seat Not Used</v>
      </c>
      <c r="O9" s="29" t="str">
        <f t="shared" ca="1" si="1"/>
        <v>Seat Not Used</v>
      </c>
      <c r="P9" s="4">
        <f ca="1">IF(B9="","",INDEX(Guest,MATCH($B9,GuestList!$B$1:$B$242,0),MATCH(P$3,GuestList!$B$1:$O$1,0)))</f>
        <v>0</v>
      </c>
      <c r="Q9" s="4">
        <f ca="1">IF(C9="","",INDEX(Guest,MATCH($B9,GuestList!$B$1:$B$242,0),MATCH(Q$3,GuestList!$B$1:$O$1,0)))</f>
        <v>0</v>
      </c>
      <c r="R9" s="4">
        <f ca="1">IF(D9="","",INDEX(Guest,MATCH($B9,GuestList!$B$1:$B$242,0),MATCH(R$3,GuestList!$B$1:$O$1,0)))</f>
        <v>0</v>
      </c>
      <c r="S9" s="4">
        <f ca="1">IF(E9="","",INDEX(Guest,MATCH($B9,GuestList!$B$1:$B$242,0),MATCH(S$3,GuestList!$B$1:$O$1,0)))</f>
        <v>0</v>
      </c>
      <c r="T9" s="4">
        <f ca="1">IF(F9="","",INDEX(Guest,MATCH($B9,GuestList!$B$1:$B$242,0),MATCH(T$3,GuestList!$B$1:$O$1,0)))</f>
        <v>0</v>
      </c>
      <c r="U9" s="4">
        <f ca="1">IF(G9="","",INDEX(Guest,MATCH($B9,GuestList!$B$1:$B$242,0),MATCH(U$3,GuestList!$B$1:$O$1,0)))</f>
        <v>0</v>
      </c>
      <c r="V9" t="b">
        <f t="shared" ca="1" si="4"/>
        <v>0</v>
      </c>
      <c r="W9" t="b">
        <f t="shared" ca="1" si="2"/>
        <v>0</v>
      </c>
      <c r="X9" t="b">
        <f t="shared" ca="1" si="2"/>
        <v>0</v>
      </c>
      <c r="Y9" t="b">
        <f t="shared" ca="1" si="5"/>
        <v>0</v>
      </c>
      <c r="Z9" t="b">
        <f t="shared" ca="1" si="3"/>
        <v>0</v>
      </c>
      <c r="AA9" t="b">
        <f t="shared" ca="1" si="3"/>
        <v>0</v>
      </c>
      <c r="AB9" s="39">
        <f t="shared" ca="1" si="6"/>
        <v>0</v>
      </c>
      <c r="AC9" s="40">
        <f t="shared" ca="1" si="7"/>
        <v>0</v>
      </c>
    </row>
    <row r="10" spans="1:32" x14ac:dyDescent="0.25">
      <c r="A10">
        <v>1</v>
      </c>
      <c r="B10" t="s">
        <v>156</v>
      </c>
      <c r="C10" s="3">
        <v>1</v>
      </c>
      <c r="D10" s="27" t="str">
        <f t="shared" ca="1" si="0"/>
        <v>Spare Seat 1</v>
      </c>
      <c r="E10" s="28" t="str">
        <f t="shared" ca="1" si="0"/>
        <v>Ms.Line Kristiansen</v>
      </c>
      <c r="F10" s="28" t="str">
        <f t="shared" ca="1" si="0"/>
        <v>Mr.Koppány Baranyi</v>
      </c>
      <c r="G10" s="28" t="str">
        <f t="shared" ca="1" si="0"/>
        <v xml:space="preserve">Ms.Jitakatefuari </v>
      </c>
      <c r="H10" s="28" t="str">
        <f t="shared" ca="1" si="0"/>
        <v>Mr.Joao Ribeiro</v>
      </c>
      <c r="I10" s="28" t="str">
        <f t="shared" ca="1" si="0"/>
        <v>Mr.Géza Kovács</v>
      </c>
      <c r="J10" s="28" t="str">
        <f t="shared" ca="1" si="0"/>
        <v>Mrs.Sarah Mortensen</v>
      </c>
      <c r="K10" s="28" t="str">
        <f t="shared" ca="1" si="0"/>
        <v>Mrs.Huan Yue Shen</v>
      </c>
      <c r="L10" s="28" t="str">
        <f t="shared" ca="1" si="0"/>
        <v>Seat Not Used</v>
      </c>
      <c r="M10" s="28" t="str">
        <f t="shared" ca="1" si="1"/>
        <v>Seat Not Used</v>
      </c>
      <c r="N10" s="28" t="str">
        <f t="shared" ca="1" si="1"/>
        <v>Seat Not Used</v>
      </c>
      <c r="O10" s="29" t="str">
        <f t="shared" ca="1" si="1"/>
        <v>Seat Not Used</v>
      </c>
      <c r="P10" s="4">
        <f ca="1">IF(B10="","",INDEX(Guest,MATCH($B10,GuestList!$B$1:$B$242,0),MATCH(P$3,GuestList!$B$1:$O$1,0)))</f>
        <v>0</v>
      </c>
      <c r="Q10" s="4">
        <f ca="1">IF(C10="","",INDEX(Guest,MATCH($B10,GuestList!$B$1:$B$242,0),MATCH(Q$3,GuestList!$B$1:$O$1,0)))</f>
        <v>0</v>
      </c>
      <c r="R10" s="4">
        <f ca="1">IF(D10="","",INDEX(Guest,MATCH($B10,GuestList!$B$1:$B$242,0),MATCH(R$3,GuestList!$B$1:$O$1,0)))</f>
        <v>0</v>
      </c>
      <c r="S10" s="4">
        <f ca="1">IF(E10="","",INDEX(Guest,MATCH($B10,GuestList!$B$1:$B$242,0),MATCH(S$3,GuestList!$B$1:$O$1,0)))</f>
        <v>0</v>
      </c>
      <c r="T10" s="4">
        <f ca="1">IF(F10="","",INDEX(Guest,MATCH($B10,GuestList!$B$1:$B$242,0),MATCH(T$3,GuestList!$B$1:$O$1,0)))</f>
        <v>0</v>
      </c>
      <c r="U10" s="4">
        <f ca="1">IF(G10="","",INDEX(Guest,MATCH($B10,GuestList!$B$1:$B$242,0),MATCH(U$3,GuestList!$B$1:$O$1,0)))</f>
        <v>0</v>
      </c>
      <c r="V10" t="b">
        <f t="shared" ca="1" si="4"/>
        <v>0</v>
      </c>
      <c r="W10" t="b">
        <f t="shared" ca="1" si="2"/>
        <v>0</v>
      </c>
      <c r="X10" t="b">
        <f t="shared" ca="1" si="2"/>
        <v>0</v>
      </c>
      <c r="Y10" t="b">
        <f t="shared" ca="1" si="5"/>
        <v>0</v>
      </c>
      <c r="Z10" t="b">
        <f t="shared" ca="1" si="3"/>
        <v>0</v>
      </c>
      <c r="AA10" t="b">
        <f t="shared" ca="1" si="3"/>
        <v>0</v>
      </c>
      <c r="AB10" s="39">
        <f t="shared" ca="1" si="6"/>
        <v>0</v>
      </c>
      <c r="AC10" s="40">
        <f t="shared" ca="1" si="7"/>
        <v>0</v>
      </c>
    </row>
    <row r="11" spans="1:32" x14ac:dyDescent="0.25">
      <c r="A11">
        <v>1</v>
      </c>
      <c r="B11" t="s">
        <v>158</v>
      </c>
      <c r="C11" s="3">
        <v>1</v>
      </c>
      <c r="D11" s="27" t="str">
        <f t="shared" ca="1" si="0"/>
        <v>Spare Seat 1</v>
      </c>
      <c r="E11" s="28" t="str">
        <f t="shared" ca="1" si="0"/>
        <v>Ms.Line Kristiansen</v>
      </c>
      <c r="F11" s="28" t="str">
        <f t="shared" ca="1" si="0"/>
        <v>Mr.Koppány Baranyi</v>
      </c>
      <c r="G11" s="28" t="str">
        <f t="shared" ca="1" si="0"/>
        <v xml:space="preserve">Ms.Jitakatefuari </v>
      </c>
      <c r="H11" s="28" t="str">
        <f t="shared" ca="1" si="0"/>
        <v>Mr.Joao Ribeiro</v>
      </c>
      <c r="I11" s="28" t="str">
        <f t="shared" ca="1" si="0"/>
        <v>Mr.Géza Kovács</v>
      </c>
      <c r="J11" s="28" t="str">
        <f t="shared" ca="1" si="0"/>
        <v>Mrs.Sarah Mortensen</v>
      </c>
      <c r="K11" s="28" t="str">
        <f t="shared" ca="1" si="0"/>
        <v>Mrs.Huan Yue Shen</v>
      </c>
      <c r="L11" s="28" t="str">
        <f t="shared" ca="1" si="0"/>
        <v>Seat Not Used</v>
      </c>
      <c r="M11" s="28" t="str">
        <f t="shared" ca="1" si="1"/>
        <v>Seat Not Used</v>
      </c>
      <c r="N11" s="28" t="str">
        <f t="shared" ca="1" si="1"/>
        <v>Seat Not Used</v>
      </c>
      <c r="O11" s="29" t="str">
        <f t="shared" ca="1" si="1"/>
        <v>Seat Not Used</v>
      </c>
      <c r="P11" s="4">
        <f ca="1">IF(B11="","",INDEX(Guest,MATCH($B11,GuestList!$B$1:$B$242,0),MATCH(P$3,GuestList!$B$1:$O$1,0)))</f>
        <v>0</v>
      </c>
      <c r="Q11" s="4">
        <f ca="1">IF(C11="","",INDEX(Guest,MATCH($B11,GuestList!$B$1:$B$242,0),MATCH(Q$3,GuestList!$B$1:$O$1,0)))</f>
        <v>0</v>
      </c>
      <c r="R11" s="4">
        <f ca="1">IF(D11="","",INDEX(Guest,MATCH($B11,GuestList!$B$1:$B$242,0),MATCH(R$3,GuestList!$B$1:$O$1,0)))</f>
        <v>0</v>
      </c>
      <c r="S11" s="4">
        <f ca="1">IF(E11="","",INDEX(Guest,MATCH($B11,GuestList!$B$1:$B$242,0),MATCH(S$3,GuestList!$B$1:$O$1,0)))</f>
        <v>0</v>
      </c>
      <c r="T11" s="4">
        <f ca="1">IF(F11="","",INDEX(Guest,MATCH($B11,GuestList!$B$1:$B$242,0),MATCH(T$3,GuestList!$B$1:$O$1,0)))</f>
        <v>0</v>
      </c>
      <c r="U11" s="4">
        <f ca="1">IF(G11="","",INDEX(Guest,MATCH($B11,GuestList!$B$1:$B$242,0),MATCH(U$3,GuestList!$B$1:$O$1,0)))</f>
        <v>0</v>
      </c>
      <c r="V11" t="b">
        <f t="shared" ca="1" si="4"/>
        <v>0</v>
      </c>
      <c r="W11" t="b">
        <f t="shared" ca="1" si="2"/>
        <v>0</v>
      </c>
      <c r="X11" t="b">
        <f t="shared" ca="1" si="2"/>
        <v>0</v>
      </c>
      <c r="Y11" t="b">
        <f t="shared" ca="1" si="5"/>
        <v>0</v>
      </c>
      <c r="Z11" t="b">
        <f t="shared" ca="1" si="3"/>
        <v>0</v>
      </c>
      <c r="AA11" t="b">
        <f t="shared" ca="1" si="3"/>
        <v>0</v>
      </c>
      <c r="AB11" s="39">
        <f t="shared" ca="1" si="6"/>
        <v>0</v>
      </c>
      <c r="AC11" s="40">
        <f t="shared" ca="1" si="7"/>
        <v>0</v>
      </c>
      <c r="AE11" t="s">
        <v>472</v>
      </c>
    </row>
    <row r="12" spans="1:32" x14ac:dyDescent="0.25">
      <c r="A12">
        <v>2</v>
      </c>
      <c r="B12" t="s">
        <v>449</v>
      </c>
      <c r="C12" s="3">
        <v>1</v>
      </c>
      <c r="D12" s="27" t="str">
        <f t="shared" ca="1" si="0"/>
        <v>Spare Seat 2</v>
      </c>
      <c r="E12" s="28" t="str">
        <f t="shared" ca="1" si="0"/>
        <v>Ms.Johanna Wechsler</v>
      </c>
      <c r="F12" s="28" t="str">
        <f t="shared" ca="1" si="0"/>
        <v>Ms.Živana Breceljnik</v>
      </c>
      <c r="G12" s="28" t="str">
        <f t="shared" ca="1" si="0"/>
        <v>Ms.Adabella Quezada</v>
      </c>
      <c r="H12" s="28" t="str">
        <f t="shared" ca="1" si="0"/>
        <v>Ms.Apolonia Kucharska</v>
      </c>
      <c r="I12" s="28" t="str">
        <f t="shared" ca="1" si="0"/>
        <v>Mrs.Jonna Parras</v>
      </c>
      <c r="J12" s="28" t="str">
        <f t="shared" ca="1" si="0"/>
        <v>Ms.Orzsebet Lendvai</v>
      </c>
      <c r="K12" s="28" t="str">
        <f t="shared" ca="1" si="0"/>
        <v>Ms.Miranda Zaragamba</v>
      </c>
      <c r="L12" s="28" t="str">
        <f t="shared" ca="1" si="0"/>
        <v>Seat Not Used</v>
      </c>
      <c r="M12" s="28" t="str">
        <f t="shared" ca="1" si="1"/>
        <v>Seat Not Used</v>
      </c>
      <c r="N12" s="28" t="str">
        <f t="shared" ca="1" si="1"/>
        <v>Seat Not Used</v>
      </c>
      <c r="O12" s="29" t="str">
        <f t="shared" ca="1" si="1"/>
        <v>Seat Not Used</v>
      </c>
      <c r="P12" s="4">
        <f ca="1">IF(B12="","",INDEX(Guest,MATCH($B12,GuestList!$B$1:$B$242,0),MATCH(P$3,GuestList!$B$1:$O$1,0)))</f>
        <v>0</v>
      </c>
      <c r="Q12" s="4">
        <f ca="1">IF(C12="","",INDEX(Guest,MATCH($B12,GuestList!$B$1:$B$242,0),MATCH(Q$3,GuestList!$B$1:$O$1,0)))</f>
        <v>0</v>
      </c>
      <c r="R12" s="4">
        <f ca="1">IF(D12="","",INDEX(Guest,MATCH($B12,GuestList!$B$1:$B$242,0),MATCH(R$3,GuestList!$B$1:$O$1,0)))</f>
        <v>0</v>
      </c>
      <c r="S12" s="4">
        <f ca="1">IF(E12="","",INDEX(Guest,MATCH($B12,GuestList!$B$1:$B$242,0),MATCH(S$3,GuestList!$B$1:$O$1,0)))</f>
        <v>0</v>
      </c>
      <c r="T12" s="4">
        <f ca="1">IF(F12="","",INDEX(Guest,MATCH($B12,GuestList!$B$1:$B$242,0),MATCH(T$3,GuestList!$B$1:$O$1,0)))</f>
        <v>0</v>
      </c>
      <c r="U12" s="4">
        <f ca="1">IF(G12="","",INDEX(Guest,MATCH($B12,GuestList!$B$1:$B$242,0),MATCH(U$3,GuestList!$B$1:$O$1,0)))</f>
        <v>0</v>
      </c>
      <c r="V12" t="b">
        <f t="shared" ca="1" si="4"/>
        <v>0</v>
      </c>
      <c r="W12" t="b">
        <f t="shared" ca="1" si="2"/>
        <v>0</v>
      </c>
      <c r="X12" t="b">
        <f t="shared" ca="1" si="2"/>
        <v>0</v>
      </c>
      <c r="Y12" t="b">
        <f t="shared" ca="1" si="5"/>
        <v>0</v>
      </c>
      <c r="Z12" t="b">
        <f t="shared" ca="1" si="3"/>
        <v>0</v>
      </c>
      <c r="AA12" t="b">
        <f t="shared" ca="1" si="3"/>
        <v>0</v>
      </c>
      <c r="AB12" s="39">
        <f t="shared" ca="1" si="6"/>
        <v>0</v>
      </c>
      <c r="AC12" s="40">
        <f t="shared" ca="1" si="7"/>
        <v>0</v>
      </c>
      <c r="AE12" t="s">
        <v>473</v>
      </c>
    </row>
    <row r="13" spans="1:32" x14ac:dyDescent="0.25">
      <c r="A13">
        <v>2</v>
      </c>
      <c r="B13" t="s">
        <v>128</v>
      </c>
      <c r="C13" s="3">
        <v>1</v>
      </c>
      <c r="D13" s="27" t="str">
        <f t="shared" ca="1" si="0"/>
        <v>Spare Seat 2</v>
      </c>
      <c r="E13" s="28" t="str">
        <f t="shared" ca="1" si="0"/>
        <v>Ms.Johanna Wechsler</v>
      </c>
      <c r="F13" s="28" t="str">
        <f t="shared" ca="1" si="0"/>
        <v>Ms.Živana Breceljnik</v>
      </c>
      <c r="G13" s="28" t="str">
        <f t="shared" ca="1" si="0"/>
        <v>Ms.Adabella Quezada</v>
      </c>
      <c r="H13" s="28" t="str">
        <f t="shared" ca="1" si="0"/>
        <v>Ms.Apolonia Kucharska</v>
      </c>
      <c r="I13" s="28" t="str">
        <f t="shared" ca="1" si="0"/>
        <v>Mrs.Jonna Parras</v>
      </c>
      <c r="J13" s="28" t="str">
        <f t="shared" ca="1" si="0"/>
        <v>Ms.Orzsebet Lendvai</v>
      </c>
      <c r="K13" s="28" t="str">
        <f t="shared" ca="1" si="0"/>
        <v>Ms.Miranda Zaragamba</v>
      </c>
      <c r="L13" s="28" t="str">
        <f t="shared" ca="1" si="0"/>
        <v>Seat Not Used</v>
      </c>
      <c r="M13" s="28" t="str">
        <f t="shared" ca="1" si="1"/>
        <v>Seat Not Used</v>
      </c>
      <c r="N13" s="28" t="str">
        <f t="shared" ca="1" si="1"/>
        <v>Seat Not Used</v>
      </c>
      <c r="O13" s="29" t="str">
        <f t="shared" ca="1" si="1"/>
        <v>Seat Not Used</v>
      </c>
      <c r="P13" s="4" t="str">
        <f ca="1">IF(B13="","",INDEX(Guest,MATCH($B13,GuestList!$B$1:$B$242,0),MATCH(P$3,GuestList!$B$1:$O$1,0)))</f>
        <v>Mr.Kristof Kuntz</v>
      </c>
      <c r="Q13" s="4" t="str">
        <f ca="1">IF(C13="","",INDEX(Guest,MATCH($B13,GuestList!$B$1:$B$242,0),MATCH(Q$3,GuestList!$B$1:$O$1,0)))</f>
        <v>Ms.Živana Breceljnik</v>
      </c>
      <c r="R13" s="4">
        <f ca="1">IF(D13="","",INDEX(Guest,MATCH($B13,GuestList!$B$1:$B$242,0),MATCH(R$3,GuestList!$B$1:$O$1,0)))</f>
        <v>0</v>
      </c>
      <c r="S13" s="4">
        <f ca="1">IF(E13="","",INDEX(Guest,MATCH($B13,GuestList!$B$1:$B$242,0),MATCH(S$3,GuestList!$B$1:$O$1,0)))</f>
        <v>0</v>
      </c>
      <c r="T13" s="4">
        <f ca="1">IF(F13="","",INDEX(Guest,MATCH($B13,GuestList!$B$1:$B$242,0),MATCH(T$3,GuestList!$B$1:$O$1,0)))</f>
        <v>0</v>
      </c>
      <c r="U13" s="4">
        <f ca="1">IF(G13="","",INDEX(Guest,MATCH($B13,GuestList!$B$1:$B$242,0),MATCH(U$3,GuestList!$B$1:$O$1,0)))</f>
        <v>0</v>
      </c>
      <c r="V13" t="b">
        <f t="shared" ca="1" si="4"/>
        <v>1</v>
      </c>
      <c r="W13" t="b">
        <f t="shared" ca="1" si="2"/>
        <v>1</v>
      </c>
      <c r="X13" t="b">
        <f t="shared" ca="1" si="2"/>
        <v>0</v>
      </c>
      <c r="Y13" t="b">
        <f t="shared" ca="1" si="5"/>
        <v>0</v>
      </c>
      <c r="Z13" t="b">
        <f t="shared" ca="1" si="3"/>
        <v>0</v>
      </c>
      <c r="AA13" t="b">
        <f t="shared" ca="1" si="3"/>
        <v>0</v>
      </c>
      <c r="AB13" s="39">
        <f t="shared" ca="1" si="6"/>
        <v>2</v>
      </c>
      <c r="AC13" s="40">
        <f t="shared" ca="1" si="7"/>
        <v>0</v>
      </c>
    </row>
    <row r="14" spans="1:32" x14ac:dyDescent="0.25">
      <c r="A14">
        <v>2</v>
      </c>
      <c r="B14" t="s">
        <v>130</v>
      </c>
      <c r="C14" s="3">
        <v>1</v>
      </c>
      <c r="D14" s="27" t="str">
        <f t="shared" ca="1" si="0"/>
        <v>Spare Seat 2</v>
      </c>
      <c r="E14" s="28" t="str">
        <f t="shared" ca="1" si="0"/>
        <v>Ms.Johanna Wechsler</v>
      </c>
      <c r="F14" s="28" t="str">
        <f t="shared" ca="1" si="0"/>
        <v>Ms.Živana Breceljnik</v>
      </c>
      <c r="G14" s="28" t="str">
        <f t="shared" ca="1" si="0"/>
        <v>Ms.Adabella Quezada</v>
      </c>
      <c r="H14" s="28" t="str">
        <f t="shared" ca="1" si="0"/>
        <v>Ms.Apolonia Kucharska</v>
      </c>
      <c r="I14" s="28" t="str">
        <f t="shared" ca="1" si="0"/>
        <v>Mrs.Jonna Parras</v>
      </c>
      <c r="J14" s="28" t="str">
        <f t="shared" ca="1" si="0"/>
        <v>Ms.Orzsebet Lendvai</v>
      </c>
      <c r="K14" s="28" t="str">
        <f t="shared" ca="1" si="0"/>
        <v>Ms.Miranda Zaragamba</v>
      </c>
      <c r="L14" s="28" t="str">
        <f t="shared" ca="1" si="0"/>
        <v>Seat Not Used</v>
      </c>
      <c r="M14" s="28" t="str">
        <f t="shared" ca="1" si="1"/>
        <v>Seat Not Used</v>
      </c>
      <c r="N14" s="28" t="str">
        <f t="shared" ca="1" si="1"/>
        <v>Seat Not Used</v>
      </c>
      <c r="O14" s="29" t="str">
        <f t="shared" ca="1" si="1"/>
        <v>Seat Not Used</v>
      </c>
      <c r="P14" s="4">
        <f ca="1">IF(B14="","",INDEX(Guest,MATCH($B14,GuestList!$B$1:$B$242,0),MATCH(P$3,GuestList!$B$1:$O$1,0)))</f>
        <v>0</v>
      </c>
      <c r="Q14" s="4">
        <f ca="1">IF(C14="","",INDEX(Guest,MATCH($B14,GuestList!$B$1:$B$242,0),MATCH(Q$3,GuestList!$B$1:$O$1,0)))</f>
        <v>0</v>
      </c>
      <c r="R14" s="4">
        <f ca="1">IF(D14="","",INDEX(Guest,MATCH($B14,GuestList!$B$1:$B$242,0),MATCH(R$3,GuestList!$B$1:$O$1,0)))</f>
        <v>0</v>
      </c>
      <c r="S14" s="4">
        <f ca="1">IF(E14="","",INDEX(Guest,MATCH($B14,GuestList!$B$1:$B$242,0),MATCH(S$3,GuestList!$B$1:$O$1,0)))</f>
        <v>0</v>
      </c>
      <c r="T14" s="4">
        <f ca="1">IF(F14="","",INDEX(Guest,MATCH($B14,GuestList!$B$1:$B$242,0),MATCH(T$3,GuestList!$B$1:$O$1,0)))</f>
        <v>0</v>
      </c>
      <c r="U14" s="4">
        <f ca="1">IF(G14="","",INDEX(Guest,MATCH($B14,GuestList!$B$1:$B$242,0),MATCH(U$3,GuestList!$B$1:$O$1,0)))</f>
        <v>0</v>
      </c>
      <c r="V14" t="b">
        <f t="shared" ca="1" si="4"/>
        <v>0</v>
      </c>
      <c r="W14" t="b">
        <f t="shared" ca="1" si="2"/>
        <v>0</v>
      </c>
      <c r="X14" t="b">
        <f t="shared" ca="1" si="2"/>
        <v>0</v>
      </c>
      <c r="Y14" t="b">
        <f t="shared" ca="1" si="5"/>
        <v>0</v>
      </c>
      <c r="Z14" t="b">
        <f t="shared" ca="1" si="3"/>
        <v>0</v>
      </c>
      <c r="AA14" t="b">
        <f t="shared" ca="1" si="3"/>
        <v>0</v>
      </c>
      <c r="AB14" s="39">
        <f t="shared" ca="1" si="6"/>
        <v>0</v>
      </c>
      <c r="AC14" s="40">
        <f t="shared" ca="1" si="7"/>
        <v>0</v>
      </c>
    </row>
    <row r="15" spans="1:32" x14ac:dyDescent="0.25">
      <c r="A15">
        <v>2</v>
      </c>
      <c r="B15" t="s">
        <v>135</v>
      </c>
      <c r="C15" s="3">
        <v>1</v>
      </c>
      <c r="D15" s="27" t="str">
        <f t="shared" ca="1" si="0"/>
        <v>Spare Seat 2</v>
      </c>
      <c r="E15" s="28" t="str">
        <f t="shared" ca="1" si="0"/>
        <v>Ms.Johanna Wechsler</v>
      </c>
      <c r="F15" s="28" t="str">
        <f t="shared" ca="1" si="0"/>
        <v>Ms.Živana Breceljnik</v>
      </c>
      <c r="G15" s="28" t="str">
        <f t="shared" ca="1" si="0"/>
        <v>Ms.Adabella Quezada</v>
      </c>
      <c r="H15" s="28" t="str">
        <f t="shared" ca="1" si="0"/>
        <v>Ms.Apolonia Kucharska</v>
      </c>
      <c r="I15" s="28" t="str">
        <f t="shared" ca="1" si="0"/>
        <v>Mrs.Jonna Parras</v>
      </c>
      <c r="J15" s="28" t="str">
        <f t="shared" ca="1" si="0"/>
        <v>Ms.Orzsebet Lendvai</v>
      </c>
      <c r="K15" s="28" t="str">
        <f t="shared" ca="1" si="0"/>
        <v>Ms.Miranda Zaragamba</v>
      </c>
      <c r="L15" s="28" t="str">
        <f t="shared" ca="1" si="0"/>
        <v>Seat Not Used</v>
      </c>
      <c r="M15" s="28" t="str">
        <f t="shared" ca="1" si="1"/>
        <v>Seat Not Used</v>
      </c>
      <c r="N15" s="28" t="str">
        <f t="shared" ca="1" si="1"/>
        <v>Seat Not Used</v>
      </c>
      <c r="O15" s="29" t="str">
        <f t="shared" ca="1" si="1"/>
        <v>Seat Not Used</v>
      </c>
      <c r="P15" s="4">
        <f ca="1">IF(B15="","",INDEX(Guest,MATCH($B15,GuestList!$B$1:$B$242,0),MATCH(P$3,GuestList!$B$1:$O$1,0)))</f>
        <v>0</v>
      </c>
      <c r="Q15" s="4">
        <f ca="1">IF(C15="","",INDEX(Guest,MATCH($B15,GuestList!$B$1:$B$242,0),MATCH(Q$3,GuestList!$B$1:$O$1,0)))</f>
        <v>0</v>
      </c>
      <c r="R15" s="4">
        <f ca="1">IF(D15="","",INDEX(Guest,MATCH($B15,GuestList!$B$1:$B$242,0),MATCH(R$3,GuestList!$B$1:$O$1,0)))</f>
        <v>0</v>
      </c>
      <c r="S15" s="4">
        <f ca="1">IF(E15="","",INDEX(Guest,MATCH($B15,GuestList!$B$1:$B$242,0),MATCH(S$3,GuestList!$B$1:$O$1,0)))</f>
        <v>0</v>
      </c>
      <c r="T15" s="4">
        <f ca="1">IF(F15="","",INDEX(Guest,MATCH($B15,GuestList!$B$1:$B$242,0),MATCH(T$3,GuestList!$B$1:$O$1,0)))</f>
        <v>0</v>
      </c>
      <c r="U15" s="4">
        <f ca="1">IF(G15="","",INDEX(Guest,MATCH($B15,GuestList!$B$1:$B$242,0),MATCH(U$3,GuestList!$B$1:$O$1,0)))</f>
        <v>0</v>
      </c>
      <c r="V15" t="b">
        <f t="shared" ca="1" si="4"/>
        <v>0</v>
      </c>
      <c r="W15" t="b">
        <f t="shared" ca="1" si="2"/>
        <v>0</v>
      </c>
      <c r="X15" t="b">
        <f t="shared" ca="1" si="2"/>
        <v>0</v>
      </c>
      <c r="Y15" t="b">
        <f t="shared" ca="1" si="5"/>
        <v>0</v>
      </c>
      <c r="Z15" t="b">
        <f t="shared" ca="1" si="3"/>
        <v>0</v>
      </c>
      <c r="AA15" t="b">
        <f t="shared" ca="1" si="3"/>
        <v>0</v>
      </c>
      <c r="AB15" s="39">
        <f t="shared" ca="1" si="6"/>
        <v>0</v>
      </c>
      <c r="AC15" s="40">
        <f t="shared" ca="1" si="7"/>
        <v>0</v>
      </c>
    </row>
    <row r="16" spans="1:32" ht="12" customHeight="1" x14ac:dyDescent="0.25">
      <c r="A16">
        <v>2</v>
      </c>
      <c r="B16" t="s">
        <v>136</v>
      </c>
      <c r="C16" s="3">
        <v>1</v>
      </c>
      <c r="D16" s="27" t="str">
        <f t="shared" ca="1" si="0"/>
        <v>Spare Seat 2</v>
      </c>
      <c r="E16" s="28" t="str">
        <f t="shared" ca="1" si="0"/>
        <v>Ms.Johanna Wechsler</v>
      </c>
      <c r="F16" s="28" t="str">
        <f t="shared" ca="1" si="0"/>
        <v>Ms.Živana Breceljnik</v>
      </c>
      <c r="G16" s="28" t="str">
        <f t="shared" ca="1" si="0"/>
        <v>Ms.Adabella Quezada</v>
      </c>
      <c r="H16" s="28" t="str">
        <f t="shared" ca="1" si="0"/>
        <v>Ms.Apolonia Kucharska</v>
      </c>
      <c r="I16" s="28" t="str">
        <f t="shared" ca="1" si="0"/>
        <v>Mrs.Jonna Parras</v>
      </c>
      <c r="J16" s="28" t="str">
        <f t="shared" ca="1" si="0"/>
        <v>Ms.Orzsebet Lendvai</v>
      </c>
      <c r="K16" s="28" t="str">
        <f t="shared" ca="1" si="0"/>
        <v>Ms.Miranda Zaragamba</v>
      </c>
      <c r="L16" s="28" t="str">
        <f t="shared" ca="1" si="0"/>
        <v>Seat Not Used</v>
      </c>
      <c r="M16" s="28" t="str">
        <f t="shared" ca="1" si="1"/>
        <v>Seat Not Used</v>
      </c>
      <c r="N16" s="28" t="str">
        <f t="shared" ca="1" si="1"/>
        <v>Seat Not Used</v>
      </c>
      <c r="O16" s="29" t="str">
        <f t="shared" ca="1" si="1"/>
        <v>Seat Not Used</v>
      </c>
      <c r="P16" s="4">
        <f ca="1">IF(B16="","",INDEX(Guest,MATCH($B16,GuestList!$B$1:$B$242,0),MATCH(P$3,GuestList!$B$1:$O$1,0)))</f>
        <v>0</v>
      </c>
      <c r="Q16" s="4">
        <f ca="1">IF(C16="","",INDEX(Guest,MATCH($B16,GuestList!$B$1:$B$242,0),MATCH(Q$3,GuestList!$B$1:$O$1,0)))</f>
        <v>0</v>
      </c>
      <c r="R16" s="4">
        <f ca="1">IF(D16="","",INDEX(Guest,MATCH($B16,GuestList!$B$1:$B$242,0),MATCH(R$3,GuestList!$B$1:$O$1,0)))</f>
        <v>0</v>
      </c>
      <c r="S16" s="4">
        <f ca="1">IF(E16="","",INDEX(Guest,MATCH($B16,GuestList!$B$1:$B$242,0),MATCH(S$3,GuestList!$B$1:$O$1,0)))</f>
        <v>0</v>
      </c>
      <c r="T16" s="4">
        <f ca="1">IF(F16="","",INDEX(Guest,MATCH($B16,GuestList!$B$1:$B$242,0),MATCH(T$3,GuestList!$B$1:$O$1,0)))</f>
        <v>0</v>
      </c>
      <c r="U16" s="4">
        <f ca="1">IF(G16="","",INDEX(Guest,MATCH($B16,GuestList!$B$1:$B$242,0),MATCH(U$3,GuestList!$B$1:$O$1,0)))</f>
        <v>0</v>
      </c>
      <c r="V16" t="b">
        <f t="shared" ca="1" si="4"/>
        <v>0</v>
      </c>
      <c r="W16" t="b">
        <f t="shared" ca="1" si="2"/>
        <v>0</v>
      </c>
      <c r="X16" t="b">
        <f t="shared" ca="1" si="2"/>
        <v>0</v>
      </c>
      <c r="Y16" t="b">
        <f t="shared" ca="1" si="5"/>
        <v>0</v>
      </c>
      <c r="Z16" t="b">
        <f t="shared" ca="1" si="3"/>
        <v>0</v>
      </c>
      <c r="AA16" t="b">
        <f t="shared" ca="1" si="3"/>
        <v>0</v>
      </c>
      <c r="AB16" s="39">
        <f t="shared" ca="1" si="6"/>
        <v>0</v>
      </c>
      <c r="AC16" s="40">
        <f t="shared" ca="1" si="7"/>
        <v>0</v>
      </c>
    </row>
    <row r="17" spans="1:31" ht="15.75" customHeight="1" x14ac:dyDescent="0.3">
      <c r="A17">
        <v>2</v>
      </c>
      <c r="B17" t="s">
        <v>139</v>
      </c>
      <c r="C17" s="3">
        <v>1</v>
      </c>
      <c r="D17" s="27" t="str">
        <f t="shared" ca="1" si="0"/>
        <v>Spare Seat 2</v>
      </c>
      <c r="E17" s="28" t="str">
        <f t="shared" ca="1" si="0"/>
        <v>Ms.Johanna Wechsler</v>
      </c>
      <c r="F17" s="28" t="str">
        <f t="shared" ca="1" si="0"/>
        <v>Ms.Živana Breceljnik</v>
      </c>
      <c r="G17" s="28" t="str">
        <f t="shared" ca="1" si="0"/>
        <v>Ms.Adabella Quezada</v>
      </c>
      <c r="H17" s="28" t="str">
        <f t="shared" ca="1" si="0"/>
        <v>Ms.Apolonia Kucharska</v>
      </c>
      <c r="I17" s="28" t="str">
        <f t="shared" ca="1" si="0"/>
        <v>Mrs.Jonna Parras</v>
      </c>
      <c r="J17" s="28" t="str">
        <f t="shared" ca="1" si="0"/>
        <v>Ms.Orzsebet Lendvai</v>
      </c>
      <c r="K17" s="28" t="str">
        <f t="shared" ca="1" si="0"/>
        <v>Ms.Miranda Zaragamba</v>
      </c>
      <c r="L17" s="28" t="str">
        <f t="shared" ca="1" si="0"/>
        <v>Seat Not Used</v>
      </c>
      <c r="M17" s="28" t="str">
        <f t="shared" ca="1" si="1"/>
        <v>Seat Not Used</v>
      </c>
      <c r="N17" s="28" t="str">
        <f t="shared" ca="1" si="1"/>
        <v>Seat Not Used</v>
      </c>
      <c r="O17" s="29" t="str">
        <f t="shared" ca="1" si="1"/>
        <v>Seat Not Used</v>
      </c>
      <c r="P17" s="4">
        <f ca="1">IF(B17="","",INDEX(Guest,MATCH($B17,GuestList!$B$1:$B$242,0),MATCH(P$3,GuestList!$B$1:$O$1,0)))</f>
        <v>0</v>
      </c>
      <c r="Q17" s="4">
        <f ca="1">IF(C17="","",INDEX(Guest,MATCH($B17,GuestList!$B$1:$B$242,0),MATCH(Q$3,GuestList!$B$1:$O$1,0)))</f>
        <v>0</v>
      </c>
      <c r="R17" s="4">
        <f ca="1">IF(D17="","",INDEX(Guest,MATCH($B17,GuestList!$B$1:$B$242,0),MATCH(R$3,GuestList!$B$1:$O$1,0)))</f>
        <v>0</v>
      </c>
      <c r="S17" s="4">
        <f ca="1">IF(E17="","",INDEX(Guest,MATCH($B17,GuestList!$B$1:$B$242,0),MATCH(S$3,GuestList!$B$1:$O$1,0)))</f>
        <v>0</v>
      </c>
      <c r="T17" s="4">
        <f ca="1">IF(F17="","",INDEX(Guest,MATCH($B17,GuestList!$B$1:$B$242,0),MATCH(T$3,GuestList!$B$1:$O$1,0)))</f>
        <v>0</v>
      </c>
      <c r="U17" s="4">
        <f ca="1">IF(G17="","",INDEX(Guest,MATCH($B17,GuestList!$B$1:$B$242,0),MATCH(U$3,GuestList!$B$1:$O$1,0)))</f>
        <v>0</v>
      </c>
      <c r="V17" t="b">
        <f t="shared" ca="1" si="4"/>
        <v>0</v>
      </c>
      <c r="W17" t="b">
        <f t="shared" ca="1" si="2"/>
        <v>0</v>
      </c>
      <c r="X17" t="b">
        <f t="shared" ca="1" si="2"/>
        <v>0</v>
      </c>
      <c r="Y17" t="b">
        <f t="shared" ca="1" si="5"/>
        <v>0</v>
      </c>
      <c r="Z17" t="b">
        <f t="shared" ca="1" si="3"/>
        <v>0</v>
      </c>
      <c r="AA17" t="b">
        <f t="shared" ca="1" si="3"/>
        <v>0</v>
      </c>
      <c r="AB17" s="39">
        <f t="shared" ca="1" si="6"/>
        <v>0</v>
      </c>
      <c r="AC17" s="40">
        <f t="shared" ca="1" si="7"/>
        <v>0</v>
      </c>
      <c r="AE17" s="60" t="str">
        <f>"Current Mode: "&amp;IF($A$3="MANUAL 
Table Assignment","Manual","Auto")</f>
        <v>Current Mode: Auto</v>
      </c>
    </row>
    <row r="18" spans="1:31" x14ac:dyDescent="0.25">
      <c r="A18">
        <v>2</v>
      </c>
      <c r="B18" t="s">
        <v>155</v>
      </c>
      <c r="C18" s="3">
        <v>1</v>
      </c>
      <c r="D18" s="27" t="str">
        <f t="shared" ca="1" si="0"/>
        <v>Spare Seat 2</v>
      </c>
      <c r="E18" s="28" t="str">
        <f t="shared" ca="1" si="0"/>
        <v>Ms.Johanna Wechsler</v>
      </c>
      <c r="F18" s="28" t="str">
        <f t="shared" ca="1" si="0"/>
        <v>Ms.Živana Breceljnik</v>
      </c>
      <c r="G18" s="28" t="str">
        <f t="shared" ca="1" si="0"/>
        <v>Ms.Adabella Quezada</v>
      </c>
      <c r="H18" s="28" t="str">
        <f t="shared" ca="1" si="0"/>
        <v>Ms.Apolonia Kucharska</v>
      </c>
      <c r="I18" s="28" t="str">
        <f t="shared" ca="1" si="0"/>
        <v>Mrs.Jonna Parras</v>
      </c>
      <c r="J18" s="28" t="str">
        <f t="shared" ca="1" si="0"/>
        <v>Ms.Orzsebet Lendvai</v>
      </c>
      <c r="K18" s="28" t="str">
        <f t="shared" ca="1" si="0"/>
        <v>Ms.Miranda Zaragamba</v>
      </c>
      <c r="L18" s="28" t="str">
        <f t="shared" ca="1" si="0"/>
        <v>Seat Not Used</v>
      </c>
      <c r="M18" s="28" t="str">
        <f t="shared" ca="1" si="1"/>
        <v>Seat Not Used</v>
      </c>
      <c r="N18" s="28" t="str">
        <f t="shared" ca="1" si="1"/>
        <v>Seat Not Used</v>
      </c>
      <c r="O18" s="29" t="str">
        <f t="shared" ca="1" si="1"/>
        <v>Seat Not Used</v>
      </c>
      <c r="P18" s="4">
        <f ca="1">IF(B18="","",INDEX(Guest,MATCH($B18,GuestList!$B$1:$B$242,0),MATCH(P$3,GuestList!$B$1:$O$1,0)))</f>
        <v>0</v>
      </c>
      <c r="Q18" s="4">
        <f ca="1">IF(C18="","",INDEX(Guest,MATCH($B18,GuestList!$B$1:$B$242,0),MATCH(Q$3,GuestList!$B$1:$O$1,0)))</f>
        <v>0</v>
      </c>
      <c r="R18" s="4">
        <f ca="1">IF(D18="","",INDEX(Guest,MATCH($B18,GuestList!$B$1:$B$242,0),MATCH(R$3,GuestList!$B$1:$O$1,0)))</f>
        <v>0</v>
      </c>
      <c r="S18" s="4" t="str">
        <f ca="1">IF(E18="","",INDEX(Guest,MATCH($B18,GuestList!$B$1:$B$242,0),MATCH(S$3,GuestList!$B$1:$O$1,0)))</f>
        <v>Mr.Shamsuddi Desheriyev</v>
      </c>
      <c r="T18" s="4">
        <f ca="1">IF(F18="","",INDEX(Guest,MATCH($B18,GuestList!$B$1:$B$242,0),MATCH(T$3,GuestList!$B$1:$O$1,0)))</f>
        <v>0</v>
      </c>
      <c r="U18" s="4">
        <f ca="1">IF(G18="","",INDEX(Guest,MATCH($B18,GuestList!$B$1:$B$242,0),MATCH(U$3,GuestList!$B$1:$O$1,0)))</f>
        <v>0</v>
      </c>
      <c r="V18" t="b">
        <f t="shared" ca="1" si="4"/>
        <v>0</v>
      </c>
      <c r="W18" t="b">
        <f t="shared" ca="1" si="2"/>
        <v>0</v>
      </c>
      <c r="X18" t="b">
        <f t="shared" ca="1" si="2"/>
        <v>0</v>
      </c>
      <c r="Y18" t="b">
        <f t="shared" ca="1" si="5"/>
        <v>0</v>
      </c>
      <c r="Z18" t="b">
        <f t="shared" ca="1" si="3"/>
        <v>0</v>
      </c>
      <c r="AA18" t="b">
        <f t="shared" ca="1" si="3"/>
        <v>0</v>
      </c>
      <c r="AB18" s="39">
        <f t="shared" ca="1" si="6"/>
        <v>0</v>
      </c>
      <c r="AC18" s="40">
        <f t="shared" ca="1" si="7"/>
        <v>0</v>
      </c>
      <c r="AE18" s="1" t="s">
        <v>497</v>
      </c>
    </row>
    <row r="19" spans="1:31" x14ac:dyDescent="0.25">
      <c r="A19">
        <v>2</v>
      </c>
      <c r="B19" t="s">
        <v>157</v>
      </c>
      <c r="C19" s="3">
        <v>1</v>
      </c>
      <c r="D19" s="27" t="str">
        <f t="shared" ca="1" si="0"/>
        <v>Spare Seat 2</v>
      </c>
      <c r="E19" s="28" t="str">
        <f t="shared" ca="1" si="0"/>
        <v>Ms.Johanna Wechsler</v>
      </c>
      <c r="F19" s="28" t="str">
        <f t="shared" ca="1" si="0"/>
        <v>Ms.Živana Breceljnik</v>
      </c>
      <c r="G19" s="28" t="str">
        <f t="shared" ca="1" si="0"/>
        <v>Ms.Adabella Quezada</v>
      </c>
      <c r="H19" s="28" t="str">
        <f t="shared" ca="1" si="0"/>
        <v>Ms.Apolonia Kucharska</v>
      </c>
      <c r="I19" s="28" t="str">
        <f t="shared" ca="1" si="0"/>
        <v>Mrs.Jonna Parras</v>
      </c>
      <c r="J19" s="28" t="str">
        <f t="shared" ca="1" si="0"/>
        <v>Ms.Orzsebet Lendvai</v>
      </c>
      <c r="K19" s="28" t="str">
        <f t="shared" ca="1" si="0"/>
        <v>Ms.Miranda Zaragamba</v>
      </c>
      <c r="L19" s="28" t="str">
        <f t="shared" ca="1" si="0"/>
        <v>Seat Not Used</v>
      </c>
      <c r="M19" s="28" t="str">
        <f t="shared" ca="1" si="1"/>
        <v>Seat Not Used</v>
      </c>
      <c r="N19" s="28" t="str">
        <f t="shared" ca="1" si="1"/>
        <v>Seat Not Used</v>
      </c>
      <c r="O19" s="29" t="str">
        <f t="shared" ca="1" si="1"/>
        <v>Seat Not Used</v>
      </c>
      <c r="P19" s="4">
        <f ca="1">IF(B19="","",INDEX(Guest,MATCH($B19,GuestList!$B$1:$B$242,0),MATCH(P$3,GuestList!$B$1:$O$1,0)))</f>
        <v>0</v>
      </c>
      <c r="Q19" s="4">
        <f ca="1">IF(C19="","",INDEX(Guest,MATCH($B19,GuestList!$B$1:$B$242,0),MATCH(Q$3,GuestList!$B$1:$O$1,0)))</f>
        <v>0</v>
      </c>
      <c r="R19" s="4">
        <f ca="1">IF(D19="","",INDEX(Guest,MATCH($B19,GuestList!$B$1:$B$242,0),MATCH(R$3,GuestList!$B$1:$O$1,0)))</f>
        <v>0</v>
      </c>
      <c r="S19" s="4" t="str">
        <f ca="1">IF(E19="","",INDEX(Guest,MATCH($B19,GuestList!$B$1:$B$242,0),MATCH(S$3,GuestList!$B$1:$O$1,0)))</f>
        <v>Mr.Bao Chin</v>
      </c>
      <c r="T19" s="4">
        <f ca="1">IF(F19="","",INDEX(Guest,MATCH($B19,GuestList!$B$1:$B$242,0),MATCH(T$3,GuestList!$B$1:$O$1,0)))</f>
        <v>0</v>
      </c>
      <c r="U19" s="4">
        <f ca="1">IF(G19="","",INDEX(Guest,MATCH($B19,GuestList!$B$1:$B$242,0),MATCH(U$3,GuestList!$B$1:$O$1,0)))</f>
        <v>0</v>
      </c>
      <c r="V19" t="b">
        <f t="shared" ca="1" si="4"/>
        <v>0</v>
      </c>
      <c r="W19" t="b">
        <f t="shared" ca="1" si="2"/>
        <v>0</v>
      </c>
      <c r="X19" t="b">
        <f t="shared" ca="1" si="2"/>
        <v>0</v>
      </c>
      <c r="Y19" t="b">
        <f t="shared" ca="1" si="5"/>
        <v>0</v>
      </c>
      <c r="Z19" t="b">
        <f t="shared" ca="1" si="3"/>
        <v>0</v>
      </c>
      <c r="AA19" t="b">
        <f t="shared" ca="1" si="3"/>
        <v>0</v>
      </c>
      <c r="AB19" s="39">
        <f t="shared" ca="1" si="6"/>
        <v>0</v>
      </c>
      <c r="AC19" s="40">
        <f t="shared" ca="1" si="7"/>
        <v>0</v>
      </c>
      <c r="AE19" s="1" t="s">
        <v>496</v>
      </c>
    </row>
    <row r="20" spans="1:31" x14ac:dyDescent="0.25">
      <c r="A20">
        <v>3</v>
      </c>
      <c r="B20" t="s">
        <v>127</v>
      </c>
      <c r="C20" s="3">
        <v>1</v>
      </c>
      <c r="D20" s="27" t="str">
        <f t="shared" ref="D20:O41" ca="1" si="8">IF($A20="","",IF($A$1&gt;=D$3,INDIRECT("B"&amp;((3+D$3)+$A$1*($A20-1))),"Seat Not Used"))</f>
        <v>Ms.Yukiko Koyama</v>
      </c>
      <c r="E20" s="28" t="str">
        <f t="shared" ca="1" si="8"/>
        <v>Mr.Kristof Kuntz</v>
      </c>
      <c r="F20" s="28" t="str">
        <f t="shared" ca="1" si="8"/>
        <v>Ms.Lundy Moquin</v>
      </c>
      <c r="G20" s="28" t="str">
        <f t="shared" ca="1" si="8"/>
        <v>Mr.Jonathan Jessen</v>
      </c>
      <c r="H20" s="28" t="str">
        <f t="shared" ca="1" si="8"/>
        <v>Mr.Eduardo Santos</v>
      </c>
      <c r="I20" s="28" t="str">
        <f t="shared" ca="1" si="8"/>
        <v xml:space="preserve">Mr.Meikuaritakufu </v>
      </c>
      <c r="J20" s="28" t="str">
        <f t="shared" ca="1" si="8"/>
        <v>Mr.Þorgrímur Búason</v>
      </c>
      <c r="K20" s="28" t="str">
        <f t="shared" ca="1" si="8"/>
        <v xml:space="preserve">Mr.Shikimirikashite </v>
      </c>
      <c r="L20" s="28" t="str">
        <f t="shared" ca="1" si="8"/>
        <v>Seat Not Used</v>
      </c>
      <c r="M20" s="28" t="str">
        <f t="shared" ca="1" si="8"/>
        <v>Seat Not Used</v>
      </c>
      <c r="N20" s="28" t="str">
        <f t="shared" ca="1" si="8"/>
        <v>Seat Not Used</v>
      </c>
      <c r="O20" s="29" t="str">
        <f t="shared" ca="1" si="8"/>
        <v>Seat Not Used</v>
      </c>
      <c r="P20" s="4">
        <f ca="1">IF(B20="","",INDEX(Guest,MATCH($B20,GuestList!$B$1:$B$242,0),MATCH(P$3,GuestList!$B$1:$O$1,0)))</f>
        <v>0</v>
      </c>
      <c r="Q20" s="4">
        <f ca="1">IF(C20="","",INDEX(Guest,MATCH($B20,GuestList!$B$1:$B$242,0),MATCH(Q$3,GuestList!$B$1:$O$1,0)))</f>
        <v>0</v>
      </c>
      <c r="R20" s="4">
        <f ca="1">IF(D20="","",INDEX(Guest,MATCH($B20,GuestList!$B$1:$B$242,0),MATCH(R$3,GuestList!$B$1:$O$1,0)))</f>
        <v>0</v>
      </c>
      <c r="S20" s="4">
        <f ca="1">IF(E20="","",INDEX(Guest,MATCH($B20,GuestList!$B$1:$B$242,0),MATCH(S$3,GuestList!$B$1:$O$1,0)))</f>
        <v>0</v>
      </c>
      <c r="T20" s="4">
        <f ca="1">IF(F20="","",INDEX(Guest,MATCH($B20,GuestList!$B$1:$B$242,0),MATCH(T$3,GuestList!$B$1:$O$1,0)))</f>
        <v>0</v>
      </c>
      <c r="U20" s="4">
        <f ca="1">IF(G20="","",INDEX(Guest,MATCH($B20,GuestList!$B$1:$B$242,0),MATCH(U$3,GuestList!$B$1:$O$1,0)))</f>
        <v>0</v>
      </c>
      <c r="V20" t="b">
        <f t="shared" ca="1" si="4"/>
        <v>0</v>
      </c>
      <c r="W20" t="b">
        <f t="shared" ref="W20:W83" ca="1" si="9">IF(Q20=0,FALSE,IF(OR(Q20=$D20,Q20=$E20,Q61=$F20,Q20=$G20,Q20=$H20,Q20=$I20,Q20=$J20,Q20=$K20,Q20=$L20,Q20=$M20,Q20=$N20,Q20=$O20)=FALSE,TRUE))</f>
        <v>0</v>
      </c>
      <c r="X20" t="b">
        <f t="shared" ref="X20:X83" ca="1" si="10">IF(R20=0,FALSE,IF(OR(R20=$D20,R20=$E20,R61=$F20,R20=$G20,R20=$H20,R20=$I20,R20=$J20,R20=$K20,R20=$L20,R20=$M20,R20=$N20,R20=$O20)=FALSE,TRUE))</f>
        <v>0</v>
      </c>
      <c r="Y20" t="b">
        <f t="shared" ca="1" si="5"/>
        <v>0</v>
      </c>
      <c r="Z20" t="b">
        <f t="shared" ref="Z20:Z83" ca="1" si="11">IF(OR(T20=0,C20=""),FALSE,OR(T20=$D20,T20=$E20,T20=$F20,T20=$G20,T20=$H20,T20=$I20))</f>
        <v>0</v>
      </c>
      <c r="AA20" t="b">
        <f t="shared" ref="AA20:AA83" ca="1" si="12">IF(OR(U20=0,D20=""),FALSE,OR(U20=$D20,U20=$E20,U20=$F20,U20=$G20,U20=$H20,U20=$I20))</f>
        <v>0</v>
      </c>
      <c r="AB20" s="39">
        <f t="shared" ca="1" si="6"/>
        <v>0</v>
      </c>
      <c r="AC20" s="40">
        <f t="shared" ca="1" si="7"/>
        <v>0</v>
      </c>
    </row>
    <row r="21" spans="1:31" x14ac:dyDescent="0.25">
      <c r="A21">
        <v>3</v>
      </c>
      <c r="B21" t="s">
        <v>129</v>
      </c>
      <c r="C21" s="3">
        <v>1</v>
      </c>
      <c r="D21" s="27" t="str">
        <f t="shared" ca="1" si="8"/>
        <v>Ms.Yukiko Koyama</v>
      </c>
      <c r="E21" s="28" t="str">
        <f t="shared" ca="1" si="8"/>
        <v>Mr.Kristof Kuntz</v>
      </c>
      <c r="F21" s="28" t="str">
        <f t="shared" ca="1" si="8"/>
        <v>Ms.Lundy Moquin</v>
      </c>
      <c r="G21" s="28" t="str">
        <f t="shared" ca="1" si="8"/>
        <v>Mr.Jonathan Jessen</v>
      </c>
      <c r="H21" s="28" t="str">
        <f t="shared" ca="1" si="8"/>
        <v>Mr.Eduardo Santos</v>
      </c>
      <c r="I21" s="28" t="str">
        <f t="shared" ca="1" si="8"/>
        <v xml:space="preserve">Mr.Meikuaritakufu </v>
      </c>
      <c r="J21" s="28" t="str">
        <f t="shared" ca="1" si="8"/>
        <v>Mr.Þorgrímur Búason</v>
      </c>
      <c r="K21" s="28" t="str">
        <f t="shared" ca="1" si="8"/>
        <v xml:space="preserve">Mr.Shikimirikashite </v>
      </c>
      <c r="L21" s="28" t="str">
        <f t="shared" ca="1" si="8"/>
        <v>Seat Not Used</v>
      </c>
      <c r="M21" s="28" t="str">
        <f t="shared" ca="1" si="8"/>
        <v>Seat Not Used</v>
      </c>
      <c r="N21" s="28" t="str">
        <f t="shared" ca="1" si="8"/>
        <v>Seat Not Used</v>
      </c>
      <c r="O21" s="29" t="str">
        <f t="shared" ca="1" si="8"/>
        <v>Seat Not Used</v>
      </c>
      <c r="P21" s="4">
        <f ca="1">IF(B21="","",INDEX(Guest,MATCH($B21,GuestList!$B$1:$B$242,0),MATCH(P$3,GuestList!$B$1:$O$1,0)))</f>
        <v>0</v>
      </c>
      <c r="Q21" s="4">
        <f ca="1">IF(C21="","",INDEX(Guest,MATCH($B21,GuestList!$B$1:$B$242,0),MATCH(Q$3,GuestList!$B$1:$O$1,0)))</f>
        <v>0</v>
      </c>
      <c r="R21" s="4">
        <f ca="1">IF(D21="","",INDEX(Guest,MATCH($B21,GuestList!$B$1:$B$242,0),MATCH(R$3,GuestList!$B$1:$O$1,0)))</f>
        <v>0</v>
      </c>
      <c r="S21" s="4">
        <f ca="1">IF(E21="","",INDEX(Guest,MATCH($B21,GuestList!$B$1:$B$242,0),MATCH(S$3,GuestList!$B$1:$O$1,0)))</f>
        <v>0</v>
      </c>
      <c r="T21" s="4">
        <f ca="1">IF(F21="","",INDEX(Guest,MATCH($B21,GuestList!$B$1:$B$242,0),MATCH(T$3,GuestList!$B$1:$O$1,0)))</f>
        <v>0</v>
      </c>
      <c r="U21" s="4">
        <f ca="1">IF(G21="","",INDEX(Guest,MATCH($B21,GuestList!$B$1:$B$242,0),MATCH(U$3,GuestList!$B$1:$O$1,0)))</f>
        <v>0</v>
      </c>
      <c r="V21" t="b">
        <f t="shared" ca="1" si="4"/>
        <v>0</v>
      </c>
      <c r="W21" t="b">
        <f t="shared" ca="1" si="9"/>
        <v>0</v>
      </c>
      <c r="X21" t="b">
        <f t="shared" ca="1" si="10"/>
        <v>0</v>
      </c>
      <c r="Y21" t="b">
        <f t="shared" ca="1" si="5"/>
        <v>0</v>
      </c>
      <c r="Z21" t="b">
        <f t="shared" ca="1" si="11"/>
        <v>0</v>
      </c>
      <c r="AA21" t="b">
        <f t="shared" ca="1" si="12"/>
        <v>0</v>
      </c>
      <c r="AB21" s="39">
        <f t="shared" ca="1" si="6"/>
        <v>0</v>
      </c>
      <c r="AC21" s="40">
        <f t="shared" ca="1" si="7"/>
        <v>0</v>
      </c>
    </row>
    <row r="22" spans="1:31" x14ac:dyDescent="0.25">
      <c r="A22">
        <v>3</v>
      </c>
      <c r="B22" t="s">
        <v>137</v>
      </c>
      <c r="C22" s="3">
        <v>1</v>
      </c>
      <c r="D22" s="27" t="str">
        <f t="shared" ca="1" si="8"/>
        <v>Ms.Yukiko Koyama</v>
      </c>
      <c r="E22" s="28" t="str">
        <f t="shared" ca="1" si="8"/>
        <v>Mr.Kristof Kuntz</v>
      </c>
      <c r="F22" s="28" t="str">
        <f t="shared" ca="1" si="8"/>
        <v>Ms.Lundy Moquin</v>
      </c>
      <c r="G22" s="28" t="str">
        <f t="shared" ca="1" si="8"/>
        <v>Mr.Jonathan Jessen</v>
      </c>
      <c r="H22" s="28" t="str">
        <f t="shared" ca="1" si="8"/>
        <v>Mr.Eduardo Santos</v>
      </c>
      <c r="I22" s="28" t="str">
        <f t="shared" ca="1" si="8"/>
        <v xml:space="preserve">Mr.Meikuaritakufu </v>
      </c>
      <c r="J22" s="28" t="str">
        <f t="shared" ca="1" si="8"/>
        <v>Mr.Þorgrímur Búason</v>
      </c>
      <c r="K22" s="28" t="str">
        <f t="shared" ca="1" si="8"/>
        <v xml:space="preserve">Mr.Shikimirikashite </v>
      </c>
      <c r="L22" s="28" t="str">
        <f t="shared" ca="1" si="8"/>
        <v>Seat Not Used</v>
      </c>
      <c r="M22" s="28" t="str">
        <f t="shared" ca="1" si="8"/>
        <v>Seat Not Used</v>
      </c>
      <c r="N22" s="28" t="str">
        <f t="shared" ca="1" si="8"/>
        <v>Seat Not Used</v>
      </c>
      <c r="O22" s="29" t="str">
        <f t="shared" ca="1" si="8"/>
        <v>Seat Not Used</v>
      </c>
      <c r="P22" s="4">
        <f ca="1">IF(B22="","",INDEX(Guest,MATCH($B22,GuestList!$B$1:$B$242,0),MATCH(P$3,GuestList!$B$1:$O$1,0)))</f>
        <v>0</v>
      </c>
      <c r="Q22" s="4">
        <f ca="1">IF(C22="","",INDEX(Guest,MATCH($B22,GuestList!$B$1:$B$242,0),MATCH(Q$3,GuestList!$B$1:$O$1,0)))</f>
        <v>0</v>
      </c>
      <c r="R22" s="4">
        <f ca="1">IF(D22="","",INDEX(Guest,MATCH($B22,GuestList!$B$1:$B$242,0),MATCH(R$3,GuestList!$B$1:$O$1,0)))</f>
        <v>0</v>
      </c>
      <c r="S22" s="4">
        <f ca="1">IF(E22="","",INDEX(Guest,MATCH($B22,GuestList!$B$1:$B$242,0),MATCH(S$3,GuestList!$B$1:$O$1,0)))</f>
        <v>0</v>
      </c>
      <c r="T22" s="4">
        <f ca="1">IF(F22="","",INDEX(Guest,MATCH($B22,GuestList!$B$1:$B$242,0),MATCH(T$3,GuestList!$B$1:$O$1,0)))</f>
        <v>0</v>
      </c>
      <c r="U22" s="4">
        <f ca="1">IF(G22="","",INDEX(Guest,MATCH($B22,GuestList!$B$1:$B$242,0),MATCH(U$3,GuestList!$B$1:$O$1,0)))</f>
        <v>0</v>
      </c>
      <c r="V22" t="b">
        <f t="shared" ca="1" si="4"/>
        <v>0</v>
      </c>
      <c r="W22" t="b">
        <f t="shared" ca="1" si="9"/>
        <v>0</v>
      </c>
      <c r="X22" t="b">
        <f t="shared" ca="1" si="10"/>
        <v>0</v>
      </c>
      <c r="Y22" t="b">
        <f t="shared" ca="1" si="5"/>
        <v>0</v>
      </c>
      <c r="Z22" t="b">
        <f t="shared" ca="1" si="11"/>
        <v>0</v>
      </c>
      <c r="AA22" t="b">
        <f t="shared" ca="1" si="12"/>
        <v>0</v>
      </c>
      <c r="AB22" s="39">
        <f t="shared" ca="1" si="6"/>
        <v>0</v>
      </c>
      <c r="AC22" s="40">
        <f t="shared" ca="1" si="7"/>
        <v>0</v>
      </c>
    </row>
    <row r="23" spans="1:31" x14ac:dyDescent="0.25">
      <c r="A23">
        <v>3</v>
      </c>
      <c r="B23" t="s">
        <v>138</v>
      </c>
      <c r="C23" s="3">
        <v>1</v>
      </c>
      <c r="D23" s="27" t="str">
        <f t="shared" ca="1" si="8"/>
        <v>Ms.Yukiko Koyama</v>
      </c>
      <c r="E23" s="28" t="str">
        <f t="shared" ca="1" si="8"/>
        <v>Mr.Kristof Kuntz</v>
      </c>
      <c r="F23" s="28" t="str">
        <f t="shared" ca="1" si="8"/>
        <v>Ms.Lundy Moquin</v>
      </c>
      <c r="G23" s="28" t="str">
        <f t="shared" ca="1" si="8"/>
        <v>Mr.Jonathan Jessen</v>
      </c>
      <c r="H23" s="28" t="str">
        <f t="shared" ca="1" si="8"/>
        <v>Mr.Eduardo Santos</v>
      </c>
      <c r="I23" s="28" t="str">
        <f t="shared" ca="1" si="8"/>
        <v xml:space="preserve">Mr.Meikuaritakufu </v>
      </c>
      <c r="J23" s="28" t="str">
        <f t="shared" ca="1" si="8"/>
        <v>Mr.Þorgrímur Búason</v>
      </c>
      <c r="K23" s="28" t="str">
        <f t="shared" ca="1" si="8"/>
        <v xml:space="preserve">Mr.Shikimirikashite </v>
      </c>
      <c r="L23" s="28" t="str">
        <f t="shared" ca="1" si="8"/>
        <v>Seat Not Used</v>
      </c>
      <c r="M23" s="28" t="str">
        <f t="shared" ca="1" si="8"/>
        <v>Seat Not Used</v>
      </c>
      <c r="N23" s="28" t="str">
        <f t="shared" ca="1" si="8"/>
        <v>Seat Not Used</v>
      </c>
      <c r="O23" s="29" t="str">
        <f t="shared" ca="1" si="8"/>
        <v>Seat Not Used</v>
      </c>
      <c r="P23" s="4">
        <f ca="1">IF(B23="","",INDEX(Guest,MATCH($B23,GuestList!$B$1:$B$242,0),MATCH(P$3,GuestList!$B$1:$O$1,0)))</f>
        <v>0</v>
      </c>
      <c r="Q23" s="4">
        <f ca="1">IF(C23="","",INDEX(Guest,MATCH($B23,GuestList!$B$1:$B$242,0),MATCH(Q$3,GuestList!$B$1:$O$1,0)))</f>
        <v>0</v>
      </c>
      <c r="R23" s="4">
        <f ca="1">IF(D23="","",INDEX(Guest,MATCH($B23,GuestList!$B$1:$B$242,0),MATCH(R$3,GuestList!$B$1:$O$1,0)))</f>
        <v>0</v>
      </c>
      <c r="S23" s="4">
        <f ca="1">IF(E23="","",INDEX(Guest,MATCH($B23,GuestList!$B$1:$B$242,0),MATCH(S$3,GuestList!$B$1:$O$1,0)))</f>
        <v>0</v>
      </c>
      <c r="T23" s="4">
        <f ca="1">IF(F23="","",INDEX(Guest,MATCH($B23,GuestList!$B$1:$B$242,0),MATCH(T$3,GuestList!$B$1:$O$1,0)))</f>
        <v>0</v>
      </c>
      <c r="U23" s="4">
        <f ca="1">IF(G23="","",INDEX(Guest,MATCH($B23,GuestList!$B$1:$B$242,0),MATCH(U$3,GuestList!$B$1:$O$1,0)))</f>
        <v>0</v>
      </c>
      <c r="V23" t="b">
        <f t="shared" ca="1" si="4"/>
        <v>0</v>
      </c>
      <c r="W23" t="b">
        <f t="shared" ca="1" si="9"/>
        <v>0</v>
      </c>
      <c r="X23" t="b">
        <f t="shared" ca="1" si="10"/>
        <v>0</v>
      </c>
      <c r="Y23" t="b">
        <f t="shared" ca="1" si="5"/>
        <v>0</v>
      </c>
      <c r="Z23" t="b">
        <f t="shared" ca="1" si="11"/>
        <v>0</v>
      </c>
      <c r="AA23" t="b">
        <f t="shared" ca="1" si="12"/>
        <v>0</v>
      </c>
      <c r="AB23" s="39">
        <f t="shared" ca="1" si="6"/>
        <v>0</v>
      </c>
      <c r="AC23" s="40">
        <f t="shared" ca="1" si="7"/>
        <v>0</v>
      </c>
    </row>
    <row r="24" spans="1:31" x14ac:dyDescent="0.25">
      <c r="A24">
        <v>3</v>
      </c>
      <c r="B24" t="s">
        <v>140</v>
      </c>
      <c r="C24" s="3">
        <v>1</v>
      </c>
      <c r="D24" s="27" t="str">
        <f t="shared" ca="1" si="8"/>
        <v>Ms.Yukiko Koyama</v>
      </c>
      <c r="E24" s="28" t="str">
        <f t="shared" ca="1" si="8"/>
        <v>Mr.Kristof Kuntz</v>
      </c>
      <c r="F24" s="28" t="str">
        <f t="shared" ca="1" si="8"/>
        <v>Ms.Lundy Moquin</v>
      </c>
      <c r="G24" s="28" t="str">
        <f t="shared" ca="1" si="8"/>
        <v>Mr.Jonathan Jessen</v>
      </c>
      <c r="H24" s="28" t="str">
        <f t="shared" ca="1" si="8"/>
        <v>Mr.Eduardo Santos</v>
      </c>
      <c r="I24" s="28" t="str">
        <f t="shared" ca="1" si="8"/>
        <v xml:space="preserve">Mr.Meikuaritakufu </v>
      </c>
      <c r="J24" s="28" t="str">
        <f t="shared" ca="1" si="8"/>
        <v>Mr.Þorgrímur Búason</v>
      </c>
      <c r="K24" s="28" t="str">
        <f t="shared" ca="1" si="8"/>
        <v xml:space="preserve">Mr.Shikimirikashite </v>
      </c>
      <c r="L24" s="28" t="str">
        <f t="shared" ca="1" si="8"/>
        <v>Seat Not Used</v>
      </c>
      <c r="M24" s="28" t="str">
        <f t="shared" ca="1" si="8"/>
        <v>Seat Not Used</v>
      </c>
      <c r="N24" s="28" t="str">
        <f t="shared" ca="1" si="8"/>
        <v>Seat Not Used</v>
      </c>
      <c r="O24" s="29" t="str">
        <f t="shared" ca="1" si="8"/>
        <v>Seat Not Used</v>
      </c>
      <c r="P24" s="4">
        <f ca="1">IF(B24="","",INDEX(Guest,MATCH($B24,GuestList!$B$1:$B$242,0),MATCH(P$3,GuestList!$B$1:$O$1,0)))</f>
        <v>0</v>
      </c>
      <c r="Q24" s="4">
        <f ca="1">IF(C24="","",INDEX(Guest,MATCH($B24,GuestList!$B$1:$B$242,0),MATCH(Q$3,GuestList!$B$1:$O$1,0)))</f>
        <v>0</v>
      </c>
      <c r="R24" s="4">
        <f ca="1">IF(D24="","",INDEX(Guest,MATCH($B24,GuestList!$B$1:$B$242,0),MATCH(R$3,GuestList!$B$1:$O$1,0)))</f>
        <v>0</v>
      </c>
      <c r="S24" s="4">
        <f ca="1">IF(E24="","",INDEX(Guest,MATCH($B24,GuestList!$B$1:$B$242,0),MATCH(S$3,GuestList!$B$1:$O$1,0)))</f>
        <v>0</v>
      </c>
      <c r="T24" s="4">
        <f ca="1">IF(F24="","",INDEX(Guest,MATCH($B24,GuestList!$B$1:$B$242,0),MATCH(T$3,GuestList!$B$1:$O$1,0)))</f>
        <v>0</v>
      </c>
      <c r="U24" s="4">
        <f ca="1">IF(G24="","",INDEX(Guest,MATCH($B24,GuestList!$B$1:$B$242,0),MATCH(U$3,GuestList!$B$1:$O$1,0)))</f>
        <v>0</v>
      </c>
      <c r="V24" t="b">
        <f t="shared" ca="1" si="4"/>
        <v>0</v>
      </c>
      <c r="W24" t="b">
        <f t="shared" ca="1" si="9"/>
        <v>0</v>
      </c>
      <c r="X24" t="b">
        <f t="shared" ca="1" si="10"/>
        <v>0</v>
      </c>
      <c r="Y24" t="b">
        <f t="shared" ca="1" si="5"/>
        <v>0</v>
      </c>
      <c r="Z24" t="b">
        <f t="shared" ca="1" si="11"/>
        <v>0</v>
      </c>
      <c r="AA24" t="b">
        <f t="shared" ca="1" si="12"/>
        <v>0</v>
      </c>
      <c r="AB24" s="39">
        <f t="shared" ca="1" si="6"/>
        <v>0</v>
      </c>
      <c r="AC24" s="40">
        <f t="shared" ca="1" si="7"/>
        <v>0</v>
      </c>
    </row>
    <row r="25" spans="1:31" x14ac:dyDescent="0.25">
      <c r="A25">
        <v>3</v>
      </c>
      <c r="B25" t="s">
        <v>150</v>
      </c>
      <c r="C25" s="3">
        <v>1</v>
      </c>
      <c r="D25" s="27" t="str">
        <f t="shared" ca="1" si="8"/>
        <v>Ms.Yukiko Koyama</v>
      </c>
      <c r="E25" s="28" t="str">
        <f t="shared" ca="1" si="8"/>
        <v>Mr.Kristof Kuntz</v>
      </c>
      <c r="F25" s="28" t="str">
        <f t="shared" ca="1" si="8"/>
        <v>Ms.Lundy Moquin</v>
      </c>
      <c r="G25" s="28" t="str">
        <f t="shared" ca="1" si="8"/>
        <v>Mr.Jonathan Jessen</v>
      </c>
      <c r="H25" s="28" t="str">
        <f t="shared" ca="1" si="8"/>
        <v>Mr.Eduardo Santos</v>
      </c>
      <c r="I25" s="28" t="str">
        <f t="shared" ca="1" si="8"/>
        <v xml:space="preserve">Mr.Meikuaritakufu </v>
      </c>
      <c r="J25" s="28" t="str">
        <f t="shared" ca="1" si="8"/>
        <v>Mr.Þorgrímur Búason</v>
      </c>
      <c r="K25" s="28" t="str">
        <f t="shared" ca="1" si="8"/>
        <v xml:space="preserve">Mr.Shikimirikashite </v>
      </c>
      <c r="L25" s="28" t="str">
        <f t="shared" ca="1" si="8"/>
        <v>Seat Not Used</v>
      </c>
      <c r="M25" s="28" t="str">
        <f t="shared" ca="1" si="8"/>
        <v>Seat Not Used</v>
      </c>
      <c r="N25" s="28" t="str">
        <f t="shared" ca="1" si="8"/>
        <v>Seat Not Used</v>
      </c>
      <c r="O25" s="29" t="str">
        <f t="shared" ca="1" si="8"/>
        <v>Seat Not Used</v>
      </c>
      <c r="P25" s="4">
        <f ca="1">IF(B25="","",INDEX(Guest,MATCH($B25,GuestList!$B$1:$B$242,0),MATCH(P$3,GuestList!$B$1:$O$1,0)))</f>
        <v>0</v>
      </c>
      <c r="Q25" s="4">
        <f ca="1">IF(C25="","",INDEX(Guest,MATCH($B25,GuestList!$B$1:$B$242,0),MATCH(Q$3,GuestList!$B$1:$O$1,0)))</f>
        <v>0</v>
      </c>
      <c r="R25" s="4">
        <f ca="1">IF(D25="","",INDEX(Guest,MATCH($B25,GuestList!$B$1:$B$242,0),MATCH(R$3,GuestList!$B$1:$O$1,0)))</f>
        <v>0</v>
      </c>
      <c r="S25" s="4">
        <f ca="1">IF(E25="","",INDEX(Guest,MATCH($B25,GuestList!$B$1:$B$242,0),MATCH(S$3,GuestList!$B$1:$O$1,0)))</f>
        <v>0</v>
      </c>
      <c r="T25" s="4">
        <f ca="1">IF(F25="","",INDEX(Guest,MATCH($B25,GuestList!$B$1:$B$242,0),MATCH(T$3,GuestList!$B$1:$O$1,0)))</f>
        <v>0</v>
      </c>
      <c r="U25" s="4">
        <f ca="1">IF(G25="","",INDEX(Guest,MATCH($B25,GuestList!$B$1:$B$242,0),MATCH(U$3,GuestList!$B$1:$O$1,0)))</f>
        <v>0</v>
      </c>
      <c r="V25" t="b">
        <f t="shared" ca="1" si="4"/>
        <v>0</v>
      </c>
      <c r="W25" t="b">
        <f t="shared" ca="1" si="9"/>
        <v>0</v>
      </c>
      <c r="X25" t="b">
        <f t="shared" ca="1" si="10"/>
        <v>0</v>
      </c>
      <c r="Y25" t="b">
        <f t="shared" ca="1" si="5"/>
        <v>0</v>
      </c>
      <c r="Z25" t="b">
        <f t="shared" ca="1" si="11"/>
        <v>0</v>
      </c>
      <c r="AA25" t="b">
        <f t="shared" ca="1" si="12"/>
        <v>0</v>
      </c>
      <c r="AB25" s="39">
        <f t="shared" ca="1" si="6"/>
        <v>0</v>
      </c>
      <c r="AC25" s="40">
        <f t="shared" ca="1" si="7"/>
        <v>0</v>
      </c>
    </row>
    <row r="26" spans="1:31" x14ac:dyDescent="0.25">
      <c r="A26">
        <v>3</v>
      </c>
      <c r="B26" t="s">
        <v>153</v>
      </c>
      <c r="C26" s="3">
        <v>1</v>
      </c>
      <c r="D26" s="27" t="str">
        <f t="shared" ca="1" si="8"/>
        <v>Ms.Yukiko Koyama</v>
      </c>
      <c r="E26" s="28" t="str">
        <f t="shared" ca="1" si="8"/>
        <v>Mr.Kristof Kuntz</v>
      </c>
      <c r="F26" s="28" t="str">
        <f t="shared" ca="1" si="8"/>
        <v>Ms.Lundy Moquin</v>
      </c>
      <c r="G26" s="28" t="str">
        <f t="shared" ca="1" si="8"/>
        <v>Mr.Jonathan Jessen</v>
      </c>
      <c r="H26" s="28" t="str">
        <f t="shared" ca="1" si="8"/>
        <v>Mr.Eduardo Santos</v>
      </c>
      <c r="I26" s="28" t="str">
        <f t="shared" ca="1" si="8"/>
        <v xml:space="preserve">Mr.Meikuaritakufu </v>
      </c>
      <c r="J26" s="28" t="str">
        <f t="shared" ca="1" si="8"/>
        <v>Mr.Þorgrímur Búason</v>
      </c>
      <c r="K26" s="28" t="str">
        <f t="shared" ca="1" si="8"/>
        <v xml:space="preserve">Mr.Shikimirikashite </v>
      </c>
      <c r="L26" s="28" t="str">
        <f t="shared" ca="1" si="8"/>
        <v>Seat Not Used</v>
      </c>
      <c r="M26" s="28" t="str">
        <f t="shared" ca="1" si="8"/>
        <v>Seat Not Used</v>
      </c>
      <c r="N26" s="28" t="str">
        <f t="shared" ca="1" si="8"/>
        <v>Seat Not Used</v>
      </c>
      <c r="O26" s="29" t="str">
        <f t="shared" ca="1" si="8"/>
        <v>Seat Not Used</v>
      </c>
      <c r="P26" s="4">
        <f ca="1">IF(B26="","",INDEX(Guest,MATCH($B26,GuestList!$B$1:$B$242,0),MATCH(P$3,GuestList!$B$1:$O$1,0)))</f>
        <v>0</v>
      </c>
      <c r="Q26" s="4">
        <f ca="1">IF(C26="","",INDEX(Guest,MATCH($B26,GuestList!$B$1:$B$242,0),MATCH(Q$3,GuestList!$B$1:$O$1,0)))</f>
        <v>0</v>
      </c>
      <c r="R26" s="4">
        <f ca="1">IF(D26="","",INDEX(Guest,MATCH($B26,GuestList!$B$1:$B$242,0),MATCH(R$3,GuestList!$B$1:$O$1,0)))</f>
        <v>0</v>
      </c>
      <c r="S26" s="4">
        <f ca="1">IF(E26="","",INDEX(Guest,MATCH($B26,GuestList!$B$1:$B$242,0),MATCH(S$3,GuestList!$B$1:$O$1,0)))</f>
        <v>0</v>
      </c>
      <c r="T26" s="4">
        <f ca="1">IF(F26="","",INDEX(Guest,MATCH($B26,GuestList!$B$1:$B$242,0),MATCH(T$3,GuestList!$B$1:$O$1,0)))</f>
        <v>0</v>
      </c>
      <c r="U26" s="4">
        <f ca="1">IF(G26="","",INDEX(Guest,MATCH($B26,GuestList!$B$1:$B$242,0),MATCH(U$3,GuestList!$B$1:$O$1,0)))</f>
        <v>0</v>
      </c>
      <c r="V26" t="b">
        <f t="shared" ca="1" si="4"/>
        <v>0</v>
      </c>
      <c r="W26" t="b">
        <f t="shared" ca="1" si="9"/>
        <v>0</v>
      </c>
      <c r="X26" t="b">
        <f t="shared" ca="1" si="10"/>
        <v>0</v>
      </c>
      <c r="Y26" t="b">
        <f t="shared" ca="1" si="5"/>
        <v>0</v>
      </c>
      <c r="Z26" t="b">
        <f t="shared" ca="1" si="11"/>
        <v>0</v>
      </c>
      <c r="AA26" t="b">
        <f t="shared" ca="1" si="12"/>
        <v>0</v>
      </c>
      <c r="AB26" s="39">
        <f t="shared" ca="1" si="6"/>
        <v>0</v>
      </c>
      <c r="AC26" s="40">
        <f t="shared" ca="1" si="7"/>
        <v>0</v>
      </c>
    </row>
    <row r="27" spans="1:31" x14ac:dyDescent="0.25">
      <c r="A27">
        <v>3</v>
      </c>
      <c r="B27" t="s">
        <v>160</v>
      </c>
      <c r="C27" s="3">
        <v>1</v>
      </c>
      <c r="D27" s="27" t="str">
        <f t="shared" ca="1" si="8"/>
        <v>Ms.Yukiko Koyama</v>
      </c>
      <c r="E27" s="28" t="str">
        <f t="shared" ca="1" si="8"/>
        <v>Mr.Kristof Kuntz</v>
      </c>
      <c r="F27" s="28" t="str">
        <f t="shared" ca="1" si="8"/>
        <v>Ms.Lundy Moquin</v>
      </c>
      <c r="G27" s="28" t="str">
        <f t="shared" ca="1" si="8"/>
        <v>Mr.Jonathan Jessen</v>
      </c>
      <c r="H27" s="28" t="str">
        <f t="shared" ca="1" si="8"/>
        <v>Mr.Eduardo Santos</v>
      </c>
      <c r="I27" s="28" t="str">
        <f t="shared" ca="1" si="8"/>
        <v xml:space="preserve">Mr.Meikuaritakufu </v>
      </c>
      <c r="J27" s="28" t="str">
        <f t="shared" ca="1" si="8"/>
        <v>Mr.Þorgrímur Búason</v>
      </c>
      <c r="K27" s="28" t="str">
        <f t="shared" ca="1" si="8"/>
        <v xml:space="preserve">Mr.Shikimirikashite </v>
      </c>
      <c r="L27" s="28" t="str">
        <f t="shared" ca="1" si="8"/>
        <v>Seat Not Used</v>
      </c>
      <c r="M27" s="28" t="str">
        <f t="shared" ca="1" si="8"/>
        <v>Seat Not Used</v>
      </c>
      <c r="N27" s="28" t="str">
        <f t="shared" ca="1" si="8"/>
        <v>Seat Not Used</v>
      </c>
      <c r="O27" s="29" t="str">
        <f t="shared" ca="1" si="8"/>
        <v>Seat Not Used</v>
      </c>
      <c r="P27" s="4">
        <f ca="1">IF(B27="","",INDEX(Guest,MATCH($B27,GuestList!$B$1:$B$242,0),MATCH(P$3,GuestList!$B$1:$O$1,0)))</f>
        <v>0</v>
      </c>
      <c r="Q27" s="4">
        <f ca="1">IF(C27="","",INDEX(Guest,MATCH($B27,GuestList!$B$1:$B$242,0),MATCH(Q$3,GuestList!$B$1:$O$1,0)))</f>
        <v>0</v>
      </c>
      <c r="R27" s="4">
        <f ca="1">IF(D27="","",INDEX(Guest,MATCH($B27,GuestList!$B$1:$B$242,0),MATCH(R$3,GuestList!$B$1:$O$1,0)))</f>
        <v>0</v>
      </c>
      <c r="S27" s="4">
        <f ca="1">IF(E27="","",INDEX(Guest,MATCH($B27,GuestList!$B$1:$B$242,0),MATCH(S$3,GuestList!$B$1:$O$1,0)))</f>
        <v>0</v>
      </c>
      <c r="T27" s="4">
        <f ca="1">IF(F27="","",INDEX(Guest,MATCH($B27,GuestList!$B$1:$B$242,0),MATCH(T$3,GuestList!$B$1:$O$1,0)))</f>
        <v>0</v>
      </c>
      <c r="U27" s="4">
        <f ca="1">IF(G27="","",INDEX(Guest,MATCH($B27,GuestList!$B$1:$B$242,0),MATCH(U$3,GuestList!$B$1:$O$1,0)))</f>
        <v>0</v>
      </c>
      <c r="V27" t="b">
        <f t="shared" ca="1" si="4"/>
        <v>0</v>
      </c>
      <c r="W27" t="b">
        <f t="shared" ca="1" si="9"/>
        <v>0</v>
      </c>
      <c r="X27" t="b">
        <f t="shared" ca="1" si="10"/>
        <v>0</v>
      </c>
      <c r="Y27" t="b">
        <f t="shared" ca="1" si="5"/>
        <v>0</v>
      </c>
      <c r="Z27" t="b">
        <f t="shared" ca="1" si="11"/>
        <v>0</v>
      </c>
      <c r="AA27" t="b">
        <f t="shared" ca="1" si="12"/>
        <v>0</v>
      </c>
      <c r="AB27" s="39">
        <f t="shared" ca="1" si="6"/>
        <v>0</v>
      </c>
      <c r="AC27" s="40">
        <f t="shared" ca="1" si="7"/>
        <v>0</v>
      </c>
    </row>
    <row r="28" spans="1:31" x14ac:dyDescent="0.25">
      <c r="A28">
        <v>4</v>
      </c>
      <c r="B28" t="s">
        <v>124</v>
      </c>
      <c r="C28" s="3">
        <v>1</v>
      </c>
      <c r="D28" s="27" t="str">
        <f t="shared" ca="1" si="8"/>
        <v>Ms.Annikki Pietikäinen</v>
      </c>
      <c r="E28" s="28" t="str">
        <f t="shared" ca="1" si="8"/>
        <v>Mr.Bao Chin</v>
      </c>
      <c r="F28" s="28" t="str">
        <f t="shared" ca="1" si="8"/>
        <v>Mrs.Bikatu Bataev</v>
      </c>
      <c r="G28" s="28" t="str">
        <f t="shared" ca="1" si="8"/>
        <v>Mr.Teppo Lydman</v>
      </c>
      <c r="H28" s="28" t="str">
        <f t="shared" ca="1" si="8"/>
        <v>Mr.Uzor Pál</v>
      </c>
      <c r="I28" s="28" t="str">
        <f t="shared" ca="1" si="8"/>
        <v>Mr.Shamsuddi Desheriyev</v>
      </c>
      <c r="J28" s="28" t="str">
        <f t="shared" ca="1" si="8"/>
        <v>Mr.Cicerón Ozuna</v>
      </c>
      <c r="K28" s="28" t="str">
        <f t="shared" ca="1" si="8"/>
        <v>Mr.Loren Pullman</v>
      </c>
      <c r="L28" s="28" t="str">
        <f t="shared" ca="1" si="8"/>
        <v>Seat Not Used</v>
      </c>
      <c r="M28" s="28" t="str">
        <f t="shared" ca="1" si="8"/>
        <v>Seat Not Used</v>
      </c>
      <c r="N28" s="28" t="str">
        <f t="shared" ca="1" si="8"/>
        <v>Seat Not Used</v>
      </c>
      <c r="O28" s="29" t="str">
        <f t="shared" ca="1" si="8"/>
        <v>Seat Not Used</v>
      </c>
      <c r="P28" s="4" t="str">
        <f ca="1">IF(B28="","",INDEX(Guest,MATCH($B28,GuestList!$B$1:$B$242,0),MATCH(P$3,GuestList!$B$1:$O$1,0)))</f>
        <v>Ms.Line Kristiansen</v>
      </c>
      <c r="Q28" s="4">
        <f ca="1">IF(C28="","",INDEX(Guest,MATCH($B28,GuestList!$B$1:$B$242,0),MATCH(Q$3,GuestList!$B$1:$O$1,0)))</f>
        <v>0</v>
      </c>
      <c r="R28" s="4">
        <f ca="1">IF(D28="","",INDEX(Guest,MATCH($B28,GuestList!$B$1:$B$242,0),MATCH(R$3,GuestList!$B$1:$O$1,0)))</f>
        <v>0</v>
      </c>
      <c r="S28" s="4">
        <f ca="1">IF(E28="","",INDEX(Guest,MATCH($B28,GuestList!$B$1:$B$242,0),MATCH(S$3,GuestList!$B$1:$O$1,0)))</f>
        <v>0</v>
      </c>
      <c r="T28" s="4">
        <f ca="1">IF(F28="","",INDEX(Guest,MATCH($B28,GuestList!$B$1:$B$242,0),MATCH(T$3,GuestList!$B$1:$O$1,0)))</f>
        <v>0</v>
      </c>
      <c r="U28" s="4">
        <f ca="1">IF(G28="","",INDEX(Guest,MATCH($B28,GuestList!$B$1:$B$242,0),MATCH(U$3,GuestList!$B$1:$O$1,0)))</f>
        <v>0</v>
      </c>
      <c r="V28" t="b">
        <f t="shared" ca="1" si="4"/>
        <v>1</v>
      </c>
      <c r="W28" t="b">
        <f t="shared" ca="1" si="9"/>
        <v>0</v>
      </c>
      <c r="X28" t="b">
        <f t="shared" ca="1" si="10"/>
        <v>0</v>
      </c>
      <c r="Y28" t="b">
        <f t="shared" ca="1" si="5"/>
        <v>0</v>
      </c>
      <c r="Z28" t="b">
        <f t="shared" ca="1" si="11"/>
        <v>0</v>
      </c>
      <c r="AA28" t="b">
        <f t="shared" ca="1" si="12"/>
        <v>0</v>
      </c>
      <c r="AB28" s="39">
        <f t="shared" ca="1" si="6"/>
        <v>1</v>
      </c>
      <c r="AC28" s="40">
        <f t="shared" ca="1" si="7"/>
        <v>0</v>
      </c>
    </row>
    <row r="29" spans="1:31" x14ac:dyDescent="0.25">
      <c r="A29">
        <v>4</v>
      </c>
      <c r="B29" t="s">
        <v>132</v>
      </c>
      <c r="C29" s="3">
        <v>1</v>
      </c>
      <c r="D29" s="27" t="str">
        <f t="shared" ca="1" si="8"/>
        <v>Ms.Annikki Pietikäinen</v>
      </c>
      <c r="E29" s="28" t="str">
        <f t="shared" ca="1" si="8"/>
        <v>Mr.Bao Chin</v>
      </c>
      <c r="F29" s="28" t="str">
        <f t="shared" ca="1" si="8"/>
        <v>Mrs.Bikatu Bataev</v>
      </c>
      <c r="G29" s="28" t="str">
        <f t="shared" ca="1" si="8"/>
        <v>Mr.Teppo Lydman</v>
      </c>
      <c r="H29" s="28" t="str">
        <f t="shared" ca="1" si="8"/>
        <v>Mr.Uzor Pál</v>
      </c>
      <c r="I29" s="28" t="str">
        <f t="shared" ca="1" si="8"/>
        <v>Mr.Shamsuddi Desheriyev</v>
      </c>
      <c r="J29" s="28" t="str">
        <f t="shared" ca="1" si="8"/>
        <v>Mr.Cicerón Ozuna</v>
      </c>
      <c r="K29" s="28" t="str">
        <f t="shared" ca="1" si="8"/>
        <v>Mr.Loren Pullman</v>
      </c>
      <c r="L29" s="28" t="str">
        <f t="shared" ca="1" si="8"/>
        <v>Seat Not Used</v>
      </c>
      <c r="M29" s="28" t="str">
        <f t="shared" ca="1" si="8"/>
        <v>Seat Not Used</v>
      </c>
      <c r="N29" s="28" t="str">
        <f t="shared" ca="1" si="8"/>
        <v>Seat Not Used</v>
      </c>
      <c r="O29" s="29" t="str">
        <f t="shared" ca="1" si="8"/>
        <v>Seat Not Used</v>
      </c>
      <c r="P29" s="4">
        <f ca="1">IF(B29="","",INDEX(Guest,MATCH($B29,GuestList!$B$1:$B$242,0),MATCH(P$3,GuestList!$B$1:$O$1,0)))</f>
        <v>0</v>
      </c>
      <c r="Q29" s="4">
        <f ca="1">IF(C29="","",INDEX(Guest,MATCH($B29,GuestList!$B$1:$B$242,0),MATCH(Q$3,GuestList!$B$1:$O$1,0)))</f>
        <v>0</v>
      </c>
      <c r="R29" s="4">
        <f ca="1">IF(D29="","",INDEX(Guest,MATCH($B29,GuestList!$B$1:$B$242,0),MATCH(R$3,GuestList!$B$1:$O$1,0)))</f>
        <v>0</v>
      </c>
      <c r="S29" s="4" t="str">
        <f ca="1">IF(E29="","",INDEX(Guest,MATCH($B29,GuestList!$B$1:$B$242,0),MATCH(S$3,GuestList!$B$1:$O$1,0)))</f>
        <v>Ms.Miranda Zaragamba</v>
      </c>
      <c r="T29" s="4">
        <f ca="1">IF(F29="","",INDEX(Guest,MATCH($B29,GuestList!$B$1:$B$242,0),MATCH(T$3,GuestList!$B$1:$O$1,0)))</f>
        <v>0</v>
      </c>
      <c r="U29" s="4">
        <f ca="1">IF(G29="","",INDEX(Guest,MATCH($B29,GuestList!$B$1:$B$242,0),MATCH(U$3,GuestList!$B$1:$O$1,0)))</f>
        <v>0</v>
      </c>
      <c r="V29" t="b">
        <f t="shared" ca="1" si="4"/>
        <v>0</v>
      </c>
      <c r="W29" t="b">
        <f t="shared" ca="1" si="9"/>
        <v>0</v>
      </c>
      <c r="X29" t="b">
        <f t="shared" ca="1" si="10"/>
        <v>0</v>
      </c>
      <c r="Y29" t="b">
        <f t="shared" ca="1" si="5"/>
        <v>0</v>
      </c>
      <c r="Z29" t="b">
        <f t="shared" ca="1" si="11"/>
        <v>0</v>
      </c>
      <c r="AA29" t="b">
        <f t="shared" ca="1" si="12"/>
        <v>0</v>
      </c>
      <c r="AB29" s="39">
        <f t="shared" ca="1" si="6"/>
        <v>0</v>
      </c>
      <c r="AC29" s="40">
        <f t="shared" ca="1" si="7"/>
        <v>0</v>
      </c>
    </row>
    <row r="30" spans="1:31" x14ac:dyDescent="0.25">
      <c r="A30">
        <v>4</v>
      </c>
      <c r="B30" t="s">
        <v>133</v>
      </c>
      <c r="C30" s="3">
        <v>1</v>
      </c>
      <c r="D30" s="27" t="str">
        <f t="shared" ca="1" si="8"/>
        <v>Ms.Annikki Pietikäinen</v>
      </c>
      <c r="E30" s="28" t="str">
        <f t="shared" ca="1" si="8"/>
        <v>Mr.Bao Chin</v>
      </c>
      <c r="F30" s="28" t="str">
        <f t="shared" ca="1" si="8"/>
        <v>Mrs.Bikatu Bataev</v>
      </c>
      <c r="G30" s="28" t="str">
        <f t="shared" ca="1" si="8"/>
        <v>Mr.Teppo Lydman</v>
      </c>
      <c r="H30" s="28" t="str">
        <f t="shared" ca="1" si="8"/>
        <v>Mr.Uzor Pál</v>
      </c>
      <c r="I30" s="28" t="str">
        <f t="shared" ca="1" si="8"/>
        <v>Mr.Shamsuddi Desheriyev</v>
      </c>
      <c r="J30" s="28" t="str">
        <f t="shared" ca="1" si="8"/>
        <v>Mr.Cicerón Ozuna</v>
      </c>
      <c r="K30" s="28" t="str">
        <f t="shared" ca="1" si="8"/>
        <v>Mr.Loren Pullman</v>
      </c>
      <c r="L30" s="28" t="str">
        <f t="shared" ca="1" si="8"/>
        <v>Seat Not Used</v>
      </c>
      <c r="M30" s="28" t="str">
        <f t="shared" ca="1" si="8"/>
        <v>Seat Not Used</v>
      </c>
      <c r="N30" s="28" t="str">
        <f t="shared" ca="1" si="8"/>
        <v>Seat Not Used</v>
      </c>
      <c r="O30" s="29" t="str">
        <f t="shared" ca="1" si="8"/>
        <v>Seat Not Used</v>
      </c>
      <c r="P30" s="4">
        <f ca="1">IF(B30="","",INDEX(Guest,MATCH($B30,GuestList!$B$1:$B$242,0),MATCH(P$3,GuestList!$B$1:$O$1,0)))</f>
        <v>0</v>
      </c>
      <c r="Q30" s="4">
        <f ca="1">IF(C30="","",INDEX(Guest,MATCH($B30,GuestList!$B$1:$B$242,0),MATCH(Q$3,GuestList!$B$1:$O$1,0)))</f>
        <v>0</v>
      </c>
      <c r="R30" s="4">
        <f ca="1">IF(D30="","",INDEX(Guest,MATCH($B30,GuestList!$B$1:$B$242,0),MATCH(R$3,GuestList!$B$1:$O$1,0)))</f>
        <v>0</v>
      </c>
      <c r="S30" s="4">
        <f ca="1">IF(E30="","",INDEX(Guest,MATCH($B30,GuestList!$B$1:$B$242,0),MATCH(S$3,GuestList!$B$1:$O$1,0)))</f>
        <v>0</v>
      </c>
      <c r="T30" s="4">
        <f ca="1">IF(F30="","",INDEX(Guest,MATCH($B30,GuestList!$B$1:$B$242,0),MATCH(T$3,GuestList!$B$1:$O$1,0)))</f>
        <v>0</v>
      </c>
      <c r="U30" s="4">
        <f ca="1">IF(G30="","",INDEX(Guest,MATCH($B30,GuestList!$B$1:$B$242,0),MATCH(U$3,GuestList!$B$1:$O$1,0)))</f>
        <v>0</v>
      </c>
      <c r="V30" t="b">
        <f t="shared" ca="1" si="4"/>
        <v>0</v>
      </c>
      <c r="W30" t="b">
        <f t="shared" ca="1" si="9"/>
        <v>0</v>
      </c>
      <c r="X30" t="b">
        <f t="shared" ca="1" si="10"/>
        <v>0</v>
      </c>
      <c r="Y30" t="b">
        <f t="shared" ca="1" si="5"/>
        <v>0</v>
      </c>
      <c r="Z30" t="b">
        <f t="shared" ca="1" si="11"/>
        <v>0</v>
      </c>
      <c r="AA30" t="b">
        <f t="shared" ca="1" si="12"/>
        <v>0</v>
      </c>
      <c r="AB30" s="39">
        <f t="shared" ca="1" si="6"/>
        <v>0</v>
      </c>
      <c r="AC30" s="40">
        <f t="shared" ca="1" si="7"/>
        <v>0</v>
      </c>
    </row>
    <row r="31" spans="1:31" x14ac:dyDescent="0.25">
      <c r="A31">
        <v>4</v>
      </c>
      <c r="B31" t="s">
        <v>134</v>
      </c>
      <c r="C31" s="3">
        <v>1</v>
      </c>
      <c r="D31" s="27" t="str">
        <f t="shared" ca="1" si="8"/>
        <v>Ms.Annikki Pietikäinen</v>
      </c>
      <c r="E31" s="28" t="str">
        <f t="shared" ca="1" si="8"/>
        <v>Mr.Bao Chin</v>
      </c>
      <c r="F31" s="28" t="str">
        <f t="shared" ca="1" si="8"/>
        <v>Mrs.Bikatu Bataev</v>
      </c>
      <c r="G31" s="28" t="str">
        <f t="shared" ca="1" si="8"/>
        <v>Mr.Teppo Lydman</v>
      </c>
      <c r="H31" s="28" t="str">
        <f t="shared" ca="1" si="8"/>
        <v>Mr.Uzor Pál</v>
      </c>
      <c r="I31" s="28" t="str">
        <f t="shared" ca="1" si="8"/>
        <v>Mr.Shamsuddi Desheriyev</v>
      </c>
      <c r="J31" s="28" t="str">
        <f t="shared" ca="1" si="8"/>
        <v>Mr.Cicerón Ozuna</v>
      </c>
      <c r="K31" s="28" t="str">
        <f t="shared" ca="1" si="8"/>
        <v>Mr.Loren Pullman</v>
      </c>
      <c r="L31" s="28" t="str">
        <f t="shared" ca="1" si="8"/>
        <v>Seat Not Used</v>
      </c>
      <c r="M31" s="28" t="str">
        <f t="shared" ca="1" si="8"/>
        <v>Seat Not Used</v>
      </c>
      <c r="N31" s="28" t="str">
        <f t="shared" ca="1" si="8"/>
        <v>Seat Not Used</v>
      </c>
      <c r="O31" s="29" t="str">
        <f t="shared" ca="1" si="8"/>
        <v>Seat Not Used</v>
      </c>
      <c r="P31" s="4">
        <f ca="1">IF(B31="","",INDEX(Guest,MATCH($B31,GuestList!$B$1:$B$242,0),MATCH(P$3,GuestList!$B$1:$O$1,0)))</f>
        <v>0</v>
      </c>
      <c r="Q31" s="4">
        <f ca="1">IF(C31="","",INDEX(Guest,MATCH($B31,GuestList!$B$1:$B$242,0),MATCH(Q$3,GuestList!$B$1:$O$1,0)))</f>
        <v>0</v>
      </c>
      <c r="R31" s="4">
        <f ca="1">IF(D31="","",INDEX(Guest,MATCH($B31,GuestList!$B$1:$B$242,0),MATCH(R$3,GuestList!$B$1:$O$1,0)))</f>
        <v>0</v>
      </c>
      <c r="S31" s="4">
        <f ca="1">IF(E31="","",INDEX(Guest,MATCH($B31,GuestList!$B$1:$B$242,0),MATCH(S$3,GuestList!$B$1:$O$1,0)))</f>
        <v>0</v>
      </c>
      <c r="T31" s="4">
        <f ca="1">IF(F31="","",INDEX(Guest,MATCH($B31,GuestList!$B$1:$B$242,0),MATCH(T$3,GuestList!$B$1:$O$1,0)))</f>
        <v>0</v>
      </c>
      <c r="U31" s="4">
        <f ca="1">IF(G31="","",INDEX(Guest,MATCH($B31,GuestList!$B$1:$B$242,0),MATCH(U$3,GuestList!$B$1:$O$1,0)))</f>
        <v>0</v>
      </c>
      <c r="V31" t="b">
        <f t="shared" ca="1" si="4"/>
        <v>0</v>
      </c>
      <c r="W31" t="b">
        <f t="shared" ca="1" si="9"/>
        <v>0</v>
      </c>
      <c r="X31" t="b">
        <f t="shared" ca="1" si="10"/>
        <v>0</v>
      </c>
      <c r="Y31" t="b">
        <f t="shared" ca="1" si="5"/>
        <v>0</v>
      </c>
      <c r="Z31" t="b">
        <f t="shared" ca="1" si="11"/>
        <v>0</v>
      </c>
      <c r="AA31" t="b">
        <f t="shared" ca="1" si="12"/>
        <v>0</v>
      </c>
      <c r="AB31" s="39">
        <f t="shared" ca="1" si="6"/>
        <v>0</v>
      </c>
      <c r="AC31" s="40">
        <f t="shared" ca="1" si="7"/>
        <v>0</v>
      </c>
    </row>
    <row r="32" spans="1:31" x14ac:dyDescent="0.25">
      <c r="A32">
        <v>4</v>
      </c>
      <c r="B32" t="s">
        <v>152</v>
      </c>
      <c r="C32" s="3">
        <v>1</v>
      </c>
      <c r="D32" s="27" t="str">
        <f t="shared" ca="1" si="8"/>
        <v>Ms.Annikki Pietikäinen</v>
      </c>
      <c r="E32" s="28" t="str">
        <f t="shared" ca="1" si="8"/>
        <v>Mr.Bao Chin</v>
      </c>
      <c r="F32" s="28" t="str">
        <f t="shared" ca="1" si="8"/>
        <v>Mrs.Bikatu Bataev</v>
      </c>
      <c r="G32" s="28" t="str">
        <f t="shared" ca="1" si="8"/>
        <v>Mr.Teppo Lydman</v>
      </c>
      <c r="H32" s="28" t="str">
        <f t="shared" ca="1" si="8"/>
        <v>Mr.Uzor Pál</v>
      </c>
      <c r="I32" s="28" t="str">
        <f t="shared" ca="1" si="8"/>
        <v>Mr.Shamsuddi Desheriyev</v>
      </c>
      <c r="J32" s="28" t="str">
        <f t="shared" ca="1" si="8"/>
        <v>Mr.Cicerón Ozuna</v>
      </c>
      <c r="K32" s="28" t="str">
        <f t="shared" ca="1" si="8"/>
        <v>Mr.Loren Pullman</v>
      </c>
      <c r="L32" s="28" t="str">
        <f t="shared" ca="1" si="8"/>
        <v>Seat Not Used</v>
      </c>
      <c r="M32" s="28" t="str">
        <f t="shared" ca="1" si="8"/>
        <v>Seat Not Used</v>
      </c>
      <c r="N32" s="28" t="str">
        <f t="shared" ca="1" si="8"/>
        <v>Seat Not Used</v>
      </c>
      <c r="O32" s="29" t="str">
        <f t="shared" ca="1" si="8"/>
        <v>Seat Not Used</v>
      </c>
      <c r="P32" s="4">
        <f ca="1">IF(B32="","",INDEX(Guest,MATCH($B32,GuestList!$B$1:$B$242,0),MATCH(P$3,GuestList!$B$1:$O$1,0)))</f>
        <v>0</v>
      </c>
      <c r="Q32" s="4">
        <f ca="1">IF(C32="","",INDEX(Guest,MATCH($B32,GuestList!$B$1:$B$242,0),MATCH(Q$3,GuestList!$B$1:$O$1,0)))</f>
        <v>0</v>
      </c>
      <c r="R32" s="4">
        <f ca="1">IF(D32="","",INDEX(Guest,MATCH($B32,GuestList!$B$1:$B$242,0),MATCH(R$3,GuestList!$B$1:$O$1,0)))</f>
        <v>0</v>
      </c>
      <c r="S32" s="4">
        <f ca="1">IF(E32="","",INDEX(Guest,MATCH($B32,GuestList!$B$1:$B$242,0),MATCH(S$3,GuestList!$B$1:$O$1,0)))</f>
        <v>0</v>
      </c>
      <c r="T32" s="4">
        <f ca="1">IF(F32="","",INDEX(Guest,MATCH($B32,GuestList!$B$1:$B$242,0),MATCH(T$3,GuestList!$B$1:$O$1,0)))</f>
        <v>0</v>
      </c>
      <c r="U32" s="4">
        <f ca="1">IF(G32="","",INDEX(Guest,MATCH($B32,GuestList!$B$1:$B$242,0),MATCH(U$3,GuestList!$B$1:$O$1,0)))</f>
        <v>0</v>
      </c>
      <c r="V32" t="b">
        <f t="shared" ca="1" si="4"/>
        <v>0</v>
      </c>
      <c r="W32" t="b">
        <f t="shared" ca="1" si="9"/>
        <v>0</v>
      </c>
      <c r="X32" t="b">
        <f t="shared" ca="1" si="10"/>
        <v>0</v>
      </c>
      <c r="Y32" t="b">
        <f t="shared" ca="1" si="5"/>
        <v>0</v>
      </c>
      <c r="Z32" t="b">
        <f t="shared" ca="1" si="11"/>
        <v>0</v>
      </c>
      <c r="AA32" t="b">
        <f t="shared" ca="1" si="12"/>
        <v>0</v>
      </c>
      <c r="AB32" s="39">
        <f t="shared" ca="1" si="6"/>
        <v>0</v>
      </c>
      <c r="AC32" s="40">
        <f t="shared" ca="1" si="7"/>
        <v>0</v>
      </c>
    </row>
    <row r="33" spans="1:29" x14ac:dyDescent="0.25">
      <c r="A33">
        <v>4</v>
      </c>
      <c r="B33" t="s">
        <v>154</v>
      </c>
      <c r="C33" s="3">
        <v>1</v>
      </c>
      <c r="D33" s="27" t="str">
        <f t="shared" ca="1" si="8"/>
        <v>Ms.Annikki Pietikäinen</v>
      </c>
      <c r="E33" s="28" t="str">
        <f t="shared" ca="1" si="8"/>
        <v>Mr.Bao Chin</v>
      </c>
      <c r="F33" s="28" t="str">
        <f t="shared" ca="1" si="8"/>
        <v>Mrs.Bikatu Bataev</v>
      </c>
      <c r="G33" s="28" t="str">
        <f t="shared" ca="1" si="8"/>
        <v>Mr.Teppo Lydman</v>
      </c>
      <c r="H33" s="28" t="str">
        <f t="shared" ca="1" si="8"/>
        <v>Mr.Uzor Pál</v>
      </c>
      <c r="I33" s="28" t="str">
        <f t="shared" ca="1" si="8"/>
        <v>Mr.Shamsuddi Desheriyev</v>
      </c>
      <c r="J33" s="28" t="str">
        <f t="shared" ca="1" si="8"/>
        <v>Mr.Cicerón Ozuna</v>
      </c>
      <c r="K33" s="28" t="str">
        <f t="shared" ca="1" si="8"/>
        <v>Mr.Loren Pullman</v>
      </c>
      <c r="L33" s="28" t="str">
        <f t="shared" ca="1" si="8"/>
        <v>Seat Not Used</v>
      </c>
      <c r="M33" s="28" t="str">
        <f t="shared" ca="1" si="8"/>
        <v>Seat Not Used</v>
      </c>
      <c r="N33" s="28" t="str">
        <f t="shared" ca="1" si="8"/>
        <v>Seat Not Used</v>
      </c>
      <c r="O33" s="29" t="str">
        <f t="shared" ca="1" si="8"/>
        <v>Seat Not Used</v>
      </c>
      <c r="P33" s="4">
        <f ca="1">IF(B33="","",INDEX(Guest,MATCH($B33,GuestList!$B$1:$B$242,0),MATCH(P$3,GuestList!$B$1:$O$1,0)))</f>
        <v>0</v>
      </c>
      <c r="Q33" s="4">
        <f ca="1">IF(C33="","",INDEX(Guest,MATCH($B33,GuestList!$B$1:$B$242,0),MATCH(Q$3,GuestList!$B$1:$O$1,0)))</f>
        <v>0</v>
      </c>
      <c r="R33" s="4">
        <f ca="1">IF(D33="","",INDEX(Guest,MATCH($B33,GuestList!$B$1:$B$242,0),MATCH(R$3,GuestList!$B$1:$O$1,0)))</f>
        <v>0</v>
      </c>
      <c r="S33" s="4" t="str">
        <f ca="1">IF(E33="","",INDEX(Guest,MATCH($B33,GuestList!$B$1:$B$242,0),MATCH(S$3,GuestList!$B$1:$O$1,0)))</f>
        <v>Ms.Orzsebet Lendvai</v>
      </c>
      <c r="T33" s="4">
        <f ca="1">IF(F33="","",INDEX(Guest,MATCH($B33,GuestList!$B$1:$B$242,0),MATCH(T$3,GuestList!$B$1:$O$1,0)))</f>
        <v>0</v>
      </c>
      <c r="U33" s="4">
        <f ca="1">IF(G33="","",INDEX(Guest,MATCH($B33,GuestList!$B$1:$B$242,0),MATCH(U$3,GuestList!$B$1:$O$1,0)))</f>
        <v>0</v>
      </c>
      <c r="V33" t="b">
        <f t="shared" ca="1" si="4"/>
        <v>0</v>
      </c>
      <c r="W33" t="b">
        <f t="shared" ca="1" si="9"/>
        <v>0</v>
      </c>
      <c r="X33" t="b">
        <f t="shared" ca="1" si="10"/>
        <v>0</v>
      </c>
      <c r="Y33" t="b">
        <f t="shared" ca="1" si="5"/>
        <v>0</v>
      </c>
      <c r="Z33" t="b">
        <f t="shared" ca="1" si="11"/>
        <v>0</v>
      </c>
      <c r="AA33" t="b">
        <f t="shared" ca="1" si="12"/>
        <v>0</v>
      </c>
      <c r="AB33" s="39">
        <f t="shared" ca="1" si="6"/>
        <v>0</v>
      </c>
      <c r="AC33" s="40">
        <f t="shared" ca="1" si="7"/>
        <v>0</v>
      </c>
    </row>
    <row r="34" spans="1:29" x14ac:dyDescent="0.25">
      <c r="A34">
        <v>4</v>
      </c>
      <c r="B34" t="s">
        <v>159</v>
      </c>
      <c r="C34" s="3">
        <v>1</v>
      </c>
      <c r="D34" s="27" t="str">
        <f t="shared" ca="1" si="8"/>
        <v>Ms.Annikki Pietikäinen</v>
      </c>
      <c r="E34" s="28" t="str">
        <f t="shared" ca="1" si="8"/>
        <v>Mr.Bao Chin</v>
      </c>
      <c r="F34" s="28" t="str">
        <f t="shared" ca="1" si="8"/>
        <v>Mrs.Bikatu Bataev</v>
      </c>
      <c r="G34" s="28" t="str">
        <f t="shared" ca="1" si="8"/>
        <v>Mr.Teppo Lydman</v>
      </c>
      <c r="H34" s="28" t="str">
        <f t="shared" ca="1" si="8"/>
        <v>Mr.Uzor Pál</v>
      </c>
      <c r="I34" s="28" t="str">
        <f t="shared" ca="1" si="8"/>
        <v>Mr.Shamsuddi Desheriyev</v>
      </c>
      <c r="J34" s="28" t="str">
        <f t="shared" ca="1" si="8"/>
        <v>Mr.Cicerón Ozuna</v>
      </c>
      <c r="K34" s="28" t="str">
        <f t="shared" ca="1" si="8"/>
        <v>Mr.Loren Pullman</v>
      </c>
      <c r="L34" s="28" t="str">
        <f t="shared" ca="1" si="8"/>
        <v>Seat Not Used</v>
      </c>
      <c r="M34" s="28" t="str">
        <f t="shared" ca="1" si="8"/>
        <v>Seat Not Used</v>
      </c>
      <c r="N34" s="28" t="str">
        <f t="shared" ca="1" si="8"/>
        <v>Seat Not Used</v>
      </c>
      <c r="O34" s="29" t="str">
        <f t="shared" ca="1" si="8"/>
        <v>Seat Not Used</v>
      </c>
      <c r="P34" s="4">
        <f ca="1">IF(B34="","",INDEX(Guest,MATCH($B34,GuestList!$B$1:$B$242,0),MATCH(P$3,GuestList!$B$1:$O$1,0)))</f>
        <v>0</v>
      </c>
      <c r="Q34" s="4">
        <f ca="1">IF(C34="","",INDEX(Guest,MATCH($B34,GuestList!$B$1:$B$242,0),MATCH(Q$3,GuestList!$B$1:$O$1,0)))</f>
        <v>0</v>
      </c>
      <c r="R34" s="4">
        <f ca="1">IF(D34="","",INDEX(Guest,MATCH($B34,GuestList!$B$1:$B$242,0),MATCH(R$3,GuestList!$B$1:$O$1,0)))</f>
        <v>0</v>
      </c>
      <c r="S34" s="4">
        <f ca="1">IF(E34="","",INDEX(Guest,MATCH($B34,GuestList!$B$1:$B$242,0),MATCH(S$3,GuestList!$B$1:$O$1,0)))</f>
        <v>0</v>
      </c>
      <c r="T34" s="4">
        <f ca="1">IF(F34="","",INDEX(Guest,MATCH($B34,GuestList!$B$1:$B$242,0),MATCH(T$3,GuestList!$B$1:$O$1,0)))</f>
        <v>0</v>
      </c>
      <c r="U34" s="4">
        <f ca="1">IF(G34="","",INDEX(Guest,MATCH($B34,GuestList!$B$1:$B$242,0),MATCH(U$3,GuestList!$B$1:$O$1,0)))</f>
        <v>0</v>
      </c>
      <c r="V34" t="b">
        <f t="shared" ca="1" si="4"/>
        <v>0</v>
      </c>
      <c r="W34" t="b">
        <f t="shared" ca="1" si="9"/>
        <v>0</v>
      </c>
      <c r="X34" t="b">
        <f t="shared" ca="1" si="10"/>
        <v>0</v>
      </c>
      <c r="Y34" t="b">
        <f t="shared" ca="1" si="5"/>
        <v>0</v>
      </c>
      <c r="Z34" t="b">
        <f t="shared" ca="1" si="11"/>
        <v>0</v>
      </c>
      <c r="AA34" t="b">
        <f t="shared" ca="1" si="12"/>
        <v>0</v>
      </c>
      <c r="AB34" s="39">
        <f t="shared" ca="1" si="6"/>
        <v>0</v>
      </c>
      <c r="AC34" s="40">
        <f t="shared" ca="1" si="7"/>
        <v>0</v>
      </c>
    </row>
    <row r="35" spans="1:29" x14ac:dyDescent="0.25">
      <c r="A35">
        <v>4</v>
      </c>
      <c r="B35" t="s">
        <v>163</v>
      </c>
      <c r="C35" s="3">
        <v>1</v>
      </c>
      <c r="D35" s="27" t="str">
        <f t="shared" ca="1" si="8"/>
        <v>Ms.Annikki Pietikäinen</v>
      </c>
      <c r="E35" s="28" t="str">
        <f t="shared" ca="1" si="8"/>
        <v>Mr.Bao Chin</v>
      </c>
      <c r="F35" s="28" t="str">
        <f t="shared" ca="1" si="8"/>
        <v>Mrs.Bikatu Bataev</v>
      </c>
      <c r="G35" s="28" t="str">
        <f t="shared" ca="1" si="8"/>
        <v>Mr.Teppo Lydman</v>
      </c>
      <c r="H35" s="28" t="str">
        <f t="shared" ca="1" si="8"/>
        <v>Mr.Uzor Pál</v>
      </c>
      <c r="I35" s="28" t="str">
        <f t="shared" ca="1" si="8"/>
        <v>Mr.Shamsuddi Desheriyev</v>
      </c>
      <c r="J35" s="28" t="str">
        <f t="shared" ca="1" si="8"/>
        <v>Mr.Cicerón Ozuna</v>
      </c>
      <c r="K35" s="28" t="str">
        <f t="shared" ca="1" si="8"/>
        <v>Mr.Loren Pullman</v>
      </c>
      <c r="L35" s="28" t="str">
        <f t="shared" ca="1" si="8"/>
        <v>Seat Not Used</v>
      </c>
      <c r="M35" s="28" t="str">
        <f t="shared" ca="1" si="8"/>
        <v>Seat Not Used</v>
      </c>
      <c r="N35" s="28" t="str">
        <f t="shared" ca="1" si="8"/>
        <v>Seat Not Used</v>
      </c>
      <c r="O35" s="29" t="str">
        <f t="shared" ca="1" si="8"/>
        <v>Seat Not Used</v>
      </c>
      <c r="P35" s="4">
        <f ca="1">IF(B35="","",INDEX(Guest,MATCH($B35,GuestList!$B$1:$B$242,0),MATCH(P$3,GuestList!$B$1:$O$1,0)))</f>
        <v>0</v>
      </c>
      <c r="Q35" s="4">
        <f ca="1">IF(C35="","",INDEX(Guest,MATCH($B35,GuestList!$B$1:$B$242,0),MATCH(Q$3,GuestList!$B$1:$O$1,0)))</f>
        <v>0</v>
      </c>
      <c r="R35" s="4">
        <f ca="1">IF(D35="","",INDEX(Guest,MATCH($B35,GuestList!$B$1:$B$242,0),MATCH(R$3,GuestList!$B$1:$O$1,0)))</f>
        <v>0</v>
      </c>
      <c r="S35" s="4">
        <f ca="1">IF(E35="","",INDEX(Guest,MATCH($B35,GuestList!$B$1:$B$242,0),MATCH(S$3,GuestList!$B$1:$O$1,0)))</f>
        <v>0</v>
      </c>
      <c r="T35" s="4">
        <f ca="1">IF(F35="","",INDEX(Guest,MATCH($B35,GuestList!$B$1:$B$242,0),MATCH(T$3,GuestList!$B$1:$O$1,0)))</f>
        <v>0</v>
      </c>
      <c r="U35" s="4">
        <f ca="1">IF(G35="","",INDEX(Guest,MATCH($B35,GuestList!$B$1:$B$242,0),MATCH(U$3,GuestList!$B$1:$O$1,0)))</f>
        <v>0</v>
      </c>
      <c r="V35" t="b">
        <f t="shared" ca="1" si="4"/>
        <v>0</v>
      </c>
      <c r="W35" t="b">
        <f t="shared" ca="1" si="9"/>
        <v>0</v>
      </c>
      <c r="X35" t="b">
        <f t="shared" ca="1" si="10"/>
        <v>0</v>
      </c>
      <c r="Y35" t="b">
        <f t="shared" ca="1" si="5"/>
        <v>0</v>
      </c>
      <c r="Z35" t="b">
        <f t="shared" ca="1" si="11"/>
        <v>0</v>
      </c>
      <c r="AA35" t="b">
        <f t="shared" ca="1" si="12"/>
        <v>0</v>
      </c>
      <c r="AB35" s="39">
        <f t="shared" ca="1" si="6"/>
        <v>0</v>
      </c>
      <c r="AC35" s="40">
        <f t="shared" ca="1" si="7"/>
        <v>0</v>
      </c>
    </row>
    <row r="36" spans="1:29" x14ac:dyDescent="0.25">
      <c r="A36"/>
      <c r="B36"/>
      <c r="C36"/>
      <c r="D36" s="27" t="str">
        <f t="shared" ca="1" si="8"/>
        <v/>
      </c>
      <c r="E36" s="28" t="str">
        <f t="shared" ca="1" si="8"/>
        <v/>
      </c>
      <c r="F36" s="28" t="str">
        <f t="shared" ca="1" si="8"/>
        <v/>
      </c>
      <c r="G36" s="28" t="str">
        <f t="shared" ca="1" si="8"/>
        <v/>
      </c>
      <c r="H36" s="28" t="str">
        <f t="shared" ca="1" si="8"/>
        <v/>
      </c>
      <c r="I36" s="28" t="str">
        <f t="shared" ca="1" si="8"/>
        <v/>
      </c>
      <c r="J36" s="28" t="str">
        <f t="shared" ca="1" si="8"/>
        <v/>
      </c>
      <c r="K36" s="28" t="str">
        <f t="shared" ca="1" si="8"/>
        <v/>
      </c>
      <c r="L36" s="28" t="str">
        <f t="shared" ca="1" si="8"/>
        <v/>
      </c>
      <c r="M36" s="28" t="str">
        <f t="shared" ca="1" si="8"/>
        <v/>
      </c>
      <c r="N36" s="28" t="str">
        <f t="shared" ca="1" si="8"/>
        <v/>
      </c>
      <c r="O36" s="29" t="str">
        <f t="shared" ca="1" si="8"/>
        <v/>
      </c>
      <c r="P36" s="4" t="str">
        <f>IF(B36="","",INDEX(Guest,MATCH($B36,GuestList!$B$1:$B$242,0),MATCH(P$3,GuestList!$B$1:$O$1,0)))</f>
        <v/>
      </c>
      <c r="Q36" s="4" t="str">
        <f>IF(C36="","",INDEX(Guest,MATCH($B36,GuestList!$B$1:$B$242,0),MATCH(Q$3,GuestList!$B$1:$O$1,0)))</f>
        <v/>
      </c>
      <c r="R36" s="4" t="str">
        <f ca="1">IF(D36="","",INDEX(Guest,MATCH($B36,GuestList!$B$1:$B$242,0),MATCH(R$3,GuestList!$B$1:$O$1,0)))</f>
        <v/>
      </c>
      <c r="S36" s="4" t="str">
        <f ca="1">IF(E36="","",INDEX(Guest,MATCH($B36,GuestList!$B$1:$B$242,0),MATCH(S$3,GuestList!$B$1:$O$1,0)))</f>
        <v/>
      </c>
      <c r="T36" s="4" t="str">
        <f ca="1">IF(F36="","",INDEX(Guest,MATCH($B36,GuestList!$B$1:$B$242,0),MATCH(T$3,GuestList!$B$1:$O$1,0)))</f>
        <v/>
      </c>
      <c r="U36" s="4" t="str">
        <f ca="1">IF(G36="","",INDEX(Guest,MATCH($B36,GuestList!$B$1:$B$242,0),MATCH(U$3,GuestList!$B$1:$O$1,0)))</f>
        <v/>
      </c>
      <c r="V36" t="b">
        <f t="shared" ca="1" si="4"/>
        <v>0</v>
      </c>
      <c r="W36" t="b">
        <f t="shared" ca="1" si="9"/>
        <v>0</v>
      </c>
      <c r="X36" t="b">
        <f t="shared" ca="1" si="10"/>
        <v>0</v>
      </c>
      <c r="Y36" t="b">
        <f t="shared" ca="1" si="5"/>
        <v>0</v>
      </c>
      <c r="Z36" t="b">
        <f t="shared" ca="1" si="11"/>
        <v>0</v>
      </c>
      <c r="AA36" t="b">
        <f t="shared" ca="1" si="12"/>
        <v>0</v>
      </c>
      <c r="AB36" s="39">
        <f t="shared" ca="1" si="6"/>
        <v>0</v>
      </c>
      <c r="AC36" s="40">
        <f t="shared" ca="1" si="7"/>
        <v>0</v>
      </c>
    </row>
    <row r="37" spans="1:29" x14ac:dyDescent="0.25">
      <c r="A37"/>
      <c r="B37"/>
      <c r="C37"/>
      <c r="D37" s="27" t="str">
        <f t="shared" ca="1" si="8"/>
        <v/>
      </c>
      <c r="E37" s="28" t="str">
        <f t="shared" ca="1" si="8"/>
        <v/>
      </c>
      <c r="F37" s="28" t="str">
        <f t="shared" ca="1" si="8"/>
        <v/>
      </c>
      <c r="G37" s="28" t="str">
        <f t="shared" ca="1" si="8"/>
        <v/>
      </c>
      <c r="H37" s="28" t="str">
        <f t="shared" ca="1" si="8"/>
        <v/>
      </c>
      <c r="I37" s="28" t="str">
        <f t="shared" ca="1" si="8"/>
        <v/>
      </c>
      <c r="J37" s="28" t="str">
        <f t="shared" ca="1" si="8"/>
        <v/>
      </c>
      <c r="K37" s="28" t="str">
        <f t="shared" ca="1" si="8"/>
        <v/>
      </c>
      <c r="L37" s="28" t="str">
        <f t="shared" ca="1" si="8"/>
        <v/>
      </c>
      <c r="M37" s="28" t="str">
        <f t="shared" ca="1" si="8"/>
        <v/>
      </c>
      <c r="N37" s="28" t="str">
        <f t="shared" ca="1" si="8"/>
        <v/>
      </c>
      <c r="O37" s="29" t="str">
        <f t="shared" ca="1" si="8"/>
        <v/>
      </c>
      <c r="P37" s="4" t="str">
        <f>IF(B37="","",INDEX(Guest,MATCH($B37,GuestList!$B$1:$B$242,0),MATCH(P$3,GuestList!$B$1:$O$1,0)))</f>
        <v/>
      </c>
      <c r="Q37" s="4" t="str">
        <f>IF(C37="","",INDEX(Guest,MATCH($B37,GuestList!$B$1:$B$242,0),MATCH(Q$3,GuestList!$B$1:$O$1,0)))</f>
        <v/>
      </c>
      <c r="R37" s="4" t="str">
        <f ca="1">IF(D37="","",INDEX(Guest,MATCH($B37,GuestList!$B$1:$B$242,0),MATCH(R$3,GuestList!$B$1:$O$1,0)))</f>
        <v/>
      </c>
      <c r="S37" s="4" t="str">
        <f ca="1">IF(E37="","",INDEX(Guest,MATCH($B37,GuestList!$B$1:$B$242,0),MATCH(S$3,GuestList!$B$1:$O$1,0)))</f>
        <v/>
      </c>
      <c r="T37" s="4" t="str">
        <f ca="1">IF(F37="","",INDEX(Guest,MATCH($B37,GuestList!$B$1:$B$242,0),MATCH(T$3,GuestList!$B$1:$O$1,0)))</f>
        <v/>
      </c>
      <c r="U37" s="4" t="str">
        <f ca="1">IF(G37="","",INDEX(Guest,MATCH($B37,GuestList!$B$1:$B$242,0),MATCH(U$3,GuestList!$B$1:$O$1,0)))</f>
        <v/>
      </c>
      <c r="V37" t="b">
        <f t="shared" ca="1" si="4"/>
        <v>0</v>
      </c>
      <c r="W37" t="b">
        <f t="shared" ca="1" si="9"/>
        <v>0</v>
      </c>
      <c r="X37" t="b">
        <f t="shared" ca="1" si="10"/>
        <v>0</v>
      </c>
      <c r="Y37" t="b">
        <f t="shared" ca="1" si="5"/>
        <v>0</v>
      </c>
      <c r="Z37" t="b">
        <f t="shared" ca="1" si="11"/>
        <v>0</v>
      </c>
      <c r="AA37" t="b">
        <f t="shared" ca="1" si="12"/>
        <v>0</v>
      </c>
      <c r="AB37" s="39">
        <f t="shared" ca="1" si="6"/>
        <v>0</v>
      </c>
      <c r="AC37" s="40">
        <f t="shared" ca="1" si="7"/>
        <v>0</v>
      </c>
    </row>
    <row r="38" spans="1:29" x14ac:dyDescent="0.25">
      <c r="A38"/>
      <c r="B38"/>
      <c r="C38"/>
      <c r="D38" s="27" t="str">
        <f t="shared" ca="1" si="8"/>
        <v/>
      </c>
      <c r="E38" s="28" t="str">
        <f t="shared" ca="1" si="8"/>
        <v/>
      </c>
      <c r="F38" s="28" t="str">
        <f t="shared" ca="1" si="8"/>
        <v/>
      </c>
      <c r="G38" s="28" t="str">
        <f t="shared" ca="1" si="8"/>
        <v/>
      </c>
      <c r="H38" s="28" t="str">
        <f t="shared" ca="1" si="8"/>
        <v/>
      </c>
      <c r="I38" s="28" t="str">
        <f t="shared" ca="1" si="8"/>
        <v/>
      </c>
      <c r="J38" s="28" t="str">
        <f t="shared" ca="1" si="8"/>
        <v/>
      </c>
      <c r="K38" s="28" t="str">
        <f t="shared" ca="1" si="8"/>
        <v/>
      </c>
      <c r="L38" s="28" t="str">
        <f t="shared" ca="1" si="8"/>
        <v/>
      </c>
      <c r="M38" s="28" t="str">
        <f t="shared" ca="1" si="8"/>
        <v/>
      </c>
      <c r="N38" s="28" t="str">
        <f t="shared" ca="1" si="8"/>
        <v/>
      </c>
      <c r="O38" s="29" t="str">
        <f t="shared" ca="1" si="8"/>
        <v/>
      </c>
      <c r="P38" s="4" t="str">
        <f>IF(B38="","",INDEX(Guest,MATCH($B38,GuestList!$B$1:$B$242,0),MATCH(P$3,GuestList!$B$1:$O$1,0)))</f>
        <v/>
      </c>
      <c r="Q38" s="4" t="str">
        <f>IF(C38="","",INDEX(Guest,MATCH($B38,GuestList!$B$1:$B$242,0),MATCH(Q$3,GuestList!$B$1:$O$1,0)))</f>
        <v/>
      </c>
      <c r="R38" s="4" t="str">
        <f ca="1">IF(D38="","",INDEX(Guest,MATCH($B38,GuestList!$B$1:$B$242,0),MATCH(R$3,GuestList!$B$1:$O$1,0)))</f>
        <v/>
      </c>
      <c r="S38" s="4" t="str">
        <f ca="1">IF(E38="","",INDEX(Guest,MATCH($B38,GuestList!$B$1:$B$242,0),MATCH(S$3,GuestList!$B$1:$O$1,0)))</f>
        <v/>
      </c>
      <c r="T38" s="4" t="str">
        <f ca="1">IF(F38="","",INDEX(Guest,MATCH($B38,GuestList!$B$1:$B$242,0),MATCH(T$3,GuestList!$B$1:$O$1,0)))</f>
        <v/>
      </c>
      <c r="U38" s="4" t="str">
        <f ca="1">IF(G38="","",INDEX(Guest,MATCH($B38,GuestList!$B$1:$B$242,0),MATCH(U$3,GuestList!$B$1:$O$1,0)))</f>
        <v/>
      </c>
      <c r="V38" t="b">
        <f t="shared" ca="1" si="4"/>
        <v>0</v>
      </c>
      <c r="W38" t="b">
        <f t="shared" ca="1" si="9"/>
        <v>0</v>
      </c>
      <c r="X38" t="b">
        <f t="shared" ca="1" si="10"/>
        <v>0</v>
      </c>
      <c r="Y38" t="b">
        <f t="shared" ca="1" si="5"/>
        <v>0</v>
      </c>
      <c r="Z38" t="b">
        <f t="shared" ca="1" si="11"/>
        <v>0</v>
      </c>
      <c r="AA38" t="b">
        <f t="shared" ca="1" si="12"/>
        <v>0</v>
      </c>
      <c r="AB38" s="39">
        <f t="shared" ca="1" si="6"/>
        <v>0</v>
      </c>
      <c r="AC38" s="40">
        <f t="shared" ca="1" si="7"/>
        <v>0</v>
      </c>
    </row>
    <row r="39" spans="1:29" x14ac:dyDescent="0.25">
      <c r="A39"/>
      <c r="B39"/>
      <c r="C39"/>
      <c r="D39" s="27" t="str">
        <f t="shared" ca="1" si="8"/>
        <v/>
      </c>
      <c r="E39" s="28" t="str">
        <f t="shared" ca="1" si="8"/>
        <v/>
      </c>
      <c r="F39" s="28" t="str">
        <f t="shared" ca="1" si="8"/>
        <v/>
      </c>
      <c r="G39" s="28" t="str">
        <f t="shared" ca="1" si="8"/>
        <v/>
      </c>
      <c r="H39" s="28" t="str">
        <f t="shared" ca="1" si="8"/>
        <v/>
      </c>
      <c r="I39" s="28" t="str">
        <f t="shared" ca="1" si="8"/>
        <v/>
      </c>
      <c r="J39" s="28" t="str">
        <f t="shared" ca="1" si="8"/>
        <v/>
      </c>
      <c r="K39" s="28" t="str">
        <f t="shared" ca="1" si="8"/>
        <v/>
      </c>
      <c r="L39" s="28" t="str">
        <f t="shared" ca="1" si="8"/>
        <v/>
      </c>
      <c r="M39" s="28" t="str">
        <f t="shared" ca="1" si="8"/>
        <v/>
      </c>
      <c r="N39" s="28" t="str">
        <f t="shared" ca="1" si="8"/>
        <v/>
      </c>
      <c r="O39" s="29" t="str">
        <f t="shared" ca="1" si="8"/>
        <v/>
      </c>
      <c r="P39" s="4" t="str">
        <f>IF(B39="","",INDEX(Guest,MATCH($B39,GuestList!$B$1:$B$242,0),MATCH(P$3,GuestList!$B$1:$O$1,0)))</f>
        <v/>
      </c>
      <c r="Q39" s="4" t="str">
        <f>IF(C39="","",INDEX(Guest,MATCH($B39,GuestList!$B$1:$B$242,0),MATCH(Q$3,GuestList!$B$1:$O$1,0)))</f>
        <v/>
      </c>
      <c r="R39" s="4" t="str">
        <f ca="1">IF(D39="","",INDEX(Guest,MATCH($B39,GuestList!$B$1:$B$242,0),MATCH(R$3,GuestList!$B$1:$O$1,0)))</f>
        <v/>
      </c>
      <c r="S39" s="4" t="str">
        <f ca="1">IF(E39="","",INDEX(Guest,MATCH($B39,GuestList!$B$1:$B$242,0),MATCH(S$3,GuestList!$B$1:$O$1,0)))</f>
        <v/>
      </c>
      <c r="T39" s="4" t="str">
        <f ca="1">IF(F39="","",INDEX(Guest,MATCH($B39,GuestList!$B$1:$B$242,0),MATCH(T$3,GuestList!$B$1:$O$1,0)))</f>
        <v/>
      </c>
      <c r="U39" s="4" t="str">
        <f ca="1">IF(G39="","",INDEX(Guest,MATCH($B39,GuestList!$B$1:$B$242,0),MATCH(U$3,GuestList!$B$1:$O$1,0)))</f>
        <v/>
      </c>
      <c r="V39" t="b">
        <f t="shared" ca="1" si="4"/>
        <v>0</v>
      </c>
      <c r="W39" t="b">
        <f t="shared" ca="1" si="9"/>
        <v>0</v>
      </c>
      <c r="X39" t="b">
        <f t="shared" ca="1" si="10"/>
        <v>0</v>
      </c>
      <c r="Y39" t="b">
        <f t="shared" ca="1" si="5"/>
        <v>0</v>
      </c>
      <c r="Z39" t="b">
        <f t="shared" ca="1" si="11"/>
        <v>0</v>
      </c>
      <c r="AA39" t="b">
        <f t="shared" ca="1" si="12"/>
        <v>0</v>
      </c>
      <c r="AB39" s="39">
        <f t="shared" ca="1" si="6"/>
        <v>0</v>
      </c>
      <c r="AC39" s="40">
        <f t="shared" ca="1" si="7"/>
        <v>0</v>
      </c>
    </row>
    <row r="40" spans="1:29" x14ac:dyDescent="0.25">
      <c r="A40"/>
      <c r="B40"/>
      <c r="C40"/>
      <c r="D40" s="27" t="str">
        <f t="shared" ca="1" si="8"/>
        <v/>
      </c>
      <c r="E40" s="28" t="str">
        <f t="shared" ca="1" si="8"/>
        <v/>
      </c>
      <c r="F40" s="28" t="str">
        <f t="shared" ca="1" si="8"/>
        <v/>
      </c>
      <c r="G40" s="28" t="str">
        <f t="shared" ca="1" si="8"/>
        <v/>
      </c>
      <c r="H40" s="28" t="str">
        <f t="shared" ca="1" si="8"/>
        <v/>
      </c>
      <c r="I40" s="28" t="str">
        <f t="shared" ca="1" si="8"/>
        <v/>
      </c>
      <c r="J40" s="28" t="str">
        <f t="shared" ca="1" si="8"/>
        <v/>
      </c>
      <c r="K40" s="28" t="str">
        <f t="shared" ca="1" si="8"/>
        <v/>
      </c>
      <c r="L40" s="28" t="str">
        <f t="shared" ca="1" si="8"/>
        <v/>
      </c>
      <c r="M40" s="28" t="str">
        <f t="shared" ca="1" si="8"/>
        <v/>
      </c>
      <c r="N40" s="28" t="str">
        <f t="shared" ca="1" si="8"/>
        <v/>
      </c>
      <c r="O40" s="29" t="str">
        <f t="shared" ca="1" si="8"/>
        <v/>
      </c>
      <c r="P40" s="4" t="str">
        <f>IF(B40="","",INDEX(Guest,MATCH($B40,GuestList!$B$1:$B$242,0),MATCH(P$3,GuestList!$B$1:$O$1,0)))</f>
        <v/>
      </c>
      <c r="Q40" s="4" t="str">
        <f>IF(C40="","",INDEX(Guest,MATCH($B40,GuestList!$B$1:$B$242,0),MATCH(Q$3,GuestList!$B$1:$O$1,0)))</f>
        <v/>
      </c>
      <c r="R40" s="4" t="str">
        <f ca="1">IF(D40="","",INDEX(Guest,MATCH($B40,GuestList!$B$1:$B$242,0),MATCH(R$3,GuestList!$B$1:$O$1,0)))</f>
        <v/>
      </c>
      <c r="S40" s="4" t="str">
        <f ca="1">IF(E40="","",INDEX(Guest,MATCH($B40,GuestList!$B$1:$B$242,0),MATCH(S$3,GuestList!$B$1:$O$1,0)))</f>
        <v/>
      </c>
      <c r="T40" s="4" t="str">
        <f ca="1">IF(F40="","",INDEX(Guest,MATCH($B40,GuestList!$B$1:$B$242,0),MATCH(T$3,GuestList!$B$1:$O$1,0)))</f>
        <v/>
      </c>
      <c r="U40" s="4" t="str">
        <f ca="1">IF(G40="","",INDEX(Guest,MATCH($B40,GuestList!$B$1:$B$242,0),MATCH(U$3,GuestList!$B$1:$O$1,0)))</f>
        <v/>
      </c>
      <c r="V40" t="b">
        <f t="shared" ca="1" si="4"/>
        <v>0</v>
      </c>
      <c r="W40" t="b">
        <f t="shared" ca="1" si="9"/>
        <v>0</v>
      </c>
      <c r="X40" t="b">
        <f t="shared" ca="1" si="10"/>
        <v>0</v>
      </c>
      <c r="Y40" t="b">
        <f t="shared" ca="1" si="5"/>
        <v>0</v>
      </c>
      <c r="Z40" t="b">
        <f t="shared" ca="1" si="11"/>
        <v>0</v>
      </c>
      <c r="AA40" t="b">
        <f t="shared" ca="1" si="12"/>
        <v>0</v>
      </c>
      <c r="AB40" s="39">
        <f t="shared" ca="1" si="6"/>
        <v>0</v>
      </c>
      <c r="AC40" s="40">
        <f t="shared" ca="1" si="7"/>
        <v>0</v>
      </c>
    </row>
    <row r="41" spans="1:29" x14ac:dyDescent="0.25">
      <c r="A41"/>
      <c r="B41"/>
      <c r="C41"/>
      <c r="D41" s="27" t="str">
        <f t="shared" ca="1" si="8"/>
        <v/>
      </c>
      <c r="E41" s="28" t="str">
        <f t="shared" ca="1" si="8"/>
        <v/>
      </c>
      <c r="F41" s="28" t="str">
        <f t="shared" ca="1" si="8"/>
        <v/>
      </c>
      <c r="G41" s="28" t="str">
        <f t="shared" ref="D41:O62" ca="1" si="13">IF($A41="","",IF($A$1&gt;=G$3,INDIRECT("B"&amp;((3+G$3)+$A$1*($A41-1))),"Seat Not Used"))</f>
        <v/>
      </c>
      <c r="H41" s="28" t="str">
        <f t="shared" ca="1" si="13"/>
        <v/>
      </c>
      <c r="I41" s="28" t="str">
        <f t="shared" ca="1" si="13"/>
        <v/>
      </c>
      <c r="J41" s="28" t="str">
        <f t="shared" ca="1" si="13"/>
        <v/>
      </c>
      <c r="K41" s="28" t="str">
        <f t="shared" ca="1" si="13"/>
        <v/>
      </c>
      <c r="L41" s="28" t="str">
        <f t="shared" ca="1" si="13"/>
        <v/>
      </c>
      <c r="M41" s="28" t="str">
        <f t="shared" ca="1" si="13"/>
        <v/>
      </c>
      <c r="N41" s="28" t="str">
        <f t="shared" ca="1" si="13"/>
        <v/>
      </c>
      <c r="O41" s="29" t="str">
        <f t="shared" ca="1" si="13"/>
        <v/>
      </c>
      <c r="P41" s="4" t="str">
        <f>IF(B41="","",INDEX(Guest,MATCH($B41,GuestList!$B$1:$B$242,0),MATCH(P$3,GuestList!$B$1:$O$1,0)))</f>
        <v/>
      </c>
      <c r="Q41" s="4" t="str">
        <f>IF(C41="","",INDEX(Guest,MATCH($B41,GuestList!$B$1:$B$242,0),MATCH(Q$3,GuestList!$B$1:$O$1,0)))</f>
        <v/>
      </c>
      <c r="R41" s="4" t="str">
        <f ca="1">IF(D41="","",INDEX(Guest,MATCH($B41,GuestList!$B$1:$B$242,0),MATCH(R$3,GuestList!$B$1:$O$1,0)))</f>
        <v/>
      </c>
      <c r="S41" s="4" t="str">
        <f ca="1">IF(E41="","",INDEX(Guest,MATCH($B41,GuestList!$B$1:$B$242,0),MATCH(S$3,GuestList!$B$1:$O$1,0)))</f>
        <v/>
      </c>
      <c r="T41" s="4" t="str">
        <f ca="1">IF(F41="","",INDEX(Guest,MATCH($B41,GuestList!$B$1:$B$242,0),MATCH(T$3,GuestList!$B$1:$O$1,0)))</f>
        <v/>
      </c>
      <c r="U41" s="4" t="str">
        <f ca="1">IF(G41="","",INDEX(Guest,MATCH($B41,GuestList!$B$1:$B$242,0),MATCH(U$3,GuestList!$B$1:$O$1,0)))</f>
        <v/>
      </c>
      <c r="V41" t="b">
        <f t="shared" ca="1" si="4"/>
        <v>0</v>
      </c>
      <c r="W41" t="b">
        <f t="shared" ca="1" si="9"/>
        <v>0</v>
      </c>
      <c r="X41" t="b">
        <f t="shared" ca="1" si="10"/>
        <v>0</v>
      </c>
      <c r="Y41" t="b">
        <f t="shared" ca="1" si="5"/>
        <v>0</v>
      </c>
      <c r="Z41" t="b">
        <f t="shared" ca="1" si="11"/>
        <v>0</v>
      </c>
      <c r="AA41" t="b">
        <f t="shared" ca="1" si="12"/>
        <v>0</v>
      </c>
      <c r="AB41" s="39">
        <f t="shared" ca="1" si="6"/>
        <v>0</v>
      </c>
      <c r="AC41" s="40">
        <f t="shared" ca="1" si="7"/>
        <v>0</v>
      </c>
    </row>
    <row r="42" spans="1:29" x14ac:dyDescent="0.25">
      <c r="A42"/>
      <c r="B42"/>
      <c r="C42"/>
      <c r="D42" s="27" t="str">
        <f t="shared" ca="1" si="13"/>
        <v/>
      </c>
      <c r="E42" s="28" t="str">
        <f t="shared" ca="1" si="13"/>
        <v/>
      </c>
      <c r="F42" s="28" t="str">
        <f t="shared" ca="1" si="13"/>
        <v/>
      </c>
      <c r="G42" s="28" t="str">
        <f t="shared" ca="1" si="13"/>
        <v/>
      </c>
      <c r="H42" s="28" t="str">
        <f t="shared" ca="1" si="13"/>
        <v/>
      </c>
      <c r="I42" s="28" t="str">
        <f t="shared" ca="1" si="13"/>
        <v/>
      </c>
      <c r="J42" s="28" t="str">
        <f t="shared" ca="1" si="13"/>
        <v/>
      </c>
      <c r="K42" s="28" t="str">
        <f t="shared" ca="1" si="13"/>
        <v/>
      </c>
      <c r="L42" s="28" t="str">
        <f t="shared" ca="1" si="13"/>
        <v/>
      </c>
      <c r="M42" s="28" t="str">
        <f t="shared" ca="1" si="13"/>
        <v/>
      </c>
      <c r="N42" s="28" t="str">
        <f t="shared" ca="1" si="13"/>
        <v/>
      </c>
      <c r="O42" s="29" t="str">
        <f t="shared" ca="1" si="13"/>
        <v/>
      </c>
      <c r="P42" s="4" t="str">
        <f>IF(B42="","",INDEX(Guest,MATCH($B42,GuestList!$B$1:$B$242,0),MATCH(P$3,GuestList!$B$1:$O$1,0)))</f>
        <v/>
      </c>
      <c r="Q42" s="4" t="str">
        <f>IF(C42="","",INDEX(Guest,MATCH($B42,GuestList!$B$1:$B$242,0),MATCH(Q$3,GuestList!$B$1:$O$1,0)))</f>
        <v/>
      </c>
      <c r="R42" s="4" t="str">
        <f ca="1">IF(D42="","",INDEX(Guest,MATCH($B42,GuestList!$B$1:$B$242,0),MATCH(R$3,GuestList!$B$1:$O$1,0)))</f>
        <v/>
      </c>
      <c r="S42" s="4" t="str">
        <f ca="1">IF(E42="","",INDEX(Guest,MATCH($B42,GuestList!$B$1:$B$242,0),MATCH(S$3,GuestList!$B$1:$O$1,0)))</f>
        <v/>
      </c>
      <c r="T42" s="4" t="str">
        <f ca="1">IF(F42="","",INDEX(Guest,MATCH($B42,GuestList!$B$1:$B$242,0),MATCH(T$3,GuestList!$B$1:$O$1,0)))</f>
        <v/>
      </c>
      <c r="U42" s="4" t="str">
        <f ca="1">IF(G42="","",INDEX(Guest,MATCH($B42,GuestList!$B$1:$B$242,0),MATCH(U$3,GuestList!$B$1:$O$1,0)))</f>
        <v/>
      </c>
      <c r="V42" t="b">
        <f t="shared" ca="1" si="4"/>
        <v>0</v>
      </c>
      <c r="W42" t="b">
        <f t="shared" ca="1" si="9"/>
        <v>0</v>
      </c>
      <c r="X42" t="b">
        <f t="shared" ca="1" si="10"/>
        <v>0</v>
      </c>
      <c r="Y42" t="b">
        <f t="shared" ca="1" si="5"/>
        <v>0</v>
      </c>
      <c r="Z42" t="b">
        <f t="shared" ca="1" si="11"/>
        <v>0</v>
      </c>
      <c r="AA42" t="b">
        <f t="shared" ca="1" si="12"/>
        <v>0</v>
      </c>
      <c r="AB42" s="39">
        <f t="shared" ca="1" si="6"/>
        <v>0</v>
      </c>
      <c r="AC42" s="40">
        <f t="shared" ca="1" si="7"/>
        <v>0</v>
      </c>
    </row>
    <row r="43" spans="1:29" x14ac:dyDescent="0.25">
      <c r="A43"/>
      <c r="B43"/>
      <c r="C43"/>
      <c r="D43" s="27" t="str">
        <f t="shared" ca="1" si="13"/>
        <v/>
      </c>
      <c r="E43" s="28" t="str">
        <f t="shared" ca="1" si="13"/>
        <v/>
      </c>
      <c r="F43" s="28" t="str">
        <f t="shared" ca="1" si="13"/>
        <v/>
      </c>
      <c r="G43" s="28" t="str">
        <f t="shared" ca="1" si="13"/>
        <v/>
      </c>
      <c r="H43" s="28" t="str">
        <f t="shared" ca="1" si="13"/>
        <v/>
      </c>
      <c r="I43" s="28" t="str">
        <f t="shared" ca="1" si="13"/>
        <v/>
      </c>
      <c r="J43" s="28" t="str">
        <f t="shared" ca="1" si="13"/>
        <v/>
      </c>
      <c r="K43" s="28" t="str">
        <f t="shared" ca="1" si="13"/>
        <v/>
      </c>
      <c r="L43" s="28" t="str">
        <f t="shared" ca="1" si="13"/>
        <v/>
      </c>
      <c r="M43" s="28" t="str">
        <f t="shared" ca="1" si="13"/>
        <v/>
      </c>
      <c r="N43" s="28" t="str">
        <f t="shared" ca="1" si="13"/>
        <v/>
      </c>
      <c r="O43" s="29" t="str">
        <f t="shared" ca="1" si="13"/>
        <v/>
      </c>
      <c r="P43" s="4" t="str">
        <f>IF(B43="","",INDEX(Guest,MATCH($B43,GuestList!$B$1:$B$242,0),MATCH(P$3,GuestList!$B$1:$O$1,0)))</f>
        <v/>
      </c>
      <c r="Q43" s="4" t="str">
        <f>IF(C43="","",INDEX(Guest,MATCH($B43,GuestList!$B$1:$B$242,0),MATCH(Q$3,GuestList!$B$1:$O$1,0)))</f>
        <v/>
      </c>
      <c r="R43" s="4" t="str">
        <f ca="1">IF(D43="","",INDEX(Guest,MATCH($B43,GuestList!$B$1:$B$242,0),MATCH(R$3,GuestList!$B$1:$O$1,0)))</f>
        <v/>
      </c>
      <c r="S43" s="4" t="str">
        <f ca="1">IF(E43="","",INDEX(Guest,MATCH($B43,GuestList!$B$1:$B$242,0),MATCH(S$3,GuestList!$B$1:$O$1,0)))</f>
        <v/>
      </c>
      <c r="T43" s="4" t="str">
        <f ca="1">IF(F43="","",INDEX(Guest,MATCH($B43,GuestList!$B$1:$B$242,0),MATCH(T$3,GuestList!$B$1:$O$1,0)))</f>
        <v/>
      </c>
      <c r="U43" s="4" t="str">
        <f ca="1">IF(G43="","",INDEX(Guest,MATCH($B43,GuestList!$B$1:$B$242,0),MATCH(U$3,GuestList!$B$1:$O$1,0)))</f>
        <v/>
      </c>
      <c r="V43" t="b">
        <f t="shared" ca="1" si="4"/>
        <v>0</v>
      </c>
      <c r="W43" t="b">
        <f t="shared" ca="1" si="9"/>
        <v>0</v>
      </c>
      <c r="X43" t="b">
        <f t="shared" ca="1" si="10"/>
        <v>0</v>
      </c>
      <c r="Y43" t="b">
        <f t="shared" ca="1" si="5"/>
        <v>0</v>
      </c>
      <c r="Z43" t="b">
        <f t="shared" ca="1" si="11"/>
        <v>0</v>
      </c>
      <c r="AA43" t="b">
        <f t="shared" ca="1" si="12"/>
        <v>0</v>
      </c>
      <c r="AB43" s="39">
        <f t="shared" ca="1" si="6"/>
        <v>0</v>
      </c>
      <c r="AC43" s="40">
        <f t="shared" ca="1" si="7"/>
        <v>0</v>
      </c>
    </row>
    <row r="44" spans="1:29" x14ac:dyDescent="0.25">
      <c r="A44"/>
      <c r="B44"/>
      <c r="C44"/>
      <c r="D44" s="27" t="str">
        <f t="shared" ca="1" si="13"/>
        <v/>
      </c>
      <c r="E44" s="28" t="str">
        <f t="shared" ca="1" si="13"/>
        <v/>
      </c>
      <c r="F44" s="28" t="str">
        <f t="shared" ca="1" si="13"/>
        <v/>
      </c>
      <c r="G44" s="28" t="str">
        <f t="shared" ca="1" si="13"/>
        <v/>
      </c>
      <c r="H44" s="28" t="str">
        <f t="shared" ca="1" si="13"/>
        <v/>
      </c>
      <c r="I44" s="28" t="str">
        <f t="shared" ca="1" si="13"/>
        <v/>
      </c>
      <c r="J44" s="28" t="str">
        <f t="shared" ca="1" si="13"/>
        <v/>
      </c>
      <c r="K44" s="28" t="str">
        <f t="shared" ca="1" si="13"/>
        <v/>
      </c>
      <c r="L44" s="28" t="str">
        <f t="shared" ca="1" si="13"/>
        <v/>
      </c>
      <c r="M44" s="28" t="str">
        <f t="shared" ca="1" si="13"/>
        <v/>
      </c>
      <c r="N44" s="28" t="str">
        <f t="shared" ca="1" si="13"/>
        <v/>
      </c>
      <c r="O44" s="29" t="str">
        <f t="shared" ca="1" si="13"/>
        <v/>
      </c>
      <c r="P44" s="4" t="str">
        <f>IF(B44="","",INDEX(Guest,MATCH($B44,GuestList!$B$1:$B$242,0),MATCH(P$3,GuestList!$B$1:$O$1,0)))</f>
        <v/>
      </c>
      <c r="Q44" s="4" t="str">
        <f>IF(C44="","",INDEX(Guest,MATCH($B44,GuestList!$B$1:$B$242,0),MATCH(Q$3,GuestList!$B$1:$O$1,0)))</f>
        <v/>
      </c>
      <c r="R44" s="4" t="str">
        <f ca="1">IF(D44="","",INDEX(Guest,MATCH($B44,GuestList!$B$1:$B$242,0),MATCH(R$3,GuestList!$B$1:$O$1,0)))</f>
        <v/>
      </c>
      <c r="S44" s="4" t="str">
        <f ca="1">IF(E44="","",INDEX(Guest,MATCH($B44,GuestList!$B$1:$B$242,0),MATCH(S$3,GuestList!$B$1:$O$1,0)))</f>
        <v/>
      </c>
      <c r="T44" s="4" t="str">
        <f ca="1">IF(F44="","",INDEX(Guest,MATCH($B44,GuestList!$B$1:$B$242,0),MATCH(T$3,GuestList!$B$1:$O$1,0)))</f>
        <v/>
      </c>
      <c r="U44" s="4" t="str">
        <f ca="1">IF(G44="","",INDEX(Guest,MATCH($B44,GuestList!$B$1:$B$242,0),MATCH(U$3,GuestList!$B$1:$O$1,0)))</f>
        <v/>
      </c>
      <c r="V44" t="b">
        <f t="shared" ca="1" si="4"/>
        <v>0</v>
      </c>
      <c r="W44" t="b">
        <f t="shared" ca="1" si="9"/>
        <v>0</v>
      </c>
      <c r="X44" t="b">
        <f t="shared" ca="1" si="10"/>
        <v>0</v>
      </c>
      <c r="Y44" t="b">
        <f t="shared" ca="1" si="5"/>
        <v>0</v>
      </c>
      <c r="Z44" t="b">
        <f t="shared" ca="1" si="11"/>
        <v>0</v>
      </c>
      <c r="AA44" t="b">
        <f t="shared" ca="1" si="12"/>
        <v>0</v>
      </c>
      <c r="AB44" s="39">
        <f t="shared" ca="1" si="6"/>
        <v>0</v>
      </c>
      <c r="AC44" s="40">
        <f t="shared" ca="1" si="7"/>
        <v>0</v>
      </c>
    </row>
    <row r="45" spans="1:29" x14ac:dyDescent="0.25">
      <c r="A45"/>
      <c r="B45"/>
      <c r="C45"/>
      <c r="D45" s="27" t="str">
        <f t="shared" ca="1" si="13"/>
        <v/>
      </c>
      <c r="E45" s="28" t="str">
        <f t="shared" ca="1" si="13"/>
        <v/>
      </c>
      <c r="F45" s="28" t="str">
        <f t="shared" ca="1" si="13"/>
        <v/>
      </c>
      <c r="G45" s="28" t="str">
        <f t="shared" ca="1" si="13"/>
        <v/>
      </c>
      <c r="H45" s="28" t="str">
        <f t="shared" ca="1" si="13"/>
        <v/>
      </c>
      <c r="I45" s="28" t="str">
        <f t="shared" ca="1" si="13"/>
        <v/>
      </c>
      <c r="J45" s="28" t="str">
        <f t="shared" ca="1" si="13"/>
        <v/>
      </c>
      <c r="K45" s="28" t="str">
        <f t="shared" ca="1" si="13"/>
        <v/>
      </c>
      <c r="L45" s="28" t="str">
        <f t="shared" ca="1" si="13"/>
        <v/>
      </c>
      <c r="M45" s="28" t="str">
        <f t="shared" ca="1" si="13"/>
        <v/>
      </c>
      <c r="N45" s="28" t="str">
        <f t="shared" ca="1" si="13"/>
        <v/>
      </c>
      <c r="O45" s="29" t="str">
        <f t="shared" ca="1" si="13"/>
        <v/>
      </c>
      <c r="P45" s="4" t="str">
        <f>IF(B45="","",INDEX(Guest,MATCH($B45,GuestList!$B$1:$B$242,0),MATCH(P$3,GuestList!$B$1:$O$1,0)))</f>
        <v/>
      </c>
      <c r="Q45" s="4" t="str">
        <f>IF(C45="","",INDEX(Guest,MATCH($B45,GuestList!$B$1:$B$242,0),MATCH(Q$3,GuestList!$B$1:$O$1,0)))</f>
        <v/>
      </c>
      <c r="R45" s="4" t="str">
        <f ca="1">IF(D45="","",INDEX(Guest,MATCH($B45,GuestList!$B$1:$B$242,0),MATCH(R$3,GuestList!$B$1:$O$1,0)))</f>
        <v/>
      </c>
      <c r="S45" s="4" t="str">
        <f ca="1">IF(E45="","",INDEX(Guest,MATCH($B45,GuestList!$B$1:$B$242,0),MATCH(S$3,GuestList!$B$1:$O$1,0)))</f>
        <v/>
      </c>
      <c r="T45" s="4" t="str">
        <f ca="1">IF(F45="","",INDEX(Guest,MATCH($B45,GuestList!$B$1:$B$242,0),MATCH(T$3,GuestList!$B$1:$O$1,0)))</f>
        <v/>
      </c>
      <c r="U45" s="4" t="str">
        <f ca="1">IF(G45="","",INDEX(Guest,MATCH($B45,GuestList!$B$1:$B$242,0),MATCH(U$3,GuestList!$B$1:$O$1,0)))</f>
        <v/>
      </c>
      <c r="V45" t="b">
        <f t="shared" ca="1" si="4"/>
        <v>0</v>
      </c>
      <c r="W45" t="b">
        <f t="shared" ca="1" si="9"/>
        <v>0</v>
      </c>
      <c r="X45" t="b">
        <f t="shared" ca="1" si="10"/>
        <v>0</v>
      </c>
      <c r="Y45" t="b">
        <f t="shared" ca="1" si="5"/>
        <v>0</v>
      </c>
      <c r="Z45" t="b">
        <f t="shared" ca="1" si="11"/>
        <v>0</v>
      </c>
      <c r="AA45" t="b">
        <f t="shared" ca="1" si="12"/>
        <v>0</v>
      </c>
      <c r="AB45" s="39">
        <f t="shared" ca="1" si="6"/>
        <v>0</v>
      </c>
      <c r="AC45" s="40">
        <f t="shared" ca="1" si="7"/>
        <v>0</v>
      </c>
    </row>
    <row r="46" spans="1:29" x14ac:dyDescent="0.25">
      <c r="A46"/>
      <c r="B46"/>
      <c r="C46"/>
      <c r="D46" s="27" t="str">
        <f t="shared" ca="1" si="13"/>
        <v/>
      </c>
      <c r="E46" s="28" t="str">
        <f t="shared" ca="1" si="13"/>
        <v/>
      </c>
      <c r="F46" s="28" t="str">
        <f t="shared" ca="1" si="13"/>
        <v/>
      </c>
      <c r="G46" s="28" t="str">
        <f t="shared" ca="1" si="13"/>
        <v/>
      </c>
      <c r="H46" s="28" t="str">
        <f t="shared" ca="1" si="13"/>
        <v/>
      </c>
      <c r="I46" s="28" t="str">
        <f t="shared" ca="1" si="13"/>
        <v/>
      </c>
      <c r="J46" s="28" t="str">
        <f t="shared" ca="1" si="13"/>
        <v/>
      </c>
      <c r="K46" s="28" t="str">
        <f t="shared" ca="1" si="13"/>
        <v/>
      </c>
      <c r="L46" s="28" t="str">
        <f t="shared" ca="1" si="13"/>
        <v/>
      </c>
      <c r="M46" s="28" t="str">
        <f t="shared" ca="1" si="13"/>
        <v/>
      </c>
      <c r="N46" s="28" t="str">
        <f t="shared" ca="1" si="13"/>
        <v/>
      </c>
      <c r="O46" s="29" t="str">
        <f t="shared" ca="1" si="13"/>
        <v/>
      </c>
      <c r="P46" s="4" t="str">
        <f>IF(B46="","",INDEX(Guest,MATCH($B46,GuestList!$B$1:$B$242,0),MATCH(P$3,GuestList!$B$1:$O$1,0)))</f>
        <v/>
      </c>
      <c r="Q46" s="4" t="str">
        <f>IF(C46="","",INDEX(Guest,MATCH($B46,GuestList!$B$1:$B$242,0),MATCH(Q$3,GuestList!$B$1:$O$1,0)))</f>
        <v/>
      </c>
      <c r="R46" s="4" t="str">
        <f ca="1">IF(D46="","",INDEX(Guest,MATCH($B46,GuestList!$B$1:$B$242,0),MATCH(R$3,GuestList!$B$1:$O$1,0)))</f>
        <v/>
      </c>
      <c r="S46" s="4" t="str">
        <f ca="1">IF(E46="","",INDEX(Guest,MATCH($B46,GuestList!$B$1:$B$242,0),MATCH(S$3,GuestList!$B$1:$O$1,0)))</f>
        <v/>
      </c>
      <c r="T46" s="4" t="str">
        <f ca="1">IF(F46="","",INDEX(Guest,MATCH($B46,GuestList!$B$1:$B$242,0),MATCH(T$3,GuestList!$B$1:$O$1,0)))</f>
        <v/>
      </c>
      <c r="U46" s="4" t="str">
        <f ca="1">IF(G46="","",INDEX(Guest,MATCH($B46,GuestList!$B$1:$B$242,0),MATCH(U$3,GuestList!$B$1:$O$1,0)))</f>
        <v/>
      </c>
      <c r="V46" t="b">
        <f t="shared" ca="1" si="4"/>
        <v>0</v>
      </c>
      <c r="W46" t="b">
        <f t="shared" ca="1" si="9"/>
        <v>0</v>
      </c>
      <c r="X46" t="b">
        <f t="shared" ca="1" si="10"/>
        <v>0</v>
      </c>
      <c r="Y46" t="b">
        <f t="shared" ca="1" si="5"/>
        <v>0</v>
      </c>
      <c r="Z46" t="b">
        <f t="shared" ca="1" si="11"/>
        <v>0</v>
      </c>
      <c r="AA46" t="b">
        <f t="shared" ca="1" si="12"/>
        <v>0</v>
      </c>
      <c r="AB46" s="39">
        <f t="shared" ca="1" si="6"/>
        <v>0</v>
      </c>
      <c r="AC46" s="40">
        <f t="shared" ca="1" si="7"/>
        <v>0</v>
      </c>
    </row>
    <row r="47" spans="1:29" x14ac:dyDescent="0.25">
      <c r="A47"/>
      <c r="B47"/>
      <c r="C47"/>
      <c r="D47" s="27" t="str">
        <f t="shared" ca="1" si="13"/>
        <v/>
      </c>
      <c r="E47" s="28" t="str">
        <f t="shared" ca="1" si="13"/>
        <v/>
      </c>
      <c r="F47" s="28" t="str">
        <f t="shared" ca="1" si="13"/>
        <v/>
      </c>
      <c r="G47" s="28" t="str">
        <f t="shared" ca="1" si="13"/>
        <v/>
      </c>
      <c r="H47" s="28" t="str">
        <f t="shared" ca="1" si="13"/>
        <v/>
      </c>
      <c r="I47" s="28" t="str">
        <f t="shared" ca="1" si="13"/>
        <v/>
      </c>
      <c r="J47" s="28" t="str">
        <f t="shared" ca="1" si="13"/>
        <v/>
      </c>
      <c r="K47" s="28" t="str">
        <f t="shared" ca="1" si="13"/>
        <v/>
      </c>
      <c r="L47" s="28" t="str">
        <f t="shared" ca="1" si="13"/>
        <v/>
      </c>
      <c r="M47" s="28" t="str">
        <f t="shared" ca="1" si="13"/>
        <v/>
      </c>
      <c r="N47" s="28" t="str">
        <f t="shared" ca="1" si="13"/>
        <v/>
      </c>
      <c r="O47" s="29" t="str">
        <f t="shared" ca="1" si="13"/>
        <v/>
      </c>
      <c r="P47" s="4" t="str">
        <f>IF(B47="","",INDEX(Guest,MATCH($B47,GuestList!$B$1:$B$242,0),MATCH(P$3,GuestList!$B$1:$O$1,0)))</f>
        <v/>
      </c>
      <c r="Q47" s="4" t="str">
        <f>IF(C47="","",INDEX(Guest,MATCH($B47,GuestList!$B$1:$B$242,0),MATCH(Q$3,GuestList!$B$1:$O$1,0)))</f>
        <v/>
      </c>
      <c r="R47" s="4" t="str">
        <f ca="1">IF(D47="","",INDEX(Guest,MATCH($B47,GuestList!$B$1:$B$242,0),MATCH(R$3,GuestList!$B$1:$O$1,0)))</f>
        <v/>
      </c>
      <c r="S47" s="4" t="str">
        <f ca="1">IF(E47="","",INDEX(Guest,MATCH($B47,GuestList!$B$1:$B$242,0),MATCH(S$3,GuestList!$B$1:$O$1,0)))</f>
        <v/>
      </c>
      <c r="T47" s="4" t="str">
        <f ca="1">IF(F47="","",INDEX(Guest,MATCH($B47,GuestList!$B$1:$B$242,0),MATCH(T$3,GuestList!$B$1:$O$1,0)))</f>
        <v/>
      </c>
      <c r="U47" s="4" t="str">
        <f ca="1">IF(G47="","",INDEX(Guest,MATCH($B47,GuestList!$B$1:$B$242,0),MATCH(U$3,GuestList!$B$1:$O$1,0)))</f>
        <v/>
      </c>
      <c r="V47" t="b">
        <f t="shared" ca="1" si="4"/>
        <v>0</v>
      </c>
      <c r="W47" t="b">
        <f t="shared" ca="1" si="9"/>
        <v>0</v>
      </c>
      <c r="X47" t="b">
        <f t="shared" ca="1" si="10"/>
        <v>0</v>
      </c>
      <c r="Y47" t="b">
        <f t="shared" ca="1" si="5"/>
        <v>0</v>
      </c>
      <c r="Z47" t="b">
        <f t="shared" ca="1" si="11"/>
        <v>0</v>
      </c>
      <c r="AA47" t="b">
        <f t="shared" ca="1" si="12"/>
        <v>0</v>
      </c>
      <c r="AB47" s="39">
        <f t="shared" ca="1" si="6"/>
        <v>0</v>
      </c>
      <c r="AC47" s="40">
        <f t="shared" ca="1" si="7"/>
        <v>0</v>
      </c>
    </row>
    <row r="48" spans="1:29" x14ac:dyDescent="0.25">
      <c r="A48"/>
      <c r="B48"/>
      <c r="C48"/>
      <c r="D48" s="27" t="str">
        <f t="shared" ca="1" si="13"/>
        <v/>
      </c>
      <c r="E48" s="28" t="str">
        <f t="shared" ca="1" si="13"/>
        <v/>
      </c>
      <c r="F48" s="28" t="str">
        <f t="shared" ca="1" si="13"/>
        <v/>
      </c>
      <c r="G48" s="28" t="str">
        <f t="shared" ca="1" si="13"/>
        <v/>
      </c>
      <c r="H48" s="28" t="str">
        <f t="shared" ca="1" si="13"/>
        <v/>
      </c>
      <c r="I48" s="28" t="str">
        <f t="shared" ca="1" si="13"/>
        <v/>
      </c>
      <c r="J48" s="28" t="str">
        <f t="shared" ca="1" si="13"/>
        <v/>
      </c>
      <c r="K48" s="28" t="str">
        <f t="shared" ca="1" si="13"/>
        <v/>
      </c>
      <c r="L48" s="28" t="str">
        <f t="shared" ca="1" si="13"/>
        <v/>
      </c>
      <c r="M48" s="28" t="str">
        <f t="shared" ca="1" si="13"/>
        <v/>
      </c>
      <c r="N48" s="28" t="str">
        <f t="shared" ca="1" si="13"/>
        <v/>
      </c>
      <c r="O48" s="29" t="str">
        <f t="shared" ca="1" si="13"/>
        <v/>
      </c>
      <c r="P48" s="4" t="str">
        <f>IF(B48="","",INDEX(Guest,MATCH($B48,GuestList!$B$1:$B$242,0),MATCH(P$3,GuestList!$B$1:$O$1,0)))</f>
        <v/>
      </c>
      <c r="Q48" s="4" t="str">
        <f>IF(C48="","",INDEX(Guest,MATCH($B48,GuestList!$B$1:$B$242,0),MATCH(Q$3,GuestList!$B$1:$O$1,0)))</f>
        <v/>
      </c>
      <c r="R48" s="4" t="str">
        <f ca="1">IF(D48="","",INDEX(Guest,MATCH($B48,GuestList!$B$1:$B$242,0),MATCH(R$3,GuestList!$B$1:$O$1,0)))</f>
        <v/>
      </c>
      <c r="S48" s="4" t="str">
        <f ca="1">IF(E48="","",INDEX(Guest,MATCH($B48,GuestList!$B$1:$B$242,0),MATCH(S$3,GuestList!$B$1:$O$1,0)))</f>
        <v/>
      </c>
      <c r="T48" s="4" t="str">
        <f ca="1">IF(F48="","",INDEX(Guest,MATCH($B48,GuestList!$B$1:$B$242,0),MATCH(T$3,GuestList!$B$1:$O$1,0)))</f>
        <v/>
      </c>
      <c r="U48" s="4" t="str">
        <f ca="1">IF(G48="","",INDEX(Guest,MATCH($B48,GuestList!$B$1:$B$242,0),MATCH(U$3,GuestList!$B$1:$O$1,0)))</f>
        <v/>
      </c>
      <c r="V48" t="b">
        <f t="shared" ca="1" si="4"/>
        <v>0</v>
      </c>
      <c r="W48" t="b">
        <f t="shared" ca="1" si="9"/>
        <v>0</v>
      </c>
      <c r="X48" t="b">
        <f t="shared" ca="1" si="10"/>
        <v>0</v>
      </c>
      <c r="Y48" t="b">
        <f t="shared" ca="1" si="5"/>
        <v>0</v>
      </c>
      <c r="Z48" t="b">
        <f t="shared" ca="1" si="11"/>
        <v>0</v>
      </c>
      <c r="AA48" t="b">
        <f t="shared" ca="1" si="12"/>
        <v>0</v>
      </c>
      <c r="AB48" s="39">
        <f t="shared" ca="1" si="6"/>
        <v>0</v>
      </c>
      <c r="AC48" s="40">
        <f t="shared" ca="1" si="7"/>
        <v>0</v>
      </c>
    </row>
    <row r="49" spans="1:29" x14ac:dyDescent="0.25">
      <c r="A49"/>
      <c r="B49"/>
      <c r="C49"/>
      <c r="D49" s="27" t="str">
        <f t="shared" ca="1" si="13"/>
        <v/>
      </c>
      <c r="E49" s="28" t="str">
        <f t="shared" ca="1" si="13"/>
        <v/>
      </c>
      <c r="F49" s="28" t="str">
        <f t="shared" ca="1" si="13"/>
        <v/>
      </c>
      <c r="G49" s="28" t="str">
        <f t="shared" ca="1" si="13"/>
        <v/>
      </c>
      <c r="H49" s="28" t="str">
        <f t="shared" ca="1" si="13"/>
        <v/>
      </c>
      <c r="I49" s="28" t="str">
        <f t="shared" ca="1" si="13"/>
        <v/>
      </c>
      <c r="J49" s="28" t="str">
        <f t="shared" ca="1" si="13"/>
        <v/>
      </c>
      <c r="K49" s="28" t="str">
        <f t="shared" ca="1" si="13"/>
        <v/>
      </c>
      <c r="L49" s="28" t="str">
        <f t="shared" ca="1" si="13"/>
        <v/>
      </c>
      <c r="M49" s="28" t="str">
        <f t="shared" ca="1" si="13"/>
        <v/>
      </c>
      <c r="N49" s="28" t="str">
        <f t="shared" ca="1" si="13"/>
        <v/>
      </c>
      <c r="O49" s="29" t="str">
        <f t="shared" ca="1" si="13"/>
        <v/>
      </c>
      <c r="P49" s="4" t="str">
        <f>IF(B49="","",INDEX(Guest,MATCH($B49,GuestList!$B$1:$B$242,0),MATCH(P$3,GuestList!$B$1:$O$1,0)))</f>
        <v/>
      </c>
      <c r="Q49" s="4" t="str">
        <f>IF(C49="","",INDEX(Guest,MATCH($B49,GuestList!$B$1:$B$242,0),MATCH(Q$3,GuestList!$B$1:$O$1,0)))</f>
        <v/>
      </c>
      <c r="R49" s="4" t="str">
        <f ca="1">IF(D49="","",INDEX(Guest,MATCH($B49,GuestList!$B$1:$B$242,0),MATCH(R$3,GuestList!$B$1:$O$1,0)))</f>
        <v/>
      </c>
      <c r="S49" s="4" t="str">
        <f ca="1">IF(E49="","",INDEX(Guest,MATCH($B49,GuestList!$B$1:$B$242,0),MATCH(S$3,GuestList!$B$1:$O$1,0)))</f>
        <v/>
      </c>
      <c r="T49" s="4" t="str">
        <f ca="1">IF(F49="","",INDEX(Guest,MATCH($B49,GuestList!$B$1:$B$242,0),MATCH(T$3,GuestList!$B$1:$O$1,0)))</f>
        <v/>
      </c>
      <c r="U49" s="4" t="str">
        <f ca="1">IF(G49="","",INDEX(Guest,MATCH($B49,GuestList!$B$1:$B$242,0),MATCH(U$3,GuestList!$B$1:$O$1,0)))</f>
        <v/>
      </c>
      <c r="V49" t="b">
        <f t="shared" ca="1" si="4"/>
        <v>0</v>
      </c>
      <c r="W49" t="b">
        <f t="shared" ca="1" si="9"/>
        <v>0</v>
      </c>
      <c r="X49" t="b">
        <f t="shared" ca="1" si="10"/>
        <v>0</v>
      </c>
      <c r="Y49" t="b">
        <f t="shared" ca="1" si="5"/>
        <v>0</v>
      </c>
      <c r="Z49" t="b">
        <f t="shared" ca="1" si="11"/>
        <v>0</v>
      </c>
      <c r="AA49" t="b">
        <f t="shared" ca="1" si="12"/>
        <v>0</v>
      </c>
      <c r="AB49" s="39">
        <f t="shared" ca="1" si="6"/>
        <v>0</v>
      </c>
      <c r="AC49" s="40">
        <f t="shared" ca="1" si="7"/>
        <v>0</v>
      </c>
    </row>
    <row r="50" spans="1:29" x14ac:dyDescent="0.25">
      <c r="A50"/>
      <c r="B50"/>
      <c r="C50"/>
      <c r="D50" s="27" t="str">
        <f t="shared" ca="1" si="13"/>
        <v/>
      </c>
      <c r="E50" s="28" t="str">
        <f t="shared" ca="1" si="13"/>
        <v/>
      </c>
      <c r="F50" s="28" t="str">
        <f t="shared" ca="1" si="13"/>
        <v/>
      </c>
      <c r="G50" s="28" t="str">
        <f t="shared" ca="1" si="13"/>
        <v/>
      </c>
      <c r="H50" s="28" t="str">
        <f t="shared" ca="1" si="13"/>
        <v/>
      </c>
      <c r="I50" s="28" t="str">
        <f t="shared" ca="1" si="13"/>
        <v/>
      </c>
      <c r="J50" s="28" t="str">
        <f t="shared" ca="1" si="13"/>
        <v/>
      </c>
      <c r="K50" s="28" t="str">
        <f t="shared" ca="1" si="13"/>
        <v/>
      </c>
      <c r="L50" s="28" t="str">
        <f t="shared" ca="1" si="13"/>
        <v/>
      </c>
      <c r="M50" s="28" t="str">
        <f t="shared" ca="1" si="13"/>
        <v/>
      </c>
      <c r="N50" s="28" t="str">
        <f t="shared" ca="1" si="13"/>
        <v/>
      </c>
      <c r="O50" s="29" t="str">
        <f t="shared" ca="1" si="13"/>
        <v/>
      </c>
      <c r="P50" s="4" t="str">
        <f>IF(B50="","",INDEX(Guest,MATCH($B50,GuestList!$B$1:$B$242,0),MATCH(P$3,GuestList!$B$1:$O$1,0)))</f>
        <v/>
      </c>
      <c r="Q50" s="4" t="str">
        <f>IF(C50="","",INDEX(Guest,MATCH($B50,GuestList!$B$1:$B$242,0),MATCH(Q$3,GuestList!$B$1:$O$1,0)))</f>
        <v/>
      </c>
      <c r="R50" s="4" t="str">
        <f ca="1">IF(D50="","",INDEX(Guest,MATCH($B50,GuestList!$B$1:$B$242,0),MATCH(R$3,GuestList!$B$1:$O$1,0)))</f>
        <v/>
      </c>
      <c r="S50" s="4" t="str">
        <f ca="1">IF(E50="","",INDEX(Guest,MATCH($B50,GuestList!$B$1:$B$242,0),MATCH(S$3,GuestList!$B$1:$O$1,0)))</f>
        <v/>
      </c>
      <c r="T50" s="4" t="str">
        <f ca="1">IF(F50="","",INDEX(Guest,MATCH($B50,GuestList!$B$1:$B$242,0),MATCH(T$3,GuestList!$B$1:$O$1,0)))</f>
        <v/>
      </c>
      <c r="U50" s="4" t="str">
        <f ca="1">IF(G50="","",INDEX(Guest,MATCH($B50,GuestList!$B$1:$B$242,0),MATCH(U$3,GuestList!$B$1:$O$1,0)))</f>
        <v/>
      </c>
      <c r="V50" t="b">
        <f t="shared" ca="1" si="4"/>
        <v>0</v>
      </c>
      <c r="W50" t="b">
        <f t="shared" ca="1" si="9"/>
        <v>0</v>
      </c>
      <c r="X50" t="b">
        <f t="shared" ca="1" si="10"/>
        <v>0</v>
      </c>
      <c r="Y50" t="b">
        <f t="shared" ca="1" si="5"/>
        <v>0</v>
      </c>
      <c r="Z50" t="b">
        <f t="shared" ca="1" si="11"/>
        <v>0</v>
      </c>
      <c r="AA50" t="b">
        <f t="shared" ca="1" si="12"/>
        <v>0</v>
      </c>
      <c r="AB50" s="39">
        <f t="shared" ca="1" si="6"/>
        <v>0</v>
      </c>
      <c r="AC50" s="40">
        <f t="shared" ca="1" si="7"/>
        <v>0</v>
      </c>
    </row>
    <row r="51" spans="1:29" x14ac:dyDescent="0.25">
      <c r="A51"/>
      <c r="B51"/>
      <c r="C51"/>
      <c r="D51" s="27" t="str">
        <f t="shared" ca="1" si="13"/>
        <v/>
      </c>
      <c r="E51" s="28" t="str">
        <f t="shared" ca="1" si="13"/>
        <v/>
      </c>
      <c r="F51" s="28" t="str">
        <f t="shared" ca="1" si="13"/>
        <v/>
      </c>
      <c r="G51" s="28" t="str">
        <f t="shared" ca="1" si="13"/>
        <v/>
      </c>
      <c r="H51" s="28" t="str">
        <f t="shared" ca="1" si="13"/>
        <v/>
      </c>
      <c r="I51" s="28" t="str">
        <f t="shared" ca="1" si="13"/>
        <v/>
      </c>
      <c r="J51" s="28" t="str">
        <f t="shared" ca="1" si="13"/>
        <v/>
      </c>
      <c r="K51" s="28" t="str">
        <f t="shared" ca="1" si="13"/>
        <v/>
      </c>
      <c r="L51" s="28" t="str">
        <f t="shared" ca="1" si="13"/>
        <v/>
      </c>
      <c r="M51" s="28" t="str">
        <f t="shared" ca="1" si="13"/>
        <v/>
      </c>
      <c r="N51" s="28" t="str">
        <f t="shared" ca="1" si="13"/>
        <v/>
      </c>
      <c r="O51" s="29" t="str">
        <f t="shared" ca="1" si="13"/>
        <v/>
      </c>
      <c r="P51" s="4" t="str">
        <f>IF(B51="","",INDEX(Guest,MATCH($B51,GuestList!$B$1:$B$242,0),MATCH(P$3,GuestList!$B$1:$O$1,0)))</f>
        <v/>
      </c>
      <c r="Q51" s="4" t="str">
        <f>IF(C51="","",INDEX(Guest,MATCH($B51,GuestList!$B$1:$B$242,0),MATCH(Q$3,GuestList!$B$1:$O$1,0)))</f>
        <v/>
      </c>
      <c r="R51" s="4" t="str">
        <f ca="1">IF(D51="","",INDEX(Guest,MATCH($B51,GuestList!$B$1:$B$242,0),MATCH(R$3,GuestList!$B$1:$O$1,0)))</f>
        <v/>
      </c>
      <c r="S51" s="4" t="str">
        <f ca="1">IF(E51="","",INDEX(Guest,MATCH($B51,GuestList!$B$1:$B$242,0),MATCH(S$3,GuestList!$B$1:$O$1,0)))</f>
        <v/>
      </c>
      <c r="T51" s="4" t="str">
        <f ca="1">IF(F51="","",INDEX(Guest,MATCH($B51,GuestList!$B$1:$B$242,0),MATCH(T$3,GuestList!$B$1:$O$1,0)))</f>
        <v/>
      </c>
      <c r="U51" s="4" t="str">
        <f ca="1">IF(G51="","",INDEX(Guest,MATCH($B51,GuestList!$B$1:$B$242,0),MATCH(U$3,GuestList!$B$1:$O$1,0)))</f>
        <v/>
      </c>
      <c r="V51" t="b">
        <f t="shared" ca="1" si="4"/>
        <v>0</v>
      </c>
      <c r="W51" t="b">
        <f t="shared" ca="1" si="9"/>
        <v>0</v>
      </c>
      <c r="X51" t="b">
        <f t="shared" ca="1" si="10"/>
        <v>0</v>
      </c>
      <c r="Y51" t="b">
        <f t="shared" ca="1" si="5"/>
        <v>0</v>
      </c>
      <c r="Z51" t="b">
        <f t="shared" ca="1" si="11"/>
        <v>0</v>
      </c>
      <c r="AA51" t="b">
        <f t="shared" ca="1" si="12"/>
        <v>0</v>
      </c>
      <c r="AB51" s="39">
        <f t="shared" ca="1" si="6"/>
        <v>0</v>
      </c>
      <c r="AC51" s="40">
        <f t="shared" ca="1" si="7"/>
        <v>0</v>
      </c>
    </row>
    <row r="52" spans="1:29" x14ac:dyDescent="0.25">
      <c r="A52"/>
      <c r="B52"/>
      <c r="C52"/>
      <c r="D52" s="27" t="str">
        <f t="shared" ca="1" si="13"/>
        <v/>
      </c>
      <c r="E52" s="28" t="str">
        <f t="shared" ca="1" si="13"/>
        <v/>
      </c>
      <c r="F52" s="28" t="str">
        <f t="shared" ca="1" si="13"/>
        <v/>
      </c>
      <c r="G52" s="28" t="str">
        <f t="shared" ca="1" si="13"/>
        <v/>
      </c>
      <c r="H52" s="28" t="str">
        <f t="shared" ca="1" si="13"/>
        <v/>
      </c>
      <c r="I52" s="28" t="str">
        <f t="shared" ca="1" si="13"/>
        <v/>
      </c>
      <c r="J52" s="28" t="str">
        <f t="shared" ca="1" si="13"/>
        <v/>
      </c>
      <c r="K52" s="28" t="str">
        <f t="shared" ca="1" si="13"/>
        <v/>
      </c>
      <c r="L52" s="28" t="str">
        <f t="shared" ca="1" si="13"/>
        <v/>
      </c>
      <c r="M52" s="28" t="str">
        <f t="shared" ca="1" si="13"/>
        <v/>
      </c>
      <c r="N52" s="28" t="str">
        <f t="shared" ca="1" si="13"/>
        <v/>
      </c>
      <c r="O52" s="29" t="str">
        <f t="shared" ca="1" si="13"/>
        <v/>
      </c>
      <c r="P52" s="4" t="str">
        <f>IF(B52="","",INDEX(Guest,MATCH($B52,GuestList!$B$1:$B$242,0),MATCH(P$3,GuestList!$B$1:$O$1,0)))</f>
        <v/>
      </c>
      <c r="Q52" s="4" t="str">
        <f>IF(C52="","",INDEX(Guest,MATCH($B52,GuestList!$B$1:$B$242,0),MATCH(Q$3,GuestList!$B$1:$O$1,0)))</f>
        <v/>
      </c>
      <c r="R52" s="4" t="str">
        <f ca="1">IF(D52="","",INDEX(Guest,MATCH($B52,GuestList!$B$1:$B$242,0),MATCH(R$3,GuestList!$B$1:$O$1,0)))</f>
        <v/>
      </c>
      <c r="S52" s="4" t="str">
        <f ca="1">IF(E52="","",INDEX(Guest,MATCH($B52,GuestList!$B$1:$B$242,0),MATCH(S$3,GuestList!$B$1:$O$1,0)))</f>
        <v/>
      </c>
      <c r="T52" s="4" t="str">
        <f ca="1">IF(F52="","",INDEX(Guest,MATCH($B52,GuestList!$B$1:$B$242,0),MATCH(T$3,GuestList!$B$1:$O$1,0)))</f>
        <v/>
      </c>
      <c r="U52" s="4" t="str">
        <f ca="1">IF(G52="","",INDEX(Guest,MATCH($B52,GuestList!$B$1:$B$242,0),MATCH(U$3,GuestList!$B$1:$O$1,0)))</f>
        <v/>
      </c>
      <c r="V52" t="b">
        <f t="shared" ca="1" si="4"/>
        <v>0</v>
      </c>
      <c r="W52" t="b">
        <f t="shared" ca="1" si="9"/>
        <v>0</v>
      </c>
      <c r="X52" t="b">
        <f t="shared" ca="1" si="10"/>
        <v>0</v>
      </c>
      <c r="Y52" t="b">
        <f t="shared" ca="1" si="5"/>
        <v>0</v>
      </c>
      <c r="Z52" t="b">
        <f t="shared" ca="1" si="11"/>
        <v>0</v>
      </c>
      <c r="AA52" t="b">
        <f t="shared" ca="1" si="12"/>
        <v>0</v>
      </c>
      <c r="AB52" s="39">
        <f t="shared" ca="1" si="6"/>
        <v>0</v>
      </c>
      <c r="AC52" s="40">
        <f t="shared" ca="1" si="7"/>
        <v>0</v>
      </c>
    </row>
    <row r="53" spans="1:29" x14ac:dyDescent="0.25">
      <c r="A53"/>
      <c r="B53"/>
      <c r="C53"/>
      <c r="D53" s="27" t="str">
        <f t="shared" ca="1" si="13"/>
        <v/>
      </c>
      <c r="E53" s="28" t="str">
        <f t="shared" ca="1" si="13"/>
        <v/>
      </c>
      <c r="F53" s="28" t="str">
        <f t="shared" ca="1" si="13"/>
        <v/>
      </c>
      <c r="G53" s="28" t="str">
        <f t="shared" ca="1" si="13"/>
        <v/>
      </c>
      <c r="H53" s="28" t="str">
        <f t="shared" ca="1" si="13"/>
        <v/>
      </c>
      <c r="I53" s="28" t="str">
        <f t="shared" ca="1" si="13"/>
        <v/>
      </c>
      <c r="J53" s="28" t="str">
        <f t="shared" ca="1" si="13"/>
        <v/>
      </c>
      <c r="K53" s="28" t="str">
        <f t="shared" ca="1" si="13"/>
        <v/>
      </c>
      <c r="L53" s="28" t="str">
        <f t="shared" ca="1" si="13"/>
        <v/>
      </c>
      <c r="M53" s="28" t="str">
        <f t="shared" ca="1" si="13"/>
        <v/>
      </c>
      <c r="N53" s="28" t="str">
        <f t="shared" ca="1" si="13"/>
        <v/>
      </c>
      <c r="O53" s="29" t="str">
        <f t="shared" ca="1" si="13"/>
        <v/>
      </c>
      <c r="P53" s="4" t="str">
        <f>IF(B53="","",INDEX(Guest,MATCH($B53,GuestList!$B$1:$B$242,0),MATCH(P$3,GuestList!$B$1:$O$1,0)))</f>
        <v/>
      </c>
      <c r="Q53" s="4" t="str">
        <f>IF(C53="","",INDEX(Guest,MATCH($B53,GuestList!$B$1:$B$242,0),MATCH(Q$3,GuestList!$B$1:$O$1,0)))</f>
        <v/>
      </c>
      <c r="R53" s="4" t="str">
        <f ca="1">IF(D53="","",INDEX(Guest,MATCH($B53,GuestList!$B$1:$B$242,0),MATCH(R$3,GuestList!$B$1:$O$1,0)))</f>
        <v/>
      </c>
      <c r="S53" s="4" t="str">
        <f ca="1">IF(E53="","",INDEX(Guest,MATCH($B53,GuestList!$B$1:$B$242,0),MATCH(S$3,GuestList!$B$1:$O$1,0)))</f>
        <v/>
      </c>
      <c r="T53" s="4" t="str">
        <f ca="1">IF(F53="","",INDEX(Guest,MATCH($B53,GuestList!$B$1:$B$242,0),MATCH(T$3,GuestList!$B$1:$O$1,0)))</f>
        <v/>
      </c>
      <c r="U53" s="4" t="str">
        <f ca="1">IF(G53="","",INDEX(Guest,MATCH($B53,GuestList!$B$1:$B$242,0),MATCH(U$3,GuestList!$B$1:$O$1,0)))</f>
        <v/>
      </c>
      <c r="V53" t="b">
        <f t="shared" ca="1" si="4"/>
        <v>0</v>
      </c>
      <c r="W53" t="b">
        <f t="shared" ca="1" si="9"/>
        <v>0</v>
      </c>
      <c r="X53" t="b">
        <f t="shared" ca="1" si="10"/>
        <v>0</v>
      </c>
      <c r="Y53" t="b">
        <f t="shared" ca="1" si="5"/>
        <v>0</v>
      </c>
      <c r="Z53" t="b">
        <f t="shared" ca="1" si="11"/>
        <v>0</v>
      </c>
      <c r="AA53" t="b">
        <f t="shared" ca="1" si="12"/>
        <v>0</v>
      </c>
      <c r="AB53" s="39">
        <f t="shared" ca="1" si="6"/>
        <v>0</v>
      </c>
      <c r="AC53" s="40">
        <f t="shared" ca="1" si="7"/>
        <v>0</v>
      </c>
    </row>
    <row r="54" spans="1:29" x14ac:dyDescent="0.25">
      <c r="A54"/>
      <c r="B54"/>
      <c r="C54"/>
      <c r="D54" s="27" t="str">
        <f t="shared" ca="1" si="13"/>
        <v/>
      </c>
      <c r="E54" s="28" t="str">
        <f t="shared" ca="1" si="13"/>
        <v/>
      </c>
      <c r="F54" s="28" t="str">
        <f t="shared" ca="1" si="13"/>
        <v/>
      </c>
      <c r="G54" s="28" t="str">
        <f t="shared" ca="1" si="13"/>
        <v/>
      </c>
      <c r="H54" s="28" t="str">
        <f t="shared" ca="1" si="13"/>
        <v/>
      </c>
      <c r="I54" s="28" t="str">
        <f t="shared" ca="1" si="13"/>
        <v/>
      </c>
      <c r="J54" s="28" t="str">
        <f t="shared" ca="1" si="13"/>
        <v/>
      </c>
      <c r="K54" s="28" t="str">
        <f t="shared" ca="1" si="13"/>
        <v/>
      </c>
      <c r="L54" s="28" t="str">
        <f t="shared" ca="1" si="13"/>
        <v/>
      </c>
      <c r="M54" s="28" t="str">
        <f t="shared" ca="1" si="13"/>
        <v/>
      </c>
      <c r="N54" s="28" t="str">
        <f t="shared" ca="1" si="13"/>
        <v/>
      </c>
      <c r="O54" s="29" t="str">
        <f t="shared" ca="1" si="13"/>
        <v/>
      </c>
      <c r="P54" s="4" t="str">
        <f>IF(B54="","",INDEX(Guest,MATCH($B54,GuestList!$B$1:$B$242,0),MATCH(P$3,GuestList!$B$1:$O$1,0)))</f>
        <v/>
      </c>
      <c r="Q54" s="4" t="str">
        <f>IF(C54="","",INDEX(Guest,MATCH($B54,GuestList!$B$1:$B$242,0),MATCH(Q$3,GuestList!$B$1:$O$1,0)))</f>
        <v/>
      </c>
      <c r="R54" s="4" t="str">
        <f ca="1">IF(D54="","",INDEX(Guest,MATCH($B54,GuestList!$B$1:$B$242,0),MATCH(R$3,GuestList!$B$1:$O$1,0)))</f>
        <v/>
      </c>
      <c r="S54" s="4" t="str">
        <f ca="1">IF(E54="","",INDEX(Guest,MATCH($B54,GuestList!$B$1:$B$242,0),MATCH(S$3,GuestList!$B$1:$O$1,0)))</f>
        <v/>
      </c>
      <c r="T54" s="4" t="str">
        <f ca="1">IF(F54="","",INDEX(Guest,MATCH($B54,GuestList!$B$1:$B$242,0),MATCH(T$3,GuestList!$B$1:$O$1,0)))</f>
        <v/>
      </c>
      <c r="U54" s="4" t="str">
        <f ca="1">IF(G54="","",INDEX(Guest,MATCH($B54,GuestList!$B$1:$B$242,0),MATCH(U$3,GuestList!$B$1:$O$1,0)))</f>
        <v/>
      </c>
      <c r="V54" t="b">
        <f t="shared" ca="1" si="4"/>
        <v>0</v>
      </c>
      <c r="W54" t="b">
        <f t="shared" ca="1" si="9"/>
        <v>0</v>
      </c>
      <c r="X54" t="b">
        <f t="shared" ca="1" si="10"/>
        <v>0</v>
      </c>
      <c r="Y54" t="b">
        <f t="shared" ca="1" si="5"/>
        <v>0</v>
      </c>
      <c r="Z54" t="b">
        <f t="shared" ca="1" si="11"/>
        <v>0</v>
      </c>
      <c r="AA54" t="b">
        <f t="shared" ca="1" si="12"/>
        <v>0</v>
      </c>
      <c r="AB54" s="39">
        <f t="shared" ca="1" si="6"/>
        <v>0</v>
      </c>
      <c r="AC54" s="40">
        <f t="shared" ca="1" si="7"/>
        <v>0</v>
      </c>
    </row>
    <row r="55" spans="1:29" x14ac:dyDescent="0.25">
      <c r="A55"/>
      <c r="B55"/>
      <c r="C55"/>
      <c r="D55" s="27" t="str">
        <f t="shared" ca="1" si="13"/>
        <v/>
      </c>
      <c r="E55" s="28" t="str">
        <f t="shared" ca="1" si="13"/>
        <v/>
      </c>
      <c r="F55" s="28" t="str">
        <f t="shared" ca="1" si="13"/>
        <v/>
      </c>
      <c r="G55" s="28" t="str">
        <f t="shared" ca="1" si="13"/>
        <v/>
      </c>
      <c r="H55" s="28" t="str">
        <f t="shared" ca="1" si="13"/>
        <v/>
      </c>
      <c r="I55" s="28" t="str">
        <f t="shared" ca="1" si="13"/>
        <v/>
      </c>
      <c r="J55" s="28" t="str">
        <f t="shared" ca="1" si="13"/>
        <v/>
      </c>
      <c r="K55" s="28" t="str">
        <f t="shared" ca="1" si="13"/>
        <v/>
      </c>
      <c r="L55" s="28" t="str">
        <f t="shared" ca="1" si="13"/>
        <v/>
      </c>
      <c r="M55" s="28" t="str">
        <f t="shared" ca="1" si="13"/>
        <v/>
      </c>
      <c r="N55" s="28" t="str">
        <f t="shared" ca="1" si="13"/>
        <v/>
      </c>
      <c r="O55" s="29" t="str">
        <f t="shared" ca="1" si="13"/>
        <v/>
      </c>
      <c r="P55" s="4" t="str">
        <f>IF(B55="","",INDEX(Guest,MATCH($B55,GuestList!$B$1:$B$242,0),MATCH(P$3,GuestList!$B$1:$O$1,0)))</f>
        <v/>
      </c>
      <c r="Q55" s="4" t="str">
        <f>IF(C55="","",INDEX(Guest,MATCH($B55,GuestList!$B$1:$B$242,0),MATCH(Q$3,GuestList!$B$1:$O$1,0)))</f>
        <v/>
      </c>
      <c r="R55" s="4" t="str">
        <f ca="1">IF(D55="","",INDEX(Guest,MATCH($B55,GuestList!$B$1:$B$242,0),MATCH(R$3,GuestList!$B$1:$O$1,0)))</f>
        <v/>
      </c>
      <c r="S55" s="4" t="str">
        <f ca="1">IF(E55="","",INDEX(Guest,MATCH($B55,GuestList!$B$1:$B$242,0),MATCH(S$3,GuestList!$B$1:$O$1,0)))</f>
        <v/>
      </c>
      <c r="T55" s="4" t="str">
        <f ca="1">IF(F55="","",INDEX(Guest,MATCH($B55,GuestList!$B$1:$B$242,0),MATCH(T$3,GuestList!$B$1:$O$1,0)))</f>
        <v/>
      </c>
      <c r="U55" s="4" t="str">
        <f ca="1">IF(G55="","",INDEX(Guest,MATCH($B55,GuestList!$B$1:$B$242,0),MATCH(U$3,GuestList!$B$1:$O$1,0)))</f>
        <v/>
      </c>
      <c r="V55" t="b">
        <f t="shared" ca="1" si="4"/>
        <v>0</v>
      </c>
      <c r="W55" t="b">
        <f t="shared" ca="1" si="9"/>
        <v>0</v>
      </c>
      <c r="X55" t="b">
        <f t="shared" ca="1" si="10"/>
        <v>0</v>
      </c>
      <c r="Y55" t="b">
        <f t="shared" ca="1" si="5"/>
        <v>0</v>
      </c>
      <c r="Z55" t="b">
        <f t="shared" ca="1" si="11"/>
        <v>0</v>
      </c>
      <c r="AA55" t="b">
        <f t="shared" ca="1" si="12"/>
        <v>0</v>
      </c>
      <c r="AB55" s="39">
        <f t="shared" ca="1" si="6"/>
        <v>0</v>
      </c>
      <c r="AC55" s="40">
        <f t="shared" ca="1" si="7"/>
        <v>0</v>
      </c>
    </row>
    <row r="56" spans="1:29" x14ac:dyDescent="0.25">
      <c r="A56"/>
      <c r="B56"/>
      <c r="C56"/>
      <c r="D56" s="27" t="str">
        <f t="shared" ca="1" si="13"/>
        <v/>
      </c>
      <c r="E56" s="28" t="str">
        <f t="shared" ca="1" si="13"/>
        <v/>
      </c>
      <c r="F56" s="28" t="str">
        <f t="shared" ca="1" si="13"/>
        <v/>
      </c>
      <c r="G56" s="28" t="str">
        <f t="shared" ca="1" si="13"/>
        <v/>
      </c>
      <c r="H56" s="28" t="str">
        <f t="shared" ca="1" si="13"/>
        <v/>
      </c>
      <c r="I56" s="28" t="str">
        <f t="shared" ca="1" si="13"/>
        <v/>
      </c>
      <c r="J56" s="28" t="str">
        <f t="shared" ca="1" si="13"/>
        <v/>
      </c>
      <c r="K56" s="28" t="str">
        <f t="shared" ca="1" si="13"/>
        <v/>
      </c>
      <c r="L56" s="28" t="str">
        <f t="shared" ca="1" si="13"/>
        <v/>
      </c>
      <c r="M56" s="28" t="str">
        <f t="shared" ca="1" si="13"/>
        <v/>
      </c>
      <c r="N56" s="28" t="str">
        <f t="shared" ca="1" si="13"/>
        <v/>
      </c>
      <c r="O56" s="29" t="str">
        <f t="shared" ca="1" si="13"/>
        <v/>
      </c>
      <c r="P56" s="4" t="str">
        <f>IF(B56="","",INDEX(Guest,MATCH($B56,GuestList!$B$1:$B$242,0),MATCH(P$3,GuestList!$B$1:$O$1,0)))</f>
        <v/>
      </c>
      <c r="Q56" s="4" t="str">
        <f>IF(C56="","",INDEX(Guest,MATCH($B56,GuestList!$B$1:$B$242,0),MATCH(Q$3,GuestList!$B$1:$O$1,0)))</f>
        <v/>
      </c>
      <c r="R56" s="4" t="str">
        <f ca="1">IF(D56="","",INDEX(Guest,MATCH($B56,GuestList!$B$1:$B$242,0),MATCH(R$3,GuestList!$B$1:$O$1,0)))</f>
        <v/>
      </c>
      <c r="S56" s="4" t="str">
        <f ca="1">IF(E56="","",INDEX(Guest,MATCH($B56,GuestList!$B$1:$B$242,0),MATCH(S$3,GuestList!$B$1:$O$1,0)))</f>
        <v/>
      </c>
      <c r="T56" s="4" t="str">
        <f ca="1">IF(F56="","",INDEX(Guest,MATCH($B56,GuestList!$B$1:$B$242,0),MATCH(T$3,GuestList!$B$1:$O$1,0)))</f>
        <v/>
      </c>
      <c r="U56" s="4" t="str">
        <f ca="1">IF(G56="","",INDEX(Guest,MATCH($B56,GuestList!$B$1:$B$242,0),MATCH(U$3,GuestList!$B$1:$O$1,0)))</f>
        <v/>
      </c>
      <c r="V56" t="b">
        <f t="shared" ca="1" si="4"/>
        <v>0</v>
      </c>
      <c r="W56" t="b">
        <f t="shared" ca="1" si="9"/>
        <v>0</v>
      </c>
      <c r="X56" t="b">
        <f t="shared" ca="1" si="10"/>
        <v>0</v>
      </c>
      <c r="Y56" t="b">
        <f t="shared" ca="1" si="5"/>
        <v>0</v>
      </c>
      <c r="Z56" t="b">
        <f t="shared" ca="1" si="11"/>
        <v>0</v>
      </c>
      <c r="AA56" t="b">
        <f t="shared" ca="1" si="12"/>
        <v>0</v>
      </c>
      <c r="AB56" s="39">
        <f t="shared" ca="1" si="6"/>
        <v>0</v>
      </c>
      <c r="AC56" s="40">
        <f t="shared" ca="1" si="7"/>
        <v>0</v>
      </c>
    </row>
    <row r="57" spans="1:29" x14ac:dyDescent="0.25">
      <c r="A57"/>
      <c r="B57"/>
      <c r="C57"/>
      <c r="D57" s="27" t="str">
        <f t="shared" ca="1" si="13"/>
        <v/>
      </c>
      <c r="E57" s="28" t="str">
        <f t="shared" ca="1" si="13"/>
        <v/>
      </c>
      <c r="F57" s="28" t="str">
        <f t="shared" ca="1" si="13"/>
        <v/>
      </c>
      <c r="G57" s="28" t="str">
        <f t="shared" ca="1" si="13"/>
        <v/>
      </c>
      <c r="H57" s="28" t="str">
        <f t="shared" ca="1" si="13"/>
        <v/>
      </c>
      <c r="I57" s="28" t="str">
        <f t="shared" ca="1" si="13"/>
        <v/>
      </c>
      <c r="J57" s="28" t="str">
        <f t="shared" ca="1" si="13"/>
        <v/>
      </c>
      <c r="K57" s="28" t="str">
        <f t="shared" ca="1" si="13"/>
        <v/>
      </c>
      <c r="L57" s="28" t="str">
        <f t="shared" ca="1" si="13"/>
        <v/>
      </c>
      <c r="M57" s="28" t="str">
        <f t="shared" ca="1" si="13"/>
        <v/>
      </c>
      <c r="N57" s="28" t="str">
        <f t="shared" ca="1" si="13"/>
        <v/>
      </c>
      <c r="O57" s="29" t="str">
        <f t="shared" ca="1" si="13"/>
        <v/>
      </c>
      <c r="P57" s="4" t="str">
        <f>IF(B57="","",INDEX(Guest,MATCH($B57,GuestList!$B$1:$B$242,0),MATCH(P$3,GuestList!$B$1:$O$1,0)))</f>
        <v/>
      </c>
      <c r="Q57" s="4" t="str">
        <f>IF(C57="","",INDEX(Guest,MATCH($B57,GuestList!$B$1:$B$242,0),MATCH(Q$3,GuestList!$B$1:$O$1,0)))</f>
        <v/>
      </c>
      <c r="R57" s="4" t="str">
        <f ca="1">IF(D57="","",INDEX(Guest,MATCH($B57,GuestList!$B$1:$B$242,0),MATCH(R$3,GuestList!$B$1:$O$1,0)))</f>
        <v/>
      </c>
      <c r="S57" s="4" t="str">
        <f ca="1">IF(E57="","",INDEX(Guest,MATCH($B57,GuestList!$B$1:$B$242,0),MATCH(S$3,GuestList!$B$1:$O$1,0)))</f>
        <v/>
      </c>
      <c r="T57" s="4" t="str">
        <f ca="1">IF(F57="","",INDEX(Guest,MATCH($B57,GuestList!$B$1:$B$242,0),MATCH(T$3,GuestList!$B$1:$O$1,0)))</f>
        <v/>
      </c>
      <c r="U57" s="4" t="str">
        <f ca="1">IF(G57="","",INDEX(Guest,MATCH($B57,GuestList!$B$1:$B$242,0),MATCH(U$3,GuestList!$B$1:$O$1,0)))</f>
        <v/>
      </c>
      <c r="V57" t="b">
        <f t="shared" ca="1" si="4"/>
        <v>0</v>
      </c>
      <c r="W57" t="b">
        <f t="shared" ca="1" si="9"/>
        <v>0</v>
      </c>
      <c r="X57" t="b">
        <f t="shared" ca="1" si="10"/>
        <v>0</v>
      </c>
      <c r="Y57" t="b">
        <f t="shared" ca="1" si="5"/>
        <v>0</v>
      </c>
      <c r="Z57" t="b">
        <f t="shared" ca="1" si="11"/>
        <v>0</v>
      </c>
      <c r="AA57" t="b">
        <f t="shared" ca="1" si="12"/>
        <v>0</v>
      </c>
      <c r="AB57" s="39">
        <f t="shared" ca="1" si="6"/>
        <v>0</v>
      </c>
      <c r="AC57" s="40">
        <f t="shared" ca="1" si="7"/>
        <v>0</v>
      </c>
    </row>
    <row r="58" spans="1:29" x14ac:dyDescent="0.25">
      <c r="A58"/>
      <c r="B58"/>
      <c r="C58"/>
      <c r="D58" s="27" t="str">
        <f t="shared" ca="1" si="13"/>
        <v/>
      </c>
      <c r="E58" s="28" t="str">
        <f t="shared" ca="1" si="13"/>
        <v/>
      </c>
      <c r="F58" s="28" t="str">
        <f t="shared" ca="1" si="13"/>
        <v/>
      </c>
      <c r="G58" s="28" t="str">
        <f t="shared" ca="1" si="13"/>
        <v/>
      </c>
      <c r="H58" s="28" t="str">
        <f t="shared" ca="1" si="13"/>
        <v/>
      </c>
      <c r="I58" s="28" t="str">
        <f t="shared" ca="1" si="13"/>
        <v/>
      </c>
      <c r="J58" s="28" t="str">
        <f t="shared" ca="1" si="13"/>
        <v/>
      </c>
      <c r="K58" s="28" t="str">
        <f t="shared" ca="1" si="13"/>
        <v/>
      </c>
      <c r="L58" s="28" t="str">
        <f t="shared" ca="1" si="13"/>
        <v/>
      </c>
      <c r="M58" s="28" t="str">
        <f t="shared" ca="1" si="13"/>
        <v/>
      </c>
      <c r="N58" s="28" t="str">
        <f t="shared" ca="1" si="13"/>
        <v/>
      </c>
      <c r="O58" s="29" t="str">
        <f t="shared" ca="1" si="13"/>
        <v/>
      </c>
      <c r="P58" s="4" t="str">
        <f>IF(B58="","",INDEX(Guest,MATCH($B58,GuestList!$B$1:$B$242,0),MATCH(P$3,GuestList!$B$1:$O$1,0)))</f>
        <v/>
      </c>
      <c r="Q58" s="4" t="str">
        <f>IF(C58="","",INDEX(Guest,MATCH($B58,GuestList!$B$1:$B$242,0),MATCH(Q$3,GuestList!$B$1:$O$1,0)))</f>
        <v/>
      </c>
      <c r="R58" s="4" t="str">
        <f ca="1">IF(D58="","",INDEX(Guest,MATCH($B58,GuestList!$B$1:$B$242,0),MATCH(R$3,GuestList!$B$1:$O$1,0)))</f>
        <v/>
      </c>
      <c r="S58" s="4" t="str">
        <f ca="1">IF(E58="","",INDEX(Guest,MATCH($B58,GuestList!$B$1:$B$242,0),MATCH(S$3,GuestList!$B$1:$O$1,0)))</f>
        <v/>
      </c>
      <c r="T58" s="4" t="str">
        <f ca="1">IF(F58="","",INDEX(Guest,MATCH($B58,GuestList!$B$1:$B$242,0),MATCH(T$3,GuestList!$B$1:$O$1,0)))</f>
        <v/>
      </c>
      <c r="U58" s="4" t="str">
        <f ca="1">IF(G58="","",INDEX(Guest,MATCH($B58,GuestList!$B$1:$B$242,0),MATCH(U$3,GuestList!$B$1:$O$1,0)))</f>
        <v/>
      </c>
      <c r="V58" t="b">
        <f t="shared" ca="1" si="4"/>
        <v>0</v>
      </c>
      <c r="W58" t="b">
        <f t="shared" ca="1" si="9"/>
        <v>0</v>
      </c>
      <c r="X58" t="b">
        <f t="shared" ca="1" si="10"/>
        <v>0</v>
      </c>
      <c r="Y58" t="b">
        <f t="shared" ca="1" si="5"/>
        <v>0</v>
      </c>
      <c r="Z58" t="b">
        <f t="shared" ca="1" si="11"/>
        <v>0</v>
      </c>
      <c r="AA58" t="b">
        <f t="shared" ca="1" si="12"/>
        <v>0</v>
      </c>
      <c r="AB58" s="39">
        <f t="shared" ca="1" si="6"/>
        <v>0</v>
      </c>
      <c r="AC58" s="40">
        <f t="shared" ca="1" si="7"/>
        <v>0</v>
      </c>
    </row>
    <row r="59" spans="1:29" x14ac:dyDescent="0.25">
      <c r="A59"/>
      <c r="B59"/>
      <c r="C59"/>
      <c r="D59" s="27" t="str">
        <f t="shared" ca="1" si="13"/>
        <v/>
      </c>
      <c r="E59" s="28" t="str">
        <f t="shared" ca="1" si="13"/>
        <v/>
      </c>
      <c r="F59" s="28" t="str">
        <f t="shared" ca="1" si="13"/>
        <v/>
      </c>
      <c r="G59" s="28" t="str">
        <f t="shared" ca="1" si="13"/>
        <v/>
      </c>
      <c r="H59" s="28" t="str">
        <f t="shared" ca="1" si="13"/>
        <v/>
      </c>
      <c r="I59" s="28" t="str">
        <f t="shared" ca="1" si="13"/>
        <v/>
      </c>
      <c r="J59" s="28" t="str">
        <f t="shared" ca="1" si="13"/>
        <v/>
      </c>
      <c r="K59" s="28" t="str">
        <f t="shared" ca="1" si="13"/>
        <v/>
      </c>
      <c r="L59" s="28" t="str">
        <f t="shared" ca="1" si="13"/>
        <v/>
      </c>
      <c r="M59" s="28" t="str">
        <f t="shared" ca="1" si="13"/>
        <v/>
      </c>
      <c r="N59" s="28" t="str">
        <f t="shared" ca="1" si="13"/>
        <v/>
      </c>
      <c r="O59" s="29" t="str">
        <f t="shared" ca="1" si="13"/>
        <v/>
      </c>
      <c r="P59" s="4" t="str">
        <f>IF(B59="","",INDEX(Guest,MATCH($B59,GuestList!$B$1:$B$242,0),MATCH(P$3,GuestList!$B$1:$O$1,0)))</f>
        <v/>
      </c>
      <c r="Q59" s="4" t="str">
        <f>IF(C59="","",INDEX(Guest,MATCH($B59,GuestList!$B$1:$B$242,0),MATCH(Q$3,GuestList!$B$1:$O$1,0)))</f>
        <v/>
      </c>
      <c r="R59" s="4" t="str">
        <f ca="1">IF(D59="","",INDEX(Guest,MATCH($B59,GuestList!$B$1:$B$242,0),MATCH(R$3,GuestList!$B$1:$O$1,0)))</f>
        <v/>
      </c>
      <c r="S59" s="4" t="str">
        <f ca="1">IF(E59="","",INDEX(Guest,MATCH($B59,GuestList!$B$1:$B$242,0),MATCH(S$3,GuestList!$B$1:$O$1,0)))</f>
        <v/>
      </c>
      <c r="T59" s="4" t="str">
        <f ca="1">IF(F59="","",INDEX(Guest,MATCH($B59,GuestList!$B$1:$B$242,0),MATCH(T$3,GuestList!$B$1:$O$1,0)))</f>
        <v/>
      </c>
      <c r="U59" s="4" t="str">
        <f ca="1">IF(G59="","",INDEX(Guest,MATCH($B59,GuestList!$B$1:$B$242,0),MATCH(U$3,GuestList!$B$1:$O$1,0)))</f>
        <v/>
      </c>
      <c r="V59" t="b">
        <f t="shared" ca="1" si="4"/>
        <v>0</v>
      </c>
      <c r="W59" t="b">
        <f t="shared" ca="1" si="9"/>
        <v>0</v>
      </c>
      <c r="X59" t="b">
        <f t="shared" ca="1" si="10"/>
        <v>0</v>
      </c>
      <c r="Y59" t="b">
        <f t="shared" ca="1" si="5"/>
        <v>0</v>
      </c>
      <c r="Z59" t="b">
        <f t="shared" ca="1" si="11"/>
        <v>0</v>
      </c>
      <c r="AA59" t="b">
        <f t="shared" ca="1" si="12"/>
        <v>0</v>
      </c>
      <c r="AB59" s="39">
        <f t="shared" ca="1" si="6"/>
        <v>0</v>
      </c>
      <c r="AC59" s="40">
        <f t="shared" ca="1" si="7"/>
        <v>0</v>
      </c>
    </row>
    <row r="60" spans="1:29" x14ac:dyDescent="0.25">
      <c r="A60"/>
      <c r="B60"/>
      <c r="C60"/>
      <c r="D60" s="27" t="str">
        <f t="shared" ca="1" si="13"/>
        <v/>
      </c>
      <c r="E60" s="28" t="str">
        <f t="shared" ca="1" si="13"/>
        <v/>
      </c>
      <c r="F60" s="28" t="str">
        <f t="shared" ca="1" si="13"/>
        <v/>
      </c>
      <c r="G60" s="28" t="str">
        <f t="shared" ca="1" si="13"/>
        <v/>
      </c>
      <c r="H60" s="28" t="str">
        <f t="shared" ca="1" si="13"/>
        <v/>
      </c>
      <c r="I60" s="28" t="str">
        <f t="shared" ca="1" si="13"/>
        <v/>
      </c>
      <c r="J60" s="28" t="str">
        <f t="shared" ca="1" si="13"/>
        <v/>
      </c>
      <c r="K60" s="28" t="str">
        <f t="shared" ca="1" si="13"/>
        <v/>
      </c>
      <c r="L60" s="28" t="str">
        <f t="shared" ca="1" si="13"/>
        <v/>
      </c>
      <c r="M60" s="28" t="str">
        <f t="shared" ca="1" si="13"/>
        <v/>
      </c>
      <c r="N60" s="28" t="str">
        <f t="shared" ca="1" si="13"/>
        <v/>
      </c>
      <c r="O60" s="29" t="str">
        <f t="shared" ca="1" si="13"/>
        <v/>
      </c>
      <c r="P60" s="4" t="str">
        <f>IF(B60="","",INDEX(Guest,MATCH($B60,GuestList!$B$1:$B$242,0),MATCH(P$3,GuestList!$B$1:$O$1,0)))</f>
        <v/>
      </c>
      <c r="Q60" s="4" t="str">
        <f>IF(C60="","",INDEX(Guest,MATCH($B60,GuestList!$B$1:$B$242,0),MATCH(Q$3,GuestList!$B$1:$O$1,0)))</f>
        <v/>
      </c>
      <c r="R60" s="4" t="str">
        <f ca="1">IF(D60="","",INDEX(Guest,MATCH($B60,GuestList!$B$1:$B$242,0),MATCH(R$3,GuestList!$B$1:$O$1,0)))</f>
        <v/>
      </c>
      <c r="S60" s="4" t="str">
        <f ca="1">IF(E60="","",INDEX(Guest,MATCH($B60,GuestList!$B$1:$B$242,0),MATCH(S$3,GuestList!$B$1:$O$1,0)))</f>
        <v/>
      </c>
      <c r="T60" s="4" t="str">
        <f ca="1">IF(F60="","",INDEX(Guest,MATCH($B60,GuestList!$B$1:$B$242,0),MATCH(T$3,GuestList!$B$1:$O$1,0)))</f>
        <v/>
      </c>
      <c r="U60" s="4" t="str">
        <f ca="1">IF(G60="","",INDEX(Guest,MATCH($B60,GuestList!$B$1:$B$242,0),MATCH(U$3,GuestList!$B$1:$O$1,0)))</f>
        <v/>
      </c>
      <c r="V60" t="b">
        <f t="shared" ca="1" si="4"/>
        <v>0</v>
      </c>
      <c r="W60" t="b">
        <f t="shared" ca="1" si="9"/>
        <v>0</v>
      </c>
      <c r="X60" t="b">
        <f t="shared" ca="1" si="10"/>
        <v>0</v>
      </c>
      <c r="Y60" t="b">
        <f t="shared" ca="1" si="5"/>
        <v>0</v>
      </c>
      <c r="Z60" t="b">
        <f t="shared" ca="1" si="11"/>
        <v>0</v>
      </c>
      <c r="AA60" t="b">
        <f t="shared" ca="1" si="12"/>
        <v>0</v>
      </c>
      <c r="AB60" s="39">
        <f t="shared" ca="1" si="6"/>
        <v>0</v>
      </c>
      <c r="AC60" s="40">
        <f t="shared" ca="1" si="7"/>
        <v>0</v>
      </c>
    </row>
    <row r="61" spans="1:29" x14ac:dyDescent="0.25">
      <c r="A61"/>
      <c r="B61"/>
      <c r="C61"/>
      <c r="D61" s="27" t="str">
        <f t="shared" ca="1" si="13"/>
        <v/>
      </c>
      <c r="E61" s="28" t="str">
        <f t="shared" ca="1" si="13"/>
        <v/>
      </c>
      <c r="F61" s="28" t="str">
        <f t="shared" ca="1" si="13"/>
        <v/>
      </c>
      <c r="G61" s="28" t="str">
        <f t="shared" ca="1" si="13"/>
        <v/>
      </c>
      <c r="H61" s="28" t="str">
        <f t="shared" ca="1" si="13"/>
        <v/>
      </c>
      <c r="I61" s="28" t="str">
        <f t="shared" ca="1" si="13"/>
        <v/>
      </c>
      <c r="J61" s="28" t="str">
        <f t="shared" ca="1" si="13"/>
        <v/>
      </c>
      <c r="K61" s="28" t="str">
        <f t="shared" ca="1" si="13"/>
        <v/>
      </c>
      <c r="L61" s="28" t="str">
        <f t="shared" ca="1" si="13"/>
        <v/>
      </c>
      <c r="M61" s="28" t="str">
        <f t="shared" ca="1" si="13"/>
        <v/>
      </c>
      <c r="N61" s="28" t="str">
        <f t="shared" ca="1" si="13"/>
        <v/>
      </c>
      <c r="O61" s="29" t="str">
        <f t="shared" ca="1" si="13"/>
        <v/>
      </c>
      <c r="P61" s="4" t="str">
        <f>IF(B61="","",INDEX(Guest,MATCH($B61,GuestList!$B$1:$B$242,0),MATCH(P$3,GuestList!$B$1:$O$1,0)))</f>
        <v/>
      </c>
      <c r="Q61" s="4" t="str">
        <f>IF(C61="","",INDEX(Guest,MATCH($B61,GuestList!$B$1:$B$242,0),MATCH(Q$3,GuestList!$B$1:$O$1,0)))</f>
        <v/>
      </c>
      <c r="R61" s="4" t="str">
        <f ca="1">IF(D61="","",INDEX(Guest,MATCH($B61,GuestList!$B$1:$B$242,0),MATCH(R$3,GuestList!$B$1:$O$1,0)))</f>
        <v/>
      </c>
      <c r="S61" s="4" t="str">
        <f ca="1">IF(E61="","",INDEX(Guest,MATCH($B61,GuestList!$B$1:$B$242,0),MATCH(S$3,GuestList!$B$1:$O$1,0)))</f>
        <v/>
      </c>
      <c r="T61" s="4" t="str">
        <f ca="1">IF(F61="","",INDEX(Guest,MATCH($B61,GuestList!$B$1:$B$242,0),MATCH(T$3,GuestList!$B$1:$O$1,0)))</f>
        <v/>
      </c>
      <c r="U61" s="4" t="str">
        <f ca="1">IF(G61="","",INDEX(Guest,MATCH($B61,GuestList!$B$1:$B$242,0),MATCH(U$3,GuestList!$B$1:$O$1,0)))</f>
        <v/>
      </c>
      <c r="V61" t="b">
        <f t="shared" ca="1" si="4"/>
        <v>0</v>
      </c>
      <c r="W61" t="b">
        <f t="shared" ca="1" si="9"/>
        <v>0</v>
      </c>
      <c r="X61" t="b">
        <f t="shared" ca="1" si="10"/>
        <v>0</v>
      </c>
      <c r="Y61" t="b">
        <f t="shared" ca="1" si="5"/>
        <v>0</v>
      </c>
      <c r="Z61" t="b">
        <f t="shared" ca="1" si="11"/>
        <v>0</v>
      </c>
      <c r="AA61" t="b">
        <f t="shared" ca="1" si="12"/>
        <v>0</v>
      </c>
      <c r="AB61" s="39">
        <f t="shared" ca="1" si="6"/>
        <v>0</v>
      </c>
      <c r="AC61" s="40">
        <f t="shared" ca="1" si="7"/>
        <v>0</v>
      </c>
    </row>
    <row r="62" spans="1:29" x14ac:dyDescent="0.25">
      <c r="A62"/>
      <c r="B62"/>
      <c r="C62"/>
      <c r="D62" s="27" t="str">
        <f t="shared" ca="1" si="13"/>
        <v/>
      </c>
      <c r="E62" s="28" t="str">
        <f t="shared" ca="1" si="13"/>
        <v/>
      </c>
      <c r="F62" s="28" t="str">
        <f t="shared" ca="1" si="13"/>
        <v/>
      </c>
      <c r="G62" s="28" t="str">
        <f t="shared" ca="1" si="13"/>
        <v/>
      </c>
      <c r="H62" s="28" t="str">
        <f t="shared" ca="1" si="13"/>
        <v/>
      </c>
      <c r="I62" s="28" t="str">
        <f t="shared" ca="1" si="13"/>
        <v/>
      </c>
      <c r="J62" s="28" t="str">
        <f t="shared" ref="D62:O83" ca="1" si="14">IF($A62="","",IF($A$1&gt;=J$3,INDIRECT("B"&amp;((3+J$3)+$A$1*($A62-1))),"Seat Not Used"))</f>
        <v/>
      </c>
      <c r="K62" s="28" t="str">
        <f t="shared" ca="1" si="14"/>
        <v/>
      </c>
      <c r="L62" s="28" t="str">
        <f t="shared" ca="1" si="14"/>
        <v/>
      </c>
      <c r="M62" s="28" t="str">
        <f t="shared" ca="1" si="14"/>
        <v/>
      </c>
      <c r="N62" s="28" t="str">
        <f t="shared" ca="1" si="14"/>
        <v/>
      </c>
      <c r="O62" s="29" t="str">
        <f t="shared" ca="1" si="14"/>
        <v/>
      </c>
      <c r="P62" s="4" t="str">
        <f>IF(B62="","",INDEX(Guest,MATCH($B62,GuestList!$B$1:$B$242,0),MATCH(P$3,GuestList!$B$1:$O$1,0)))</f>
        <v/>
      </c>
      <c r="Q62" s="4" t="str">
        <f>IF(C62="","",INDEX(Guest,MATCH($B62,GuestList!$B$1:$B$242,0),MATCH(Q$3,GuestList!$B$1:$O$1,0)))</f>
        <v/>
      </c>
      <c r="R62" s="4" t="str">
        <f ca="1">IF(D62="","",INDEX(Guest,MATCH($B62,GuestList!$B$1:$B$242,0),MATCH(R$3,GuestList!$B$1:$O$1,0)))</f>
        <v/>
      </c>
      <c r="S62" s="4" t="str">
        <f ca="1">IF(E62="","",INDEX(Guest,MATCH($B62,GuestList!$B$1:$B$242,0),MATCH(S$3,GuestList!$B$1:$O$1,0)))</f>
        <v/>
      </c>
      <c r="T62" s="4" t="str">
        <f ca="1">IF(F62="","",INDEX(Guest,MATCH($B62,GuestList!$B$1:$B$242,0),MATCH(T$3,GuestList!$B$1:$O$1,0)))</f>
        <v/>
      </c>
      <c r="U62" s="4" t="str">
        <f ca="1">IF(G62="","",INDEX(Guest,MATCH($B62,GuestList!$B$1:$B$242,0),MATCH(U$3,GuestList!$B$1:$O$1,0)))</f>
        <v/>
      </c>
      <c r="V62" t="b">
        <f t="shared" ca="1" si="4"/>
        <v>0</v>
      </c>
      <c r="W62" t="b">
        <f t="shared" ca="1" si="9"/>
        <v>0</v>
      </c>
      <c r="X62" t="b">
        <f t="shared" ca="1" si="10"/>
        <v>0</v>
      </c>
      <c r="Y62" t="b">
        <f t="shared" ca="1" si="5"/>
        <v>0</v>
      </c>
      <c r="Z62" t="b">
        <f t="shared" ca="1" si="11"/>
        <v>0</v>
      </c>
      <c r="AA62" t="b">
        <f t="shared" ca="1" si="12"/>
        <v>0</v>
      </c>
      <c r="AB62" s="39">
        <f t="shared" ca="1" si="6"/>
        <v>0</v>
      </c>
      <c r="AC62" s="40">
        <f t="shared" ca="1" si="7"/>
        <v>0</v>
      </c>
    </row>
    <row r="63" spans="1:29" x14ac:dyDescent="0.25">
      <c r="A63"/>
      <c r="B63"/>
      <c r="C63"/>
      <c r="D63" s="27" t="str">
        <f t="shared" ca="1" si="14"/>
        <v/>
      </c>
      <c r="E63" s="28" t="str">
        <f t="shared" ca="1" si="14"/>
        <v/>
      </c>
      <c r="F63" s="28" t="str">
        <f t="shared" ca="1" si="14"/>
        <v/>
      </c>
      <c r="G63" s="28" t="str">
        <f t="shared" ca="1" si="14"/>
        <v/>
      </c>
      <c r="H63" s="28" t="str">
        <f t="shared" ca="1" si="14"/>
        <v/>
      </c>
      <c r="I63" s="28" t="str">
        <f t="shared" ca="1" si="14"/>
        <v/>
      </c>
      <c r="J63" s="28" t="str">
        <f t="shared" ca="1" si="14"/>
        <v/>
      </c>
      <c r="K63" s="28" t="str">
        <f t="shared" ca="1" si="14"/>
        <v/>
      </c>
      <c r="L63" s="28" t="str">
        <f t="shared" ca="1" si="14"/>
        <v/>
      </c>
      <c r="M63" s="28" t="str">
        <f t="shared" ca="1" si="14"/>
        <v/>
      </c>
      <c r="N63" s="28" t="str">
        <f t="shared" ca="1" si="14"/>
        <v/>
      </c>
      <c r="O63" s="29" t="str">
        <f t="shared" ca="1" si="14"/>
        <v/>
      </c>
      <c r="P63" s="4" t="str">
        <f>IF(B63="","",INDEX(Guest,MATCH($B63,GuestList!$B$1:$B$242,0),MATCH(P$3,GuestList!$B$1:$O$1,0)))</f>
        <v/>
      </c>
      <c r="Q63" s="4" t="str">
        <f>IF(C63="","",INDEX(Guest,MATCH($B63,GuestList!$B$1:$B$242,0),MATCH(Q$3,GuestList!$B$1:$O$1,0)))</f>
        <v/>
      </c>
      <c r="R63" s="4" t="str">
        <f ca="1">IF(D63="","",INDEX(Guest,MATCH($B63,GuestList!$B$1:$B$242,0),MATCH(R$3,GuestList!$B$1:$O$1,0)))</f>
        <v/>
      </c>
      <c r="S63" s="4" t="str">
        <f ca="1">IF(E63="","",INDEX(Guest,MATCH($B63,GuestList!$B$1:$B$242,0),MATCH(S$3,GuestList!$B$1:$O$1,0)))</f>
        <v/>
      </c>
      <c r="T63" s="4" t="str">
        <f ca="1">IF(F63="","",INDEX(Guest,MATCH($B63,GuestList!$B$1:$B$242,0),MATCH(T$3,GuestList!$B$1:$O$1,0)))</f>
        <v/>
      </c>
      <c r="U63" s="4" t="str">
        <f ca="1">IF(G63="","",INDEX(Guest,MATCH($B63,GuestList!$B$1:$B$242,0),MATCH(U$3,GuestList!$B$1:$O$1,0)))</f>
        <v/>
      </c>
      <c r="V63" t="b">
        <f t="shared" ca="1" si="4"/>
        <v>0</v>
      </c>
      <c r="W63" t="b">
        <f t="shared" ca="1" si="9"/>
        <v>0</v>
      </c>
      <c r="X63" t="b">
        <f t="shared" ca="1" si="10"/>
        <v>0</v>
      </c>
      <c r="Y63" t="b">
        <f t="shared" ca="1" si="5"/>
        <v>0</v>
      </c>
      <c r="Z63" t="b">
        <f t="shared" ca="1" si="11"/>
        <v>0</v>
      </c>
      <c r="AA63" t="b">
        <f t="shared" ca="1" si="12"/>
        <v>0</v>
      </c>
      <c r="AB63" s="39">
        <f t="shared" ca="1" si="6"/>
        <v>0</v>
      </c>
      <c r="AC63" s="40">
        <f t="shared" ca="1" si="7"/>
        <v>0</v>
      </c>
    </row>
    <row r="64" spans="1:29" x14ac:dyDescent="0.25">
      <c r="A64"/>
      <c r="B64"/>
      <c r="C64"/>
      <c r="D64" s="27" t="str">
        <f t="shared" ca="1" si="14"/>
        <v/>
      </c>
      <c r="E64" s="28" t="str">
        <f t="shared" ca="1" si="14"/>
        <v/>
      </c>
      <c r="F64" s="28" t="str">
        <f t="shared" ca="1" si="14"/>
        <v/>
      </c>
      <c r="G64" s="28" t="str">
        <f t="shared" ca="1" si="14"/>
        <v/>
      </c>
      <c r="H64" s="28" t="str">
        <f t="shared" ca="1" si="14"/>
        <v/>
      </c>
      <c r="I64" s="28" t="str">
        <f t="shared" ca="1" si="14"/>
        <v/>
      </c>
      <c r="J64" s="28" t="str">
        <f t="shared" ca="1" si="14"/>
        <v/>
      </c>
      <c r="K64" s="28" t="str">
        <f t="shared" ca="1" si="14"/>
        <v/>
      </c>
      <c r="L64" s="28" t="str">
        <f t="shared" ca="1" si="14"/>
        <v/>
      </c>
      <c r="M64" s="28" t="str">
        <f t="shared" ca="1" si="14"/>
        <v/>
      </c>
      <c r="N64" s="28" t="str">
        <f t="shared" ca="1" si="14"/>
        <v/>
      </c>
      <c r="O64" s="29" t="str">
        <f t="shared" ca="1" si="14"/>
        <v/>
      </c>
      <c r="P64" s="4" t="str">
        <f>IF(B64="","",INDEX(Guest,MATCH($B64,GuestList!$B$1:$B$242,0),MATCH(P$3,GuestList!$B$1:$O$1,0)))</f>
        <v/>
      </c>
      <c r="Q64" s="4" t="str">
        <f>IF(C64="","",INDEX(Guest,MATCH($B64,GuestList!$B$1:$B$242,0),MATCH(Q$3,GuestList!$B$1:$O$1,0)))</f>
        <v/>
      </c>
      <c r="R64" s="4" t="str">
        <f ca="1">IF(D64="","",INDEX(Guest,MATCH($B64,GuestList!$B$1:$B$242,0),MATCH(R$3,GuestList!$B$1:$O$1,0)))</f>
        <v/>
      </c>
      <c r="S64" s="4" t="str">
        <f ca="1">IF(E64="","",INDEX(Guest,MATCH($B64,GuestList!$B$1:$B$242,0),MATCH(S$3,GuestList!$B$1:$O$1,0)))</f>
        <v/>
      </c>
      <c r="T64" s="4" t="str">
        <f ca="1">IF(F64="","",INDEX(Guest,MATCH($B64,GuestList!$B$1:$B$242,0),MATCH(T$3,GuestList!$B$1:$O$1,0)))</f>
        <v/>
      </c>
      <c r="U64" s="4" t="str">
        <f ca="1">IF(G64="","",INDEX(Guest,MATCH($B64,GuestList!$B$1:$B$242,0),MATCH(U$3,GuestList!$B$1:$O$1,0)))</f>
        <v/>
      </c>
      <c r="V64" t="b">
        <f t="shared" ca="1" si="4"/>
        <v>0</v>
      </c>
      <c r="W64" t="b">
        <f t="shared" ca="1" si="9"/>
        <v>0</v>
      </c>
      <c r="X64" t="b">
        <f t="shared" ca="1" si="10"/>
        <v>0</v>
      </c>
      <c r="Y64" t="b">
        <f t="shared" ca="1" si="5"/>
        <v>0</v>
      </c>
      <c r="Z64" t="b">
        <f t="shared" ca="1" si="11"/>
        <v>0</v>
      </c>
      <c r="AA64" t="b">
        <f t="shared" ca="1" si="12"/>
        <v>0</v>
      </c>
      <c r="AB64" s="39">
        <f t="shared" ca="1" si="6"/>
        <v>0</v>
      </c>
      <c r="AC64" s="40">
        <f t="shared" ca="1" si="7"/>
        <v>0</v>
      </c>
    </row>
    <row r="65" spans="1:29" x14ac:dyDescent="0.25">
      <c r="A65"/>
      <c r="B65"/>
      <c r="C65"/>
      <c r="D65" s="27" t="str">
        <f t="shared" ca="1" si="14"/>
        <v/>
      </c>
      <c r="E65" s="28" t="str">
        <f t="shared" ca="1" si="14"/>
        <v/>
      </c>
      <c r="F65" s="28" t="str">
        <f t="shared" ca="1" si="14"/>
        <v/>
      </c>
      <c r="G65" s="28" t="str">
        <f t="shared" ca="1" si="14"/>
        <v/>
      </c>
      <c r="H65" s="28" t="str">
        <f t="shared" ca="1" si="14"/>
        <v/>
      </c>
      <c r="I65" s="28" t="str">
        <f t="shared" ca="1" si="14"/>
        <v/>
      </c>
      <c r="J65" s="28" t="str">
        <f t="shared" ca="1" si="14"/>
        <v/>
      </c>
      <c r="K65" s="28" t="str">
        <f t="shared" ca="1" si="14"/>
        <v/>
      </c>
      <c r="L65" s="28" t="str">
        <f t="shared" ca="1" si="14"/>
        <v/>
      </c>
      <c r="M65" s="28" t="str">
        <f t="shared" ca="1" si="14"/>
        <v/>
      </c>
      <c r="N65" s="28" t="str">
        <f t="shared" ca="1" si="14"/>
        <v/>
      </c>
      <c r="O65" s="29" t="str">
        <f t="shared" ca="1" si="14"/>
        <v/>
      </c>
      <c r="P65" s="4" t="str">
        <f>IF(B65="","",INDEX(Guest,MATCH($B65,GuestList!$B$1:$B$242,0),MATCH(P$3,GuestList!$B$1:$O$1,0)))</f>
        <v/>
      </c>
      <c r="Q65" s="4" t="str">
        <f>IF(C65="","",INDEX(Guest,MATCH($B65,GuestList!$B$1:$B$242,0),MATCH(Q$3,GuestList!$B$1:$O$1,0)))</f>
        <v/>
      </c>
      <c r="R65" s="4" t="str">
        <f ca="1">IF(D65="","",INDEX(Guest,MATCH($B65,GuestList!$B$1:$B$242,0),MATCH(R$3,GuestList!$B$1:$O$1,0)))</f>
        <v/>
      </c>
      <c r="S65" s="4" t="str">
        <f ca="1">IF(E65="","",INDEX(Guest,MATCH($B65,GuestList!$B$1:$B$242,0),MATCH(S$3,GuestList!$B$1:$O$1,0)))</f>
        <v/>
      </c>
      <c r="T65" s="4" t="str">
        <f ca="1">IF(F65="","",INDEX(Guest,MATCH($B65,GuestList!$B$1:$B$242,0),MATCH(T$3,GuestList!$B$1:$O$1,0)))</f>
        <v/>
      </c>
      <c r="U65" s="4" t="str">
        <f ca="1">IF(G65="","",INDEX(Guest,MATCH($B65,GuestList!$B$1:$B$242,0),MATCH(U$3,GuestList!$B$1:$O$1,0)))</f>
        <v/>
      </c>
      <c r="V65" t="b">
        <f t="shared" ca="1" si="4"/>
        <v>0</v>
      </c>
      <c r="W65" t="b">
        <f t="shared" ca="1" si="9"/>
        <v>0</v>
      </c>
      <c r="X65" t="b">
        <f t="shared" ca="1" si="10"/>
        <v>0</v>
      </c>
      <c r="Y65" t="b">
        <f t="shared" ca="1" si="5"/>
        <v>0</v>
      </c>
      <c r="Z65" t="b">
        <f t="shared" ca="1" si="11"/>
        <v>0</v>
      </c>
      <c r="AA65" t="b">
        <f t="shared" ca="1" si="12"/>
        <v>0</v>
      </c>
      <c r="AB65" s="39">
        <f t="shared" ca="1" si="6"/>
        <v>0</v>
      </c>
      <c r="AC65" s="40">
        <f t="shared" ca="1" si="7"/>
        <v>0</v>
      </c>
    </row>
    <row r="66" spans="1:29" x14ac:dyDescent="0.25">
      <c r="A66"/>
      <c r="B66"/>
      <c r="C66"/>
      <c r="D66" s="27" t="str">
        <f t="shared" ca="1" si="14"/>
        <v/>
      </c>
      <c r="E66" s="28" t="str">
        <f t="shared" ca="1" si="14"/>
        <v/>
      </c>
      <c r="F66" s="28" t="str">
        <f t="shared" ca="1" si="14"/>
        <v/>
      </c>
      <c r="G66" s="28" t="str">
        <f t="shared" ca="1" si="14"/>
        <v/>
      </c>
      <c r="H66" s="28" t="str">
        <f t="shared" ca="1" si="14"/>
        <v/>
      </c>
      <c r="I66" s="28" t="str">
        <f t="shared" ca="1" si="14"/>
        <v/>
      </c>
      <c r="J66" s="28" t="str">
        <f t="shared" ca="1" si="14"/>
        <v/>
      </c>
      <c r="K66" s="28" t="str">
        <f t="shared" ca="1" si="14"/>
        <v/>
      </c>
      <c r="L66" s="28" t="str">
        <f t="shared" ca="1" si="14"/>
        <v/>
      </c>
      <c r="M66" s="28" t="str">
        <f t="shared" ca="1" si="14"/>
        <v/>
      </c>
      <c r="N66" s="28" t="str">
        <f t="shared" ca="1" si="14"/>
        <v/>
      </c>
      <c r="O66" s="29" t="str">
        <f t="shared" ca="1" si="14"/>
        <v/>
      </c>
      <c r="P66" s="4" t="str">
        <f>IF(B66="","",INDEX(Guest,MATCH($B66,GuestList!$B$1:$B$242,0),MATCH(P$3,GuestList!$B$1:$O$1,0)))</f>
        <v/>
      </c>
      <c r="Q66" s="4" t="str">
        <f>IF(C66="","",INDEX(Guest,MATCH($B66,GuestList!$B$1:$B$242,0),MATCH(Q$3,GuestList!$B$1:$O$1,0)))</f>
        <v/>
      </c>
      <c r="R66" s="4" t="str">
        <f ca="1">IF(D66="","",INDEX(Guest,MATCH($B66,GuestList!$B$1:$B$242,0),MATCH(R$3,GuestList!$B$1:$O$1,0)))</f>
        <v/>
      </c>
      <c r="S66" s="4" t="str">
        <f ca="1">IF(E66="","",INDEX(Guest,MATCH($B66,GuestList!$B$1:$B$242,0),MATCH(S$3,GuestList!$B$1:$O$1,0)))</f>
        <v/>
      </c>
      <c r="T66" s="4" t="str">
        <f ca="1">IF(F66="","",INDEX(Guest,MATCH($B66,GuestList!$B$1:$B$242,0),MATCH(T$3,GuestList!$B$1:$O$1,0)))</f>
        <v/>
      </c>
      <c r="U66" s="4" t="str">
        <f ca="1">IF(G66="","",INDEX(Guest,MATCH($B66,GuestList!$B$1:$B$242,0),MATCH(U$3,GuestList!$B$1:$O$1,0)))</f>
        <v/>
      </c>
      <c r="V66" t="b">
        <f t="shared" ca="1" si="4"/>
        <v>0</v>
      </c>
      <c r="W66" t="b">
        <f t="shared" ca="1" si="9"/>
        <v>0</v>
      </c>
      <c r="X66" t="b">
        <f t="shared" ca="1" si="10"/>
        <v>0</v>
      </c>
      <c r="Y66" t="b">
        <f t="shared" ca="1" si="5"/>
        <v>0</v>
      </c>
      <c r="Z66" t="b">
        <f t="shared" ca="1" si="11"/>
        <v>0</v>
      </c>
      <c r="AA66" t="b">
        <f t="shared" ca="1" si="12"/>
        <v>0</v>
      </c>
      <c r="AB66" s="39">
        <f t="shared" ca="1" si="6"/>
        <v>0</v>
      </c>
      <c r="AC66" s="40">
        <f t="shared" ca="1" si="7"/>
        <v>0</v>
      </c>
    </row>
    <row r="67" spans="1:29" x14ac:dyDescent="0.25">
      <c r="A67"/>
      <c r="B67"/>
      <c r="C67"/>
      <c r="D67" s="27" t="str">
        <f t="shared" ca="1" si="14"/>
        <v/>
      </c>
      <c r="E67" s="28" t="str">
        <f t="shared" ca="1" si="14"/>
        <v/>
      </c>
      <c r="F67" s="28" t="str">
        <f t="shared" ca="1" si="14"/>
        <v/>
      </c>
      <c r="G67" s="28" t="str">
        <f t="shared" ca="1" si="14"/>
        <v/>
      </c>
      <c r="H67" s="28" t="str">
        <f t="shared" ca="1" si="14"/>
        <v/>
      </c>
      <c r="I67" s="28" t="str">
        <f t="shared" ca="1" si="14"/>
        <v/>
      </c>
      <c r="J67" s="28" t="str">
        <f t="shared" ca="1" si="14"/>
        <v/>
      </c>
      <c r="K67" s="28" t="str">
        <f t="shared" ca="1" si="14"/>
        <v/>
      </c>
      <c r="L67" s="28" t="str">
        <f t="shared" ca="1" si="14"/>
        <v/>
      </c>
      <c r="M67" s="28" t="str">
        <f t="shared" ca="1" si="14"/>
        <v/>
      </c>
      <c r="N67" s="28" t="str">
        <f t="shared" ca="1" si="14"/>
        <v/>
      </c>
      <c r="O67" s="29" t="str">
        <f t="shared" ca="1" si="14"/>
        <v/>
      </c>
      <c r="P67" s="4" t="str">
        <f>IF(B67="","",INDEX(Guest,MATCH($B67,GuestList!$B$1:$B$242,0),MATCH(P$3,GuestList!$B$1:$O$1,0)))</f>
        <v/>
      </c>
      <c r="Q67" s="4" t="str">
        <f>IF(C67="","",INDEX(Guest,MATCH($B67,GuestList!$B$1:$B$242,0),MATCH(Q$3,GuestList!$B$1:$O$1,0)))</f>
        <v/>
      </c>
      <c r="R67" s="4" t="str">
        <f ca="1">IF(D67="","",INDEX(Guest,MATCH($B67,GuestList!$B$1:$B$242,0),MATCH(R$3,GuestList!$B$1:$O$1,0)))</f>
        <v/>
      </c>
      <c r="S67" s="4" t="str">
        <f ca="1">IF(E67="","",INDEX(Guest,MATCH($B67,GuestList!$B$1:$B$242,0),MATCH(S$3,GuestList!$B$1:$O$1,0)))</f>
        <v/>
      </c>
      <c r="T67" s="4" t="str">
        <f ca="1">IF(F67="","",INDEX(Guest,MATCH($B67,GuestList!$B$1:$B$242,0),MATCH(T$3,GuestList!$B$1:$O$1,0)))</f>
        <v/>
      </c>
      <c r="U67" s="4" t="str">
        <f ca="1">IF(G67="","",INDEX(Guest,MATCH($B67,GuestList!$B$1:$B$242,0),MATCH(U$3,GuestList!$B$1:$O$1,0)))</f>
        <v/>
      </c>
      <c r="V67" t="b">
        <f t="shared" ca="1" si="4"/>
        <v>0</v>
      </c>
      <c r="W67" t="b">
        <f t="shared" ca="1" si="9"/>
        <v>0</v>
      </c>
      <c r="X67" t="b">
        <f t="shared" ca="1" si="10"/>
        <v>0</v>
      </c>
      <c r="Y67" t="b">
        <f t="shared" ca="1" si="5"/>
        <v>0</v>
      </c>
      <c r="Z67" t="b">
        <f t="shared" ca="1" si="11"/>
        <v>0</v>
      </c>
      <c r="AA67" t="b">
        <f t="shared" ca="1" si="12"/>
        <v>0</v>
      </c>
      <c r="AB67" s="39">
        <f t="shared" ca="1" si="6"/>
        <v>0</v>
      </c>
      <c r="AC67" s="40">
        <f t="shared" ca="1" si="7"/>
        <v>0</v>
      </c>
    </row>
    <row r="68" spans="1:29" x14ac:dyDescent="0.25">
      <c r="A68"/>
      <c r="B68"/>
      <c r="C68"/>
      <c r="D68" s="27" t="str">
        <f t="shared" ca="1" si="14"/>
        <v/>
      </c>
      <c r="E68" s="28" t="str">
        <f t="shared" ca="1" si="14"/>
        <v/>
      </c>
      <c r="F68" s="28" t="str">
        <f t="shared" ca="1" si="14"/>
        <v/>
      </c>
      <c r="G68" s="28" t="str">
        <f t="shared" ca="1" si="14"/>
        <v/>
      </c>
      <c r="H68" s="28" t="str">
        <f t="shared" ca="1" si="14"/>
        <v/>
      </c>
      <c r="I68" s="28" t="str">
        <f t="shared" ca="1" si="14"/>
        <v/>
      </c>
      <c r="J68" s="28" t="str">
        <f t="shared" ca="1" si="14"/>
        <v/>
      </c>
      <c r="K68" s="28" t="str">
        <f t="shared" ca="1" si="14"/>
        <v/>
      </c>
      <c r="L68" s="28" t="str">
        <f t="shared" ca="1" si="14"/>
        <v/>
      </c>
      <c r="M68" s="28" t="str">
        <f t="shared" ca="1" si="14"/>
        <v/>
      </c>
      <c r="N68" s="28" t="str">
        <f t="shared" ca="1" si="14"/>
        <v/>
      </c>
      <c r="O68" s="29" t="str">
        <f t="shared" ca="1" si="14"/>
        <v/>
      </c>
      <c r="P68" s="4" t="str">
        <f>IF(B68="","",INDEX(Guest,MATCH($B68,GuestList!$B$1:$B$242,0),MATCH(P$3,GuestList!$B$1:$O$1,0)))</f>
        <v/>
      </c>
      <c r="Q68" s="4" t="str">
        <f>IF(C68="","",INDEX(Guest,MATCH($B68,GuestList!$B$1:$B$242,0),MATCH(Q$3,GuestList!$B$1:$O$1,0)))</f>
        <v/>
      </c>
      <c r="R68" s="4" t="str">
        <f ca="1">IF(D68="","",INDEX(Guest,MATCH($B68,GuestList!$B$1:$B$242,0),MATCH(R$3,GuestList!$B$1:$O$1,0)))</f>
        <v/>
      </c>
      <c r="S68" s="4" t="str">
        <f ca="1">IF(E68="","",INDEX(Guest,MATCH($B68,GuestList!$B$1:$B$242,0),MATCH(S$3,GuestList!$B$1:$O$1,0)))</f>
        <v/>
      </c>
      <c r="T68" s="4" t="str">
        <f ca="1">IF(F68="","",INDEX(Guest,MATCH($B68,GuestList!$B$1:$B$242,0),MATCH(T$3,GuestList!$B$1:$O$1,0)))</f>
        <v/>
      </c>
      <c r="U68" s="4" t="str">
        <f ca="1">IF(G68="","",INDEX(Guest,MATCH($B68,GuestList!$B$1:$B$242,0),MATCH(U$3,GuestList!$B$1:$O$1,0)))</f>
        <v/>
      </c>
      <c r="V68" t="b">
        <f t="shared" ca="1" si="4"/>
        <v>0</v>
      </c>
      <c r="W68" t="b">
        <f t="shared" ca="1" si="9"/>
        <v>0</v>
      </c>
      <c r="X68" t="b">
        <f t="shared" ca="1" si="10"/>
        <v>0</v>
      </c>
      <c r="Y68" t="b">
        <f t="shared" ca="1" si="5"/>
        <v>0</v>
      </c>
      <c r="Z68" t="b">
        <f t="shared" ca="1" si="11"/>
        <v>0</v>
      </c>
      <c r="AA68" t="b">
        <f t="shared" ca="1" si="12"/>
        <v>0</v>
      </c>
      <c r="AB68" s="39">
        <f t="shared" ca="1" si="6"/>
        <v>0</v>
      </c>
      <c r="AC68" s="40">
        <f t="shared" ca="1" si="7"/>
        <v>0</v>
      </c>
    </row>
    <row r="69" spans="1:29" x14ac:dyDescent="0.25">
      <c r="A69"/>
      <c r="B69"/>
      <c r="C69"/>
      <c r="D69" s="27" t="str">
        <f t="shared" ca="1" si="14"/>
        <v/>
      </c>
      <c r="E69" s="28" t="str">
        <f t="shared" ca="1" si="14"/>
        <v/>
      </c>
      <c r="F69" s="28" t="str">
        <f t="shared" ca="1" si="14"/>
        <v/>
      </c>
      <c r="G69" s="28" t="str">
        <f t="shared" ca="1" si="14"/>
        <v/>
      </c>
      <c r="H69" s="28" t="str">
        <f t="shared" ca="1" si="14"/>
        <v/>
      </c>
      <c r="I69" s="28" t="str">
        <f t="shared" ca="1" si="14"/>
        <v/>
      </c>
      <c r="J69" s="28" t="str">
        <f t="shared" ca="1" si="14"/>
        <v/>
      </c>
      <c r="K69" s="28" t="str">
        <f t="shared" ca="1" si="14"/>
        <v/>
      </c>
      <c r="L69" s="28" t="str">
        <f t="shared" ca="1" si="14"/>
        <v/>
      </c>
      <c r="M69" s="28" t="str">
        <f t="shared" ca="1" si="14"/>
        <v/>
      </c>
      <c r="N69" s="28" t="str">
        <f t="shared" ca="1" si="14"/>
        <v/>
      </c>
      <c r="O69" s="29" t="str">
        <f t="shared" ca="1" si="14"/>
        <v/>
      </c>
      <c r="P69" s="4" t="str">
        <f>IF(B69="","",INDEX(Guest,MATCH($B69,GuestList!$B$1:$B$242,0),MATCH(P$3,GuestList!$B$1:$O$1,0)))</f>
        <v/>
      </c>
      <c r="Q69" s="4" t="str">
        <f>IF(C69="","",INDEX(Guest,MATCH($B69,GuestList!$B$1:$B$242,0),MATCH(Q$3,GuestList!$B$1:$O$1,0)))</f>
        <v/>
      </c>
      <c r="R69" s="4" t="str">
        <f ca="1">IF(D69="","",INDEX(Guest,MATCH($B69,GuestList!$B$1:$B$242,0),MATCH(R$3,GuestList!$B$1:$O$1,0)))</f>
        <v/>
      </c>
      <c r="S69" s="4" t="str">
        <f ca="1">IF(E69="","",INDEX(Guest,MATCH($B69,GuestList!$B$1:$B$242,0),MATCH(S$3,GuestList!$B$1:$O$1,0)))</f>
        <v/>
      </c>
      <c r="T69" s="4" t="str">
        <f ca="1">IF(F69="","",INDEX(Guest,MATCH($B69,GuestList!$B$1:$B$242,0),MATCH(T$3,GuestList!$B$1:$O$1,0)))</f>
        <v/>
      </c>
      <c r="U69" s="4" t="str">
        <f ca="1">IF(G69="","",INDEX(Guest,MATCH($B69,GuestList!$B$1:$B$242,0),MATCH(U$3,GuestList!$B$1:$O$1,0)))</f>
        <v/>
      </c>
      <c r="V69" t="b">
        <f t="shared" ref="V69:V132" ca="1" si="15">IF(P69=0,FALSE,IF(OR(P69=$D69,P69=$E69,P69=$F69,P69=$G69,P69=$H69,P69=$I69,P69=$J69,P69=$K69,P69=$L69,P69=$M69,P69=$N69,P69=$O69)=FALSE,TRUE))</f>
        <v>0</v>
      </c>
      <c r="W69" t="b">
        <f t="shared" ca="1" si="9"/>
        <v>0</v>
      </c>
      <c r="X69" t="b">
        <f t="shared" ca="1" si="10"/>
        <v>0</v>
      </c>
      <c r="Y69" t="b">
        <f t="shared" ref="Y69:Y132" ca="1" si="16">IF(OR(S69=0,B69=""),FALSE,OR(S69=$D69,S69=$E69,S69=$F69,S69=$G69,S69=$H69,S69=$I69))</f>
        <v>0</v>
      </c>
      <c r="Z69" t="b">
        <f t="shared" ca="1" si="11"/>
        <v>0</v>
      </c>
      <c r="AA69" t="b">
        <f t="shared" ca="1" si="12"/>
        <v>0</v>
      </c>
      <c r="AB69" s="39">
        <f t="shared" ref="AB69:AB132" ca="1" si="17">V69+W69+X69</f>
        <v>0</v>
      </c>
      <c r="AC69" s="40">
        <f t="shared" ref="AC69:AC132" ca="1" si="18">Y69+Z69+AA69</f>
        <v>0</v>
      </c>
    </row>
    <row r="70" spans="1:29" x14ac:dyDescent="0.25">
      <c r="A70"/>
      <c r="B70"/>
      <c r="C70"/>
      <c r="D70" s="27" t="str">
        <f t="shared" ca="1" si="14"/>
        <v/>
      </c>
      <c r="E70" s="28" t="str">
        <f t="shared" ca="1" si="14"/>
        <v/>
      </c>
      <c r="F70" s="28" t="str">
        <f t="shared" ca="1" si="14"/>
        <v/>
      </c>
      <c r="G70" s="28" t="str">
        <f t="shared" ca="1" si="14"/>
        <v/>
      </c>
      <c r="H70" s="28" t="str">
        <f t="shared" ca="1" si="14"/>
        <v/>
      </c>
      <c r="I70" s="28" t="str">
        <f t="shared" ca="1" si="14"/>
        <v/>
      </c>
      <c r="J70" s="28" t="str">
        <f t="shared" ca="1" si="14"/>
        <v/>
      </c>
      <c r="K70" s="28" t="str">
        <f t="shared" ca="1" si="14"/>
        <v/>
      </c>
      <c r="L70" s="28" t="str">
        <f t="shared" ca="1" si="14"/>
        <v/>
      </c>
      <c r="M70" s="28" t="str">
        <f t="shared" ca="1" si="14"/>
        <v/>
      </c>
      <c r="N70" s="28" t="str">
        <f t="shared" ca="1" si="14"/>
        <v/>
      </c>
      <c r="O70" s="29" t="str">
        <f t="shared" ca="1" si="14"/>
        <v/>
      </c>
      <c r="P70" s="4" t="str">
        <f>IF(B70="","",INDEX(Guest,MATCH($B70,GuestList!$B$1:$B$242,0),MATCH(P$3,GuestList!$B$1:$O$1,0)))</f>
        <v/>
      </c>
      <c r="Q70" s="4" t="str">
        <f>IF(C70="","",INDEX(Guest,MATCH($B70,GuestList!$B$1:$B$242,0),MATCH(Q$3,GuestList!$B$1:$O$1,0)))</f>
        <v/>
      </c>
      <c r="R70" s="4" t="str">
        <f ca="1">IF(D70="","",INDEX(Guest,MATCH($B70,GuestList!$B$1:$B$242,0),MATCH(R$3,GuestList!$B$1:$O$1,0)))</f>
        <v/>
      </c>
      <c r="S70" s="4" t="str">
        <f ca="1">IF(E70="","",INDEX(Guest,MATCH($B70,GuestList!$B$1:$B$242,0),MATCH(S$3,GuestList!$B$1:$O$1,0)))</f>
        <v/>
      </c>
      <c r="T70" s="4" t="str">
        <f ca="1">IF(F70="","",INDEX(Guest,MATCH($B70,GuestList!$B$1:$B$242,0),MATCH(T$3,GuestList!$B$1:$O$1,0)))</f>
        <v/>
      </c>
      <c r="U70" s="4" t="str">
        <f ca="1">IF(G70="","",INDEX(Guest,MATCH($B70,GuestList!$B$1:$B$242,0),MATCH(U$3,GuestList!$B$1:$O$1,0)))</f>
        <v/>
      </c>
      <c r="V70" t="b">
        <f t="shared" ca="1" si="15"/>
        <v>0</v>
      </c>
      <c r="W70" t="b">
        <f t="shared" ca="1" si="9"/>
        <v>0</v>
      </c>
      <c r="X70" t="b">
        <f t="shared" ca="1" si="10"/>
        <v>0</v>
      </c>
      <c r="Y70" t="b">
        <f t="shared" ca="1" si="16"/>
        <v>0</v>
      </c>
      <c r="Z70" t="b">
        <f t="shared" ca="1" si="11"/>
        <v>0</v>
      </c>
      <c r="AA70" t="b">
        <f t="shared" ca="1" si="12"/>
        <v>0</v>
      </c>
      <c r="AB70" s="39">
        <f t="shared" ca="1" si="17"/>
        <v>0</v>
      </c>
      <c r="AC70" s="40">
        <f t="shared" ca="1" si="18"/>
        <v>0</v>
      </c>
    </row>
    <row r="71" spans="1:29" x14ac:dyDescent="0.25">
      <c r="A71"/>
      <c r="B71"/>
      <c r="C71"/>
      <c r="D71" s="27" t="str">
        <f t="shared" ca="1" si="14"/>
        <v/>
      </c>
      <c r="E71" s="28" t="str">
        <f t="shared" ca="1" si="14"/>
        <v/>
      </c>
      <c r="F71" s="28" t="str">
        <f t="shared" ca="1" si="14"/>
        <v/>
      </c>
      <c r="G71" s="28" t="str">
        <f t="shared" ca="1" si="14"/>
        <v/>
      </c>
      <c r="H71" s="28" t="str">
        <f t="shared" ca="1" si="14"/>
        <v/>
      </c>
      <c r="I71" s="28" t="str">
        <f t="shared" ca="1" si="14"/>
        <v/>
      </c>
      <c r="J71" s="28" t="str">
        <f t="shared" ca="1" si="14"/>
        <v/>
      </c>
      <c r="K71" s="28" t="str">
        <f t="shared" ca="1" si="14"/>
        <v/>
      </c>
      <c r="L71" s="28" t="str">
        <f t="shared" ca="1" si="14"/>
        <v/>
      </c>
      <c r="M71" s="28" t="str">
        <f t="shared" ca="1" si="14"/>
        <v/>
      </c>
      <c r="N71" s="28" t="str">
        <f t="shared" ca="1" si="14"/>
        <v/>
      </c>
      <c r="O71" s="29" t="str">
        <f t="shared" ca="1" si="14"/>
        <v/>
      </c>
      <c r="P71" s="4" t="str">
        <f>IF(B71="","",INDEX(Guest,MATCH($B71,GuestList!$B$1:$B$242,0),MATCH(P$3,GuestList!$B$1:$O$1,0)))</f>
        <v/>
      </c>
      <c r="Q71" s="4" t="str">
        <f>IF(C71="","",INDEX(Guest,MATCH($B71,GuestList!$B$1:$B$242,0),MATCH(Q$3,GuestList!$B$1:$O$1,0)))</f>
        <v/>
      </c>
      <c r="R71" s="4" t="str">
        <f ca="1">IF(D71="","",INDEX(Guest,MATCH($B71,GuestList!$B$1:$B$242,0),MATCH(R$3,GuestList!$B$1:$O$1,0)))</f>
        <v/>
      </c>
      <c r="S71" s="4" t="str">
        <f ca="1">IF(E71="","",INDEX(Guest,MATCH($B71,GuestList!$B$1:$B$242,0),MATCH(S$3,GuestList!$B$1:$O$1,0)))</f>
        <v/>
      </c>
      <c r="T71" s="4" t="str">
        <f ca="1">IF(F71="","",INDEX(Guest,MATCH($B71,GuestList!$B$1:$B$242,0),MATCH(T$3,GuestList!$B$1:$O$1,0)))</f>
        <v/>
      </c>
      <c r="U71" s="4" t="str">
        <f ca="1">IF(G71="","",INDEX(Guest,MATCH($B71,GuestList!$B$1:$B$242,0),MATCH(U$3,GuestList!$B$1:$O$1,0)))</f>
        <v/>
      </c>
      <c r="V71" t="b">
        <f t="shared" ca="1" si="15"/>
        <v>0</v>
      </c>
      <c r="W71" t="b">
        <f t="shared" ca="1" si="9"/>
        <v>0</v>
      </c>
      <c r="X71" t="b">
        <f t="shared" ca="1" si="10"/>
        <v>0</v>
      </c>
      <c r="Y71" t="b">
        <f t="shared" ca="1" si="16"/>
        <v>0</v>
      </c>
      <c r="Z71" t="b">
        <f t="shared" ca="1" si="11"/>
        <v>0</v>
      </c>
      <c r="AA71" t="b">
        <f t="shared" ca="1" si="12"/>
        <v>0</v>
      </c>
      <c r="AB71" s="39">
        <f t="shared" ca="1" si="17"/>
        <v>0</v>
      </c>
      <c r="AC71" s="40">
        <f t="shared" ca="1" si="18"/>
        <v>0</v>
      </c>
    </row>
    <row r="72" spans="1:29" x14ac:dyDescent="0.25">
      <c r="A72"/>
      <c r="B72"/>
      <c r="C72"/>
      <c r="D72" s="27" t="str">
        <f t="shared" ca="1" si="14"/>
        <v/>
      </c>
      <c r="E72" s="28" t="str">
        <f t="shared" ca="1" si="14"/>
        <v/>
      </c>
      <c r="F72" s="28" t="str">
        <f t="shared" ca="1" si="14"/>
        <v/>
      </c>
      <c r="G72" s="28" t="str">
        <f t="shared" ca="1" si="14"/>
        <v/>
      </c>
      <c r="H72" s="28" t="str">
        <f t="shared" ca="1" si="14"/>
        <v/>
      </c>
      <c r="I72" s="28" t="str">
        <f t="shared" ca="1" si="14"/>
        <v/>
      </c>
      <c r="J72" s="28" t="str">
        <f t="shared" ca="1" si="14"/>
        <v/>
      </c>
      <c r="K72" s="28" t="str">
        <f t="shared" ca="1" si="14"/>
        <v/>
      </c>
      <c r="L72" s="28" t="str">
        <f t="shared" ca="1" si="14"/>
        <v/>
      </c>
      <c r="M72" s="28" t="str">
        <f t="shared" ca="1" si="14"/>
        <v/>
      </c>
      <c r="N72" s="28" t="str">
        <f t="shared" ca="1" si="14"/>
        <v/>
      </c>
      <c r="O72" s="29" t="str">
        <f t="shared" ca="1" si="14"/>
        <v/>
      </c>
      <c r="P72" s="4" t="str">
        <f>IF(B72="","",INDEX(Guest,MATCH($B72,GuestList!$B$1:$B$242,0),MATCH(P$3,GuestList!$B$1:$O$1,0)))</f>
        <v/>
      </c>
      <c r="Q72" s="4" t="str">
        <f>IF(C72="","",INDEX(Guest,MATCH($B72,GuestList!$B$1:$B$242,0),MATCH(Q$3,GuestList!$B$1:$O$1,0)))</f>
        <v/>
      </c>
      <c r="R72" s="4" t="str">
        <f ca="1">IF(D72="","",INDEX(Guest,MATCH($B72,GuestList!$B$1:$B$242,0),MATCH(R$3,GuestList!$B$1:$O$1,0)))</f>
        <v/>
      </c>
      <c r="S72" s="4" t="str">
        <f ca="1">IF(E72="","",INDEX(Guest,MATCH($B72,GuestList!$B$1:$B$242,0),MATCH(S$3,GuestList!$B$1:$O$1,0)))</f>
        <v/>
      </c>
      <c r="T72" s="4" t="str">
        <f ca="1">IF(F72="","",INDEX(Guest,MATCH($B72,GuestList!$B$1:$B$242,0),MATCH(T$3,GuestList!$B$1:$O$1,0)))</f>
        <v/>
      </c>
      <c r="U72" s="4" t="str">
        <f ca="1">IF(G72="","",INDEX(Guest,MATCH($B72,GuestList!$B$1:$B$242,0),MATCH(U$3,GuestList!$B$1:$O$1,0)))</f>
        <v/>
      </c>
      <c r="V72" t="b">
        <f t="shared" ca="1" si="15"/>
        <v>0</v>
      </c>
      <c r="W72" t="b">
        <f t="shared" ca="1" si="9"/>
        <v>0</v>
      </c>
      <c r="X72" t="b">
        <f t="shared" ca="1" si="10"/>
        <v>0</v>
      </c>
      <c r="Y72" t="b">
        <f t="shared" ca="1" si="16"/>
        <v>0</v>
      </c>
      <c r="Z72" t="b">
        <f t="shared" ca="1" si="11"/>
        <v>0</v>
      </c>
      <c r="AA72" t="b">
        <f t="shared" ca="1" si="12"/>
        <v>0</v>
      </c>
      <c r="AB72" s="39">
        <f t="shared" ca="1" si="17"/>
        <v>0</v>
      </c>
      <c r="AC72" s="40">
        <f t="shared" ca="1" si="18"/>
        <v>0</v>
      </c>
    </row>
    <row r="73" spans="1:29" x14ac:dyDescent="0.25">
      <c r="A73"/>
      <c r="B73"/>
      <c r="C73"/>
      <c r="D73" s="27" t="str">
        <f t="shared" ca="1" si="14"/>
        <v/>
      </c>
      <c r="E73" s="28" t="str">
        <f t="shared" ca="1" si="14"/>
        <v/>
      </c>
      <c r="F73" s="28" t="str">
        <f t="shared" ca="1" si="14"/>
        <v/>
      </c>
      <c r="G73" s="28" t="str">
        <f t="shared" ca="1" si="14"/>
        <v/>
      </c>
      <c r="H73" s="28" t="str">
        <f t="shared" ca="1" si="14"/>
        <v/>
      </c>
      <c r="I73" s="28" t="str">
        <f t="shared" ca="1" si="14"/>
        <v/>
      </c>
      <c r="J73" s="28" t="str">
        <f t="shared" ca="1" si="14"/>
        <v/>
      </c>
      <c r="K73" s="28" t="str">
        <f t="shared" ca="1" si="14"/>
        <v/>
      </c>
      <c r="L73" s="28" t="str">
        <f t="shared" ca="1" si="14"/>
        <v/>
      </c>
      <c r="M73" s="28" t="str">
        <f t="shared" ca="1" si="14"/>
        <v/>
      </c>
      <c r="N73" s="28" t="str">
        <f t="shared" ca="1" si="14"/>
        <v/>
      </c>
      <c r="O73" s="29" t="str">
        <f t="shared" ca="1" si="14"/>
        <v/>
      </c>
      <c r="P73" s="4" t="str">
        <f>IF(B73="","",INDEX(Guest,MATCH($B73,GuestList!$B$1:$B$242,0),MATCH(P$3,GuestList!$B$1:$O$1,0)))</f>
        <v/>
      </c>
      <c r="Q73" s="4" t="str">
        <f>IF(C73="","",INDEX(Guest,MATCH($B73,GuestList!$B$1:$B$242,0),MATCH(Q$3,GuestList!$B$1:$O$1,0)))</f>
        <v/>
      </c>
      <c r="R73" s="4" t="str">
        <f ca="1">IF(D73="","",INDEX(Guest,MATCH($B73,GuestList!$B$1:$B$242,0),MATCH(R$3,GuestList!$B$1:$O$1,0)))</f>
        <v/>
      </c>
      <c r="S73" s="4" t="str">
        <f ca="1">IF(E73="","",INDEX(Guest,MATCH($B73,GuestList!$B$1:$B$242,0),MATCH(S$3,GuestList!$B$1:$O$1,0)))</f>
        <v/>
      </c>
      <c r="T73" s="4" t="str">
        <f ca="1">IF(F73="","",INDEX(Guest,MATCH($B73,GuestList!$B$1:$B$242,0),MATCH(T$3,GuestList!$B$1:$O$1,0)))</f>
        <v/>
      </c>
      <c r="U73" s="4" t="str">
        <f ca="1">IF(G73="","",INDEX(Guest,MATCH($B73,GuestList!$B$1:$B$242,0),MATCH(U$3,GuestList!$B$1:$O$1,0)))</f>
        <v/>
      </c>
      <c r="V73" t="b">
        <f t="shared" ca="1" si="15"/>
        <v>0</v>
      </c>
      <c r="W73" t="b">
        <f t="shared" ca="1" si="9"/>
        <v>0</v>
      </c>
      <c r="X73" t="b">
        <f t="shared" ca="1" si="10"/>
        <v>0</v>
      </c>
      <c r="Y73" t="b">
        <f t="shared" ca="1" si="16"/>
        <v>0</v>
      </c>
      <c r="Z73" t="b">
        <f t="shared" ca="1" si="11"/>
        <v>0</v>
      </c>
      <c r="AA73" t="b">
        <f t="shared" ca="1" si="12"/>
        <v>0</v>
      </c>
      <c r="AB73" s="39">
        <f t="shared" ca="1" si="17"/>
        <v>0</v>
      </c>
      <c r="AC73" s="40">
        <f t="shared" ca="1" si="18"/>
        <v>0</v>
      </c>
    </row>
    <row r="74" spans="1:29" x14ac:dyDescent="0.25">
      <c r="A74"/>
      <c r="B74"/>
      <c r="C74"/>
      <c r="D74" s="27" t="str">
        <f t="shared" ca="1" si="14"/>
        <v/>
      </c>
      <c r="E74" s="28" t="str">
        <f t="shared" ca="1" si="14"/>
        <v/>
      </c>
      <c r="F74" s="28" t="str">
        <f t="shared" ca="1" si="14"/>
        <v/>
      </c>
      <c r="G74" s="28" t="str">
        <f t="shared" ca="1" si="14"/>
        <v/>
      </c>
      <c r="H74" s="28" t="str">
        <f t="shared" ca="1" si="14"/>
        <v/>
      </c>
      <c r="I74" s="28" t="str">
        <f t="shared" ca="1" si="14"/>
        <v/>
      </c>
      <c r="J74" s="28" t="str">
        <f t="shared" ca="1" si="14"/>
        <v/>
      </c>
      <c r="K74" s="28" t="str">
        <f t="shared" ca="1" si="14"/>
        <v/>
      </c>
      <c r="L74" s="28" t="str">
        <f t="shared" ca="1" si="14"/>
        <v/>
      </c>
      <c r="M74" s="28" t="str">
        <f t="shared" ca="1" si="14"/>
        <v/>
      </c>
      <c r="N74" s="28" t="str">
        <f t="shared" ca="1" si="14"/>
        <v/>
      </c>
      <c r="O74" s="29" t="str">
        <f t="shared" ca="1" si="14"/>
        <v/>
      </c>
      <c r="P74" s="4" t="str">
        <f>IF(B74="","",INDEX(Guest,MATCH($B74,GuestList!$B$1:$B$242,0),MATCH(P$3,GuestList!$B$1:$O$1,0)))</f>
        <v/>
      </c>
      <c r="Q74" s="4" t="str">
        <f>IF(C74="","",INDEX(Guest,MATCH($B74,GuestList!$B$1:$B$242,0),MATCH(Q$3,GuestList!$B$1:$O$1,0)))</f>
        <v/>
      </c>
      <c r="R74" s="4" t="str">
        <f ca="1">IF(D74="","",INDEX(Guest,MATCH($B74,GuestList!$B$1:$B$242,0),MATCH(R$3,GuestList!$B$1:$O$1,0)))</f>
        <v/>
      </c>
      <c r="S74" s="4" t="str">
        <f ca="1">IF(E74="","",INDEX(Guest,MATCH($B74,GuestList!$B$1:$B$242,0),MATCH(S$3,GuestList!$B$1:$O$1,0)))</f>
        <v/>
      </c>
      <c r="T74" s="4" t="str">
        <f ca="1">IF(F74="","",INDEX(Guest,MATCH($B74,GuestList!$B$1:$B$242,0),MATCH(T$3,GuestList!$B$1:$O$1,0)))</f>
        <v/>
      </c>
      <c r="U74" s="4" t="str">
        <f ca="1">IF(G74="","",INDEX(Guest,MATCH($B74,GuestList!$B$1:$B$242,0),MATCH(U$3,GuestList!$B$1:$O$1,0)))</f>
        <v/>
      </c>
      <c r="V74" t="b">
        <f t="shared" ca="1" si="15"/>
        <v>0</v>
      </c>
      <c r="W74" t="b">
        <f t="shared" ca="1" si="9"/>
        <v>0</v>
      </c>
      <c r="X74" t="b">
        <f t="shared" ca="1" si="10"/>
        <v>0</v>
      </c>
      <c r="Y74" t="b">
        <f t="shared" ca="1" si="16"/>
        <v>0</v>
      </c>
      <c r="Z74" t="b">
        <f t="shared" ca="1" si="11"/>
        <v>0</v>
      </c>
      <c r="AA74" t="b">
        <f t="shared" ca="1" si="12"/>
        <v>0</v>
      </c>
      <c r="AB74" s="39">
        <f t="shared" ca="1" si="17"/>
        <v>0</v>
      </c>
      <c r="AC74" s="40">
        <f t="shared" ca="1" si="18"/>
        <v>0</v>
      </c>
    </row>
    <row r="75" spans="1:29" x14ac:dyDescent="0.25">
      <c r="A75"/>
      <c r="B75"/>
      <c r="C75"/>
      <c r="D75" s="27" t="str">
        <f t="shared" ca="1" si="14"/>
        <v/>
      </c>
      <c r="E75" s="28" t="str">
        <f t="shared" ca="1" si="14"/>
        <v/>
      </c>
      <c r="F75" s="28" t="str">
        <f t="shared" ca="1" si="14"/>
        <v/>
      </c>
      <c r="G75" s="28" t="str">
        <f t="shared" ca="1" si="14"/>
        <v/>
      </c>
      <c r="H75" s="28" t="str">
        <f t="shared" ca="1" si="14"/>
        <v/>
      </c>
      <c r="I75" s="28" t="str">
        <f t="shared" ca="1" si="14"/>
        <v/>
      </c>
      <c r="J75" s="28" t="str">
        <f t="shared" ca="1" si="14"/>
        <v/>
      </c>
      <c r="K75" s="28" t="str">
        <f t="shared" ca="1" si="14"/>
        <v/>
      </c>
      <c r="L75" s="28" t="str">
        <f t="shared" ca="1" si="14"/>
        <v/>
      </c>
      <c r="M75" s="28" t="str">
        <f t="shared" ca="1" si="14"/>
        <v/>
      </c>
      <c r="N75" s="28" t="str">
        <f t="shared" ca="1" si="14"/>
        <v/>
      </c>
      <c r="O75" s="29" t="str">
        <f t="shared" ca="1" si="14"/>
        <v/>
      </c>
      <c r="P75" s="4" t="str">
        <f>IF(B75="","",INDEX(Guest,MATCH($B75,GuestList!$B$1:$B$242,0),MATCH(P$3,GuestList!$B$1:$O$1,0)))</f>
        <v/>
      </c>
      <c r="Q75" s="4" t="str">
        <f>IF(C75="","",INDEX(Guest,MATCH($B75,GuestList!$B$1:$B$242,0),MATCH(Q$3,GuestList!$B$1:$O$1,0)))</f>
        <v/>
      </c>
      <c r="R75" s="4" t="str">
        <f ca="1">IF(D75="","",INDEX(Guest,MATCH($B75,GuestList!$B$1:$B$242,0),MATCH(R$3,GuestList!$B$1:$O$1,0)))</f>
        <v/>
      </c>
      <c r="S75" s="4" t="str">
        <f ca="1">IF(E75="","",INDEX(Guest,MATCH($B75,GuestList!$B$1:$B$242,0),MATCH(S$3,GuestList!$B$1:$O$1,0)))</f>
        <v/>
      </c>
      <c r="T75" s="4" t="str">
        <f ca="1">IF(F75="","",INDEX(Guest,MATCH($B75,GuestList!$B$1:$B$242,0),MATCH(T$3,GuestList!$B$1:$O$1,0)))</f>
        <v/>
      </c>
      <c r="U75" s="4" t="str">
        <f ca="1">IF(G75="","",INDEX(Guest,MATCH($B75,GuestList!$B$1:$B$242,0),MATCH(U$3,GuestList!$B$1:$O$1,0)))</f>
        <v/>
      </c>
      <c r="V75" t="b">
        <f t="shared" ca="1" si="15"/>
        <v>0</v>
      </c>
      <c r="W75" t="b">
        <f t="shared" ca="1" si="9"/>
        <v>0</v>
      </c>
      <c r="X75" t="b">
        <f t="shared" ca="1" si="10"/>
        <v>0</v>
      </c>
      <c r="Y75" t="b">
        <f t="shared" ca="1" si="16"/>
        <v>0</v>
      </c>
      <c r="Z75" t="b">
        <f t="shared" ca="1" si="11"/>
        <v>0</v>
      </c>
      <c r="AA75" t="b">
        <f t="shared" ca="1" si="12"/>
        <v>0</v>
      </c>
      <c r="AB75" s="39">
        <f t="shared" ca="1" si="17"/>
        <v>0</v>
      </c>
      <c r="AC75" s="40">
        <f t="shared" ca="1" si="18"/>
        <v>0</v>
      </c>
    </row>
    <row r="76" spans="1:29" x14ac:dyDescent="0.25">
      <c r="A76"/>
      <c r="B76"/>
      <c r="C76"/>
      <c r="D76" s="27" t="str">
        <f t="shared" ca="1" si="14"/>
        <v/>
      </c>
      <c r="E76" s="28" t="str">
        <f t="shared" ca="1" si="14"/>
        <v/>
      </c>
      <c r="F76" s="28" t="str">
        <f t="shared" ca="1" si="14"/>
        <v/>
      </c>
      <c r="G76" s="28" t="str">
        <f t="shared" ca="1" si="14"/>
        <v/>
      </c>
      <c r="H76" s="28" t="str">
        <f t="shared" ca="1" si="14"/>
        <v/>
      </c>
      <c r="I76" s="28" t="str">
        <f t="shared" ca="1" si="14"/>
        <v/>
      </c>
      <c r="J76" s="28" t="str">
        <f t="shared" ca="1" si="14"/>
        <v/>
      </c>
      <c r="K76" s="28" t="str">
        <f t="shared" ca="1" si="14"/>
        <v/>
      </c>
      <c r="L76" s="28" t="str">
        <f t="shared" ca="1" si="14"/>
        <v/>
      </c>
      <c r="M76" s="28" t="str">
        <f t="shared" ca="1" si="14"/>
        <v/>
      </c>
      <c r="N76" s="28" t="str">
        <f t="shared" ca="1" si="14"/>
        <v/>
      </c>
      <c r="O76" s="29" t="str">
        <f t="shared" ca="1" si="14"/>
        <v/>
      </c>
      <c r="P76" s="4" t="str">
        <f>IF(B76="","",INDEX(Guest,MATCH($B76,GuestList!$B$1:$B$242,0),MATCH(P$3,GuestList!$B$1:$O$1,0)))</f>
        <v/>
      </c>
      <c r="Q76" s="4" t="str">
        <f>IF(C76="","",INDEX(Guest,MATCH($B76,GuestList!$B$1:$B$242,0),MATCH(Q$3,GuestList!$B$1:$O$1,0)))</f>
        <v/>
      </c>
      <c r="R76" s="4" t="str">
        <f ca="1">IF(D76="","",INDEX(Guest,MATCH($B76,GuestList!$B$1:$B$242,0),MATCH(R$3,GuestList!$B$1:$O$1,0)))</f>
        <v/>
      </c>
      <c r="S76" s="4" t="str">
        <f ca="1">IF(E76="","",INDEX(Guest,MATCH($B76,GuestList!$B$1:$B$242,0),MATCH(S$3,GuestList!$B$1:$O$1,0)))</f>
        <v/>
      </c>
      <c r="T76" s="4" t="str">
        <f ca="1">IF(F76="","",INDEX(Guest,MATCH($B76,GuestList!$B$1:$B$242,0),MATCH(T$3,GuestList!$B$1:$O$1,0)))</f>
        <v/>
      </c>
      <c r="U76" s="4" t="str">
        <f ca="1">IF(G76="","",INDEX(Guest,MATCH($B76,GuestList!$B$1:$B$242,0),MATCH(U$3,GuestList!$B$1:$O$1,0)))</f>
        <v/>
      </c>
      <c r="V76" t="b">
        <f t="shared" ca="1" si="15"/>
        <v>0</v>
      </c>
      <c r="W76" t="b">
        <f t="shared" ca="1" si="9"/>
        <v>0</v>
      </c>
      <c r="X76" t="b">
        <f t="shared" ca="1" si="10"/>
        <v>0</v>
      </c>
      <c r="Y76" t="b">
        <f t="shared" ca="1" si="16"/>
        <v>0</v>
      </c>
      <c r="Z76" t="b">
        <f t="shared" ca="1" si="11"/>
        <v>0</v>
      </c>
      <c r="AA76" t="b">
        <f t="shared" ca="1" si="12"/>
        <v>0</v>
      </c>
      <c r="AB76" s="39">
        <f t="shared" ca="1" si="17"/>
        <v>0</v>
      </c>
      <c r="AC76" s="40">
        <f t="shared" ca="1" si="18"/>
        <v>0</v>
      </c>
    </row>
    <row r="77" spans="1:29" x14ac:dyDescent="0.25">
      <c r="A77"/>
      <c r="B77"/>
      <c r="C77"/>
      <c r="D77" s="27" t="str">
        <f t="shared" ca="1" si="14"/>
        <v/>
      </c>
      <c r="E77" s="28" t="str">
        <f t="shared" ca="1" si="14"/>
        <v/>
      </c>
      <c r="F77" s="28" t="str">
        <f t="shared" ca="1" si="14"/>
        <v/>
      </c>
      <c r="G77" s="28" t="str">
        <f t="shared" ca="1" si="14"/>
        <v/>
      </c>
      <c r="H77" s="28" t="str">
        <f t="shared" ca="1" si="14"/>
        <v/>
      </c>
      <c r="I77" s="28" t="str">
        <f t="shared" ca="1" si="14"/>
        <v/>
      </c>
      <c r="J77" s="28" t="str">
        <f t="shared" ca="1" si="14"/>
        <v/>
      </c>
      <c r="K77" s="28" t="str">
        <f t="shared" ca="1" si="14"/>
        <v/>
      </c>
      <c r="L77" s="28" t="str">
        <f t="shared" ca="1" si="14"/>
        <v/>
      </c>
      <c r="M77" s="28" t="str">
        <f t="shared" ca="1" si="14"/>
        <v/>
      </c>
      <c r="N77" s="28" t="str">
        <f t="shared" ca="1" si="14"/>
        <v/>
      </c>
      <c r="O77" s="29" t="str">
        <f t="shared" ca="1" si="14"/>
        <v/>
      </c>
      <c r="P77" s="4" t="str">
        <f>IF(B77="","",INDEX(Guest,MATCH($B77,GuestList!$B$1:$B$242,0),MATCH(P$3,GuestList!$B$1:$O$1,0)))</f>
        <v/>
      </c>
      <c r="Q77" s="4" t="str">
        <f>IF(C77="","",INDEX(Guest,MATCH($B77,GuestList!$B$1:$B$242,0),MATCH(Q$3,GuestList!$B$1:$O$1,0)))</f>
        <v/>
      </c>
      <c r="R77" s="4" t="str">
        <f ca="1">IF(D77="","",INDEX(Guest,MATCH($B77,GuestList!$B$1:$B$242,0),MATCH(R$3,GuestList!$B$1:$O$1,0)))</f>
        <v/>
      </c>
      <c r="S77" s="4" t="str">
        <f ca="1">IF(E77="","",INDEX(Guest,MATCH($B77,GuestList!$B$1:$B$242,0),MATCH(S$3,GuestList!$B$1:$O$1,0)))</f>
        <v/>
      </c>
      <c r="T77" s="4" t="str">
        <f ca="1">IF(F77="","",INDEX(Guest,MATCH($B77,GuestList!$B$1:$B$242,0),MATCH(T$3,GuestList!$B$1:$O$1,0)))</f>
        <v/>
      </c>
      <c r="U77" s="4" t="str">
        <f ca="1">IF(G77="","",INDEX(Guest,MATCH($B77,GuestList!$B$1:$B$242,0),MATCH(U$3,GuestList!$B$1:$O$1,0)))</f>
        <v/>
      </c>
      <c r="V77" t="b">
        <f t="shared" ca="1" si="15"/>
        <v>0</v>
      </c>
      <c r="W77" t="b">
        <f t="shared" ca="1" si="9"/>
        <v>0</v>
      </c>
      <c r="X77" t="b">
        <f t="shared" ca="1" si="10"/>
        <v>0</v>
      </c>
      <c r="Y77" t="b">
        <f t="shared" ca="1" si="16"/>
        <v>0</v>
      </c>
      <c r="Z77" t="b">
        <f t="shared" ca="1" si="11"/>
        <v>0</v>
      </c>
      <c r="AA77" t="b">
        <f t="shared" ca="1" si="12"/>
        <v>0</v>
      </c>
      <c r="AB77" s="39">
        <f t="shared" ca="1" si="17"/>
        <v>0</v>
      </c>
      <c r="AC77" s="40">
        <f t="shared" ca="1" si="18"/>
        <v>0</v>
      </c>
    </row>
    <row r="78" spans="1:29" x14ac:dyDescent="0.25">
      <c r="A78"/>
      <c r="B78"/>
      <c r="C78"/>
      <c r="D78" s="27" t="str">
        <f t="shared" ca="1" si="14"/>
        <v/>
      </c>
      <c r="E78" s="28" t="str">
        <f t="shared" ca="1" si="14"/>
        <v/>
      </c>
      <c r="F78" s="28" t="str">
        <f t="shared" ca="1" si="14"/>
        <v/>
      </c>
      <c r="G78" s="28" t="str">
        <f t="shared" ca="1" si="14"/>
        <v/>
      </c>
      <c r="H78" s="28" t="str">
        <f t="shared" ca="1" si="14"/>
        <v/>
      </c>
      <c r="I78" s="28" t="str">
        <f t="shared" ca="1" si="14"/>
        <v/>
      </c>
      <c r="J78" s="28" t="str">
        <f t="shared" ca="1" si="14"/>
        <v/>
      </c>
      <c r="K78" s="28" t="str">
        <f t="shared" ca="1" si="14"/>
        <v/>
      </c>
      <c r="L78" s="28" t="str">
        <f t="shared" ca="1" si="14"/>
        <v/>
      </c>
      <c r="M78" s="28" t="str">
        <f t="shared" ca="1" si="14"/>
        <v/>
      </c>
      <c r="N78" s="28" t="str">
        <f t="shared" ca="1" si="14"/>
        <v/>
      </c>
      <c r="O78" s="29" t="str">
        <f t="shared" ca="1" si="14"/>
        <v/>
      </c>
      <c r="P78" s="4" t="str">
        <f>IF(B78="","",INDEX(Guest,MATCH($B78,GuestList!$B$1:$B$242,0),MATCH(P$3,GuestList!$B$1:$O$1,0)))</f>
        <v/>
      </c>
      <c r="Q78" s="4" t="str">
        <f>IF(C78="","",INDEX(Guest,MATCH($B78,GuestList!$B$1:$B$242,0),MATCH(Q$3,GuestList!$B$1:$O$1,0)))</f>
        <v/>
      </c>
      <c r="R78" s="4" t="str">
        <f ca="1">IF(D78="","",INDEX(Guest,MATCH($B78,GuestList!$B$1:$B$242,0),MATCH(R$3,GuestList!$B$1:$O$1,0)))</f>
        <v/>
      </c>
      <c r="S78" s="4" t="str">
        <f ca="1">IF(E78="","",INDEX(Guest,MATCH($B78,GuestList!$B$1:$B$242,0),MATCH(S$3,GuestList!$B$1:$O$1,0)))</f>
        <v/>
      </c>
      <c r="T78" s="4" t="str">
        <f ca="1">IF(F78="","",INDEX(Guest,MATCH($B78,GuestList!$B$1:$B$242,0),MATCH(T$3,GuestList!$B$1:$O$1,0)))</f>
        <v/>
      </c>
      <c r="U78" s="4" t="str">
        <f ca="1">IF(G78="","",INDEX(Guest,MATCH($B78,GuestList!$B$1:$B$242,0),MATCH(U$3,GuestList!$B$1:$O$1,0)))</f>
        <v/>
      </c>
      <c r="V78" t="b">
        <f t="shared" ca="1" si="15"/>
        <v>0</v>
      </c>
      <c r="W78" t="b">
        <f t="shared" ca="1" si="9"/>
        <v>0</v>
      </c>
      <c r="X78" t="b">
        <f t="shared" ca="1" si="10"/>
        <v>0</v>
      </c>
      <c r="Y78" t="b">
        <f t="shared" ca="1" si="16"/>
        <v>0</v>
      </c>
      <c r="Z78" t="b">
        <f t="shared" ca="1" si="11"/>
        <v>0</v>
      </c>
      <c r="AA78" t="b">
        <f t="shared" ca="1" si="12"/>
        <v>0</v>
      </c>
      <c r="AB78" s="39">
        <f t="shared" ca="1" si="17"/>
        <v>0</v>
      </c>
      <c r="AC78" s="40">
        <f t="shared" ca="1" si="18"/>
        <v>0</v>
      </c>
    </row>
    <row r="79" spans="1:29" x14ac:dyDescent="0.25">
      <c r="A79"/>
      <c r="B79"/>
      <c r="C79"/>
      <c r="D79" s="27" t="str">
        <f t="shared" ca="1" si="14"/>
        <v/>
      </c>
      <c r="E79" s="28" t="str">
        <f t="shared" ca="1" si="14"/>
        <v/>
      </c>
      <c r="F79" s="28" t="str">
        <f t="shared" ca="1" si="14"/>
        <v/>
      </c>
      <c r="G79" s="28" t="str">
        <f t="shared" ca="1" si="14"/>
        <v/>
      </c>
      <c r="H79" s="28" t="str">
        <f t="shared" ca="1" si="14"/>
        <v/>
      </c>
      <c r="I79" s="28" t="str">
        <f t="shared" ca="1" si="14"/>
        <v/>
      </c>
      <c r="J79" s="28" t="str">
        <f t="shared" ca="1" si="14"/>
        <v/>
      </c>
      <c r="K79" s="28" t="str">
        <f t="shared" ca="1" si="14"/>
        <v/>
      </c>
      <c r="L79" s="28" t="str">
        <f t="shared" ca="1" si="14"/>
        <v/>
      </c>
      <c r="M79" s="28" t="str">
        <f t="shared" ca="1" si="14"/>
        <v/>
      </c>
      <c r="N79" s="28" t="str">
        <f t="shared" ca="1" si="14"/>
        <v/>
      </c>
      <c r="O79" s="29" t="str">
        <f t="shared" ca="1" si="14"/>
        <v/>
      </c>
      <c r="P79" s="4" t="str">
        <f>IF(B79="","",INDEX(Guest,MATCH($B79,GuestList!$B$1:$B$242,0),MATCH(P$3,GuestList!$B$1:$O$1,0)))</f>
        <v/>
      </c>
      <c r="Q79" s="4" t="str">
        <f>IF(C79="","",INDEX(Guest,MATCH($B79,GuestList!$B$1:$B$242,0),MATCH(Q$3,GuestList!$B$1:$O$1,0)))</f>
        <v/>
      </c>
      <c r="R79" s="4" t="str">
        <f ca="1">IF(D79="","",INDEX(Guest,MATCH($B79,GuestList!$B$1:$B$242,0),MATCH(R$3,GuestList!$B$1:$O$1,0)))</f>
        <v/>
      </c>
      <c r="S79" s="4" t="str">
        <f ca="1">IF(E79="","",INDEX(Guest,MATCH($B79,GuestList!$B$1:$B$242,0),MATCH(S$3,GuestList!$B$1:$O$1,0)))</f>
        <v/>
      </c>
      <c r="T79" s="4" t="str">
        <f ca="1">IF(F79="","",INDEX(Guest,MATCH($B79,GuestList!$B$1:$B$242,0),MATCH(T$3,GuestList!$B$1:$O$1,0)))</f>
        <v/>
      </c>
      <c r="U79" s="4" t="str">
        <f ca="1">IF(G79="","",INDEX(Guest,MATCH($B79,GuestList!$B$1:$B$242,0),MATCH(U$3,GuestList!$B$1:$O$1,0)))</f>
        <v/>
      </c>
      <c r="V79" t="b">
        <f t="shared" ca="1" si="15"/>
        <v>0</v>
      </c>
      <c r="W79" t="b">
        <f t="shared" ca="1" si="9"/>
        <v>0</v>
      </c>
      <c r="X79" t="b">
        <f t="shared" ca="1" si="10"/>
        <v>0</v>
      </c>
      <c r="Y79" t="b">
        <f t="shared" ca="1" si="16"/>
        <v>0</v>
      </c>
      <c r="Z79" t="b">
        <f t="shared" ca="1" si="11"/>
        <v>0</v>
      </c>
      <c r="AA79" t="b">
        <f t="shared" ca="1" si="12"/>
        <v>0</v>
      </c>
      <c r="AB79" s="39">
        <f t="shared" ca="1" si="17"/>
        <v>0</v>
      </c>
      <c r="AC79" s="40">
        <f t="shared" ca="1" si="18"/>
        <v>0</v>
      </c>
    </row>
    <row r="80" spans="1:29" x14ac:dyDescent="0.25">
      <c r="A80"/>
      <c r="B80"/>
      <c r="C80"/>
      <c r="D80" s="27" t="str">
        <f t="shared" ca="1" si="14"/>
        <v/>
      </c>
      <c r="E80" s="28" t="str">
        <f t="shared" ca="1" si="14"/>
        <v/>
      </c>
      <c r="F80" s="28" t="str">
        <f t="shared" ca="1" si="14"/>
        <v/>
      </c>
      <c r="G80" s="28" t="str">
        <f t="shared" ca="1" si="14"/>
        <v/>
      </c>
      <c r="H80" s="28" t="str">
        <f t="shared" ca="1" si="14"/>
        <v/>
      </c>
      <c r="I80" s="28" t="str">
        <f t="shared" ca="1" si="14"/>
        <v/>
      </c>
      <c r="J80" s="28" t="str">
        <f t="shared" ca="1" si="14"/>
        <v/>
      </c>
      <c r="K80" s="28" t="str">
        <f t="shared" ca="1" si="14"/>
        <v/>
      </c>
      <c r="L80" s="28" t="str">
        <f t="shared" ca="1" si="14"/>
        <v/>
      </c>
      <c r="M80" s="28" t="str">
        <f t="shared" ca="1" si="14"/>
        <v/>
      </c>
      <c r="N80" s="28" t="str">
        <f t="shared" ca="1" si="14"/>
        <v/>
      </c>
      <c r="O80" s="29" t="str">
        <f t="shared" ca="1" si="14"/>
        <v/>
      </c>
      <c r="P80" s="4" t="str">
        <f>IF(B80="","",INDEX(Guest,MATCH($B80,GuestList!$B$1:$B$242,0),MATCH(P$3,GuestList!$B$1:$O$1,0)))</f>
        <v/>
      </c>
      <c r="Q80" s="4" t="str">
        <f>IF(C80="","",INDEX(Guest,MATCH($B80,GuestList!$B$1:$B$242,0),MATCH(Q$3,GuestList!$B$1:$O$1,0)))</f>
        <v/>
      </c>
      <c r="R80" s="4" t="str">
        <f ca="1">IF(D80="","",INDEX(Guest,MATCH($B80,GuestList!$B$1:$B$242,0),MATCH(R$3,GuestList!$B$1:$O$1,0)))</f>
        <v/>
      </c>
      <c r="S80" s="4" t="str">
        <f ca="1">IF(E80="","",INDEX(Guest,MATCH($B80,GuestList!$B$1:$B$242,0),MATCH(S$3,GuestList!$B$1:$O$1,0)))</f>
        <v/>
      </c>
      <c r="T80" s="4" t="str">
        <f ca="1">IF(F80="","",INDEX(Guest,MATCH($B80,GuestList!$B$1:$B$242,0),MATCH(T$3,GuestList!$B$1:$O$1,0)))</f>
        <v/>
      </c>
      <c r="U80" s="4" t="str">
        <f ca="1">IF(G80="","",INDEX(Guest,MATCH($B80,GuestList!$B$1:$B$242,0),MATCH(U$3,GuestList!$B$1:$O$1,0)))</f>
        <v/>
      </c>
      <c r="V80" t="b">
        <f t="shared" ca="1" si="15"/>
        <v>0</v>
      </c>
      <c r="W80" t="b">
        <f t="shared" ca="1" si="9"/>
        <v>0</v>
      </c>
      <c r="X80" t="b">
        <f t="shared" ca="1" si="10"/>
        <v>0</v>
      </c>
      <c r="Y80" t="b">
        <f t="shared" ca="1" si="16"/>
        <v>0</v>
      </c>
      <c r="Z80" t="b">
        <f t="shared" ca="1" si="11"/>
        <v>0</v>
      </c>
      <c r="AA80" t="b">
        <f t="shared" ca="1" si="12"/>
        <v>0</v>
      </c>
      <c r="AB80" s="39">
        <f t="shared" ca="1" si="17"/>
        <v>0</v>
      </c>
      <c r="AC80" s="40">
        <f t="shared" ca="1" si="18"/>
        <v>0</v>
      </c>
    </row>
    <row r="81" spans="1:29" x14ac:dyDescent="0.25">
      <c r="A81"/>
      <c r="B81"/>
      <c r="C81"/>
      <c r="D81" s="27" t="str">
        <f t="shared" ca="1" si="14"/>
        <v/>
      </c>
      <c r="E81" s="28" t="str">
        <f t="shared" ca="1" si="14"/>
        <v/>
      </c>
      <c r="F81" s="28" t="str">
        <f t="shared" ca="1" si="14"/>
        <v/>
      </c>
      <c r="G81" s="28" t="str">
        <f t="shared" ca="1" si="14"/>
        <v/>
      </c>
      <c r="H81" s="28" t="str">
        <f t="shared" ca="1" si="14"/>
        <v/>
      </c>
      <c r="I81" s="28" t="str">
        <f t="shared" ca="1" si="14"/>
        <v/>
      </c>
      <c r="J81" s="28" t="str">
        <f t="shared" ca="1" si="14"/>
        <v/>
      </c>
      <c r="K81" s="28" t="str">
        <f t="shared" ca="1" si="14"/>
        <v/>
      </c>
      <c r="L81" s="28" t="str">
        <f t="shared" ca="1" si="14"/>
        <v/>
      </c>
      <c r="M81" s="28" t="str">
        <f t="shared" ca="1" si="14"/>
        <v/>
      </c>
      <c r="N81" s="28" t="str">
        <f t="shared" ca="1" si="14"/>
        <v/>
      </c>
      <c r="O81" s="29" t="str">
        <f t="shared" ca="1" si="14"/>
        <v/>
      </c>
      <c r="P81" s="4" t="str">
        <f>IF(B81="","",INDEX(Guest,MATCH($B81,GuestList!$B$1:$B$242,0),MATCH(P$3,GuestList!$B$1:$O$1,0)))</f>
        <v/>
      </c>
      <c r="Q81" s="4" t="str">
        <f>IF(C81="","",INDEX(Guest,MATCH($B81,GuestList!$B$1:$B$242,0),MATCH(Q$3,GuestList!$B$1:$O$1,0)))</f>
        <v/>
      </c>
      <c r="R81" s="4" t="str">
        <f ca="1">IF(D81="","",INDEX(Guest,MATCH($B81,GuestList!$B$1:$B$242,0),MATCH(R$3,GuestList!$B$1:$O$1,0)))</f>
        <v/>
      </c>
      <c r="S81" s="4" t="str">
        <f ca="1">IF(E81="","",INDEX(Guest,MATCH($B81,GuestList!$B$1:$B$242,0),MATCH(S$3,GuestList!$B$1:$O$1,0)))</f>
        <v/>
      </c>
      <c r="T81" s="4" t="str">
        <f ca="1">IF(F81="","",INDEX(Guest,MATCH($B81,GuestList!$B$1:$B$242,0),MATCH(T$3,GuestList!$B$1:$O$1,0)))</f>
        <v/>
      </c>
      <c r="U81" s="4" t="str">
        <f ca="1">IF(G81="","",INDEX(Guest,MATCH($B81,GuestList!$B$1:$B$242,0),MATCH(U$3,GuestList!$B$1:$O$1,0)))</f>
        <v/>
      </c>
      <c r="V81" t="b">
        <f t="shared" ca="1" si="15"/>
        <v>0</v>
      </c>
      <c r="W81" t="b">
        <f t="shared" ca="1" si="9"/>
        <v>0</v>
      </c>
      <c r="X81" t="b">
        <f t="shared" ca="1" si="10"/>
        <v>0</v>
      </c>
      <c r="Y81" t="b">
        <f t="shared" ca="1" si="16"/>
        <v>0</v>
      </c>
      <c r="Z81" t="b">
        <f t="shared" ca="1" si="11"/>
        <v>0</v>
      </c>
      <c r="AA81" t="b">
        <f t="shared" ca="1" si="12"/>
        <v>0</v>
      </c>
      <c r="AB81" s="39">
        <f t="shared" ca="1" si="17"/>
        <v>0</v>
      </c>
      <c r="AC81" s="40">
        <f t="shared" ca="1" si="18"/>
        <v>0</v>
      </c>
    </row>
    <row r="82" spans="1:29" x14ac:dyDescent="0.25">
      <c r="A82"/>
      <c r="B82"/>
      <c r="C82"/>
      <c r="D82" s="27" t="str">
        <f t="shared" ca="1" si="14"/>
        <v/>
      </c>
      <c r="E82" s="28" t="str">
        <f t="shared" ca="1" si="14"/>
        <v/>
      </c>
      <c r="F82" s="28" t="str">
        <f t="shared" ca="1" si="14"/>
        <v/>
      </c>
      <c r="G82" s="28" t="str">
        <f t="shared" ca="1" si="14"/>
        <v/>
      </c>
      <c r="H82" s="28" t="str">
        <f t="shared" ca="1" si="14"/>
        <v/>
      </c>
      <c r="I82" s="28" t="str">
        <f t="shared" ca="1" si="14"/>
        <v/>
      </c>
      <c r="J82" s="28" t="str">
        <f t="shared" ca="1" si="14"/>
        <v/>
      </c>
      <c r="K82" s="28" t="str">
        <f t="shared" ca="1" si="14"/>
        <v/>
      </c>
      <c r="L82" s="28" t="str">
        <f t="shared" ca="1" si="14"/>
        <v/>
      </c>
      <c r="M82" s="28" t="str">
        <f t="shared" ca="1" si="14"/>
        <v/>
      </c>
      <c r="N82" s="28" t="str">
        <f t="shared" ca="1" si="14"/>
        <v/>
      </c>
      <c r="O82" s="29" t="str">
        <f t="shared" ca="1" si="14"/>
        <v/>
      </c>
      <c r="P82" s="4" t="str">
        <f>IF(B82="","",INDEX(Guest,MATCH($B82,GuestList!$B$1:$B$242,0),MATCH(P$3,GuestList!$B$1:$O$1,0)))</f>
        <v/>
      </c>
      <c r="Q82" s="4" t="str">
        <f>IF(C82="","",INDEX(Guest,MATCH($B82,GuestList!$B$1:$B$242,0),MATCH(Q$3,GuestList!$B$1:$O$1,0)))</f>
        <v/>
      </c>
      <c r="R82" s="4" t="str">
        <f ca="1">IF(D82="","",INDEX(Guest,MATCH($B82,GuestList!$B$1:$B$242,0),MATCH(R$3,GuestList!$B$1:$O$1,0)))</f>
        <v/>
      </c>
      <c r="S82" s="4" t="str">
        <f ca="1">IF(E82="","",INDEX(Guest,MATCH($B82,GuestList!$B$1:$B$242,0),MATCH(S$3,GuestList!$B$1:$O$1,0)))</f>
        <v/>
      </c>
      <c r="T82" s="4" t="str">
        <f ca="1">IF(F82="","",INDEX(Guest,MATCH($B82,GuestList!$B$1:$B$242,0),MATCH(T$3,GuestList!$B$1:$O$1,0)))</f>
        <v/>
      </c>
      <c r="U82" s="4" t="str">
        <f ca="1">IF(G82="","",INDEX(Guest,MATCH($B82,GuestList!$B$1:$B$242,0),MATCH(U$3,GuestList!$B$1:$O$1,0)))</f>
        <v/>
      </c>
      <c r="V82" t="b">
        <f t="shared" ca="1" si="15"/>
        <v>0</v>
      </c>
      <c r="W82" t="b">
        <f t="shared" ca="1" si="9"/>
        <v>0</v>
      </c>
      <c r="X82" t="b">
        <f t="shared" ca="1" si="10"/>
        <v>0</v>
      </c>
      <c r="Y82" t="b">
        <f t="shared" ca="1" si="16"/>
        <v>0</v>
      </c>
      <c r="Z82" t="b">
        <f t="shared" ca="1" si="11"/>
        <v>0</v>
      </c>
      <c r="AA82" t="b">
        <f t="shared" ca="1" si="12"/>
        <v>0</v>
      </c>
      <c r="AB82" s="39">
        <f t="shared" ca="1" si="17"/>
        <v>0</v>
      </c>
      <c r="AC82" s="40">
        <f t="shared" ca="1" si="18"/>
        <v>0</v>
      </c>
    </row>
    <row r="83" spans="1:29" x14ac:dyDescent="0.25">
      <c r="A83"/>
      <c r="B83"/>
      <c r="C83"/>
      <c r="D83" s="27" t="str">
        <f t="shared" ca="1" si="14"/>
        <v/>
      </c>
      <c r="E83" s="28" t="str">
        <f t="shared" ca="1" si="14"/>
        <v/>
      </c>
      <c r="F83" s="28" t="str">
        <f t="shared" ca="1" si="14"/>
        <v/>
      </c>
      <c r="G83" s="28" t="str">
        <f t="shared" ca="1" si="14"/>
        <v/>
      </c>
      <c r="H83" s="28" t="str">
        <f t="shared" ca="1" si="14"/>
        <v/>
      </c>
      <c r="I83" s="28" t="str">
        <f t="shared" ca="1" si="14"/>
        <v/>
      </c>
      <c r="J83" s="28" t="str">
        <f t="shared" ca="1" si="14"/>
        <v/>
      </c>
      <c r="K83" s="28" t="str">
        <f t="shared" ca="1" si="14"/>
        <v/>
      </c>
      <c r="L83" s="28" t="str">
        <f t="shared" ca="1" si="14"/>
        <v/>
      </c>
      <c r="M83" s="28" t="str">
        <f t="shared" ref="M83:O146" ca="1" si="19">IF($A83="","",IF($A$1&gt;=M$3,INDIRECT("B"&amp;((3+M$3)+$A$1*($A83-1))),"Seat Not Used"))</f>
        <v/>
      </c>
      <c r="N83" s="28" t="str">
        <f t="shared" ca="1" si="19"/>
        <v/>
      </c>
      <c r="O83" s="29" t="str">
        <f t="shared" ca="1" si="19"/>
        <v/>
      </c>
      <c r="P83" s="4" t="str">
        <f>IF(B83="","",INDEX(Guest,MATCH($B83,GuestList!$B$1:$B$242,0),MATCH(P$3,GuestList!$B$1:$O$1,0)))</f>
        <v/>
      </c>
      <c r="Q83" s="4" t="str">
        <f>IF(C83="","",INDEX(Guest,MATCH($B83,GuestList!$B$1:$B$242,0),MATCH(Q$3,GuestList!$B$1:$O$1,0)))</f>
        <v/>
      </c>
      <c r="R83" s="4" t="str">
        <f ca="1">IF(D83="","",INDEX(Guest,MATCH($B83,GuestList!$B$1:$B$242,0),MATCH(R$3,GuestList!$B$1:$O$1,0)))</f>
        <v/>
      </c>
      <c r="S83" s="4" t="str">
        <f ca="1">IF(E83="","",INDEX(Guest,MATCH($B83,GuestList!$B$1:$B$242,0),MATCH(S$3,GuestList!$B$1:$O$1,0)))</f>
        <v/>
      </c>
      <c r="T83" s="4" t="str">
        <f ca="1">IF(F83="","",INDEX(Guest,MATCH($B83,GuestList!$B$1:$B$242,0),MATCH(T$3,GuestList!$B$1:$O$1,0)))</f>
        <v/>
      </c>
      <c r="U83" s="4" t="str">
        <f ca="1">IF(G83="","",INDEX(Guest,MATCH($B83,GuestList!$B$1:$B$242,0),MATCH(U$3,GuestList!$B$1:$O$1,0)))</f>
        <v/>
      </c>
      <c r="V83" t="b">
        <f t="shared" ca="1" si="15"/>
        <v>0</v>
      </c>
      <c r="W83" t="b">
        <f t="shared" ca="1" si="9"/>
        <v>0</v>
      </c>
      <c r="X83" t="b">
        <f t="shared" ca="1" si="10"/>
        <v>0</v>
      </c>
      <c r="Y83" t="b">
        <f t="shared" ca="1" si="16"/>
        <v>0</v>
      </c>
      <c r="Z83" t="b">
        <f t="shared" ca="1" si="11"/>
        <v>0</v>
      </c>
      <c r="AA83" t="b">
        <f t="shared" ca="1" si="12"/>
        <v>0</v>
      </c>
      <c r="AB83" s="39">
        <f t="shared" ca="1" si="17"/>
        <v>0</v>
      </c>
      <c r="AC83" s="40">
        <f t="shared" ca="1" si="18"/>
        <v>0</v>
      </c>
    </row>
    <row r="84" spans="1:29" x14ac:dyDescent="0.25">
      <c r="A84"/>
      <c r="B84"/>
      <c r="C84"/>
      <c r="D84" s="27" t="str">
        <f t="shared" ref="D84:L112" ca="1" si="20">IF($A84="","",IF($A$1&gt;=D$3,INDIRECT("B"&amp;((3+D$3)+$A$1*($A84-1))),"Seat Not Used"))</f>
        <v/>
      </c>
      <c r="E84" s="28" t="str">
        <f t="shared" ca="1" si="20"/>
        <v/>
      </c>
      <c r="F84" s="28" t="str">
        <f t="shared" ca="1" si="20"/>
        <v/>
      </c>
      <c r="G84" s="28" t="str">
        <f t="shared" ca="1" si="20"/>
        <v/>
      </c>
      <c r="H84" s="28" t="str">
        <f t="shared" ca="1" si="20"/>
        <v/>
      </c>
      <c r="I84" s="28" t="str">
        <f t="shared" ca="1" si="20"/>
        <v/>
      </c>
      <c r="J84" s="28" t="str">
        <f t="shared" ca="1" si="20"/>
        <v/>
      </c>
      <c r="K84" s="28" t="str">
        <f t="shared" ca="1" si="20"/>
        <v/>
      </c>
      <c r="L84" s="28" t="str">
        <f t="shared" ca="1" si="20"/>
        <v/>
      </c>
      <c r="M84" s="28" t="str">
        <f t="shared" ca="1" si="19"/>
        <v/>
      </c>
      <c r="N84" s="28" t="str">
        <f t="shared" ca="1" si="19"/>
        <v/>
      </c>
      <c r="O84" s="29" t="str">
        <f t="shared" ca="1" si="19"/>
        <v/>
      </c>
      <c r="P84" s="4" t="str">
        <f>IF(B84="","",INDEX(Guest,MATCH($B84,GuestList!$B$1:$B$242,0),MATCH(P$3,GuestList!$B$1:$O$1,0)))</f>
        <v/>
      </c>
      <c r="Q84" s="4" t="str">
        <f>IF(C84="","",INDEX(Guest,MATCH($B84,GuestList!$B$1:$B$242,0),MATCH(Q$3,GuestList!$B$1:$O$1,0)))</f>
        <v/>
      </c>
      <c r="R84" s="4" t="str">
        <f ca="1">IF(D84="","",INDEX(Guest,MATCH($B84,GuestList!$B$1:$B$242,0),MATCH(R$3,GuestList!$B$1:$O$1,0)))</f>
        <v/>
      </c>
      <c r="S84" s="4" t="str">
        <f ca="1">IF(E84="","",INDEX(Guest,MATCH($B84,GuestList!$B$1:$B$242,0),MATCH(S$3,GuestList!$B$1:$O$1,0)))</f>
        <v/>
      </c>
      <c r="T84" s="4" t="str">
        <f ca="1">IF(F84="","",INDEX(Guest,MATCH($B84,GuestList!$B$1:$B$242,0),MATCH(T$3,GuestList!$B$1:$O$1,0)))</f>
        <v/>
      </c>
      <c r="U84" s="4" t="str">
        <f ca="1">IF(G84="","",INDEX(Guest,MATCH($B84,GuestList!$B$1:$B$242,0),MATCH(U$3,GuestList!$B$1:$O$1,0)))</f>
        <v/>
      </c>
      <c r="V84" t="b">
        <f t="shared" ca="1" si="15"/>
        <v>0</v>
      </c>
      <c r="W84" t="b">
        <f t="shared" ref="W84:W147" ca="1" si="21">IF(Q84=0,FALSE,IF(OR(Q84=$D84,Q84=$E84,Q125=$F84,Q84=$G84,Q84=$H84,Q84=$I84,Q84=$J84,Q84=$K84,Q84=$L84,Q84=$M84,Q84=$N84,Q84=$O84)=FALSE,TRUE))</f>
        <v>0</v>
      </c>
      <c r="X84" t="b">
        <f t="shared" ref="X84:X147" ca="1" si="22">IF(R84=0,FALSE,IF(OR(R84=$D84,R84=$E84,R125=$F84,R84=$G84,R84=$H84,R84=$I84,R84=$J84,R84=$K84,R84=$L84,R84=$M84,R84=$N84,R84=$O84)=FALSE,TRUE))</f>
        <v>0</v>
      </c>
      <c r="Y84" t="b">
        <f t="shared" ca="1" si="16"/>
        <v>0</v>
      </c>
      <c r="Z84" t="b">
        <f t="shared" ref="Z84:Z147" ca="1" si="23">IF(OR(T84=0,C84=""),FALSE,OR(T84=$D84,T84=$E84,T84=$F84,T84=$G84,T84=$H84,T84=$I84))</f>
        <v>0</v>
      </c>
      <c r="AA84" t="b">
        <f t="shared" ref="AA84:AA147" ca="1" si="24">IF(OR(U84=0,D84=""),FALSE,OR(U84=$D84,U84=$E84,U84=$F84,U84=$G84,U84=$H84,U84=$I84))</f>
        <v>0</v>
      </c>
      <c r="AB84" s="39">
        <f t="shared" ca="1" si="17"/>
        <v>0</v>
      </c>
      <c r="AC84" s="40">
        <f t="shared" ca="1" si="18"/>
        <v>0</v>
      </c>
    </row>
    <row r="85" spans="1:29" x14ac:dyDescent="0.25">
      <c r="A85"/>
      <c r="B85"/>
      <c r="C85"/>
      <c r="D85" s="27" t="str">
        <f t="shared" ca="1" si="20"/>
        <v/>
      </c>
      <c r="E85" s="28" t="str">
        <f t="shared" ca="1" si="20"/>
        <v/>
      </c>
      <c r="F85" s="28" t="str">
        <f t="shared" ca="1" si="20"/>
        <v/>
      </c>
      <c r="G85" s="28" t="str">
        <f t="shared" ca="1" si="20"/>
        <v/>
      </c>
      <c r="H85" s="28" t="str">
        <f t="shared" ca="1" si="20"/>
        <v/>
      </c>
      <c r="I85" s="28" t="str">
        <f t="shared" ca="1" si="20"/>
        <v/>
      </c>
      <c r="J85" s="28" t="str">
        <f t="shared" ca="1" si="20"/>
        <v/>
      </c>
      <c r="K85" s="28" t="str">
        <f t="shared" ca="1" si="20"/>
        <v/>
      </c>
      <c r="L85" s="28" t="str">
        <f t="shared" ca="1" si="20"/>
        <v/>
      </c>
      <c r="M85" s="28" t="str">
        <f t="shared" ca="1" si="19"/>
        <v/>
      </c>
      <c r="N85" s="28" t="str">
        <f t="shared" ca="1" si="19"/>
        <v/>
      </c>
      <c r="O85" s="29" t="str">
        <f t="shared" ca="1" si="19"/>
        <v/>
      </c>
      <c r="P85" s="4" t="str">
        <f>IF(B85="","",INDEX(Guest,MATCH($B85,GuestList!$B$1:$B$242,0),MATCH(P$3,GuestList!$B$1:$O$1,0)))</f>
        <v/>
      </c>
      <c r="Q85" s="4" t="str">
        <f>IF(C85="","",INDEX(Guest,MATCH($B85,GuestList!$B$1:$B$242,0),MATCH(Q$3,GuestList!$B$1:$O$1,0)))</f>
        <v/>
      </c>
      <c r="R85" s="4" t="str">
        <f ca="1">IF(D85="","",INDEX(Guest,MATCH($B85,GuestList!$B$1:$B$242,0),MATCH(R$3,GuestList!$B$1:$O$1,0)))</f>
        <v/>
      </c>
      <c r="S85" s="4" t="str">
        <f ca="1">IF(E85="","",INDEX(Guest,MATCH($B85,GuestList!$B$1:$B$242,0),MATCH(S$3,GuestList!$B$1:$O$1,0)))</f>
        <v/>
      </c>
      <c r="T85" s="4" t="str">
        <f ca="1">IF(F85="","",INDEX(Guest,MATCH($B85,GuestList!$B$1:$B$242,0),MATCH(T$3,GuestList!$B$1:$O$1,0)))</f>
        <v/>
      </c>
      <c r="U85" s="4" t="str">
        <f ca="1">IF(G85="","",INDEX(Guest,MATCH($B85,GuestList!$B$1:$B$242,0),MATCH(U$3,GuestList!$B$1:$O$1,0)))</f>
        <v/>
      </c>
      <c r="V85" t="b">
        <f t="shared" ca="1" si="15"/>
        <v>0</v>
      </c>
      <c r="W85" t="b">
        <f t="shared" ca="1" si="21"/>
        <v>0</v>
      </c>
      <c r="X85" t="b">
        <f t="shared" ca="1" si="22"/>
        <v>0</v>
      </c>
      <c r="Y85" t="b">
        <f t="shared" ca="1" si="16"/>
        <v>0</v>
      </c>
      <c r="Z85" t="b">
        <f t="shared" ca="1" si="23"/>
        <v>0</v>
      </c>
      <c r="AA85" t="b">
        <f t="shared" ca="1" si="24"/>
        <v>0</v>
      </c>
      <c r="AB85" s="39">
        <f t="shared" ca="1" si="17"/>
        <v>0</v>
      </c>
      <c r="AC85" s="40">
        <f t="shared" ca="1" si="18"/>
        <v>0</v>
      </c>
    </row>
    <row r="86" spans="1:29" x14ac:dyDescent="0.25">
      <c r="A86"/>
      <c r="B86"/>
      <c r="C86"/>
      <c r="D86" s="27" t="str">
        <f t="shared" ca="1" si="20"/>
        <v/>
      </c>
      <c r="E86" s="28" t="str">
        <f t="shared" ca="1" si="20"/>
        <v/>
      </c>
      <c r="F86" s="28" t="str">
        <f t="shared" ca="1" si="20"/>
        <v/>
      </c>
      <c r="G86" s="28" t="str">
        <f t="shared" ca="1" si="20"/>
        <v/>
      </c>
      <c r="H86" s="28" t="str">
        <f t="shared" ca="1" si="20"/>
        <v/>
      </c>
      <c r="I86" s="28" t="str">
        <f t="shared" ca="1" si="20"/>
        <v/>
      </c>
      <c r="J86" s="28" t="str">
        <f t="shared" ca="1" si="20"/>
        <v/>
      </c>
      <c r="K86" s="28" t="str">
        <f t="shared" ca="1" si="20"/>
        <v/>
      </c>
      <c r="L86" s="28" t="str">
        <f t="shared" ca="1" si="20"/>
        <v/>
      </c>
      <c r="M86" s="28" t="str">
        <f t="shared" ca="1" si="19"/>
        <v/>
      </c>
      <c r="N86" s="28" t="str">
        <f t="shared" ca="1" si="19"/>
        <v/>
      </c>
      <c r="O86" s="29" t="str">
        <f t="shared" ca="1" si="19"/>
        <v/>
      </c>
      <c r="P86" s="4" t="str">
        <f>IF(B86="","",INDEX(Guest,MATCH($B86,GuestList!$B$1:$B$242,0),MATCH(P$3,GuestList!$B$1:$O$1,0)))</f>
        <v/>
      </c>
      <c r="Q86" s="4" t="str">
        <f>IF(C86="","",INDEX(Guest,MATCH($B86,GuestList!$B$1:$B$242,0),MATCH(Q$3,GuestList!$B$1:$O$1,0)))</f>
        <v/>
      </c>
      <c r="R86" s="4" t="str">
        <f ca="1">IF(D86="","",INDEX(Guest,MATCH($B86,GuestList!$B$1:$B$242,0),MATCH(R$3,GuestList!$B$1:$O$1,0)))</f>
        <v/>
      </c>
      <c r="S86" s="4" t="str">
        <f ca="1">IF(E86="","",INDEX(Guest,MATCH($B86,GuestList!$B$1:$B$242,0),MATCH(S$3,GuestList!$B$1:$O$1,0)))</f>
        <v/>
      </c>
      <c r="T86" s="4" t="str">
        <f ca="1">IF(F86="","",INDEX(Guest,MATCH($B86,GuestList!$B$1:$B$242,0),MATCH(T$3,GuestList!$B$1:$O$1,0)))</f>
        <v/>
      </c>
      <c r="U86" s="4" t="str">
        <f ca="1">IF(G86="","",INDEX(Guest,MATCH($B86,GuestList!$B$1:$B$242,0),MATCH(U$3,GuestList!$B$1:$O$1,0)))</f>
        <v/>
      </c>
      <c r="V86" t="b">
        <f t="shared" ca="1" si="15"/>
        <v>0</v>
      </c>
      <c r="W86" t="b">
        <f t="shared" ca="1" si="21"/>
        <v>0</v>
      </c>
      <c r="X86" t="b">
        <f t="shared" ca="1" si="22"/>
        <v>0</v>
      </c>
      <c r="Y86" t="b">
        <f t="shared" ca="1" si="16"/>
        <v>0</v>
      </c>
      <c r="Z86" t="b">
        <f t="shared" ca="1" si="23"/>
        <v>0</v>
      </c>
      <c r="AA86" t="b">
        <f t="shared" ca="1" si="24"/>
        <v>0</v>
      </c>
      <c r="AB86" s="39">
        <f t="shared" ca="1" si="17"/>
        <v>0</v>
      </c>
      <c r="AC86" s="40">
        <f t="shared" ca="1" si="18"/>
        <v>0</v>
      </c>
    </row>
    <row r="87" spans="1:29" x14ac:dyDescent="0.25">
      <c r="A87"/>
      <c r="B87"/>
      <c r="C87"/>
      <c r="D87" s="27" t="str">
        <f t="shared" ca="1" si="20"/>
        <v/>
      </c>
      <c r="E87" s="28" t="str">
        <f t="shared" ca="1" si="20"/>
        <v/>
      </c>
      <c r="F87" s="28" t="str">
        <f t="shared" ca="1" si="20"/>
        <v/>
      </c>
      <c r="G87" s="28" t="str">
        <f t="shared" ca="1" si="20"/>
        <v/>
      </c>
      <c r="H87" s="28" t="str">
        <f t="shared" ca="1" si="20"/>
        <v/>
      </c>
      <c r="I87" s="28" t="str">
        <f t="shared" ca="1" si="20"/>
        <v/>
      </c>
      <c r="J87" s="28" t="str">
        <f t="shared" ca="1" si="20"/>
        <v/>
      </c>
      <c r="K87" s="28" t="str">
        <f t="shared" ca="1" si="20"/>
        <v/>
      </c>
      <c r="L87" s="28" t="str">
        <f t="shared" ca="1" si="20"/>
        <v/>
      </c>
      <c r="M87" s="28" t="str">
        <f t="shared" ca="1" si="19"/>
        <v/>
      </c>
      <c r="N87" s="28" t="str">
        <f t="shared" ca="1" si="19"/>
        <v/>
      </c>
      <c r="O87" s="29" t="str">
        <f t="shared" ca="1" si="19"/>
        <v/>
      </c>
      <c r="P87" s="4" t="str">
        <f>IF(B87="","",INDEX(Guest,MATCH($B87,GuestList!$B$1:$B$242,0),MATCH(P$3,GuestList!$B$1:$O$1,0)))</f>
        <v/>
      </c>
      <c r="Q87" s="4" t="str">
        <f>IF(C87="","",INDEX(Guest,MATCH($B87,GuestList!$B$1:$B$242,0),MATCH(Q$3,GuestList!$B$1:$O$1,0)))</f>
        <v/>
      </c>
      <c r="R87" s="4" t="str">
        <f ca="1">IF(D87="","",INDEX(Guest,MATCH($B87,GuestList!$B$1:$B$242,0),MATCH(R$3,GuestList!$B$1:$O$1,0)))</f>
        <v/>
      </c>
      <c r="S87" s="4" t="str">
        <f ca="1">IF(E87="","",INDEX(Guest,MATCH($B87,GuestList!$B$1:$B$242,0),MATCH(S$3,GuestList!$B$1:$O$1,0)))</f>
        <v/>
      </c>
      <c r="T87" s="4" t="str">
        <f ca="1">IF(F87="","",INDEX(Guest,MATCH($B87,GuestList!$B$1:$B$242,0),MATCH(T$3,GuestList!$B$1:$O$1,0)))</f>
        <v/>
      </c>
      <c r="U87" s="4" t="str">
        <f ca="1">IF(G87="","",INDEX(Guest,MATCH($B87,GuestList!$B$1:$B$242,0),MATCH(U$3,GuestList!$B$1:$O$1,0)))</f>
        <v/>
      </c>
      <c r="V87" t="b">
        <f t="shared" ca="1" si="15"/>
        <v>0</v>
      </c>
      <c r="W87" t="b">
        <f t="shared" ca="1" si="21"/>
        <v>0</v>
      </c>
      <c r="X87" t="b">
        <f t="shared" ca="1" si="22"/>
        <v>0</v>
      </c>
      <c r="Y87" t="b">
        <f t="shared" ca="1" si="16"/>
        <v>0</v>
      </c>
      <c r="Z87" t="b">
        <f t="shared" ca="1" si="23"/>
        <v>0</v>
      </c>
      <c r="AA87" t="b">
        <f t="shared" ca="1" si="24"/>
        <v>0</v>
      </c>
      <c r="AB87" s="39">
        <f t="shared" ca="1" si="17"/>
        <v>0</v>
      </c>
      <c r="AC87" s="40">
        <f t="shared" ca="1" si="18"/>
        <v>0</v>
      </c>
    </row>
    <row r="88" spans="1:29" x14ac:dyDescent="0.25">
      <c r="A88"/>
      <c r="B88"/>
      <c r="C88"/>
      <c r="D88" s="27" t="str">
        <f t="shared" ca="1" si="20"/>
        <v/>
      </c>
      <c r="E88" s="28" t="str">
        <f t="shared" ca="1" si="20"/>
        <v/>
      </c>
      <c r="F88" s="28" t="str">
        <f t="shared" ca="1" si="20"/>
        <v/>
      </c>
      <c r="G88" s="28" t="str">
        <f t="shared" ca="1" si="20"/>
        <v/>
      </c>
      <c r="H88" s="28" t="str">
        <f t="shared" ca="1" si="20"/>
        <v/>
      </c>
      <c r="I88" s="28" t="str">
        <f t="shared" ca="1" si="20"/>
        <v/>
      </c>
      <c r="J88" s="28" t="str">
        <f t="shared" ca="1" si="20"/>
        <v/>
      </c>
      <c r="K88" s="28" t="str">
        <f t="shared" ca="1" si="20"/>
        <v/>
      </c>
      <c r="L88" s="28" t="str">
        <f t="shared" ca="1" si="20"/>
        <v/>
      </c>
      <c r="M88" s="28" t="str">
        <f t="shared" ca="1" si="19"/>
        <v/>
      </c>
      <c r="N88" s="28" t="str">
        <f t="shared" ca="1" si="19"/>
        <v/>
      </c>
      <c r="O88" s="29" t="str">
        <f t="shared" ca="1" si="19"/>
        <v/>
      </c>
      <c r="P88" s="4" t="str">
        <f>IF(B88="","",INDEX(Guest,MATCH($B88,GuestList!$B$1:$B$242,0),MATCH(P$3,GuestList!$B$1:$O$1,0)))</f>
        <v/>
      </c>
      <c r="Q88" s="4" t="str">
        <f>IF(C88="","",INDEX(Guest,MATCH($B88,GuestList!$B$1:$B$242,0),MATCH(Q$3,GuestList!$B$1:$O$1,0)))</f>
        <v/>
      </c>
      <c r="R88" s="4" t="str">
        <f ca="1">IF(D88="","",INDEX(Guest,MATCH($B88,GuestList!$B$1:$B$242,0),MATCH(R$3,GuestList!$B$1:$O$1,0)))</f>
        <v/>
      </c>
      <c r="S88" s="4" t="str">
        <f ca="1">IF(E88="","",INDEX(Guest,MATCH($B88,GuestList!$B$1:$B$242,0),MATCH(S$3,GuestList!$B$1:$O$1,0)))</f>
        <v/>
      </c>
      <c r="T88" s="4" t="str">
        <f ca="1">IF(F88="","",INDEX(Guest,MATCH($B88,GuestList!$B$1:$B$242,0),MATCH(T$3,GuestList!$B$1:$O$1,0)))</f>
        <v/>
      </c>
      <c r="U88" s="4" t="str">
        <f ca="1">IF(G88="","",INDEX(Guest,MATCH($B88,GuestList!$B$1:$B$242,0),MATCH(U$3,GuestList!$B$1:$O$1,0)))</f>
        <v/>
      </c>
      <c r="V88" t="b">
        <f t="shared" ca="1" si="15"/>
        <v>0</v>
      </c>
      <c r="W88" t="b">
        <f t="shared" ca="1" si="21"/>
        <v>0</v>
      </c>
      <c r="X88" t="b">
        <f t="shared" ca="1" si="22"/>
        <v>0</v>
      </c>
      <c r="Y88" t="b">
        <f t="shared" ca="1" si="16"/>
        <v>0</v>
      </c>
      <c r="Z88" t="b">
        <f t="shared" ca="1" si="23"/>
        <v>0</v>
      </c>
      <c r="AA88" t="b">
        <f t="shared" ca="1" si="24"/>
        <v>0</v>
      </c>
      <c r="AB88" s="39">
        <f t="shared" ca="1" si="17"/>
        <v>0</v>
      </c>
      <c r="AC88" s="40">
        <f t="shared" ca="1" si="18"/>
        <v>0</v>
      </c>
    </row>
    <row r="89" spans="1:29" x14ac:dyDescent="0.25">
      <c r="A89"/>
      <c r="B89"/>
      <c r="C89"/>
      <c r="D89" s="27" t="str">
        <f t="shared" ca="1" si="20"/>
        <v/>
      </c>
      <c r="E89" s="28" t="str">
        <f t="shared" ca="1" si="20"/>
        <v/>
      </c>
      <c r="F89" s="28" t="str">
        <f t="shared" ca="1" si="20"/>
        <v/>
      </c>
      <c r="G89" s="28" t="str">
        <f t="shared" ca="1" si="20"/>
        <v/>
      </c>
      <c r="H89" s="28" t="str">
        <f t="shared" ca="1" si="20"/>
        <v/>
      </c>
      <c r="I89" s="28" t="str">
        <f t="shared" ca="1" si="20"/>
        <v/>
      </c>
      <c r="J89" s="28" t="str">
        <f t="shared" ca="1" si="20"/>
        <v/>
      </c>
      <c r="K89" s="28" t="str">
        <f t="shared" ca="1" si="20"/>
        <v/>
      </c>
      <c r="L89" s="28" t="str">
        <f t="shared" ca="1" si="20"/>
        <v/>
      </c>
      <c r="M89" s="28" t="str">
        <f t="shared" ca="1" si="19"/>
        <v/>
      </c>
      <c r="N89" s="28" t="str">
        <f t="shared" ca="1" si="19"/>
        <v/>
      </c>
      <c r="O89" s="29" t="str">
        <f t="shared" ca="1" si="19"/>
        <v/>
      </c>
      <c r="P89" s="4" t="str">
        <f>IF(B89="","",INDEX(Guest,MATCH($B89,GuestList!$B$1:$B$242,0),MATCH(P$3,GuestList!$B$1:$O$1,0)))</f>
        <v/>
      </c>
      <c r="Q89" s="4" t="str">
        <f>IF(C89="","",INDEX(Guest,MATCH($B89,GuestList!$B$1:$B$242,0),MATCH(Q$3,GuestList!$B$1:$O$1,0)))</f>
        <v/>
      </c>
      <c r="R89" s="4" t="str">
        <f ca="1">IF(D89="","",INDEX(Guest,MATCH($B89,GuestList!$B$1:$B$242,0),MATCH(R$3,GuestList!$B$1:$O$1,0)))</f>
        <v/>
      </c>
      <c r="S89" s="4" t="str">
        <f ca="1">IF(E89="","",INDEX(Guest,MATCH($B89,GuestList!$B$1:$B$242,0),MATCH(S$3,GuestList!$B$1:$O$1,0)))</f>
        <v/>
      </c>
      <c r="T89" s="4" t="str">
        <f ca="1">IF(F89="","",INDEX(Guest,MATCH($B89,GuestList!$B$1:$B$242,0),MATCH(T$3,GuestList!$B$1:$O$1,0)))</f>
        <v/>
      </c>
      <c r="U89" s="4" t="str">
        <f ca="1">IF(G89="","",INDEX(Guest,MATCH($B89,GuestList!$B$1:$B$242,0),MATCH(U$3,GuestList!$B$1:$O$1,0)))</f>
        <v/>
      </c>
      <c r="V89" t="b">
        <f t="shared" ca="1" si="15"/>
        <v>0</v>
      </c>
      <c r="W89" t="b">
        <f t="shared" ca="1" si="21"/>
        <v>0</v>
      </c>
      <c r="X89" t="b">
        <f t="shared" ca="1" si="22"/>
        <v>0</v>
      </c>
      <c r="Y89" t="b">
        <f t="shared" ca="1" si="16"/>
        <v>0</v>
      </c>
      <c r="Z89" t="b">
        <f t="shared" ca="1" si="23"/>
        <v>0</v>
      </c>
      <c r="AA89" t="b">
        <f t="shared" ca="1" si="24"/>
        <v>0</v>
      </c>
      <c r="AB89" s="39">
        <f t="shared" ca="1" si="17"/>
        <v>0</v>
      </c>
      <c r="AC89" s="40">
        <f t="shared" ca="1" si="18"/>
        <v>0</v>
      </c>
    </row>
    <row r="90" spans="1:29" x14ac:dyDescent="0.25">
      <c r="A90"/>
      <c r="B90"/>
      <c r="C90"/>
      <c r="D90" s="27" t="str">
        <f t="shared" ca="1" si="20"/>
        <v/>
      </c>
      <c r="E90" s="28" t="str">
        <f t="shared" ca="1" si="20"/>
        <v/>
      </c>
      <c r="F90" s="28" t="str">
        <f t="shared" ca="1" si="20"/>
        <v/>
      </c>
      <c r="G90" s="28" t="str">
        <f t="shared" ca="1" si="20"/>
        <v/>
      </c>
      <c r="H90" s="28" t="str">
        <f t="shared" ca="1" si="20"/>
        <v/>
      </c>
      <c r="I90" s="28" t="str">
        <f t="shared" ca="1" si="20"/>
        <v/>
      </c>
      <c r="J90" s="28" t="str">
        <f t="shared" ca="1" si="20"/>
        <v/>
      </c>
      <c r="K90" s="28" t="str">
        <f t="shared" ca="1" si="20"/>
        <v/>
      </c>
      <c r="L90" s="28" t="str">
        <f t="shared" ca="1" si="20"/>
        <v/>
      </c>
      <c r="M90" s="28" t="str">
        <f t="shared" ca="1" si="19"/>
        <v/>
      </c>
      <c r="N90" s="28" t="str">
        <f t="shared" ca="1" si="19"/>
        <v/>
      </c>
      <c r="O90" s="29" t="str">
        <f t="shared" ca="1" si="19"/>
        <v/>
      </c>
      <c r="P90" s="4" t="str">
        <f>IF(B90="","",INDEX(Guest,MATCH($B90,GuestList!$B$1:$B$242,0),MATCH(P$3,GuestList!$B$1:$O$1,0)))</f>
        <v/>
      </c>
      <c r="Q90" s="4" t="str">
        <f>IF(C90="","",INDEX(Guest,MATCH($B90,GuestList!$B$1:$B$242,0),MATCH(Q$3,GuestList!$B$1:$O$1,0)))</f>
        <v/>
      </c>
      <c r="R90" s="4" t="str">
        <f ca="1">IF(D90="","",INDEX(Guest,MATCH($B90,GuestList!$B$1:$B$242,0),MATCH(R$3,GuestList!$B$1:$O$1,0)))</f>
        <v/>
      </c>
      <c r="S90" s="4" t="str">
        <f ca="1">IF(E90="","",INDEX(Guest,MATCH($B90,GuestList!$B$1:$B$242,0),MATCH(S$3,GuestList!$B$1:$O$1,0)))</f>
        <v/>
      </c>
      <c r="T90" s="4" t="str">
        <f ca="1">IF(F90="","",INDEX(Guest,MATCH($B90,GuestList!$B$1:$B$242,0),MATCH(T$3,GuestList!$B$1:$O$1,0)))</f>
        <v/>
      </c>
      <c r="U90" s="4" t="str">
        <f ca="1">IF(G90="","",INDEX(Guest,MATCH($B90,GuestList!$B$1:$B$242,0),MATCH(U$3,GuestList!$B$1:$O$1,0)))</f>
        <v/>
      </c>
      <c r="V90" t="b">
        <f t="shared" ca="1" si="15"/>
        <v>0</v>
      </c>
      <c r="W90" t="b">
        <f t="shared" ca="1" si="21"/>
        <v>0</v>
      </c>
      <c r="X90" t="b">
        <f t="shared" ca="1" si="22"/>
        <v>0</v>
      </c>
      <c r="Y90" t="b">
        <f t="shared" ca="1" si="16"/>
        <v>0</v>
      </c>
      <c r="Z90" t="b">
        <f t="shared" ca="1" si="23"/>
        <v>0</v>
      </c>
      <c r="AA90" t="b">
        <f t="shared" ca="1" si="24"/>
        <v>0</v>
      </c>
      <c r="AB90" s="39">
        <f t="shared" ca="1" si="17"/>
        <v>0</v>
      </c>
      <c r="AC90" s="40">
        <f t="shared" ca="1" si="18"/>
        <v>0</v>
      </c>
    </row>
    <row r="91" spans="1:29" x14ac:dyDescent="0.25">
      <c r="A91"/>
      <c r="B91"/>
      <c r="C91"/>
      <c r="D91" s="27" t="str">
        <f t="shared" ca="1" si="20"/>
        <v/>
      </c>
      <c r="E91" s="28" t="str">
        <f t="shared" ca="1" si="20"/>
        <v/>
      </c>
      <c r="F91" s="28" t="str">
        <f t="shared" ca="1" si="20"/>
        <v/>
      </c>
      <c r="G91" s="28" t="str">
        <f t="shared" ca="1" si="20"/>
        <v/>
      </c>
      <c r="H91" s="28" t="str">
        <f t="shared" ca="1" si="20"/>
        <v/>
      </c>
      <c r="I91" s="28" t="str">
        <f t="shared" ca="1" si="20"/>
        <v/>
      </c>
      <c r="J91" s="28" t="str">
        <f t="shared" ca="1" si="20"/>
        <v/>
      </c>
      <c r="K91" s="28" t="str">
        <f t="shared" ca="1" si="20"/>
        <v/>
      </c>
      <c r="L91" s="28" t="str">
        <f t="shared" ca="1" si="20"/>
        <v/>
      </c>
      <c r="M91" s="28" t="str">
        <f t="shared" ca="1" si="19"/>
        <v/>
      </c>
      <c r="N91" s="28" t="str">
        <f t="shared" ca="1" si="19"/>
        <v/>
      </c>
      <c r="O91" s="29" t="str">
        <f t="shared" ca="1" si="19"/>
        <v/>
      </c>
      <c r="P91" s="4" t="str">
        <f>IF(B91="","",INDEX(Guest,MATCH($B91,GuestList!$B$1:$B$242,0),MATCH(P$3,GuestList!$B$1:$O$1,0)))</f>
        <v/>
      </c>
      <c r="Q91" s="4" t="str">
        <f>IF(C91="","",INDEX(Guest,MATCH($B91,GuestList!$B$1:$B$242,0),MATCH(Q$3,GuestList!$B$1:$O$1,0)))</f>
        <v/>
      </c>
      <c r="R91" s="4" t="str">
        <f ca="1">IF(D91="","",INDEX(Guest,MATCH($B91,GuestList!$B$1:$B$242,0),MATCH(R$3,GuestList!$B$1:$O$1,0)))</f>
        <v/>
      </c>
      <c r="S91" s="4" t="str">
        <f ca="1">IF(E91="","",INDEX(Guest,MATCH($B91,GuestList!$B$1:$B$242,0),MATCH(S$3,GuestList!$B$1:$O$1,0)))</f>
        <v/>
      </c>
      <c r="T91" s="4" t="str">
        <f ca="1">IF(F91="","",INDEX(Guest,MATCH($B91,GuestList!$B$1:$B$242,0),MATCH(T$3,GuestList!$B$1:$O$1,0)))</f>
        <v/>
      </c>
      <c r="U91" s="4" t="str">
        <f ca="1">IF(G91="","",INDEX(Guest,MATCH($B91,GuestList!$B$1:$B$242,0),MATCH(U$3,GuestList!$B$1:$O$1,0)))</f>
        <v/>
      </c>
      <c r="V91" t="b">
        <f t="shared" ca="1" si="15"/>
        <v>0</v>
      </c>
      <c r="W91" t="b">
        <f t="shared" ca="1" si="21"/>
        <v>0</v>
      </c>
      <c r="X91" t="b">
        <f t="shared" ca="1" si="22"/>
        <v>0</v>
      </c>
      <c r="Y91" t="b">
        <f t="shared" ca="1" si="16"/>
        <v>0</v>
      </c>
      <c r="Z91" t="b">
        <f t="shared" ca="1" si="23"/>
        <v>0</v>
      </c>
      <c r="AA91" t="b">
        <f t="shared" ca="1" si="24"/>
        <v>0</v>
      </c>
      <c r="AB91" s="39">
        <f t="shared" ca="1" si="17"/>
        <v>0</v>
      </c>
      <c r="AC91" s="40">
        <f t="shared" ca="1" si="18"/>
        <v>0</v>
      </c>
    </row>
    <row r="92" spans="1:29" x14ac:dyDescent="0.25">
      <c r="A92"/>
      <c r="B92"/>
      <c r="C92"/>
      <c r="D92" s="27" t="str">
        <f t="shared" ca="1" si="20"/>
        <v/>
      </c>
      <c r="E92" s="28" t="str">
        <f t="shared" ca="1" si="20"/>
        <v/>
      </c>
      <c r="F92" s="28" t="str">
        <f t="shared" ca="1" si="20"/>
        <v/>
      </c>
      <c r="G92" s="28" t="str">
        <f t="shared" ca="1" si="20"/>
        <v/>
      </c>
      <c r="H92" s="28" t="str">
        <f t="shared" ca="1" si="20"/>
        <v/>
      </c>
      <c r="I92" s="28" t="str">
        <f t="shared" ca="1" si="20"/>
        <v/>
      </c>
      <c r="J92" s="28" t="str">
        <f t="shared" ca="1" si="20"/>
        <v/>
      </c>
      <c r="K92" s="28" t="str">
        <f t="shared" ca="1" si="20"/>
        <v/>
      </c>
      <c r="L92" s="28" t="str">
        <f t="shared" ca="1" si="20"/>
        <v/>
      </c>
      <c r="M92" s="28" t="str">
        <f t="shared" ca="1" si="19"/>
        <v/>
      </c>
      <c r="N92" s="28" t="str">
        <f t="shared" ca="1" si="19"/>
        <v/>
      </c>
      <c r="O92" s="29" t="str">
        <f t="shared" ca="1" si="19"/>
        <v/>
      </c>
      <c r="P92" s="4" t="str">
        <f>IF(B92="","",INDEX(Guest,MATCH($B92,GuestList!$B$1:$B$242,0),MATCH(P$3,GuestList!$B$1:$O$1,0)))</f>
        <v/>
      </c>
      <c r="Q92" s="4" t="str">
        <f>IF(C92="","",INDEX(Guest,MATCH($B92,GuestList!$B$1:$B$242,0),MATCH(Q$3,GuestList!$B$1:$O$1,0)))</f>
        <v/>
      </c>
      <c r="R92" s="4" t="str">
        <f ca="1">IF(D92="","",INDEX(Guest,MATCH($B92,GuestList!$B$1:$B$242,0),MATCH(R$3,GuestList!$B$1:$O$1,0)))</f>
        <v/>
      </c>
      <c r="S92" s="4" t="str">
        <f ca="1">IF(E92="","",INDEX(Guest,MATCH($B92,GuestList!$B$1:$B$242,0),MATCH(S$3,GuestList!$B$1:$O$1,0)))</f>
        <v/>
      </c>
      <c r="T92" s="4" t="str">
        <f ca="1">IF(F92="","",INDEX(Guest,MATCH($B92,GuestList!$B$1:$B$242,0),MATCH(T$3,GuestList!$B$1:$O$1,0)))</f>
        <v/>
      </c>
      <c r="U92" s="4" t="str">
        <f ca="1">IF(G92="","",INDEX(Guest,MATCH($B92,GuestList!$B$1:$B$242,0),MATCH(U$3,GuestList!$B$1:$O$1,0)))</f>
        <v/>
      </c>
      <c r="V92" t="b">
        <f t="shared" ca="1" si="15"/>
        <v>0</v>
      </c>
      <c r="W92" t="b">
        <f t="shared" ca="1" si="21"/>
        <v>0</v>
      </c>
      <c r="X92" t="b">
        <f t="shared" ca="1" si="22"/>
        <v>0</v>
      </c>
      <c r="Y92" t="b">
        <f t="shared" ca="1" si="16"/>
        <v>0</v>
      </c>
      <c r="Z92" t="b">
        <f t="shared" ca="1" si="23"/>
        <v>0</v>
      </c>
      <c r="AA92" t="b">
        <f t="shared" ca="1" si="24"/>
        <v>0</v>
      </c>
      <c r="AB92" s="39">
        <f t="shared" ca="1" si="17"/>
        <v>0</v>
      </c>
      <c r="AC92" s="40">
        <f t="shared" ca="1" si="18"/>
        <v>0</v>
      </c>
    </row>
    <row r="93" spans="1:29" x14ac:dyDescent="0.25">
      <c r="A93"/>
      <c r="B93"/>
      <c r="C93"/>
      <c r="D93" s="27" t="str">
        <f t="shared" ca="1" si="20"/>
        <v/>
      </c>
      <c r="E93" s="28" t="str">
        <f t="shared" ca="1" si="20"/>
        <v/>
      </c>
      <c r="F93" s="28" t="str">
        <f t="shared" ca="1" si="20"/>
        <v/>
      </c>
      <c r="G93" s="28" t="str">
        <f t="shared" ca="1" si="20"/>
        <v/>
      </c>
      <c r="H93" s="28" t="str">
        <f t="shared" ca="1" si="20"/>
        <v/>
      </c>
      <c r="I93" s="28" t="str">
        <f t="shared" ca="1" si="20"/>
        <v/>
      </c>
      <c r="J93" s="28" t="str">
        <f t="shared" ca="1" si="20"/>
        <v/>
      </c>
      <c r="K93" s="28" t="str">
        <f t="shared" ca="1" si="20"/>
        <v/>
      </c>
      <c r="L93" s="28" t="str">
        <f t="shared" ca="1" si="20"/>
        <v/>
      </c>
      <c r="M93" s="28" t="str">
        <f t="shared" ca="1" si="19"/>
        <v/>
      </c>
      <c r="N93" s="28" t="str">
        <f t="shared" ca="1" si="19"/>
        <v/>
      </c>
      <c r="O93" s="29" t="str">
        <f t="shared" ca="1" si="19"/>
        <v/>
      </c>
      <c r="P93" s="4" t="str">
        <f>IF(B93="","",INDEX(Guest,MATCH($B93,GuestList!$B$1:$B$242,0),MATCH(P$3,GuestList!$B$1:$O$1,0)))</f>
        <v/>
      </c>
      <c r="Q93" s="4" t="str">
        <f>IF(C93="","",INDEX(Guest,MATCH($B93,GuestList!$B$1:$B$242,0),MATCH(Q$3,GuestList!$B$1:$O$1,0)))</f>
        <v/>
      </c>
      <c r="R93" s="4" t="str">
        <f ca="1">IF(D93="","",INDEX(Guest,MATCH($B93,GuestList!$B$1:$B$242,0),MATCH(R$3,GuestList!$B$1:$O$1,0)))</f>
        <v/>
      </c>
      <c r="S93" s="4" t="str">
        <f ca="1">IF(E93="","",INDEX(Guest,MATCH($B93,GuestList!$B$1:$B$242,0),MATCH(S$3,GuestList!$B$1:$O$1,0)))</f>
        <v/>
      </c>
      <c r="T93" s="4" t="str">
        <f ca="1">IF(F93="","",INDEX(Guest,MATCH($B93,GuestList!$B$1:$B$242,0),MATCH(T$3,GuestList!$B$1:$O$1,0)))</f>
        <v/>
      </c>
      <c r="U93" s="4" t="str">
        <f ca="1">IF(G93="","",INDEX(Guest,MATCH($B93,GuestList!$B$1:$B$242,0),MATCH(U$3,GuestList!$B$1:$O$1,0)))</f>
        <v/>
      </c>
      <c r="V93" t="b">
        <f t="shared" ca="1" si="15"/>
        <v>0</v>
      </c>
      <c r="W93" t="b">
        <f t="shared" ca="1" si="21"/>
        <v>0</v>
      </c>
      <c r="X93" t="b">
        <f t="shared" ca="1" si="22"/>
        <v>0</v>
      </c>
      <c r="Y93" t="b">
        <f t="shared" ca="1" si="16"/>
        <v>0</v>
      </c>
      <c r="Z93" t="b">
        <f t="shared" ca="1" si="23"/>
        <v>0</v>
      </c>
      <c r="AA93" t="b">
        <f t="shared" ca="1" si="24"/>
        <v>0</v>
      </c>
      <c r="AB93" s="39">
        <f t="shared" ca="1" si="17"/>
        <v>0</v>
      </c>
      <c r="AC93" s="40">
        <f t="shared" ca="1" si="18"/>
        <v>0</v>
      </c>
    </row>
    <row r="94" spans="1:29" x14ac:dyDescent="0.25">
      <c r="A94"/>
      <c r="B94"/>
      <c r="C94"/>
      <c r="D94" s="27" t="str">
        <f t="shared" ca="1" si="20"/>
        <v/>
      </c>
      <c r="E94" s="28" t="str">
        <f t="shared" ca="1" si="20"/>
        <v/>
      </c>
      <c r="F94" s="28" t="str">
        <f t="shared" ca="1" si="20"/>
        <v/>
      </c>
      <c r="G94" s="28" t="str">
        <f t="shared" ca="1" si="20"/>
        <v/>
      </c>
      <c r="H94" s="28" t="str">
        <f t="shared" ca="1" si="20"/>
        <v/>
      </c>
      <c r="I94" s="28" t="str">
        <f t="shared" ca="1" si="20"/>
        <v/>
      </c>
      <c r="J94" s="28" t="str">
        <f t="shared" ca="1" si="20"/>
        <v/>
      </c>
      <c r="K94" s="28" t="str">
        <f t="shared" ca="1" si="20"/>
        <v/>
      </c>
      <c r="L94" s="28" t="str">
        <f t="shared" ca="1" si="20"/>
        <v/>
      </c>
      <c r="M94" s="28" t="str">
        <f t="shared" ca="1" si="19"/>
        <v/>
      </c>
      <c r="N94" s="28" t="str">
        <f t="shared" ca="1" si="19"/>
        <v/>
      </c>
      <c r="O94" s="29" t="str">
        <f t="shared" ca="1" si="19"/>
        <v/>
      </c>
      <c r="P94" s="4" t="str">
        <f>IF(B94="","",INDEX(Guest,MATCH($B94,GuestList!$B$1:$B$242,0),MATCH(P$3,GuestList!$B$1:$O$1,0)))</f>
        <v/>
      </c>
      <c r="Q94" s="4" t="str">
        <f>IF(C94="","",INDEX(Guest,MATCH($B94,GuestList!$B$1:$B$242,0),MATCH(Q$3,GuestList!$B$1:$O$1,0)))</f>
        <v/>
      </c>
      <c r="R94" s="4" t="str">
        <f ca="1">IF(D94="","",INDEX(Guest,MATCH($B94,GuestList!$B$1:$B$242,0),MATCH(R$3,GuestList!$B$1:$O$1,0)))</f>
        <v/>
      </c>
      <c r="S94" s="4" t="str">
        <f ca="1">IF(E94="","",INDEX(Guest,MATCH($B94,GuestList!$B$1:$B$242,0),MATCH(S$3,GuestList!$B$1:$O$1,0)))</f>
        <v/>
      </c>
      <c r="T94" s="4" t="str">
        <f ca="1">IF(F94="","",INDEX(Guest,MATCH($B94,GuestList!$B$1:$B$242,0),MATCH(T$3,GuestList!$B$1:$O$1,0)))</f>
        <v/>
      </c>
      <c r="U94" s="4" t="str">
        <f ca="1">IF(G94="","",INDEX(Guest,MATCH($B94,GuestList!$B$1:$B$242,0),MATCH(U$3,GuestList!$B$1:$O$1,0)))</f>
        <v/>
      </c>
      <c r="V94" t="b">
        <f t="shared" ca="1" si="15"/>
        <v>0</v>
      </c>
      <c r="W94" t="b">
        <f t="shared" ca="1" si="21"/>
        <v>0</v>
      </c>
      <c r="X94" t="b">
        <f t="shared" ca="1" si="22"/>
        <v>0</v>
      </c>
      <c r="Y94" t="b">
        <f t="shared" ca="1" si="16"/>
        <v>0</v>
      </c>
      <c r="Z94" t="b">
        <f t="shared" ca="1" si="23"/>
        <v>0</v>
      </c>
      <c r="AA94" t="b">
        <f t="shared" ca="1" si="24"/>
        <v>0</v>
      </c>
      <c r="AB94" s="39">
        <f t="shared" ca="1" si="17"/>
        <v>0</v>
      </c>
      <c r="AC94" s="40">
        <f t="shared" ca="1" si="18"/>
        <v>0</v>
      </c>
    </row>
    <row r="95" spans="1:29" x14ac:dyDescent="0.25">
      <c r="A95"/>
      <c r="B95"/>
      <c r="C95"/>
      <c r="D95" s="27" t="str">
        <f t="shared" ca="1" si="20"/>
        <v/>
      </c>
      <c r="E95" s="28" t="str">
        <f t="shared" ca="1" si="20"/>
        <v/>
      </c>
      <c r="F95" s="28" t="str">
        <f t="shared" ca="1" si="20"/>
        <v/>
      </c>
      <c r="G95" s="28" t="str">
        <f t="shared" ca="1" si="20"/>
        <v/>
      </c>
      <c r="H95" s="28" t="str">
        <f t="shared" ca="1" si="20"/>
        <v/>
      </c>
      <c r="I95" s="28" t="str">
        <f t="shared" ca="1" si="20"/>
        <v/>
      </c>
      <c r="J95" s="28" t="str">
        <f t="shared" ca="1" si="20"/>
        <v/>
      </c>
      <c r="K95" s="28" t="str">
        <f t="shared" ca="1" si="20"/>
        <v/>
      </c>
      <c r="L95" s="28" t="str">
        <f t="shared" ca="1" si="20"/>
        <v/>
      </c>
      <c r="M95" s="28" t="str">
        <f t="shared" ca="1" si="19"/>
        <v/>
      </c>
      <c r="N95" s="28" t="str">
        <f t="shared" ca="1" si="19"/>
        <v/>
      </c>
      <c r="O95" s="29" t="str">
        <f t="shared" ca="1" si="19"/>
        <v/>
      </c>
      <c r="P95" s="4" t="str">
        <f>IF(B95="","",INDEX(Guest,MATCH($B95,GuestList!$B$1:$B$242,0),MATCH(P$3,GuestList!$B$1:$O$1,0)))</f>
        <v/>
      </c>
      <c r="Q95" s="4" t="str">
        <f>IF(C95="","",INDEX(Guest,MATCH($B95,GuestList!$B$1:$B$242,0),MATCH(Q$3,GuestList!$B$1:$O$1,0)))</f>
        <v/>
      </c>
      <c r="R95" s="4" t="str">
        <f ca="1">IF(D95="","",INDEX(Guest,MATCH($B95,GuestList!$B$1:$B$242,0),MATCH(R$3,GuestList!$B$1:$O$1,0)))</f>
        <v/>
      </c>
      <c r="S95" s="4" t="str">
        <f ca="1">IF(E95="","",INDEX(Guest,MATCH($B95,GuestList!$B$1:$B$242,0),MATCH(S$3,GuestList!$B$1:$O$1,0)))</f>
        <v/>
      </c>
      <c r="T95" s="4" t="str">
        <f ca="1">IF(F95="","",INDEX(Guest,MATCH($B95,GuestList!$B$1:$B$242,0),MATCH(T$3,GuestList!$B$1:$O$1,0)))</f>
        <v/>
      </c>
      <c r="U95" s="4" t="str">
        <f ca="1">IF(G95="","",INDEX(Guest,MATCH($B95,GuestList!$B$1:$B$242,0),MATCH(U$3,GuestList!$B$1:$O$1,0)))</f>
        <v/>
      </c>
      <c r="V95" t="b">
        <f t="shared" ca="1" si="15"/>
        <v>0</v>
      </c>
      <c r="W95" t="b">
        <f t="shared" ca="1" si="21"/>
        <v>0</v>
      </c>
      <c r="X95" t="b">
        <f t="shared" ca="1" si="22"/>
        <v>0</v>
      </c>
      <c r="Y95" t="b">
        <f t="shared" ca="1" si="16"/>
        <v>0</v>
      </c>
      <c r="Z95" t="b">
        <f t="shared" ca="1" si="23"/>
        <v>0</v>
      </c>
      <c r="AA95" t="b">
        <f t="shared" ca="1" si="24"/>
        <v>0</v>
      </c>
      <c r="AB95" s="39">
        <f t="shared" ca="1" si="17"/>
        <v>0</v>
      </c>
      <c r="AC95" s="40">
        <f t="shared" ca="1" si="18"/>
        <v>0</v>
      </c>
    </row>
    <row r="96" spans="1:29" x14ac:dyDescent="0.25">
      <c r="A96"/>
      <c r="B96"/>
      <c r="C96"/>
      <c r="D96" s="27" t="str">
        <f t="shared" ca="1" si="20"/>
        <v/>
      </c>
      <c r="E96" s="28" t="str">
        <f t="shared" ca="1" si="20"/>
        <v/>
      </c>
      <c r="F96" s="28" t="str">
        <f t="shared" ca="1" si="20"/>
        <v/>
      </c>
      <c r="G96" s="28" t="str">
        <f t="shared" ca="1" si="20"/>
        <v/>
      </c>
      <c r="H96" s="28" t="str">
        <f t="shared" ca="1" si="20"/>
        <v/>
      </c>
      <c r="I96" s="28" t="str">
        <f t="shared" ca="1" si="20"/>
        <v/>
      </c>
      <c r="J96" s="28" t="str">
        <f t="shared" ca="1" si="20"/>
        <v/>
      </c>
      <c r="K96" s="28" t="str">
        <f t="shared" ca="1" si="20"/>
        <v/>
      </c>
      <c r="L96" s="28" t="str">
        <f t="shared" ca="1" si="20"/>
        <v/>
      </c>
      <c r="M96" s="28" t="str">
        <f t="shared" ca="1" si="19"/>
        <v/>
      </c>
      <c r="N96" s="28" t="str">
        <f t="shared" ca="1" si="19"/>
        <v/>
      </c>
      <c r="O96" s="29" t="str">
        <f t="shared" ca="1" si="19"/>
        <v/>
      </c>
      <c r="P96" s="4" t="str">
        <f>IF(B96="","",INDEX(Guest,MATCH($B96,GuestList!$B$1:$B$242,0),MATCH(P$3,GuestList!$B$1:$O$1,0)))</f>
        <v/>
      </c>
      <c r="Q96" s="4" t="str">
        <f>IF(C96="","",INDEX(Guest,MATCH($B96,GuestList!$B$1:$B$242,0),MATCH(Q$3,GuestList!$B$1:$O$1,0)))</f>
        <v/>
      </c>
      <c r="R96" s="4" t="str">
        <f ca="1">IF(D96="","",INDEX(Guest,MATCH($B96,GuestList!$B$1:$B$242,0),MATCH(R$3,GuestList!$B$1:$O$1,0)))</f>
        <v/>
      </c>
      <c r="S96" s="4" t="str">
        <f ca="1">IF(E96="","",INDEX(Guest,MATCH($B96,GuestList!$B$1:$B$242,0),MATCH(S$3,GuestList!$B$1:$O$1,0)))</f>
        <v/>
      </c>
      <c r="T96" s="4" t="str">
        <f ca="1">IF(F96="","",INDEX(Guest,MATCH($B96,GuestList!$B$1:$B$242,0),MATCH(T$3,GuestList!$B$1:$O$1,0)))</f>
        <v/>
      </c>
      <c r="U96" s="4" t="str">
        <f ca="1">IF(G96="","",INDEX(Guest,MATCH($B96,GuestList!$B$1:$B$242,0),MATCH(U$3,GuestList!$B$1:$O$1,0)))</f>
        <v/>
      </c>
      <c r="V96" t="b">
        <f t="shared" ca="1" si="15"/>
        <v>0</v>
      </c>
      <c r="W96" t="b">
        <f t="shared" ca="1" si="21"/>
        <v>0</v>
      </c>
      <c r="X96" t="b">
        <f t="shared" ca="1" si="22"/>
        <v>0</v>
      </c>
      <c r="Y96" t="b">
        <f t="shared" ca="1" si="16"/>
        <v>0</v>
      </c>
      <c r="Z96" t="b">
        <f t="shared" ca="1" si="23"/>
        <v>0</v>
      </c>
      <c r="AA96" t="b">
        <f t="shared" ca="1" si="24"/>
        <v>0</v>
      </c>
      <c r="AB96" s="39">
        <f t="shared" ca="1" si="17"/>
        <v>0</v>
      </c>
      <c r="AC96" s="40">
        <f t="shared" ca="1" si="18"/>
        <v>0</v>
      </c>
    </row>
    <row r="97" spans="1:29" x14ac:dyDescent="0.25">
      <c r="A97"/>
      <c r="B97"/>
      <c r="C97"/>
      <c r="D97" s="27" t="str">
        <f t="shared" ca="1" si="20"/>
        <v/>
      </c>
      <c r="E97" s="28" t="str">
        <f t="shared" ca="1" si="20"/>
        <v/>
      </c>
      <c r="F97" s="28" t="str">
        <f t="shared" ca="1" si="20"/>
        <v/>
      </c>
      <c r="G97" s="28" t="str">
        <f t="shared" ca="1" si="20"/>
        <v/>
      </c>
      <c r="H97" s="28" t="str">
        <f t="shared" ca="1" si="20"/>
        <v/>
      </c>
      <c r="I97" s="28" t="str">
        <f t="shared" ca="1" si="20"/>
        <v/>
      </c>
      <c r="J97" s="28" t="str">
        <f t="shared" ca="1" si="20"/>
        <v/>
      </c>
      <c r="K97" s="28" t="str">
        <f t="shared" ca="1" si="20"/>
        <v/>
      </c>
      <c r="L97" s="28" t="str">
        <f t="shared" ca="1" si="20"/>
        <v/>
      </c>
      <c r="M97" s="28" t="str">
        <f t="shared" ca="1" si="19"/>
        <v/>
      </c>
      <c r="N97" s="28" t="str">
        <f t="shared" ca="1" si="19"/>
        <v/>
      </c>
      <c r="O97" s="29" t="str">
        <f t="shared" ca="1" si="19"/>
        <v/>
      </c>
      <c r="P97" s="4" t="str">
        <f>IF(B97="","",INDEX(Guest,MATCH($B97,GuestList!$B$1:$B$242,0),MATCH(P$3,GuestList!$B$1:$O$1,0)))</f>
        <v/>
      </c>
      <c r="Q97" s="4" t="str">
        <f>IF(C97="","",INDEX(Guest,MATCH($B97,GuestList!$B$1:$B$242,0),MATCH(Q$3,GuestList!$B$1:$O$1,0)))</f>
        <v/>
      </c>
      <c r="R97" s="4" t="str">
        <f ca="1">IF(D97="","",INDEX(Guest,MATCH($B97,GuestList!$B$1:$B$242,0),MATCH(R$3,GuestList!$B$1:$O$1,0)))</f>
        <v/>
      </c>
      <c r="S97" s="4" t="str">
        <f ca="1">IF(E97="","",INDEX(Guest,MATCH($B97,GuestList!$B$1:$B$242,0),MATCH(S$3,GuestList!$B$1:$O$1,0)))</f>
        <v/>
      </c>
      <c r="T97" s="4" t="str">
        <f ca="1">IF(F97="","",INDEX(Guest,MATCH($B97,GuestList!$B$1:$B$242,0),MATCH(T$3,GuestList!$B$1:$O$1,0)))</f>
        <v/>
      </c>
      <c r="U97" s="4" t="str">
        <f ca="1">IF(G97="","",INDEX(Guest,MATCH($B97,GuestList!$B$1:$B$242,0),MATCH(U$3,GuestList!$B$1:$O$1,0)))</f>
        <v/>
      </c>
      <c r="V97" t="b">
        <f t="shared" ca="1" si="15"/>
        <v>0</v>
      </c>
      <c r="W97" t="b">
        <f t="shared" ca="1" si="21"/>
        <v>0</v>
      </c>
      <c r="X97" t="b">
        <f t="shared" ca="1" si="22"/>
        <v>0</v>
      </c>
      <c r="Y97" t="b">
        <f t="shared" ca="1" si="16"/>
        <v>0</v>
      </c>
      <c r="Z97" t="b">
        <f t="shared" ca="1" si="23"/>
        <v>0</v>
      </c>
      <c r="AA97" t="b">
        <f t="shared" ca="1" si="24"/>
        <v>0</v>
      </c>
      <c r="AB97" s="39">
        <f t="shared" ca="1" si="17"/>
        <v>0</v>
      </c>
      <c r="AC97" s="40">
        <f t="shared" ca="1" si="18"/>
        <v>0</v>
      </c>
    </row>
    <row r="98" spans="1:29" x14ac:dyDescent="0.25">
      <c r="A98"/>
      <c r="B98"/>
      <c r="C98"/>
      <c r="D98" s="27" t="str">
        <f t="shared" ca="1" si="20"/>
        <v/>
      </c>
      <c r="E98" s="28" t="str">
        <f t="shared" ca="1" si="20"/>
        <v/>
      </c>
      <c r="F98" s="28" t="str">
        <f t="shared" ca="1" si="20"/>
        <v/>
      </c>
      <c r="G98" s="28" t="str">
        <f t="shared" ca="1" si="20"/>
        <v/>
      </c>
      <c r="H98" s="28" t="str">
        <f t="shared" ca="1" si="20"/>
        <v/>
      </c>
      <c r="I98" s="28" t="str">
        <f t="shared" ca="1" si="20"/>
        <v/>
      </c>
      <c r="J98" s="28" t="str">
        <f t="shared" ca="1" si="20"/>
        <v/>
      </c>
      <c r="K98" s="28" t="str">
        <f t="shared" ca="1" si="20"/>
        <v/>
      </c>
      <c r="L98" s="28" t="str">
        <f t="shared" ca="1" si="20"/>
        <v/>
      </c>
      <c r="M98" s="28" t="str">
        <f t="shared" ca="1" si="19"/>
        <v/>
      </c>
      <c r="N98" s="28" t="str">
        <f t="shared" ca="1" si="19"/>
        <v/>
      </c>
      <c r="O98" s="29" t="str">
        <f t="shared" ca="1" si="19"/>
        <v/>
      </c>
      <c r="P98" s="4" t="str">
        <f>IF(B98="","",INDEX(Guest,MATCH($B98,GuestList!$B$1:$B$242,0),MATCH(P$3,GuestList!$B$1:$O$1,0)))</f>
        <v/>
      </c>
      <c r="Q98" s="4" t="str">
        <f>IF(C98="","",INDEX(Guest,MATCH($B98,GuestList!$B$1:$B$242,0),MATCH(Q$3,GuestList!$B$1:$O$1,0)))</f>
        <v/>
      </c>
      <c r="R98" s="4" t="str">
        <f ca="1">IF(D98="","",INDEX(Guest,MATCH($B98,GuestList!$B$1:$B$242,0),MATCH(R$3,GuestList!$B$1:$O$1,0)))</f>
        <v/>
      </c>
      <c r="S98" s="4" t="str">
        <f ca="1">IF(E98="","",INDEX(Guest,MATCH($B98,GuestList!$B$1:$B$242,0),MATCH(S$3,GuestList!$B$1:$O$1,0)))</f>
        <v/>
      </c>
      <c r="T98" s="4" t="str">
        <f ca="1">IF(F98="","",INDEX(Guest,MATCH($B98,GuestList!$B$1:$B$242,0),MATCH(T$3,GuestList!$B$1:$O$1,0)))</f>
        <v/>
      </c>
      <c r="U98" s="4" t="str">
        <f ca="1">IF(G98="","",INDEX(Guest,MATCH($B98,GuestList!$B$1:$B$242,0),MATCH(U$3,GuestList!$B$1:$O$1,0)))</f>
        <v/>
      </c>
      <c r="V98" t="b">
        <f t="shared" ca="1" si="15"/>
        <v>0</v>
      </c>
      <c r="W98" t="b">
        <f t="shared" ca="1" si="21"/>
        <v>0</v>
      </c>
      <c r="X98" t="b">
        <f t="shared" ca="1" si="22"/>
        <v>0</v>
      </c>
      <c r="Y98" t="b">
        <f t="shared" ca="1" si="16"/>
        <v>0</v>
      </c>
      <c r="Z98" t="b">
        <f t="shared" ca="1" si="23"/>
        <v>0</v>
      </c>
      <c r="AA98" t="b">
        <f t="shared" ca="1" si="24"/>
        <v>0</v>
      </c>
      <c r="AB98" s="39">
        <f t="shared" ca="1" si="17"/>
        <v>0</v>
      </c>
      <c r="AC98" s="40">
        <f t="shared" ca="1" si="18"/>
        <v>0</v>
      </c>
    </row>
    <row r="99" spans="1:29" x14ac:dyDescent="0.25">
      <c r="A99"/>
      <c r="B99"/>
      <c r="C99"/>
      <c r="D99" s="27" t="str">
        <f t="shared" ca="1" si="20"/>
        <v/>
      </c>
      <c r="E99" s="28" t="str">
        <f t="shared" ca="1" si="20"/>
        <v/>
      </c>
      <c r="F99" s="28" t="str">
        <f t="shared" ca="1" si="20"/>
        <v/>
      </c>
      <c r="G99" s="28" t="str">
        <f t="shared" ca="1" si="20"/>
        <v/>
      </c>
      <c r="H99" s="28" t="str">
        <f t="shared" ca="1" si="20"/>
        <v/>
      </c>
      <c r="I99" s="28" t="str">
        <f t="shared" ca="1" si="20"/>
        <v/>
      </c>
      <c r="J99" s="28" t="str">
        <f t="shared" ca="1" si="20"/>
        <v/>
      </c>
      <c r="K99" s="28" t="str">
        <f t="shared" ca="1" si="20"/>
        <v/>
      </c>
      <c r="L99" s="28" t="str">
        <f t="shared" ca="1" si="20"/>
        <v/>
      </c>
      <c r="M99" s="28" t="str">
        <f t="shared" ca="1" si="19"/>
        <v/>
      </c>
      <c r="N99" s="28" t="str">
        <f t="shared" ca="1" si="19"/>
        <v/>
      </c>
      <c r="O99" s="29" t="str">
        <f t="shared" ca="1" si="19"/>
        <v/>
      </c>
      <c r="P99" s="4" t="str">
        <f>IF(B99="","",INDEX(Guest,MATCH($B99,GuestList!$B$1:$B$242,0),MATCH(P$3,GuestList!$B$1:$O$1,0)))</f>
        <v/>
      </c>
      <c r="Q99" s="4" t="str">
        <f>IF(C99="","",INDEX(Guest,MATCH($B99,GuestList!$B$1:$B$242,0),MATCH(Q$3,GuestList!$B$1:$O$1,0)))</f>
        <v/>
      </c>
      <c r="R99" s="4" t="str">
        <f ca="1">IF(D99="","",INDEX(Guest,MATCH($B99,GuestList!$B$1:$B$242,0),MATCH(R$3,GuestList!$B$1:$O$1,0)))</f>
        <v/>
      </c>
      <c r="S99" s="4" t="str">
        <f ca="1">IF(E99="","",INDEX(Guest,MATCH($B99,GuestList!$B$1:$B$242,0),MATCH(S$3,GuestList!$B$1:$O$1,0)))</f>
        <v/>
      </c>
      <c r="T99" s="4" t="str">
        <f ca="1">IF(F99="","",INDEX(Guest,MATCH($B99,GuestList!$B$1:$B$242,0),MATCH(T$3,GuestList!$B$1:$O$1,0)))</f>
        <v/>
      </c>
      <c r="U99" s="4" t="str">
        <f ca="1">IF(G99="","",INDEX(Guest,MATCH($B99,GuestList!$B$1:$B$242,0),MATCH(U$3,GuestList!$B$1:$O$1,0)))</f>
        <v/>
      </c>
      <c r="V99" t="b">
        <f t="shared" ca="1" si="15"/>
        <v>0</v>
      </c>
      <c r="W99" t="b">
        <f t="shared" ca="1" si="21"/>
        <v>0</v>
      </c>
      <c r="X99" t="b">
        <f t="shared" ca="1" si="22"/>
        <v>0</v>
      </c>
      <c r="Y99" t="b">
        <f t="shared" ca="1" si="16"/>
        <v>0</v>
      </c>
      <c r="Z99" t="b">
        <f t="shared" ca="1" si="23"/>
        <v>0</v>
      </c>
      <c r="AA99" t="b">
        <f t="shared" ca="1" si="24"/>
        <v>0</v>
      </c>
      <c r="AB99" s="39">
        <f t="shared" ca="1" si="17"/>
        <v>0</v>
      </c>
      <c r="AC99" s="40">
        <f t="shared" ca="1" si="18"/>
        <v>0</v>
      </c>
    </row>
    <row r="100" spans="1:29" x14ac:dyDescent="0.25">
      <c r="C100"/>
      <c r="D100" s="27" t="str">
        <f t="shared" ca="1" si="20"/>
        <v/>
      </c>
      <c r="E100" s="28" t="str">
        <f t="shared" ca="1" si="20"/>
        <v/>
      </c>
      <c r="F100" s="28" t="str">
        <f t="shared" ca="1" si="20"/>
        <v/>
      </c>
      <c r="G100" s="28" t="str">
        <f t="shared" ca="1" si="20"/>
        <v/>
      </c>
      <c r="H100" s="28" t="str">
        <f t="shared" ca="1" si="20"/>
        <v/>
      </c>
      <c r="I100" s="28" t="str">
        <f t="shared" ca="1" si="20"/>
        <v/>
      </c>
      <c r="J100" s="28" t="str">
        <f t="shared" ca="1" si="20"/>
        <v/>
      </c>
      <c r="K100" s="28" t="str">
        <f t="shared" ca="1" si="20"/>
        <v/>
      </c>
      <c r="L100" s="28" t="str">
        <f t="shared" ca="1" si="20"/>
        <v/>
      </c>
      <c r="M100" s="28" t="str">
        <f t="shared" ca="1" si="19"/>
        <v/>
      </c>
      <c r="N100" s="28" t="str">
        <f t="shared" ca="1" si="19"/>
        <v/>
      </c>
      <c r="O100" s="29" t="str">
        <f t="shared" ca="1" si="19"/>
        <v/>
      </c>
      <c r="P100" s="4" t="str">
        <f>IF(B100="","",INDEX(Guest,MATCH($B100,GuestList!$B$1:$B$242,0),MATCH(P$3,GuestList!$B$1:$O$1,0)))</f>
        <v/>
      </c>
      <c r="Q100" s="4" t="str">
        <f>IF(C100="","",INDEX(Guest,MATCH($B100,GuestList!$B$1:$B$242,0),MATCH(Q$3,GuestList!$B$1:$O$1,0)))</f>
        <v/>
      </c>
      <c r="R100" s="4" t="str">
        <f ca="1">IF(D100="","",INDEX(Guest,MATCH($B100,GuestList!$B$1:$B$242,0),MATCH(R$3,GuestList!$B$1:$O$1,0)))</f>
        <v/>
      </c>
      <c r="S100" s="4" t="str">
        <f ca="1">IF(E100="","",INDEX(Guest,MATCH($B100,GuestList!$B$1:$B$242,0),MATCH(S$3,GuestList!$B$1:$O$1,0)))</f>
        <v/>
      </c>
      <c r="T100" s="4" t="str">
        <f ca="1">IF(F100="","",INDEX(Guest,MATCH($B100,GuestList!$B$1:$B$242,0),MATCH(T$3,GuestList!$B$1:$O$1,0)))</f>
        <v/>
      </c>
      <c r="U100" s="4" t="str">
        <f ca="1">IF(G100="","",INDEX(Guest,MATCH($B100,GuestList!$B$1:$B$242,0),MATCH(U$3,GuestList!$B$1:$O$1,0)))</f>
        <v/>
      </c>
      <c r="V100" t="b">
        <f t="shared" ca="1" si="15"/>
        <v>0</v>
      </c>
      <c r="W100" t="b">
        <f t="shared" ca="1" si="21"/>
        <v>0</v>
      </c>
      <c r="X100" t="b">
        <f t="shared" ca="1" si="22"/>
        <v>0</v>
      </c>
      <c r="Y100" t="b">
        <f t="shared" ca="1" si="16"/>
        <v>0</v>
      </c>
      <c r="Z100" t="b">
        <f t="shared" ca="1" si="23"/>
        <v>0</v>
      </c>
      <c r="AA100" t="b">
        <f t="shared" ca="1" si="24"/>
        <v>0</v>
      </c>
      <c r="AB100" s="39">
        <f t="shared" ca="1" si="17"/>
        <v>0</v>
      </c>
      <c r="AC100" s="40">
        <f t="shared" ca="1" si="18"/>
        <v>0</v>
      </c>
    </row>
    <row r="101" spans="1:29" x14ac:dyDescent="0.25">
      <c r="C101"/>
      <c r="D101" s="27" t="str">
        <f t="shared" ca="1" si="20"/>
        <v/>
      </c>
      <c r="E101" s="28" t="str">
        <f t="shared" ca="1" si="20"/>
        <v/>
      </c>
      <c r="F101" s="28" t="str">
        <f t="shared" ca="1" si="20"/>
        <v/>
      </c>
      <c r="G101" s="28" t="str">
        <f t="shared" ca="1" si="20"/>
        <v/>
      </c>
      <c r="H101" s="28" t="str">
        <f t="shared" ca="1" si="20"/>
        <v/>
      </c>
      <c r="I101" s="28" t="str">
        <f t="shared" ca="1" si="20"/>
        <v/>
      </c>
      <c r="J101" s="28" t="str">
        <f t="shared" ca="1" si="20"/>
        <v/>
      </c>
      <c r="K101" s="28" t="str">
        <f t="shared" ca="1" si="20"/>
        <v/>
      </c>
      <c r="L101" s="28" t="str">
        <f t="shared" ca="1" si="20"/>
        <v/>
      </c>
      <c r="M101" s="28" t="str">
        <f t="shared" ca="1" si="19"/>
        <v/>
      </c>
      <c r="N101" s="28" t="str">
        <f t="shared" ca="1" si="19"/>
        <v/>
      </c>
      <c r="O101" s="29" t="str">
        <f t="shared" ca="1" si="19"/>
        <v/>
      </c>
      <c r="P101" s="4" t="str">
        <f>IF(B101="","",INDEX(Guest,MATCH($B101,GuestList!$B$1:$B$242,0),MATCH(P$3,GuestList!$B$1:$O$1,0)))</f>
        <v/>
      </c>
      <c r="Q101" s="4" t="str">
        <f>IF(C101="","",INDEX(Guest,MATCH($B101,GuestList!$B$1:$B$242,0),MATCH(Q$3,GuestList!$B$1:$O$1,0)))</f>
        <v/>
      </c>
      <c r="R101" s="4" t="str">
        <f ca="1">IF(D101="","",INDEX(Guest,MATCH($B101,GuestList!$B$1:$B$242,0),MATCH(R$3,GuestList!$B$1:$O$1,0)))</f>
        <v/>
      </c>
      <c r="S101" s="4" t="str">
        <f ca="1">IF(E101="","",INDEX(Guest,MATCH($B101,GuestList!$B$1:$B$242,0),MATCH(S$3,GuestList!$B$1:$O$1,0)))</f>
        <v/>
      </c>
      <c r="T101" s="4" t="str">
        <f ca="1">IF(F101="","",INDEX(Guest,MATCH($B101,GuestList!$B$1:$B$242,0),MATCH(T$3,GuestList!$B$1:$O$1,0)))</f>
        <v/>
      </c>
      <c r="U101" s="4" t="str">
        <f ca="1">IF(G101="","",INDEX(Guest,MATCH($B101,GuestList!$B$1:$B$242,0),MATCH(U$3,GuestList!$B$1:$O$1,0)))</f>
        <v/>
      </c>
      <c r="V101" t="b">
        <f t="shared" ca="1" si="15"/>
        <v>0</v>
      </c>
      <c r="W101" t="b">
        <f t="shared" ca="1" si="21"/>
        <v>0</v>
      </c>
      <c r="X101" t="b">
        <f t="shared" ca="1" si="22"/>
        <v>0</v>
      </c>
      <c r="Y101" t="b">
        <f t="shared" ca="1" si="16"/>
        <v>0</v>
      </c>
      <c r="Z101" t="b">
        <f t="shared" ca="1" si="23"/>
        <v>0</v>
      </c>
      <c r="AA101" t="b">
        <f t="shared" ca="1" si="24"/>
        <v>0</v>
      </c>
      <c r="AB101" s="39">
        <f t="shared" ca="1" si="17"/>
        <v>0</v>
      </c>
      <c r="AC101" s="40">
        <f t="shared" ca="1" si="18"/>
        <v>0</v>
      </c>
    </row>
    <row r="102" spans="1:29" x14ac:dyDescent="0.25">
      <c r="C102"/>
      <c r="D102" s="27" t="str">
        <f t="shared" ca="1" si="20"/>
        <v/>
      </c>
      <c r="E102" s="28" t="str">
        <f t="shared" ca="1" si="20"/>
        <v/>
      </c>
      <c r="F102" s="28" t="str">
        <f t="shared" ca="1" si="20"/>
        <v/>
      </c>
      <c r="G102" s="28" t="str">
        <f t="shared" ca="1" si="20"/>
        <v/>
      </c>
      <c r="H102" s="28" t="str">
        <f t="shared" ca="1" si="20"/>
        <v/>
      </c>
      <c r="I102" s="28" t="str">
        <f t="shared" ca="1" si="20"/>
        <v/>
      </c>
      <c r="J102" s="28" t="str">
        <f t="shared" ca="1" si="20"/>
        <v/>
      </c>
      <c r="K102" s="28" t="str">
        <f t="shared" ca="1" si="20"/>
        <v/>
      </c>
      <c r="L102" s="28" t="str">
        <f t="shared" ca="1" si="20"/>
        <v/>
      </c>
      <c r="M102" s="28" t="str">
        <f t="shared" ca="1" si="19"/>
        <v/>
      </c>
      <c r="N102" s="28" t="str">
        <f t="shared" ca="1" si="19"/>
        <v/>
      </c>
      <c r="O102" s="29" t="str">
        <f t="shared" ca="1" si="19"/>
        <v/>
      </c>
      <c r="P102" s="4" t="str">
        <f>IF(B102="","",INDEX(Guest,MATCH($B102,GuestList!$B$1:$B$242,0),MATCH(P$3,GuestList!$B$1:$O$1,0)))</f>
        <v/>
      </c>
      <c r="Q102" s="4" t="str">
        <f>IF(C102="","",INDEX(Guest,MATCH($B102,GuestList!$B$1:$B$242,0),MATCH(Q$3,GuestList!$B$1:$O$1,0)))</f>
        <v/>
      </c>
      <c r="R102" s="4" t="str">
        <f ca="1">IF(D102="","",INDEX(Guest,MATCH($B102,GuestList!$B$1:$B$242,0),MATCH(R$3,GuestList!$B$1:$O$1,0)))</f>
        <v/>
      </c>
      <c r="S102" s="4" t="str">
        <f ca="1">IF(E102="","",INDEX(Guest,MATCH($B102,GuestList!$B$1:$B$242,0),MATCH(S$3,GuestList!$B$1:$O$1,0)))</f>
        <v/>
      </c>
      <c r="T102" s="4" t="str">
        <f ca="1">IF(F102="","",INDEX(Guest,MATCH($B102,GuestList!$B$1:$B$242,0),MATCH(T$3,GuestList!$B$1:$O$1,0)))</f>
        <v/>
      </c>
      <c r="U102" s="4" t="str">
        <f ca="1">IF(G102="","",INDEX(Guest,MATCH($B102,GuestList!$B$1:$B$242,0),MATCH(U$3,GuestList!$B$1:$O$1,0)))</f>
        <v/>
      </c>
      <c r="V102" t="b">
        <f t="shared" ca="1" si="15"/>
        <v>0</v>
      </c>
      <c r="W102" t="b">
        <f t="shared" ca="1" si="21"/>
        <v>0</v>
      </c>
      <c r="X102" t="b">
        <f t="shared" ca="1" si="22"/>
        <v>0</v>
      </c>
      <c r="Y102" t="b">
        <f t="shared" ca="1" si="16"/>
        <v>0</v>
      </c>
      <c r="Z102" t="b">
        <f t="shared" ca="1" si="23"/>
        <v>0</v>
      </c>
      <c r="AA102" t="b">
        <f t="shared" ca="1" si="24"/>
        <v>0</v>
      </c>
      <c r="AB102" s="39">
        <f t="shared" ca="1" si="17"/>
        <v>0</v>
      </c>
      <c r="AC102" s="40">
        <f t="shared" ca="1" si="18"/>
        <v>0</v>
      </c>
    </row>
    <row r="103" spans="1:29" x14ac:dyDescent="0.25">
      <c r="C103"/>
      <c r="D103" s="27" t="str">
        <f t="shared" ca="1" si="20"/>
        <v/>
      </c>
      <c r="E103" s="28" t="str">
        <f t="shared" ca="1" si="20"/>
        <v/>
      </c>
      <c r="F103" s="28" t="str">
        <f t="shared" ca="1" si="20"/>
        <v/>
      </c>
      <c r="G103" s="28" t="str">
        <f t="shared" ca="1" si="20"/>
        <v/>
      </c>
      <c r="H103" s="28" t="str">
        <f t="shared" ca="1" si="20"/>
        <v/>
      </c>
      <c r="I103" s="28" t="str">
        <f t="shared" ca="1" si="20"/>
        <v/>
      </c>
      <c r="J103" s="28" t="str">
        <f t="shared" ca="1" si="20"/>
        <v/>
      </c>
      <c r="K103" s="28" t="str">
        <f t="shared" ca="1" si="20"/>
        <v/>
      </c>
      <c r="L103" s="28" t="str">
        <f t="shared" ca="1" si="20"/>
        <v/>
      </c>
      <c r="M103" s="28" t="str">
        <f t="shared" ca="1" si="19"/>
        <v/>
      </c>
      <c r="N103" s="28" t="str">
        <f t="shared" ca="1" si="19"/>
        <v/>
      </c>
      <c r="O103" s="29" t="str">
        <f t="shared" ca="1" si="19"/>
        <v/>
      </c>
      <c r="P103" s="4" t="str">
        <f>IF(B103="","",INDEX(Guest,MATCH($B103,GuestList!$B$1:$B$242,0),MATCH(P$3,GuestList!$B$1:$O$1,0)))</f>
        <v/>
      </c>
      <c r="Q103" s="4" t="str">
        <f>IF(C103="","",INDEX(Guest,MATCH($B103,GuestList!$B$1:$B$242,0),MATCH(Q$3,GuestList!$B$1:$O$1,0)))</f>
        <v/>
      </c>
      <c r="R103" s="4" t="str">
        <f ca="1">IF(D103="","",INDEX(Guest,MATCH($B103,GuestList!$B$1:$B$242,0),MATCH(R$3,GuestList!$B$1:$O$1,0)))</f>
        <v/>
      </c>
      <c r="S103" s="4" t="str">
        <f ca="1">IF(E103="","",INDEX(Guest,MATCH($B103,GuestList!$B$1:$B$242,0),MATCH(S$3,GuestList!$B$1:$O$1,0)))</f>
        <v/>
      </c>
      <c r="T103" s="4" t="str">
        <f ca="1">IF(F103="","",INDEX(Guest,MATCH($B103,GuestList!$B$1:$B$242,0),MATCH(T$3,GuestList!$B$1:$O$1,0)))</f>
        <v/>
      </c>
      <c r="U103" s="4" t="str">
        <f ca="1">IF(G103="","",INDEX(Guest,MATCH($B103,GuestList!$B$1:$B$242,0),MATCH(U$3,GuestList!$B$1:$O$1,0)))</f>
        <v/>
      </c>
      <c r="V103" t="b">
        <f t="shared" ca="1" si="15"/>
        <v>0</v>
      </c>
      <c r="W103" t="b">
        <f t="shared" ca="1" si="21"/>
        <v>0</v>
      </c>
      <c r="X103" t="b">
        <f t="shared" ca="1" si="22"/>
        <v>0</v>
      </c>
      <c r="Y103" t="b">
        <f t="shared" ca="1" si="16"/>
        <v>0</v>
      </c>
      <c r="Z103" t="b">
        <f t="shared" ca="1" si="23"/>
        <v>0</v>
      </c>
      <c r="AA103" t="b">
        <f t="shared" ca="1" si="24"/>
        <v>0</v>
      </c>
      <c r="AB103" s="39">
        <f t="shared" ca="1" si="17"/>
        <v>0</v>
      </c>
      <c r="AC103" s="40">
        <f t="shared" ca="1" si="18"/>
        <v>0</v>
      </c>
    </row>
    <row r="104" spans="1:29" x14ac:dyDescent="0.25">
      <c r="C104"/>
      <c r="D104" s="27" t="str">
        <f t="shared" ca="1" si="20"/>
        <v/>
      </c>
      <c r="E104" s="28" t="str">
        <f t="shared" ca="1" si="20"/>
        <v/>
      </c>
      <c r="F104" s="28" t="str">
        <f t="shared" ca="1" si="20"/>
        <v/>
      </c>
      <c r="G104" s="28" t="str">
        <f t="shared" ca="1" si="20"/>
        <v/>
      </c>
      <c r="H104" s="28" t="str">
        <f t="shared" ca="1" si="20"/>
        <v/>
      </c>
      <c r="I104" s="28" t="str">
        <f t="shared" ca="1" si="20"/>
        <v/>
      </c>
      <c r="J104" s="28" t="str">
        <f t="shared" ca="1" si="20"/>
        <v/>
      </c>
      <c r="K104" s="28" t="str">
        <f t="shared" ca="1" si="20"/>
        <v/>
      </c>
      <c r="L104" s="28" t="str">
        <f t="shared" ca="1" si="20"/>
        <v/>
      </c>
      <c r="M104" s="28" t="str">
        <f t="shared" ca="1" si="19"/>
        <v/>
      </c>
      <c r="N104" s="28" t="str">
        <f t="shared" ca="1" si="19"/>
        <v/>
      </c>
      <c r="O104" s="29" t="str">
        <f t="shared" ca="1" si="19"/>
        <v/>
      </c>
      <c r="P104" s="4" t="str">
        <f>IF(B104="","",INDEX(Guest,MATCH($B104,GuestList!$B$1:$B$242,0),MATCH(P$3,GuestList!$B$1:$O$1,0)))</f>
        <v/>
      </c>
      <c r="Q104" s="4" t="str">
        <f>IF(C104="","",INDEX(Guest,MATCH($B104,GuestList!$B$1:$B$242,0),MATCH(Q$3,GuestList!$B$1:$O$1,0)))</f>
        <v/>
      </c>
      <c r="R104" s="4" t="str">
        <f ca="1">IF(D104="","",INDEX(Guest,MATCH($B104,GuestList!$B$1:$B$242,0),MATCH(R$3,GuestList!$B$1:$O$1,0)))</f>
        <v/>
      </c>
      <c r="S104" s="4" t="str">
        <f ca="1">IF(E104="","",INDEX(Guest,MATCH($B104,GuestList!$B$1:$B$242,0),MATCH(S$3,GuestList!$B$1:$O$1,0)))</f>
        <v/>
      </c>
      <c r="T104" s="4" t="str">
        <f ca="1">IF(F104="","",INDEX(Guest,MATCH($B104,GuestList!$B$1:$B$242,0),MATCH(T$3,GuestList!$B$1:$O$1,0)))</f>
        <v/>
      </c>
      <c r="U104" s="4" t="str">
        <f ca="1">IF(G104="","",INDEX(Guest,MATCH($B104,GuestList!$B$1:$B$242,0),MATCH(U$3,GuestList!$B$1:$O$1,0)))</f>
        <v/>
      </c>
      <c r="V104" t="b">
        <f t="shared" ca="1" si="15"/>
        <v>0</v>
      </c>
      <c r="W104" t="b">
        <f t="shared" ca="1" si="21"/>
        <v>0</v>
      </c>
      <c r="X104" t="b">
        <f t="shared" ca="1" si="22"/>
        <v>0</v>
      </c>
      <c r="Y104" t="b">
        <f t="shared" ca="1" si="16"/>
        <v>0</v>
      </c>
      <c r="Z104" t="b">
        <f t="shared" ca="1" si="23"/>
        <v>0</v>
      </c>
      <c r="AA104" t="b">
        <f t="shared" ca="1" si="24"/>
        <v>0</v>
      </c>
      <c r="AB104" s="39">
        <f t="shared" ca="1" si="17"/>
        <v>0</v>
      </c>
      <c r="AC104" s="40">
        <f t="shared" ca="1" si="18"/>
        <v>0</v>
      </c>
    </row>
    <row r="105" spans="1:29" x14ac:dyDescent="0.25">
      <c r="C105"/>
      <c r="D105" s="27" t="str">
        <f t="shared" ca="1" si="20"/>
        <v/>
      </c>
      <c r="E105" s="28" t="str">
        <f t="shared" ca="1" si="20"/>
        <v/>
      </c>
      <c r="F105" s="28" t="str">
        <f t="shared" ca="1" si="20"/>
        <v/>
      </c>
      <c r="G105" s="28" t="str">
        <f t="shared" ca="1" si="20"/>
        <v/>
      </c>
      <c r="H105" s="28" t="str">
        <f t="shared" ca="1" si="20"/>
        <v/>
      </c>
      <c r="I105" s="28" t="str">
        <f t="shared" ca="1" si="20"/>
        <v/>
      </c>
      <c r="J105" s="28" t="str">
        <f t="shared" ca="1" si="20"/>
        <v/>
      </c>
      <c r="K105" s="28" t="str">
        <f t="shared" ca="1" si="20"/>
        <v/>
      </c>
      <c r="L105" s="28" t="str">
        <f t="shared" ca="1" si="20"/>
        <v/>
      </c>
      <c r="M105" s="28" t="str">
        <f t="shared" ca="1" si="19"/>
        <v/>
      </c>
      <c r="N105" s="28" t="str">
        <f t="shared" ca="1" si="19"/>
        <v/>
      </c>
      <c r="O105" s="29" t="str">
        <f t="shared" ca="1" si="19"/>
        <v/>
      </c>
      <c r="P105" s="4" t="str">
        <f>IF(B105="","",INDEX(Guest,MATCH($B105,GuestList!$B$1:$B$242,0),MATCH(P$3,GuestList!$B$1:$O$1,0)))</f>
        <v/>
      </c>
      <c r="Q105" s="4" t="str">
        <f>IF(C105="","",INDEX(Guest,MATCH($B105,GuestList!$B$1:$B$242,0),MATCH(Q$3,GuestList!$B$1:$O$1,0)))</f>
        <v/>
      </c>
      <c r="R105" s="4" t="str">
        <f ca="1">IF(D105="","",INDEX(Guest,MATCH($B105,GuestList!$B$1:$B$242,0),MATCH(R$3,GuestList!$B$1:$O$1,0)))</f>
        <v/>
      </c>
      <c r="S105" s="4" t="str">
        <f ca="1">IF(E105="","",INDEX(Guest,MATCH($B105,GuestList!$B$1:$B$242,0),MATCH(S$3,GuestList!$B$1:$O$1,0)))</f>
        <v/>
      </c>
      <c r="T105" s="4" t="str">
        <f ca="1">IF(F105="","",INDEX(Guest,MATCH($B105,GuestList!$B$1:$B$242,0),MATCH(T$3,GuestList!$B$1:$O$1,0)))</f>
        <v/>
      </c>
      <c r="U105" s="4" t="str">
        <f ca="1">IF(G105="","",INDEX(Guest,MATCH($B105,GuestList!$B$1:$B$242,0),MATCH(U$3,GuestList!$B$1:$O$1,0)))</f>
        <v/>
      </c>
      <c r="V105" t="b">
        <f t="shared" ca="1" si="15"/>
        <v>0</v>
      </c>
      <c r="W105" t="b">
        <f t="shared" ca="1" si="21"/>
        <v>0</v>
      </c>
      <c r="X105" t="b">
        <f t="shared" ca="1" si="22"/>
        <v>0</v>
      </c>
      <c r="Y105" t="b">
        <f t="shared" ca="1" si="16"/>
        <v>0</v>
      </c>
      <c r="Z105" t="b">
        <f t="shared" ca="1" si="23"/>
        <v>0</v>
      </c>
      <c r="AA105" t="b">
        <f t="shared" ca="1" si="24"/>
        <v>0</v>
      </c>
      <c r="AB105" s="39">
        <f t="shared" ca="1" si="17"/>
        <v>0</v>
      </c>
      <c r="AC105" s="40">
        <f t="shared" ca="1" si="18"/>
        <v>0</v>
      </c>
    </row>
    <row r="106" spans="1:29" x14ac:dyDescent="0.25">
      <c r="C106"/>
      <c r="D106" s="27" t="str">
        <f t="shared" ca="1" si="20"/>
        <v/>
      </c>
      <c r="E106" s="28" t="str">
        <f t="shared" ca="1" si="20"/>
        <v/>
      </c>
      <c r="F106" s="28" t="str">
        <f t="shared" ca="1" si="20"/>
        <v/>
      </c>
      <c r="G106" s="28" t="str">
        <f t="shared" ca="1" si="20"/>
        <v/>
      </c>
      <c r="H106" s="28" t="str">
        <f t="shared" ca="1" si="20"/>
        <v/>
      </c>
      <c r="I106" s="28" t="str">
        <f t="shared" ca="1" si="20"/>
        <v/>
      </c>
      <c r="J106" s="28" t="str">
        <f t="shared" ca="1" si="20"/>
        <v/>
      </c>
      <c r="K106" s="28" t="str">
        <f t="shared" ca="1" si="20"/>
        <v/>
      </c>
      <c r="L106" s="28" t="str">
        <f t="shared" ca="1" si="20"/>
        <v/>
      </c>
      <c r="M106" s="28" t="str">
        <f t="shared" ca="1" si="19"/>
        <v/>
      </c>
      <c r="N106" s="28" t="str">
        <f t="shared" ca="1" si="19"/>
        <v/>
      </c>
      <c r="O106" s="29" t="str">
        <f t="shared" ca="1" si="19"/>
        <v/>
      </c>
      <c r="P106" s="4" t="str">
        <f>IF(B106="","",INDEX(Guest,MATCH($B106,GuestList!$B$1:$B$242,0),MATCH(P$3,GuestList!$B$1:$O$1,0)))</f>
        <v/>
      </c>
      <c r="Q106" s="4" t="str">
        <f>IF(C106="","",INDEX(Guest,MATCH($B106,GuestList!$B$1:$B$242,0),MATCH(Q$3,GuestList!$B$1:$O$1,0)))</f>
        <v/>
      </c>
      <c r="R106" s="4" t="str">
        <f ca="1">IF(D106="","",INDEX(Guest,MATCH($B106,GuestList!$B$1:$B$242,0),MATCH(R$3,GuestList!$B$1:$O$1,0)))</f>
        <v/>
      </c>
      <c r="S106" s="4" t="str">
        <f ca="1">IF(E106="","",INDEX(Guest,MATCH($B106,GuestList!$B$1:$B$242,0),MATCH(S$3,GuestList!$B$1:$O$1,0)))</f>
        <v/>
      </c>
      <c r="T106" s="4" t="str">
        <f ca="1">IF(F106="","",INDEX(Guest,MATCH($B106,GuestList!$B$1:$B$242,0),MATCH(T$3,GuestList!$B$1:$O$1,0)))</f>
        <v/>
      </c>
      <c r="U106" s="4" t="str">
        <f ca="1">IF(G106="","",INDEX(Guest,MATCH($B106,GuestList!$B$1:$B$242,0),MATCH(U$3,GuestList!$B$1:$O$1,0)))</f>
        <v/>
      </c>
      <c r="V106" t="b">
        <f t="shared" ca="1" si="15"/>
        <v>0</v>
      </c>
      <c r="W106" t="b">
        <f t="shared" ca="1" si="21"/>
        <v>0</v>
      </c>
      <c r="X106" t="b">
        <f t="shared" ca="1" si="22"/>
        <v>0</v>
      </c>
      <c r="Y106" t="b">
        <f t="shared" ca="1" si="16"/>
        <v>0</v>
      </c>
      <c r="Z106" t="b">
        <f t="shared" ca="1" si="23"/>
        <v>0</v>
      </c>
      <c r="AA106" t="b">
        <f t="shared" ca="1" si="24"/>
        <v>0</v>
      </c>
      <c r="AB106" s="39">
        <f t="shared" ca="1" si="17"/>
        <v>0</v>
      </c>
      <c r="AC106" s="40">
        <f t="shared" ca="1" si="18"/>
        <v>0</v>
      </c>
    </row>
    <row r="107" spans="1:29" x14ac:dyDescent="0.25">
      <c r="C107"/>
      <c r="D107" s="27" t="str">
        <f t="shared" ca="1" si="20"/>
        <v/>
      </c>
      <c r="E107" s="28" t="str">
        <f t="shared" ca="1" si="20"/>
        <v/>
      </c>
      <c r="F107" s="28" t="str">
        <f t="shared" ca="1" si="20"/>
        <v/>
      </c>
      <c r="G107" s="28" t="str">
        <f t="shared" ca="1" si="20"/>
        <v/>
      </c>
      <c r="H107" s="28" t="str">
        <f t="shared" ca="1" si="20"/>
        <v/>
      </c>
      <c r="I107" s="28" t="str">
        <f t="shared" ca="1" si="20"/>
        <v/>
      </c>
      <c r="J107" s="28" t="str">
        <f t="shared" ca="1" si="20"/>
        <v/>
      </c>
      <c r="K107" s="28" t="str">
        <f t="shared" ca="1" si="20"/>
        <v/>
      </c>
      <c r="L107" s="28" t="str">
        <f t="shared" ca="1" si="20"/>
        <v/>
      </c>
      <c r="M107" s="28" t="str">
        <f t="shared" ca="1" si="19"/>
        <v/>
      </c>
      <c r="N107" s="28" t="str">
        <f t="shared" ca="1" si="19"/>
        <v/>
      </c>
      <c r="O107" s="29" t="str">
        <f t="shared" ca="1" si="19"/>
        <v/>
      </c>
      <c r="P107" s="4" t="str">
        <f>IF(B107="","",INDEX(Guest,MATCH($B107,GuestList!$B$1:$B$242,0),MATCH(P$3,GuestList!$B$1:$O$1,0)))</f>
        <v/>
      </c>
      <c r="Q107" s="4" t="str">
        <f>IF(C107="","",INDEX(Guest,MATCH($B107,GuestList!$B$1:$B$242,0),MATCH(Q$3,GuestList!$B$1:$O$1,0)))</f>
        <v/>
      </c>
      <c r="R107" s="4" t="str">
        <f ca="1">IF(D107="","",INDEX(Guest,MATCH($B107,GuestList!$B$1:$B$242,0),MATCH(R$3,GuestList!$B$1:$O$1,0)))</f>
        <v/>
      </c>
      <c r="S107" s="4" t="str">
        <f ca="1">IF(E107="","",INDEX(Guest,MATCH($B107,GuestList!$B$1:$B$242,0),MATCH(S$3,GuestList!$B$1:$O$1,0)))</f>
        <v/>
      </c>
      <c r="T107" s="4" t="str">
        <f ca="1">IF(F107="","",INDEX(Guest,MATCH($B107,GuestList!$B$1:$B$242,0),MATCH(T$3,GuestList!$B$1:$O$1,0)))</f>
        <v/>
      </c>
      <c r="U107" s="4" t="str">
        <f ca="1">IF(G107="","",INDEX(Guest,MATCH($B107,GuestList!$B$1:$B$242,0),MATCH(U$3,GuestList!$B$1:$O$1,0)))</f>
        <v/>
      </c>
      <c r="V107" t="b">
        <f t="shared" ca="1" si="15"/>
        <v>0</v>
      </c>
      <c r="W107" t="b">
        <f t="shared" ca="1" si="21"/>
        <v>0</v>
      </c>
      <c r="X107" t="b">
        <f t="shared" ca="1" si="22"/>
        <v>0</v>
      </c>
      <c r="Y107" t="b">
        <f t="shared" ca="1" si="16"/>
        <v>0</v>
      </c>
      <c r="Z107" t="b">
        <f t="shared" ca="1" si="23"/>
        <v>0</v>
      </c>
      <c r="AA107" t="b">
        <f t="shared" ca="1" si="24"/>
        <v>0</v>
      </c>
      <c r="AB107" s="39">
        <f t="shared" ca="1" si="17"/>
        <v>0</v>
      </c>
      <c r="AC107" s="40">
        <f t="shared" ca="1" si="18"/>
        <v>0</v>
      </c>
    </row>
    <row r="108" spans="1:29" x14ac:dyDescent="0.25">
      <c r="C108"/>
      <c r="D108" s="27" t="str">
        <f t="shared" ca="1" si="20"/>
        <v/>
      </c>
      <c r="E108" s="28" t="str">
        <f t="shared" ca="1" si="20"/>
        <v/>
      </c>
      <c r="F108" s="28" t="str">
        <f t="shared" ca="1" si="20"/>
        <v/>
      </c>
      <c r="G108" s="28" t="str">
        <f t="shared" ca="1" si="20"/>
        <v/>
      </c>
      <c r="H108" s="28" t="str">
        <f t="shared" ca="1" si="20"/>
        <v/>
      </c>
      <c r="I108" s="28" t="str">
        <f t="shared" ca="1" si="20"/>
        <v/>
      </c>
      <c r="J108" s="28" t="str">
        <f t="shared" ca="1" si="20"/>
        <v/>
      </c>
      <c r="K108" s="28" t="str">
        <f t="shared" ca="1" si="20"/>
        <v/>
      </c>
      <c r="L108" s="28" t="str">
        <f t="shared" ca="1" si="20"/>
        <v/>
      </c>
      <c r="M108" s="28" t="str">
        <f t="shared" ca="1" si="19"/>
        <v/>
      </c>
      <c r="N108" s="28" t="str">
        <f t="shared" ca="1" si="19"/>
        <v/>
      </c>
      <c r="O108" s="29" t="str">
        <f t="shared" ca="1" si="19"/>
        <v/>
      </c>
      <c r="P108" s="4" t="str">
        <f>IF(B108="","",INDEX(Guest,MATCH($B108,GuestList!$B$1:$B$242,0),MATCH(P$3,GuestList!$B$1:$O$1,0)))</f>
        <v/>
      </c>
      <c r="Q108" s="4" t="str">
        <f>IF(C108="","",INDEX(Guest,MATCH($B108,GuestList!$B$1:$B$242,0),MATCH(Q$3,GuestList!$B$1:$O$1,0)))</f>
        <v/>
      </c>
      <c r="R108" s="4" t="str">
        <f ca="1">IF(D108="","",INDEX(Guest,MATCH($B108,GuestList!$B$1:$B$242,0),MATCH(R$3,GuestList!$B$1:$O$1,0)))</f>
        <v/>
      </c>
      <c r="S108" s="4" t="str">
        <f ca="1">IF(E108="","",INDEX(Guest,MATCH($B108,GuestList!$B$1:$B$242,0),MATCH(S$3,GuestList!$B$1:$O$1,0)))</f>
        <v/>
      </c>
      <c r="T108" s="4" t="str">
        <f ca="1">IF(F108="","",INDEX(Guest,MATCH($B108,GuestList!$B$1:$B$242,0),MATCH(T$3,GuestList!$B$1:$O$1,0)))</f>
        <v/>
      </c>
      <c r="U108" s="4" t="str">
        <f ca="1">IF(G108="","",INDEX(Guest,MATCH($B108,GuestList!$B$1:$B$242,0),MATCH(U$3,GuestList!$B$1:$O$1,0)))</f>
        <v/>
      </c>
      <c r="V108" t="b">
        <f t="shared" ca="1" si="15"/>
        <v>0</v>
      </c>
      <c r="W108" t="b">
        <f t="shared" ca="1" si="21"/>
        <v>0</v>
      </c>
      <c r="X108" t="b">
        <f t="shared" ca="1" si="22"/>
        <v>0</v>
      </c>
      <c r="Y108" t="b">
        <f t="shared" ca="1" si="16"/>
        <v>0</v>
      </c>
      <c r="Z108" t="b">
        <f t="shared" ca="1" si="23"/>
        <v>0</v>
      </c>
      <c r="AA108" t="b">
        <f t="shared" ca="1" si="24"/>
        <v>0</v>
      </c>
      <c r="AB108" s="39">
        <f t="shared" ca="1" si="17"/>
        <v>0</v>
      </c>
      <c r="AC108" s="40">
        <f t="shared" ca="1" si="18"/>
        <v>0</v>
      </c>
    </row>
    <row r="109" spans="1:29" x14ac:dyDescent="0.25">
      <c r="C109"/>
      <c r="D109" s="27" t="str">
        <f t="shared" ca="1" si="20"/>
        <v/>
      </c>
      <c r="E109" s="28" t="str">
        <f t="shared" ca="1" si="20"/>
        <v/>
      </c>
      <c r="F109" s="28" t="str">
        <f t="shared" ca="1" si="20"/>
        <v/>
      </c>
      <c r="G109" s="28" t="str">
        <f t="shared" ca="1" si="20"/>
        <v/>
      </c>
      <c r="H109" s="28" t="str">
        <f t="shared" ca="1" si="20"/>
        <v/>
      </c>
      <c r="I109" s="28" t="str">
        <f t="shared" ca="1" si="20"/>
        <v/>
      </c>
      <c r="J109" s="28" t="str">
        <f t="shared" ca="1" si="20"/>
        <v/>
      </c>
      <c r="K109" s="28" t="str">
        <f t="shared" ca="1" si="20"/>
        <v/>
      </c>
      <c r="L109" s="28" t="str">
        <f t="shared" ca="1" si="20"/>
        <v/>
      </c>
      <c r="M109" s="28" t="str">
        <f t="shared" ca="1" si="19"/>
        <v/>
      </c>
      <c r="N109" s="28" t="str">
        <f t="shared" ca="1" si="19"/>
        <v/>
      </c>
      <c r="O109" s="29" t="str">
        <f t="shared" ca="1" si="19"/>
        <v/>
      </c>
      <c r="P109" s="4" t="str">
        <f>IF(B109="","",INDEX(Guest,MATCH($B109,GuestList!$B$1:$B$242,0),MATCH(P$3,GuestList!$B$1:$O$1,0)))</f>
        <v/>
      </c>
      <c r="Q109" s="4" t="str">
        <f>IF(C109="","",INDEX(Guest,MATCH($B109,GuestList!$B$1:$B$242,0),MATCH(Q$3,GuestList!$B$1:$O$1,0)))</f>
        <v/>
      </c>
      <c r="R109" s="4" t="str">
        <f ca="1">IF(D109="","",INDEX(Guest,MATCH($B109,GuestList!$B$1:$B$242,0),MATCH(R$3,GuestList!$B$1:$O$1,0)))</f>
        <v/>
      </c>
      <c r="S109" s="4" t="str">
        <f ca="1">IF(E109="","",INDEX(Guest,MATCH($B109,GuestList!$B$1:$B$242,0),MATCH(S$3,GuestList!$B$1:$O$1,0)))</f>
        <v/>
      </c>
      <c r="T109" s="4" t="str">
        <f ca="1">IF(F109="","",INDEX(Guest,MATCH($B109,GuestList!$B$1:$B$242,0),MATCH(T$3,GuestList!$B$1:$O$1,0)))</f>
        <v/>
      </c>
      <c r="U109" s="4" t="str">
        <f ca="1">IF(G109="","",INDEX(Guest,MATCH($B109,GuestList!$B$1:$B$242,0),MATCH(U$3,GuestList!$B$1:$O$1,0)))</f>
        <v/>
      </c>
      <c r="V109" t="b">
        <f t="shared" ca="1" si="15"/>
        <v>0</v>
      </c>
      <c r="W109" t="b">
        <f t="shared" ca="1" si="21"/>
        <v>0</v>
      </c>
      <c r="X109" t="b">
        <f t="shared" ca="1" si="22"/>
        <v>0</v>
      </c>
      <c r="Y109" t="b">
        <f t="shared" ca="1" si="16"/>
        <v>0</v>
      </c>
      <c r="Z109" t="b">
        <f t="shared" ca="1" si="23"/>
        <v>0</v>
      </c>
      <c r="AA109" t="b">
        <f t="shared" ca="1" si="24"/>
        <v>0</v>
      </c>
      <c r="AB109" s="39">
        <f t="shared" ca="1" si="17"/>
        <v>0</v>
      </c>
      <c r="AC109" s="40">
        <f t="shared" ca="1" si="18"/>
        <v>0</v>
      </c>
    </row>
    <row r="110" spans="1:29" x14ac:dyDescent="0.25">
      <c r="C110"/>
      <c r="D110" s="27" t="str">
        <f t="shared" ca="1" si="20"/>
        <v/>
      </c>
      <c r="E110" s="28" t="str">
        <f t="shared" ca="1" si="20"/>
        <v/>
      </c>
      <c r="F110" s="28" t="str">
        <f t="shared" ca="1" si="20"/>
        <v/>
      </c>
      <c r="G110" s="28" t="str">
        <f t="shared" ca="1" si="20"/>
        <v/>
      </c>
      <c r="H110" s="28" t="str">
        <f t="shared" ca="1" si="20"/>
        <v/>
      </c>
      <c r="I110" s="28" t="str">
        <f t="shared" ca="1" si="20"/>
        <v/>
      </c>
      <c r="J110" s="28" t="str">
        <f t="shared" ca="1" si="20"/>
        <v/>
      </c>
      <c r="K110" s="28" t="str">
        <f t="shared" ca="1" si="20"/>
        <v/>
      </c>
      <c r="L110" s="28" t="str">
        <f t="shared" ca="1" si="20"/>
        <v/>
      </c>
      <c r="M110" s="28" t="str">
        <f t="shared" ca="1" si="19"/>
        <v/>
      </c>
      <c r="N110" s="28" t="str">
        <f t="shared" ca="1" si="19"/>
        <v/>
      </c>
      <c r="O110" s="29" t="str">
        <f t="shared" ca="1" si="19"/>
        <v/>
      </c>
      <c r="P110" s="4" t="str">
        <f>IF(B110="","",INDEX(Guest,MATCH($B110,GuestList!$B$1:$B$242,0),MATCH(P$3,GuestList!$B$1:$O$1,0)))</f>
        <v/>
      </c>
      <c r="Q110" s="4" t="str">
        <f>IF(C110="","",INDEX(Guest,MATCH($B110,GuestList!$B$1:$B$242,0),MATCH(Q$3,GuestList!$B$1:$O$1,0)))</f>
        <v/>
      </c>
      <c r="R110" s="4" t="str">
        <f ca="1">IF(D110="","",INDEX(Guest,MATCH($B110,GuestList!$B$1:$B$242,0),MATCH(R$3,GuestList!$B$1:$O$1,0)))</f>
        <v/>
      </c>
      <c r="S110" s="4" t="str">
        <f ca="1">IF(E110="","",INDEX(Guest,MATCH($B110,GuestList!$B$1:$B$242,0),MATCH(S$3,GuestList!$B$1:$O$1,0)))</f>
        <v/>
      </c>
      <c r="T110" s="4" t="str">
        <f ca="1">IF(F110="","",INDEX(Guest,MATCH($B110,GuestList!$B$1:$B$242,0),MATCH(T$3,GuestList!$B$1:$O$1,0)))</f>
        <v/>
      </c>
      <c r="U110" s="4" t="str">
        <f ca="1">IF(G110="","",INDEX(Guest,MATCH($B110,GuestList!$B$1:$B$242,0),MATCH(U$3,GuestList!$B$1:$O$1,0)))</f>
        <v/>
      </c>
      <c r="V110" t="b">
        <f t="shared" ca="1" si="15"/>
        <v>0</v>
      </c>
      <c r="W110" t="b">
        <f t="shared" ca="1" si="21"/>
        <v>0</v>
      </c>
      <c r="X110" t="b">
        <f t="shared" ca="1" si="22"/>
        <v>0</v>
      </c>
      <c r="Y110" t="b">
        <f t="shared" ca="1" si="16"/>
        <v>0</v>
      </c>
      <c r="Z110" t="b">
        <f t="shared" ca="1" si="23"/>
        <v>0</v>
      </c>
      <c r="AA110" t="b">
        <f t="shared" ca="1" si="24"/>
        <v>0</v>
      </c>
      <c r="AB110" s="39">
        <f t="shared" ca="1" si="17"/>
        <v>0</v>
      </c>
      <c r="AC110" s="40">
        <f t="shared" ca="1" si="18"/>
        <v>0</v>
      </c>
    </row>
    <row r="111" spans="1:29" x14ac:dyDescent="0.25">
      <c r="C111"/>
      <c r="D111" s="27" t="str">
        <f t="shared" ca="1" si="20"/>
        <v/>
      </c>
      <c r="E111" s="28" t="str">
        <f t="shared" ca="1" si="20"/>
        <v/>
      </c>
      <c r="F111" s="28" t="str">
        <f t="shared" ca="1" si="20"/>
        <v/>
      </c>
      <c r="G111" s="28" t="str">
        <f t="shared" ca="1" si="20"/>
        <v/>
      </c>
      <c r="H111" s="28" t="str">
        <f t="shared" ca="1" si="20"/>
        <v/>
      </c>
      <c r="I111" s="28" t="str">
        <f t="shared" ca="1" si="20"/>
        <v/>
      </c>
      <c r="J111" s="28" t="str">
        <f t="shared" ca="1" si="20"/>
        <v/>
      </c>
      <c r="K111" s="28" t="str">
        <f t="shared" ca="1" si="20"/>
        <v/>
      </c>
      <c r="L111" s="28" t="str">
        <f t="shared" ca="1" si="20"/>
        <v/>
      </c>
      <c r="M111" s="28" t="str">
        <f t="shared" ca="1" si="19"/>
        <v/>
      </c>
      <c r="N111" s="28" t="str">
        <f t="shared" ca="1" si="19"/>
        <v/>
      </c>
      <c r="O111" s="29" t="str">
        <f t="shared" ca="1" si="19"/>
        <v/>
      </c>
      <c r="P111" s="4" t="str">
        <f>IF(B111="","",INDEX(Guest,MATCH($B111,GuestList!$B$1:$B$242,0),MATCH(P$3,GuestList!$B$1:$O$1,0)))</f>
        <v/>
      </c>
      <c r="Q111" s="4" t="str">
        <f>IF(C111="","",INDEX(Guest,MATCH($B111,GuestList!$B$1:$B$242,0),MATCH(Q$3,GuestList!$B$1:$O$1,0)))</f>
        <v/>
      </c>
      <c r="R111" s="4" t="str">
        <f ca="1">IF(D111="","",INDEX(Guest,MATCH($B111,GuestList!$B$1:$B$242,0),MATCH(R$3,GuestList!$B$1:$O$1,0)))</f>
        <v/>
      </c>
      <c r="S111" s="4" t="str">
        <f ca="1">IF(E111="","",INDEX(Guest,MATCH($B111,GuestList!$B$1:$B$242,0),MATCH(S$3,GuestList!$B$1:$O$1,0)))</f>
        <v/>
      </c>
      <c r="T111" s="4" t="str">
        <f ca="1">IF(F111="","",INDEX(Guest,MATCH($B111,GuestList!$B$1:$B$242,0),MATCH(T$3,GuestList!$B$1:$O$1,0)))</f>
        <v/>
      </c>
      <c r="U111" s="4" t="str">
        <f ca="1">IF(G111="","",INDEX(Guest,MATCH($B111,GuestList!$B$1:$B$242,0),MATCH(U$3,GuestList!$B$1:$O$1,0)))</f>
        <v/>
      </c>
      <c r="V111" t="b">
        <f t="shared" ca="1" si="15"/>
        <v>0</v>
      </c>
      <c r="W111" t="b">
        <f t="shared" ca="1" si="21"/>
        <v>0</v>
      </c>
      <c r="X111" t="b">
        <f t="shared" ca="1" si="22"/>
        <v>0</v>
      </c>
      <c r="Y111" t="b">
        <f t="shared" ca="1" si="16"/>
        <v>0</v>
      </c>
      <c r="Z111" t="b">
        <f t="shared" ca="1" si="23"/>
        <v>0</v>
      </c>
      <c r="AA111" t="b">
        <f t="shared" ca="1" si="24"/>
        <v>0</v>
      </c>
      <c r="AB111" s="39">
        <f t="shared" ca="1" si="17"/>
        <v>0</v>
      </c>
      <c r="AC111" s="40">
        <f t="shared" ca="1" si="18"/>
        <v>0</v>
      </c>
    </row>
    <row r="112" spans="1:29" x14ac:dyDescent="0.25">
      <c r="C112"/>
      <c r="D112" s="27" t="str">
        <f t="shared" ca="1" si="20"/>
        <v/>
      </c>
      <c r="E112" s="28" t="str">
        <f t="shared" ca="1" si="20"/>
        <v/>
      </c>
      <c r="F112" s="28" t="str">
        <f t="shared" ca="1" si="20"/>
        <v/>
      </c>
      <c r="G112" s="28" t="str">
        <f t="shared" ref="D112:L140" ca="1" si="25">IF($A112="","",IF($A$1&gt;=G$3,INDIRECT("B"&amp;((3+G$3)+$A$1*($A112-1))),"Seat Not Used"))</f>
        <v/>
      </c>
      <c r="H112" s="28" t="str">
        <f t="shared" ca="1" si="25"/>
        <v/>
      </c>
      <c r="I112" s="28" t="str">
        <f t="shared" ca="1" si="25"/>
        <v/>
      </c>
      <c r="J112" s="28" t="str">
        <f t="shared" ca="1" si="25"/>
        <v/>
      </c>
      <c r="K112" s="28" t="str">
        <f t="shared" ca="1" si="25"/>
        <v/>
      </c>
      <c r="L112" s="28" t="str">
        <f t="shared" ca="1" si="25"/>
        <v/>
      </c>
      <c r="M112" s="28" t="str">
        <f t="shared" ca="1" si="19"/>
        <v/>
      </c>
      <c r="N112" s="28" t="str">
        <f t="shared" ca="1" si="19"/>
        <v/>
      </c>
      <c r="O112" s="29" t="str">
        <f t="shared" ca="1" si="19"/>
        <v/>
      </c>
      <c r="P112" s="4" t="str">
        <f>IF(B112="","",INDEX(Guest,MATCH($B112,GuestList!$B$1:$B$242,0),MATCH(P$3,GuestList!$B$1:$O$1,0)))</f>
        <v/>
      </c>
      <c r="Q112" s="4" t="str">
        <f>IF(C112="","",INDEX(Guest,MATCH($B112,GuestList!$B$1:$B$242,0),MATCH(Q$3,GuestList!$B$1:$O$1,0)))</f>
        <v/>
      </c>
      <c r="R112" s="4" t="str">
        <f ca="1">IF(D112="","",INDEX(Guest,MATCH($B112,GuestList!$B$1:$B$242,0),MATCH(R$3,GuestList!$B$1:$O$1,0)))</f>
        <v/>
      </c>
      <c r="S112" s="4" t="str">
        <f ca="1">IF(E112="","",INDEX(Guest,MATCH($B112,GuestList!$B$1:$B$242,0),MATCH(S$3,GuestList!$B$1:$O$1,0)))</f>
        <v/>
      </c>
      <c r="T112" s="4" t="str">
        <f ca="1">IF(F112="","",INDEX(Guest,MATCH($B112,GuestList!$B$1:$B$242,0),MATCH(T$3,GuestList!$B$1:$O$1,0)))</f>
        <v/>
      </c>
      <c r="U112" s="4" t="str">
        <f ca="1">IF(G112="","",INDEX(Guest,MATCH($B112,GuestList!$B$1:$B$242,0),MATCH(U$3,GuestList!$B$1:$O$1,0)))</f>
        <v/>
      </c>
      <c r="V112" t="b">
        <f t="shared" ca="1" si="15"/>
        <v>0</v>
      </c>
      <c r="W112" t="b">
        <f t="shared" ca="1" si="21"/>
        <v>0</v>
      </c>
      <c r="X112" t="b">
        <f t="shared" ca="1" si="22"/>
        <v>0</v>
      </c>
      <c r="Y112" t="b">
        <f t="shared" ca="1" si="16"/>
        <v>0</v>
      </c>
      <c r="Z112" t="b">
        <f t="shared" ca="1" si="23"/>
        <v>0</v>
      </c>
      <c r="AA112" t="b">
        <f t="shared" ca="1" si="24"/>
        <v>0</v>
      </c>
      <c r="AB112" s="39">
        <f t="shared" ca="1" si="17"/>
        <v>0</v>
      </c>
      <c r="AC112" s="40">
        <f t="shared" ca="1" si="18"/>
        <v>0</v>
      </c>
    </row>
    <row r="113" spans="3:29" x14ac:dyDescent="0.25">
      <c r="C113"/>
      <c r="D113" s="27" t="str">
        <f t="shared" ca="1" si="25"/>
        <v/>
      </c>
      <c r="E113" s="28" t="str">
        <f t="shared" ca="1" si="25"/>
        <v/>
      </c>
      <c r="F113" s="28" t="str">
        <f t="shared" ca="1" si="25"/>
        <v/>
      </c>
      <c r="G113" s="28" t="str">
        <f t="shared" ca="1" si="25"/>
        <v/>
      </c>
      <c r="H113" s="28" t="str">
        <f t="shared" ca="1" si="25"/>
        <v/>
      </c>
      <c r="I113" s="28" t="str">
        <f t="shared" ca="1" si="25"/>
        <v/>
      </c>
      <c r="J113" s="28" t="str">
        <f t="shared" ca="1" si="25"/>
        <v/>
      </c>
      <c r="K113" s="28" t="str">
        <f t="shared" ca="1" si="25"/>
        <v/>
      </c>
      <c r="L113" s="28" t="str">
        <f t="shared" ca="1" si="25"/>
        <v/>
      </c>
      <c r="M113" s="28" t="str">
        <f t="shared" ca="1" si="19"/>
        <v/>
      </c>
      <c r="N113" s="28" t="str">
        <f t="shared" ca="1" si="19"/>
        <v/>
      </c>
      <c r="O113" s="29" t="str">
        <f t="shared" ca="1" si="19"/>
        <v/>
      </c>
      <c r="P113" s="4" t="str">
        <f>IF(B113="","",INDEX(Guest,MATCH($B113,GuestList!$B$1:$B$242,0),MATCH(P$3,GuestList!$B$1:$O$1,0)))</f>
        <v/>
      </c>
      <c r="Q113" s="4" t="str">
        <f>IF(C113="","",INDEX(Guest,MATCH($B113,GuestList!$B$1:$B$242,0),MATCH(Q$3,GuestList!$B$1:$O$1,0)))</f>
        <v/>
      </c>
      <c r="R113" s="4" t="str">
        <f ca="1">IF(D113="","",INDEX(Guest,MATCH($B113,GuestList!$B$1:$B$242,0),MATCH(R$3,GuestList!$B$1:$O$1,0)))</f>
        <v/>
      </c>
      <c r="S113" s="4" t="str">
        <f ca="1">IF(E113="","",INDEX(Guest,MATCH($B113,GuestList!$B$1:$B$242,0),MATCH(S$3,GuestList!$B$1:$O$1,0)))</f>
        <v/>
      </c>
      <c r="T113" s="4" t="str">
        <f ca="1">IF(F113="","",INDEX(Guest,MATCH($B113,GuestList!$B$1:$B$242,0),MATCH(T$3,GuestList!$B$1:$O$1,0)))</f>
        <v/>
      </c>
      <c r="U113" s="4" t="str">
        <f ca="1">IF(G113="","",INDEX(Guest,MATCH($B113,GuestList!$B$1:$B$242,0),MATCH(U$3,GuestList!$B$1:$O$1,0)))</f>
        <v/>
      </c>
      <c r="V113" t="b">
        <f t="shared" ca="1" si="15"/>
        <v>0</v>
      </c>
      <c r="W113" t="b">
        <f t="shared" ca="1" si="21"/>
        <v>0</v>
      </c>
      <c r="X113" t="b">
        <f t="shared" ca="1" si="22"/>
        <v>0</v>
      </c>
      <c r="Y113" t="b">
        <f t="shared" ca="1" si="16"/>
        <v>0</v>
      </c>
      <c r="Z113" t="b">
        <f t="shared" ca="1" si="23"/>
        <v>0</v>
      </c>
      <c r="AA113" t="b">
        <f t="shared" ca="1" si="24"/>
        <v>0</v>
      </c>
      <c r="AB113" s="39">
        <f t="shared" ca="1" si="17"/>
        <v>0</v>
      </c>
      <c r="AC113" s="40">
        <f t="shared" ca="1" si="18"/>
        <v>0</v>
      </c>
    </row>
    <row r="114" spans="3:29" x14ac:dyDescent="0.25">
      <c r="C114"/>
      <c r="D114" s="27" t="str">
        <f t="shared" ca="1" si="25"/>
        <v/>
      </c>
      <c r="E114" s="28" t="str">
        <f t="shared" ca="1" si="25"/>
        <v/>
      </c>
      <c r="F114" s="28" t="str">
        <f t="shared" ca="1" si="25"/>
        <v/>
      </c>
      <c r="G114" s="28" t="str">
        <f t="shared" ca="1" si="25"/>
        <v/>
      </c>
      <c r="H114" s="28" t="str">
        <f t="shared" ca="1" si="25"/>
        <v/>
      </c>
      <c r="I114" s="28" t="str">
        <f t="shared" ca="1" si="25"/>
        <v/>
      </c>
      <c r="J114" s="28" t="str">
        <f t="shared" ca="1" si="25"/>
        <v/>
      </c>
      <c r="K114" s="28" t="str">
        <f t="shared" ca="1" si="25"/>
        <v/>
      </c>
      <c r="L114" s="28" t="str">
        <f t="shared" ca="1" si="25"/>
        <v/>
      </c>
      <c r="M114" s="28" t="str">
        <f t="shared" ca="1" si="19"/>
        <v/>
      </c>
      <c r="N114" s="28" t="str">
        <f t="shared" ca="1" si="19"/>
        <v/>
      </c>
      <c r="O114" s="29" t="str">
        <f t="shared" ca="1" si="19"/>
        <v/>
      </c>
      <c r="P114" s="4" t="str">
        <f>IF(B114="","",INDEX(Guest,MATCH($B114,GuestList!$B$1:$B$242,0),MATCH(P$3,GuestList!$B$1:$O$1,0)))</f>
        <v/>
      </c>
      <c r="Q114" s="4" t="str">
        <f>IF(C114="","",INDEX(Guest,MATCH($B114,GuestList!$B$1:$B$242,0),MATCH(Q$3,GuestList!$B$1:$O$1,0)))</f>
        <v/>
      </c>
      <c r="R114" s="4" t="str">
        <f ca="1">IF(D114="","",INDEX(Guest,MATCH($B114,GuestList!$B$1:$B$242,0),MATCH(R$3,GuestList!$B$1:$O$1,0)))</f>
        <v/>
      </c>
      <c r="S114" s="4" t="str">
        <f ca="1">IF(E114="","",INDEX(Guest,MATCH($B114,GuestList!$B$1:$B$242,0),MATCH(S$3,GuestList!$B$1:$O$1,0)))</f>
        <v/>
      </c>
      <c r="T114" s="4" t="str">
        <f ca="1">IF(F114="","",INDEX(Guest,MATCH($B114,GuestList!$B$1:$B$242,0),MATCH(T$3,GuestList!$B$1:$O$1,0)))</f>
        <v/>
      </c>
      <c r="U114" s="4" t="str">
        <f ca="1">IF(G114="","",INDEX(Guest,MATCH($B114,GuestList!$B$1:$B$242,0),MATCH(U$3,GuestList!$B$1:$O$1,0)))</f>
        <v/>
      </c>
      <c r="V114" t="b">
        <f t="shared" ca="1" si="15"/>
        <v>0</v>
      </c>
      <c r="W114" t="b">
        <f t="shared" ca="1" si="21"/>
        <v>0</v>
      </c>
      <c r="X114" t="b">
        <f t="shared" ca="1" si="22"/>
        <v>0</v>
      </c>
      <c r="Y114" t="b">
        <f t="shared" ca="1" si="16"/>
        <v>0</v>
      </c>
      <c r="Z114" t="b">
        <f t="shared" ca="1" si="23"/>
        <v>0</v>
      </c>
      <c r="AA114" t="b">
        <f t="shared" ca="1" si="24"/>
        <v>0</v>
      </c>
      <c r="AB114" s="39">
        <f t="shared" ca="1" si="17"/>
        <v>0</v>
      </c>
      <c r="AC114" s="40">
        <f t="shared" ca="1" si="18"/>
        <v>0</v>
      </c>
    </row>
    <row r="115" spans="3:29" x14ac:dyDescent="0.25">
      <c r="C115"/>
      <c r="D115" s="27" t="str">
        <f t="shared" ca="1" si="25"/>
        <v/>
      </c>
      <c r="E115" s="28" t="str">
        <f t="shared" ca="1" si="25"/>
        <v/>
      </c>
      <c r="F115" s="28" t="str">
        <f t="shared" ca="1" si="25"/>
        <v/>
      </c>
      <c r="G115" s="28" t="str">
        <f t="shared" ca="1" si="25"/>
        <v/>
      </c>
      <c r="H115" s="28" t="str">
        <f t="shared" ca="1" si="25"/>
        <v/>
      </c>
      <c r="I115" s="28" t="str">
        <f t="shared" ca="1" si="25"/>
        <v/>
      </c>
      <c r="J115" s="28" t="str">
        <f t="shared" ca="1" si="25"/>
        <v/>
      </c>
      <c r="K115" s="28" t="str">
        <f t="shared" ca="1" si="25"/>
        <v/>
      </c>
      <c r="L115" s="28" t="str">
        <f t="shared" ca="1" si="25"/>
        <v/>
      </c>
      <c r="M115" s="28" t="str">
        <f t="shared" ca="1" si="19"/>
        <v/>
      </c>
      <c r="N115" s="28" t="str">
        <f t="shared" ca="1" si="19"/>
        <v/>
      </c>
      <c r="O115" s="29" t="str">
        <f t="shared" ca="1" si="19"/>
        <v/>
      </c>
      <c r="P115" s="4" t="str">
        <f>IF(B115="","",INDEX(Guest,MATCH($B115,GuestList!$B$1:$B$242,0),MATCH(P$3,GuestList!$B$1:$O$1,0)))</f>
        <v/>
      </c>
      <c r="Q115" s="4" t="str">
        <f>IF(C115="","",INDEX(Guest,MATCH($B115,GuestList!$B$1:$B$242,0),MATCH(Q$3,GuestList!$B$1:$O$1,0)))</f>
        <v/>
      </c>
      <c r="R115" s="4" t="str">
        <f ca="1">IF(D115="","",INDEX(Guest,MATCH($B115,GuestList!$B$1:$B$242,0),MATCH(R$3,GuestList!$B$1:$O$1,0)))</f>
        <v/>
      </c>
      <c r="S115" s="4" t="str">
        <f ca="1">IF(E115="","",INDEX(Guest,MATCH($B115,GuestList!$B$1:$B$242,0),MATCH(S$3,GuestList!$B$1:$O$1,0)))</f>
        <v/>
      </c>
      <c r="T115" s="4" t="str">
        <f ca="1">IF(F115="","",INDEX(Guest,MATCH($B115,GuestList!$B$1:$B$242,0),MATCH(T$3,GuestList!$B$1:$O$1,0)))</f>
        <v/>
      </c>
      <c r="U115" s="4" t="str">
        <f ca="1">IF(G115="","",INDEX(Guest,MATCH($B115,GuestList!$B$1:$B$242,0),MATCH(U$3,GuestList!$B$1:$O$1,0)))</f>
        <v/>
      </c>
      <c r="V115" t="b">
        <f t="shared" ca="1" si="15"/>
        <v>0</v>
      </c>
      <c r="W115" t="b">
        <f t="shared" ca="1" si="21"/>
        <v>0</v>
      </c>
      <c r="X115" t="b">
        <f t="shared" ca="1" si="22"/>
        <v>0</v>
      </c>
      <c r="Y115" t="b">
        <f t="shared" ca="1" si="16"/>
        <v>0</v>
      </c>
      <c r="Z115" t="b">
        <f t="shared" ca="1" si="23"/>
        <v>0</v>
      </c>
      <c r="AA115" t="b">
        <f t="shared" ca="1" si="24"/>
        <v>0</v>
      </c>
      <c r="AB115" s="39">
        <f t="shared" ca="1" si="17"/>
        <v>0</v>
      </c>
      <c r="AC115" s="40">
        <f t="shared" ca="1" si="18"/>
        <v>0</v>
      </c>
    </row>
    <row r="116" spans="3:29" x14ac:dyDescent="0.25">
      <c r="C116"/>
      <c r="D116" s="27" t="str">
        <f t="shared" ca="1" si="25"/>
        <v/>
      </c>
      <c r="E116" s="28" t="str">
        <f t="shared" ca="1" si="25"/>
        <v/>
      </c>
      <c r="F116" s="28" t="str">
        <f t="shared" ca="1" si="25"/>
        <v/>
      </c>
      <c r="G116" s="28" t="str">
        <f t="shared" ca="1" si="25"/>
        <v/>
      </c>
      <c r="H116" s="28" t="str">
        <f t="shared" ca="1" si="25"/>
        <v/>
      </c>
      <c r="I116" s="28" t="str">
        <f t="shared" ca="1" si="25"/>
        <v/>
      </c>
      <c r="J116" s="28" t="str">
        <f t="shared" ca="1" si="25"/>
        <v/>
      </c>
      <c r="K116" s="28" t="str">
        <f t="shared" ca="1" si="25"/>
        <v/>
      </c>
      <c r="L116" s="28" t="str">
        <f t="shared" ca="1" si="25"/>
        <v/>
      </c>
      <c r="M116" s="28" t="str">
        <f t="shared" ca="1" si="19"/>
        <v/>
      </c>
      <c r="N116" s="28" t="str">
        <f t="shared" ca="1" si="19"/>
        <v/>
      </c>
      <c r="O116" s="29" t="str">
        <f t="shared" ca="1" si="19"/>
        <v/>
      </c>
      <c r="P116" s="4" t="str">
        <f>IF(B116="","",INDEX(Guest,MATCH($B116,GuestList!$B$1:$B$242,0),MATCH(P$3,GuestList!$B$1:$O$1,0)))</f>
        <v/>
      </c>
      <c r="Q116" s="4" t="str">
        <f>IF(C116="","",INDEX(Guest,MATCH($B116,GuestList!$B$1:$B$242,0),MATCH(Q$3,GuestList!$B$1:$O$1,0)))</f>
        <v/>
      </c>
      <c r="R116" s="4" t="str">
        <f ca="1">IF(D116="","",INDEX(Guest,MATCH($B116,GuestList!$B$1:$B$242,0),MATCH(R$3,GuestList!$B$1:$O$1,0)))</f>
        <v/>
      </c>
      <c r="S116" s="4" t="str">
        <f ca="1">IF(E116="","",INDEX(Guest,MATCH($B116,GuestList!$B$1:$B$242,0),MATCH(S$3,GuestList!$B$1:$O$1,0)))</f>
        <v/>
      </c>
      <c r="T116" s="4" t="str">
        <f ca="1">IF(F116="","",INDEX(Guest,MATCH($B116,GuestList!$B$1:$B$242,0),MATCH(T$3,GuestList!$B$1:$O$1,0)))</f>
        <v/>
      </c>
      <c r="U116" s="4" t="str">
        <f ca="1">IF(G116="","",INDEX(Guest,MATCH($B116,GuestList!$B$1:$B$242,0),MATCH(U$3,GuestList!$B$1:$O$1,0)))</f>
        <v/>
      </c>
      <c r="V116" t="b">
        <f t="shared" ca="1" si="15"/>
        <v>0</v>
      </c>
      <c r="W116" t="b">
        <f t="shared" ca="1" si="21"/>
        <v>0</v>
      </c>
      <c r="X116" t="b">
        <f t="shared" ca="1" si="22"/>
        <v>0</v>
      </c>
      <c r="Y116" t="b">
        <f t="shared" ca="1" si="16"/>
        <v>0</v>
      </c>
      <c r="Z116" t="b">
        <f t="shared" ca="1" si="23"/>
        <v>0</v>
      </c>
      <c r="AA116" t="b">
        <f t="shared" ca="1" si="24"/>
        <v>0</v>
      </c>
      <c r="AB116" s="39">
        <f t="shared" ca="1" si="17"/>
        <v>0</v>
      </c>
      <c r="AC116" s="40">
        <f t="shared" ca="1" si="18"/>
        <v>0</v>
      </c>
    </row>
    <row r="117" spans="3:29" x14ac:dyDescent="0.25">
      <c r="C117"/>
      <c r="D117" s="27" t="str">
        <f t="shared" ca="1" si="25"/>
        <v/>
      </c>
      <c r="E117" s="28" t="str">
        <f t="shared" ca="1" si="25"/>
        <v/>
      </c>
      <c r="F117" s="28" t="str">
        <f t="shared" ca="1" si="25"/>
        <v/>
      </c>
      <c r="G117" s="28" t="str">
        <f t="shared" ca="1" si="25"/>
        <v/>
      </c>
      <c r="H117" s="28" t="str">
        <f t="shared" ca="1" si="25"/>
        <v/>
      </c>
      <c r="I117" s="28" t="str">
        <f t="shared" ca="1" si="25"/>
        <v/>
      </c>
      <c r="J117" s="28" t="str">
        <f t="shared" ca="1" si="25"/>
        <v/>
      </c>
      <c r="K117" s="28" t="str">
        <f t="shared" ca="1" si="25"/>
        <v/>
      </c>
      <c r="L117" s="28" t="str">
        <f t="shared" ca="1" si="25"/>
        <v/>
      </c>
      <c r="M117" s="28" t="str">
        <f t="shared" ca="1" si="19"/>
        <v/>
      </c>
      <c r="N117" s="28" t="str">
        <f t="shared" ca="1" si="19"/>
        <v/>
      </c>
      <c r="O117" s="29" t="str">
        <f t="shared" ca="1" si="19"/>
        <v/>
      </c>
      <c r="P117" s="4" t="str">
        <f>IF(B117="","",INDEX(Guest,MATCH($B117,GuestList!$B$1:$B$242,0),MATCH(P$3,GuestList!$B$1:$O$1,0)))</f>
        <v/>
      </c>
      <c r="Q117" s="4" t="str">
        <f>IF(C117="","",INDEX(Guest,MATCH($B117,GuestList!$B$1:$B$242,0),MATCH(Q$3,GuestList!$B$1:$O$1,0)))</f>
        <v/>
      </c>
      <c r="R117" s="4" t="str">
        <f ca="1">IF(D117="","",INDEX(Guest,MATCH($B117,GuestList!$B$1:$B$242,0),MATCH(R$3,GuestList!$B$1:$O$1,0)))</f>
        <v/>
      </c>
      <c r="S117" s="4" t="str">
        <f ca="1">IF(E117="","",INDEX(Guest,MATCH($B117,GuestList!$B$1:$B$242,0),MATCH(S$3,GuestList!$B$1:$O$1,0)))</f>
        <v/>
      </c>
      <c r="T117" s="4" t="str">
        <f ca="1">IF(F117="","",INDEX(Guest,MATCH($B117,GuestList!$B$1:$B$242,0),MATCH(T$3,GuestList!$B$1:$O$1,0)))</f>
        <v/>
      </c>
      <c r="U117" s="4" t="str">
        <f ca="1">IF(G117="","",INDEX(Guest,MATCH($B117,GuestList!$B$1:$B$242,0),MATCH(U$3,GuestList!$B$1:$O$1,0)))</f>
        <v/>
      </c>
      <c r="V117" t="b">
        <f t="shared" ca="1" si="15"/>
        <v>0</v>
      </c>
      <c r="W117" t="b">
        <f t="shared" ca="1" si="21"/>
        <v>0</v>
      </c>
      <c r="X117" t="b">
        <f t="shared" ca="1" si="22"/>
        <v>0</v>
      </c>
      <c r="Y117" t="b">
        <f t="shared" ca="1" si="16"/>
        <v>0</v>
      </c>
      <c r="Z117" t="b">
        <f t="shared" ca="1" si="23"/>
        <v>0</v>
      </c>
      <c r="AA117" t="b">
        <f t="shared" ca="1" si="24"/>
        <v>0</v>
      </c>
      <c r="AB117" s="39">
        <f t="shared" ca="1" si="17"/>
        <v>0</v>
      </c>
      <c r="AC117" s="40">
        <f t="shared" ca="1" si="18"/>
        <v>0</v>
      </c>
    </row>
    <row r="118" spans="3:29" x14ac:dyDescent="0.25">
      <c r="C118"/>
      <c r="D118" s="27" t="str">
        <f t="shared" ca="1" si="25"/>
        <v/>
      </c>
      <c r="E118" s="28" t="str">
        <f t="shared" ca="1" si="25"/>
        <v/>
      </c>
      <c r="F118" s="28" t="str">
        <f t="shared" ca="1" si="25"/>
        <v/>
      </c>
      <c r="G118" s="28" t="str">
        <f t="shared" ca="1" si="25"/>
        <v/>
      </c>
      <c r="H118" s="28" t="str">
        <f t="shared" ca="1" si="25"/>
        <v/>
      </c>
      <c r="I118" s="28" t="str">
        <f t="shared" ca="1" si="25"/>
        <v/>
      </c>
      <c r="J118" s="28" t="str">
        <f t="shared" ca="1" si="25"/>
        <v/>
      </c>
      <c r="K118" s="28" t="str">
        <f t="shared" ca="1" si="25"/>
        <v/>
      </c>
      <c r="L118" s="28" t="str">
        <f t="shared" ca="1" si="25"/>
        <v/>
      </c>
      <c r="M118" s="28" t="str">
        <f t="shared" ca="1" si="19"/>
        <v/>
      </c>
      <c r="N118" s="28" t="str">
        <f t="shared" ca="1" si="19"/>
        <v/>
      </c>
      <c r="O118" s="29" t="str">
        <f t="shared" ca="1" si="19"/>
        <v/>
      </c>
      <c r="P118" s="4" t="str">
        <f>IF(B118="","",INDEX(Guest,MATCH($B118,GuestList!$B$1:$B$242,0),MATCH(P$3,GuestList!$B$1:$O$1,0)))</f>
        <v/>
      </c>
      <c r="Q118" s="4" t="str">
        <f>IF(C118="","",INDEX(Guest,MATCH($B118,GuestList!$B$1:$B$242,0),MATCH(Q$3,GuestList!$B$1:$O$1,0)))</f>
        <v/>
      </c>
      <c r="R118" s="4" t="str">
        <f ca="1">IF(D118="","",INDEX(Guest,MATCH($B118,GuestList!$B$1:$B$242,0),MATCH(R$3,GuestList!$B$1:$O$1,0)))</f>
        <v/>
      </c>
      <c r="S118" s="4" t="str">
        <f ca="1">IF(E118="","",INDEX(Guest,MATCH($B118,GuestList!$B$1:$B$242,0),MATCH(S$3,GuestList!$B$1:$O$1,0)))</f>
        <v/>
      </c>
      <c r="T118" s="4" t="str">
        <f ca="1">IF(F118="","",INDEX(Guest,MATCH($B118,GuestList!$B$1:$B$242,0),MATCH(T$3,GuestList!$B$1:$O$1,0)))</f>
        <v/>
      </c>
      <c r="U118" s="4" t="str">
        <f ca="1">IF(G118="","",INDEX(Guest,MATCH($B118,GuestList!$B$1:$B$242,0),MATCH(U$3,GuestList!$B$1:$O$1,0)))</f>
        <v/>
      </c>
      <c r="V118" t="b">
        <f t="shared" ca="1" si="15"/>
        <v>0</v>
      </c>
      <c r="W118" t="b">
        <f t="shared" ca="1" si="21"/>
        <v>0</v>
      </c>
      <c r="X118" t="b">
        <f t="shared" ca="1" si="22"/>
        <v>0</v>
      </c>
      <c r="Y118" t="b">
        <f t="shared" ca="1" si="16"/>
        <v>0</v>
      </c>
      <c r="Z118" t="b">
        <f t="shared" ca="1" si="23"/>
        <v>0</v>
      </c>
      <c r="AA118" t="b">
        <f t="shared" ca="1" si="24"/>
        <v>0</v>
      </c>
      <c r="AB118" s="39">
        <f t="shared" ca="1" si="17"/>
        <v>0</v>
      </c>
      <c r="AC118" s="40">
        <f t="shared" ca="1" si="18"/>
        <v>0</v>
      </c>
    </row>
    <row r="119" spans="3:29" x14ac:dyDescent="0.25">
      <c r="C119"/>
      <c r="D119" s="27" t="str">
        <f t="shared" ca="1" si="25"/>
        <v/>
      </c>
      <c r="E119" s="28" t="str">
        <f t="shared" ca="1" si="25"/>
        <v/>
      </c>
      <c r="F119" s="28" t="str">
        <f t="shared" ca="1" si="25"/>
        <v/>
      </c>
      <c r="G119" s="28" t="str">
        <f t="shared" ca="1" si="25"/>
        <v/>
      </c>
      <c r="H119" s="28" t="str">
        <f t="shared" ca="1" si="25"/>
        <v/>
      </c>
      <c r="I119" s="28" t="str">
        <f t="shared" ca="1" si="25"/>
        <v/>
      </c>
      <c r="J119" s="28" t="str">
        <f t="shared" ca="1" si="25"/>
        <v/>
      </c>
      <c r="K119" s="28" t="str">
        <f t="shared" ca="1" si="25"/>
        <v/>
      </c>
      <c r="L119" s="28" t="str">
        <f t="shared" ca="1" si="25"/>
        <v/>
      </c>
      <c r="M119" s="28" t="str">
        <f t="shared" ca="1" si="19"/>
        <v/>
      </c>
      <c r="N119" s="28" t="str">
        <f t="shared" ca="1" si="19"/>
        <v/>
      </c>
      <c r="O119" s="29" t="str">
        <f t="shared" ca="1" si="19"/>
        <v/>
      </c>
      <c r="P119" s="4" t="str">
        <f>IF(B119="","",INDEX(Guest,MATCH($B119,GuestList!$B$1:$B$242,0),MATCH(P$3,GuestList!$B$1:$O$1,0)))</f>
        <v/>
      </c>
      <c r="Q119" s="4" t="str">
        <f>IF(C119="","",INDEX(Guest,MATCH($B119,GuestList!$B$1:$B$242,0),MATCH(Q$3,GuestList!$B$1:$O$1,0)))</f>
        <v/>
      </c>
      <c r="R119" s="4" t="str">
        <f ca="1">IF(D119="","",INDEX(Guest,MATCH($B119,GuestList!$B$1:$B$242,0),MATCH(R$3,GuestList!$B$1:$O$1,0)))</f>
        <v/>
      </c>
      <c r="S119" s="4" t="str">
        <f ca="1">IF(E119="","",INDEX(Guest,MATCH($B119,GuestList!$B$1:$B$242,0),MATCH(S$3,GuestList!$B$1:$O$1,0)))</f>
        <v/>
      </c>
      <c r="T119" s="4" t="str">
        <f ca="1">IF(F119="","",INDEX(Guest,MATCH($B119,GuestList!$B$1:$B$242,0),MATCH(T$3,GuestList!$B$1:$O$1,0)))</f>
        <v/>
      </c>
      <c r="U119" s="4" t="str">
        <f ca="1">IF(G119="","",INDEX(Guest,MATCH($B119,GuestList!$B$1:$B$242,0),MATCH(U$3,GuestList!$B$1:$O$1,0)))</f>
        <v/>
      </c>
      <c r="V119" t="b">
        <f t="shared" ca="1" si="15"/>
        <v>0</v>
      </c>
      <c r="W119" t="b">
        <f t="shared" ca="1" si="21"/>
        <v>0</v>
      </c>
      <c r="X119" t="b">
        <f t="shared" ca="1" si="22"/>
        <v>0</v>
      </c>
      <c r="Y119" t="b">
        <f t="shared" ca="1" si="16"/>
        <v>0</v>
      </c>
      <c r="Z119" t="b">
        <f t="shared" ca="1" si="23"/>
        <v>0</v>
      </c>
      <c r="AA119" t="b">
        <f t="shared" ca="1" si="24"/>
        <v>0</v>
      </c>
      <c r="AB119" s="39">
        <f t="shared" ca="1" si="17"/>
        <v>0</v>
      </c>
      <c r="AC119" s="40">
        <f t="shared" ca="1" si="18"/>
        <v>0</v>
      </c>
    </row>
    <row r="120" spans="3:29" x14ac:dyDescent="0.25">
      <c r="C120"/>
      <c r="D120" s="27" t="str">
        <f t="shared" ca="1" si="25"/>
        <v/>
      </c>
      <c r="E120" s="28" t="str">
        <f t="shared" ca="1" si="25"/>
        <v/>
      </c>
      <c r="F120" s="28" t="str">
        <f t="shared" ca="1" si="25"/>
        <v/>
      </c>
      <c r="G120" s="28" t="str">
        <f t="shared" ca="1" si="25"/>
        <v/>
      </c>
      <c r="H120" s="28" t="str">
        <f t="shared" ca="1" si="25"/>
        <v/>
      </c>
      <c r="I120" s="28" t="str">
        <f t="shared" ca="1" si="25"/>
        <v/>
      </c>
      <c r="J120" s="28" t="str">
        <f t="shared" ca="1" si="25"/>
        <v/>
      </c>
      <c r="K120" s="28" t="str">
        <f t="shared" ca="1" si="25"/>
        <v/>
      </c>
      <c r="L120" s="28" t="str">
        <f t="shared" ca="1" si="25"/>
        <v/>
      </c>
      <c r="M120" s="28" t="str">
        <f t="shared" ca="1" si="19"/>
        <v/>
      </c>
      <c r="N120" s="28" t="str">
        <f t="shared" ca="1" si="19"/>
        <v/>
      </c>
      <c r="O120" s="29" t="str">
        <f t="shared" ca="1" si="19"/>
        <v/>
      </c>
      <c r="P120" s="4" t="str">
        <f>IF(B120="","",INDEX(Guest,MATCH($B120,GuestList!$B$1:$B$242,0),MATCH(P$3,GuestList!$B$1:$O$1,0)))</f>
        <v/>
      </c>
      <c r="Q120" s="4" t="str">
        <f>IF(C120="","",INDEX(Guest,MATCH($B120,GuestList!$B$1:$B$242,0),MATCH(Q$3,GuestList!$B$1:$O$1,0)))</f>
        <v/>
      </c>
      <c r="R120" s="4" t="str">
        <f ca="1">IF(D120="","",INDEX(Guest,MATCH($B120,GuestList!$B$1:$B$242,0),MATCH(R$3,GuestList!$B$1:$O$1,0)))</f>
        <v/>
      </c>
      <c r="S120" s="4" t="str">
        <f ca="1">IF(E120="","",INDEX(Guest,MATCH($B120,GuestList!$B$1:$B$242,0),MATCH(S$3,GuestList!$B$1:$O$1,0)))</f>
        <v/>
      </c>
      <c r="T120" s="4" t="str">
        <f ca="1">IF(F120="","",INDEX(Guest,MATCH($B120,GuestList!$B$1:$B$242,0),MATCH(T$3,GuestList!$B$1:$O$1,0)))</f>
        <v/>
      </c>
      <c r="U120" s="4" t="str">
        <f ca="1">IF(G120="","",INDEX(Guest,MATCH($B120,GuestList!$B$1:$B$242,0),MATCH(U$3,GuestList!$B$1:$O$1,0)))</f>
        <v/>
      </c>
      <c r="V120" t="b">
        <f t="shared" ca="1" si="15"/>
        <v>0</v>
      </c>
      <c r="W120" t="b">
        <f t="shared" ca="1" si="21"/>
        <v>0</v>
      </c>
      <c r="X120" t="b">
        <f t="shared" ca="1" si="22"/>
        <v>0</v>
      </c>
      <c r="Y120" t="b">
        <f t="shared" ca="1" si="16"/>
        <v>0</v>
      </c>
      <c r="Z120" t="b">
        <f t="shared" ca="1" si="23"/>
        <v>0</v>
      </c>
      <c r="AA120" t="b">
        <f t="shared" ca="1" si="24"/>
        <v>0</v>
      </c>
      <c r="AB120" s="39">
        <f t="shared" ca="1" si="17"/>
        <v>0</v>
      </c>
      <c r="AC120" s="40">
        <f t="shared" ca="1" si="18"/>
        <v>0</v>
      </c>
    </row>
    <row r="121" spans="3:29" x14ac:dyDescent="0.25">
      <c r="C121" s="5"/>
      <c r="D121" s="27" t="str">
        <f t="shared" ca="1" si="25"/>
        <v/>
      </c>
      <c r="E121" s="28" t="str">
        <f t="shared" ca="1" si="25"/>
        <v/>
      </c>
      <c r="F121" s="28" t="str">
        <f t="shared" ca="1" si="25"/>
        <v/>
      </c>
      <c r="G121" s="28" t="str">
        <f t="shared" ca="1" si="25"/>
        <v/>
      </c>
      <c r="H121" s="28" t="str">
        <f t="shared" ca="1" si="25"/>
        <v/>
      </c>
      <c r="I121" s="28" t="str">
        <f t="shared" ca="1" si="25"/>
        <v/>
      </c>
      <c r="J121" s="28" t="str">
        <f t="shared" ca="1" si="25"/>
        <v/>
      </c>
      <c r="K121" s="28" t="str">
        <f t="shared" ca="1" si="25"/>
        <v/>
      </c>
      <c r="L121" s="28" t="str">
        <f t="shared" ca="1" si="25"/>
        <v/>
      </c>
      <c r="M121" s="28" t="str">
        <f t="shared" ca="1" si="19"/>
        <v/>
      </c>
      <c r="N121" s="28" t="str">
        <f t="shared" ca="1" si="19"/>
        <v/>
      </c>
      <c r="O121" s="29" t="str">
        <f t="shared" ca="1" si="19"/>
        <v/>
      </c>
      <c r="P121" s="4" t="str">
        <f>IF(B121="","",INDEX(Guest,MATCH($B121,GuestList!$B$1:$B$242,0),MATCH(P$3,GuestList!$B$1:$O$1,0)))</f>
        <v/>
      </c>
      <c r="Q121" s="4" t="str">
        <f>IF(C121="","",INDEX(Guest,MATCH($B121,GuestList!$B$1:$B$242,0),MATCH(Q$3,GuestList!$B$1:$O$1,0)))</f>
        <v/>
      </c>
      <c r="R121" s="4" t="str">
        <f ca="1">IF(D121="","",INDEX(Guest,MATCH($B121,GuestList!$B$1:$B$242,0),MATCH(R$3,GuestList!$B$1:$O$1,0)))</f>
        <v/>
      </c>
      <c r="S121" s="4" t="str">
        <f ca="1">IF(E121="","",INDEX(Guest,MATCH($B121,GuestList!$B$1:$B$242,0),MATCH(S$3,GuestList!$B$1:$O$1,0)))</f>
        <v/>
      </c>
      <c r="T121" s="4" t="str">
        <f ca="1">IF(F121="","",INDEX(Guest,MATCH($B121,GuestList!$B$1:$B$242,0),MATCH(T$3,GuestList!$B$1:$O$1,0)))</f>
        <v/>
      </c>
      <c r="U121" s="4" t="str">
        <f ca="1">IF(G121="","",INDEX(Guest,MATCH($B121,GuestList!$B$1:$B$242,0),MATCH(U$3,GuestList!$B$1:$O$1,0)))</f>
        <v/>
      </c>
      <c r="V121" t="b">
        <f t="shared" ca="1" si="15"/>
        <v>0</v>
      </c>
      <c r="W121" t="b">
        <f t="shared" ca="1" si="21"/>
        <v>0</v>
      </c>
      <c r="X121" t="b">
        <f t="shared" ca="1" si="22"/>
        <v>0</v>
      </c>
      <c r="Y121" t="b">
        <f t="shared" ca="1" si="16"/>
        <v>0</v>
      </c>
      <c r="Z121" t="b">
        <f t="shared" ca="1" si="23"/>
        <v>0</v>
      </c>
      <c r="AA121" t="b">
        <f t="shared" ca="1" si="24"/>
        <v>0</v>
      </c>
      <c r="AB121" s="39">
        <f t="shared" ca="1" si="17"/>
        <v>0</v>
      </c>
      <c r="AC121" s="40">
        <f t="shared" ca="1" si="18"/>
        <v>0</v>
      </c>
    </row>
    <row r="122" spans="3:29" x14ac:dyDescent="0.25">
      <c r="C122" s="5"/>
      <c r="D122" s="27" t="str">
        <f t="shared" ca="1" si="25"/>
        <v/>
      </c>
      <c r="E122" s="28" t="str">
        <f t="shared" ca="1" si="25"/>
        <v/>
      </c>
      <c r="F122" s="28" t="str">
        <f t="shared" ca="1" si="25"/>
        <v/>
      </c>
      <c r="G122" s="28" t="str">
        <f t="shared" ca="1" si="25"/>
        <v/>
      </c>
      <c r="H122" s="28" t="str">
        <f t="shared" ca="1" si="25"/>
        <v/>
      </c>
      <c r="I122" s="28" t="str">
        <f t="shared" ca="1" si="25"/>
        <v/>
      </c>
      <c r="J122" s="28" t="str">
        <f t="shared" ca="1" si="25"/>
        <v/>
      </c>
      <c r="K122" s="28" t="str">
        <f t="shared" ca="1" si="25"/>
        <v/>
      </c>
      <c r="L122" s="28" t="str">
        <f t="shared" ca="1" si="25"/>
        <v/>
      </c>
      <c r="M122" s="28" t="str">
        <f t="shared" ca="1" si="19"/>
        <v/>
      </c>
      <c r="N122" s="28" t="str">
        <f t="shared" ca="1" si="19"/>
        <v/>
      </c>
      <c r="O122" s="29" t="str">
        <f t="shared" ca="1" si="19"/>
        <v/>
      </c>
      <c r="P122" s="4" t="str">
        <f>IF(B122="","",INDEX(Guest,MATCH($B122,GuestList!$B$1:$B$242,0),MATCH(P$3,GuestList!$B$1:$O$1,0)))</f>
        <v/>
      </c>
      <c r="Q122" s="4" t="str">
        <f>IF(C122="","",INDEX(Guest,MATCH($B122,GuestList!$B$1:$B$242,0),MATCH(Q$3,GuestList!$B$1:$O$1,0)))</f>
        <v/>
      </c>
      <c r="R122" s="4" t="str">
        <f ca="1">IF(D122="","",INDEX(Guest,MATCH($B122,GuestList!$B$1:$B$242,0),MATCH(R$3,GuestList!$B$1:$O$1,0)))</f>
        <v/>
      </c>
      <c r="S122" s="4" t="str">
        <f ca="1">IF(E122="","",INDEX(Guest,MATCH($B122,GuestList!$B$1:$B$242,0),MATCH(S$3,GuestList!$B$1:$O$1,0)))</f>
        <v/>
      </c>
      <c r="T122" s="4" t="str">
        <f ca="1">IF(F122="","",INDEX(Guest,MATCH($B122,GuestList!$B$1:$B$242,0),MATCH(T$3,GuestList!$B$1:$O$1,0)))</f>
        <v/>
      </c>
      <c r="U122" s="4" t="str">
        <f ca="1">IF(G122="","",INDEX(Guest,MATCH($B122,GuestList!$B$1:$B$242,0),MATCH(U$3,GuestList!$B$1:$O$1,0)))</f>
        <v/>
      </c>
      <c r="V122" t="b">
        <f t="shared" ca="1" si="15"/>
        <v>0</v>
      </c>
      <c r="W122" t="b">
        <f t="shared" ca="1" si="21"/>
        <v>0</v>
      </c>
      <c r="X122" t="b">
        <f t="shared" ca="1" si="22"/>
        <v>0</v>
      </c>
      <c r="Y122" t="b">
        <f t="shared" ca="1" si="16"/>
        <v>0</v>
      </c>
      <c r="Z122" t="b">
        <f t="shared" ca="1" si="23"/>
        <v>0</v>
      </c>
      <c r="AA122" t="b">
        <f t="shared" ca="1" si="24"/>
        <v>0</v>
      </c>
      <c r="AB122" s="39">
        <f t="shared" ca="1" si="17"/>
        <v>0</v>
      </c>
      <c r="AC122" s="40">
        <f t="shared" ca="1" si="18"/>
        <v>0</v>
      </c>
    </row>
    <row r="123" spans="3:29" x14ac:dyDescent="0.25">
      <c r="C123" s="5"/>
      <c r="D123" s="27" t="str">
        <f t="shared" ca="1" si="25"/>
        <v/>
      </c>
      <c r="E123" s="28" t="str">
        <f t="shared" ca="1" si="25"/>
        <v/>
      </c>
      <c r="F123" s="28" t="str">
        <f t="shared" ca="1" si="25"/>
        <v/>
      </c>
      <c r="G123" s="28" t="str">
        <f t="shared" ca="1" si="25"/>
        <v/>
      </c>
      <c r="H123" s="28" t="str">
        <f t="shared" ca="1" si="25"/>
        <v/>
      </c>
      <c r="I123" s="28" t="str">
        <f t="shared" ca="1" si="25"/>
        <v/>
      </c>
      <c r="J123" s="28" t="str">
        <f t="shared" ca="1" si="25"/>
        <v/>
      </c>
      <c r="K123" s="28" t="str">
        <f t="shared" ca="1" si="25"/>
        <v/>
      </c>
      <c r="L123" s="28" t="str">
        <f t="shared" ca="1" si="25"/>
        <v/>
      </c>
      <c r="M123" s="28" t="str">
        <f t="shared" ca="1" si="19"/>
        <v/>
      </c>
      <c r="N123" s="28" t="str">
        <f t="shared" ca="1" si="19"/>
        <v/>
      </c>
      <c r="O123" s="29" t="str">
        <f t="shared" ca="1" si="19"/>
        <v/>
      </c>
      <c r="P123" s="4" t="str">
        <f>IF(B123="","",INDEX(Guest,MATCH($B123,GuestList!$B$1:$B$242,0),MATCH(P$3,GuestList!$B$1:$O$1,0)))</f>
        <v/>
      </c>
      <c r="Q123" s="4" t="str">
        <f>IF(C123="","",INDEX(Guest,MATCH($B123,GuestList!$B$1:$B$242,0),MATCH(Q$3,GuestList!$B$1:$O$1,0)))</f>
        <v/>
      </c>
      <c r="R123" s="4" t="str">
        <f ca="1">IF(D123="","",INDEX(Guest,MATCH($B123,GuestList!$B$1:$B$242,0),MATCH(R$3,GuestList!$B$1:$O$1,0)))</f>
        <v/>
      </c>
      <c r="S123" s="4" t="str">
        <f ca="1">IF(E123="","",INDEX(Guest,MATCH($B123,GuestList!$B$1:$B$242,0),MATCH(S$3,GuestList!$B$1:$O$1,0)))</f>
        <v/>
      </c>
      <c r="T123" s="4" t="str">
        <f ca="1">IF(F123="","",INDEX(Guest,MATCH($B123,GuestList!$B$1:$B$242,0),MATCH(T$3,GuestList!$B$1:$O$1,0)))</f>
        <v/>
      </c>
      <c r="U123" s="4" t="str">
        <f ca="1">IF(G123="","",INDEX(Guest,MATCH($B123,GuestList!$B$1:$B$242,0),MATCH(U$3,GuestList!$B$1:$O$1,0)))</f>
        <v/>
      </c>
      <c r="V123" t="b">
        <f t="shared" ca="1" si="15"/>
        <v>0</v>
      </c>
      <c r="W123" t="b">
        <f t="shared" ca="1" si="21"/>
        <v>0</v>
      </c>
      <c r="X123" t="b">
        <f t="shared" ca="1" si="22"/>
        <v>0</v>
      </c>
      <c r="Y123" t="b">
        <f t="shared" ca="1" si="16"/>
        <v>0</v>
      </c>
      <c r="Z123" t="b">
        <f t="shared" ca="1" si="23"/>
        <v>0</v>
      </c>
      <c r="AA123" t="b">
        <f t="shared" ca="1" si="24"/>
        <v>0</v>
      </c>
      <c r="AB123" s="39">
        <f t="shared" ca="1" si="17"/>
        <v>0</v>
      </c>
      <c r="AC123" s="40">
        <f t="shared" ca="1" si="18"/>
        <v>0</v>
      </c>
    </row>
    <row r="124" spans="3:29" x14ac:dyDescent="0.25">
      <c r="C124" s="5"/>
      <c r="D124" s="27" t="str">
        <f t="shared" ca="1" si="25"/>
        <v/>
      </c>
      <c r="E124" s="28" t="str">
        <f t="shared" ca="1" si="25"/>
        <v/>
      </c>
      <c r="F124" s="28" t="str">
        <f t="shared" ca="1" si="25"/>
        <v/>
      </c>
      <c r="G124" s="28" t="str">
        <f t="shared" ca="1" si="25"/>
        <v/>
      </c>
      <c r="H124" s="28" t="str">
        <f t="shared" ca="1" si="25"/>
        <v/>
      </c>
      <c r="I124" s="28" t="str">
        <f t="shared" ca="1" si="25"/>
        <v/>
      </c>
      <c r="J124" s="28" t="str">
        <f t="shared" ca="1" si="25"/>
        <v/>
      </c>
      <c r="K124" s="28" t="str">
        <f t="shared" ca="1" si="25"/>
        <v/>
      </c>
      <c r="L124" s="28" t="str">
        <f t="shared" ca="1" si="25"/>
        <v/>
      </c>
      <c r="M124" s="28" t="str">
        <f t="shared" ca="1" si="19"/>
        <v/>
      </c>
      <c r="N124" s="28" t="str">
        <f t="shared" ca="1" si="19"/>
        <v/>
      </c>
      <c r="O124" s="29" t="str">
        <f t="shared" ca="1" si="19"/>
        <v/>
      </c>
      <c r="P124" s="4" t="str">
        <f>IF(B124="","",INDEX(Guest,MATCH($B124,GuestList!$B$1:$B$242,0),MATCH(P$3,GuestList!$B$1:$O$1,0)))</f>
        <v/>
      </c>
      <c r="Q124" s="4" t="str">
        <f>IF(C124="","",INDEX(Guest,MATCH($B124,GuestList!$B$1:$B$242,0),MATCH(Q$3,GuestList!$B$1:$O$1,0)))</f>
        <v/>
      </c>
      <c r="R124" s="4" t="str">
        <f ca="1">IF(D124="","",INDEX(Guest,MATCH($B124,GuestList!$B$1:$B$242,0),MATCH(R$3,GuestList!$B$1:$O$1,0)))</f>
        <v/>
      </c>
      <c r="S124" s="4" t="str">
        <f ca="1">IF(E124="","",INDEX(Guest,MATCH($B124,GuestList!$B$1:$B$242,0),MATCH(S$3,GuestList!$B$1:$O$1,0)))</f>
        <v/>
      </c>
      <c r="T124" s="4" t="str">
        <f ca="1">IF(F124="","",INDEX(Guest,MATCH($B124,GuestList!$B$1:$B$242,0),MATCH(T$3,GuestList!$B$1:$O$1,0)))</f>
        <v/>
      </c>
      <c r="U124" s="4" t="str">
        <f ca="1">IF(G124="","",INDEX(Guest,MATCH($B124,GuestList!$B$1:$B$242,0),MATCH(U$3,GuestList!$B$1:$O$1,0)))</f>
        <v/>
      </c>
      <c r="V124" t="b">
        <f t="shared" ca="1" si="15"/>
        <v>0</v>
      </c>
      <c r="W124" t="b">
        <f t="shared" ca="1" si="21"/>
        <v>0</v>
      </c>
      <c r="X124" t="b">
        <f t="shared" ca="1" si="22"/>
        <v>0</v>
      </c>
      <c r="Y124" t="b">
        <f t="shared" ca="1" si="16"/>
        <v>0</v>
      </c>
      <c r="Z124" t="b">
        <f t="shared" ca="1" si="23"/>
        <v>0</v>
      </c>
      <c r="AA124" t="b">
        <f t="shared" ca="1" si="24"/>
        <v>0</v>
      </c>
      <c r="AB124" s="39">
        <f t="shared" ca="1" si="17"/>
        <v>0</v>
      </c>
      <c r="AC124" s="40">
        <f t="shared" ca="1" si="18"/>
        <v>0</v>
      </c>
    </row>
    <row r="125" spans="3:29" x14ac:dyDescent="0.25">
      <c r="C125" s="5"/>
      <c r="D125" s="27" t="str">
        <f t="shared" ca="1" si="25"/>
        <v/>
      </c>
      <c r="E125" s="28" t="str">
        <f t="shared" ca="1" si="25"/>
        <v/>
      </c>
      <c r="F125" s="28" t="str">
        <f t="shared" ca="1" si="25"/>
        <v/>
      </c>
      <c r="G125" s="28" t="str">
        <f t="shared" ca="1" si="25"/>
        <v/>
      </c>
      <c r="H125" s="28" t="str">
        <f t="shared" ca="1" si="25"/>
        <v/>
      </c>
      <c r="I125" s="28" t="str">
        <f t="shared" ca="1" si="25"/>
        <v/>
      </c>
      <c r="J125" s="28" t="str">
        <f t="shared" ca="1" si="25"/>
        <v/>
      </c>
      <c r="K125" s="28" t="str">
        <f t="shared" ca="1" si="25"/>
        <v/>
      </c>
      <c r="L125" s="28" t="str">
        <f t="shared" ca="1" si="25"/>
        <v/>
      </c>
      <c r="M125" s="28" t="str">
        <f t="shared" ca="1" si="19"/>
        <v/>
      </c>
      <c r="N125" s="28" t="str">
        <f t="shared" ca="1" si="19"/>
        <v/>
      </c>
      <c r="O125" s="29" t="str">
        <f t="shared" ca="1" si="19"/>
        <v/>
      </c>
      <c r="P125" s="4" t="str">
        <f>IF(B125="","",INDEX(Guest,MATCH($B125,GuestList!$B$1:$B$242,0),MATCH(P$3,GuestList!$B$1:$O$1,0)))</f>
        <v/>
      </c>
      <c r="Q125" s="4" t="str">
        <f>IF(C125="","",INDEX(Guest,MATCH($B125,GuestList!$B$1:$B$242,0),MATCH(Q$3,GuestList!$B$1:$O$1,0)))</f>
        <v/>
      </c>
      <c r="R125" s="4" t="str">
        <f ca="1">IF(D125="","",INDEX(Guest,MATCH($B125,GuestList!$B$1:$B$242,0),MATCH(R$3,GuestList!$B$1:$O$1,0)))</f>
        <v/>
      </c>
      <c r="S125" s="4" t="str">
        <f ca="1">IF(E125="","",INDEX(Guest,MATCH($B125,GuestList!$B$1:$B$242,0),MATCH(S$3,GuestList!$B$1:$O$1,0)))</f>
        <v/>
      </c>
      <c r="T125" s="4" t="str">
        <f ca="1">IF(F125="","",INDEX(Guest,MATCH($B125,GuestList!$B$1:$B$242,0),MATCH(T$3,GuestList!$B$1:$O$1,0)))</f>
        <v/>
      </c>
      <c r="U125" s="4" t="str">
        <f ca="1">IF(G125="","",INDEX(Guest,MATCH($B125,GuestList!$B$1:$B$242,0),MATCH(U$3,GuestList!$B$1:$O$1,0)))</f>
        <v/>
      </c>
      <c r="V125" t="b">
        <f t="shared" ca="1" si="15"/>
        <v>0</v>
      </c>
      <c r="W125" t="b">
        <f t="shared" ca="1" si="21"/>
        <v>0</v>
      </c>
      <c r="X125" t="b">
        <f t="shared" ca="1" si="22"/>
        <v>0</v>
      </c>
      <c r="Y125" t="b">
        <f t="shared" ca="1" si="16"/>
        <v>0</v>
      </c>
      <c r="Z125" t="b">
        <f t="shared" ca="1" si="23"/>
        <v>0</v>
      </c>
      <c r="AA125" t="b">
        <f t="shared" ca="1" si="24"/>
        <v>0</v>
      </c>
      <c r="AB125" s="39">
        <f t="shared" ca="1" si="17"/>
        <v>0</v>
      </c>
      <c r="AC125" s="40">
        <f t="shared" ca="1" si="18"/>
        <v>0</v>
      </c>
    </row>
    <row r="126" spans="3:29" x14ac:dyDescent="0.25">
      <c r="C126" s="5"/>
      <c r="D126" s="27" t="str">
        <f t="shared" ca="1" si="25"/>
        <v/>
      </c>
      <c r="E126" s="28" t="str">
        <f t="shared" ca="1" si="25"/>
        <v/>
      </c>
      <c r="F126" s="28" t="str">
        <f t="shared" ca="1" si="25"/>
        <v/>
      </c>
      <c r="G126" s="28" t="str">
        <f t="shared" ca="1" si="25"/>
        <v/>
      </c>
      <c r="H126" s="28" t="str">
        <f t="shared" ca="1" si="25"/>
        <v/>
      </c>
      <c r="I126" s="28" t="str">
        <f t="shared" ca="1" si="25"/>
        <v/>
      </c>
      <c r="J126" s="28" t="str">
        <f t="shared" ca="1" si="25"/>
        <v/>
      </c>
      <c r="K126" s="28" t="str">
        <f t="shared" ca="1" si="25"/>
        <v/>
      </c>
      <c r="L126" s="28" t="str">
        <f t="shared" ca="1" si="25"/>
        <v/>
      </c>
      <c r="M126" s="28" t="str">
        <f t="shared" ca="1" si="19"/>
        <v/>
      </c>
      <c r="N126" s="28" t="str">
        <f t="shared" ca="1" si="19"/>
        <v/>
      </c>
      <c r="O126" s="29" t="str">
        <f t="shared" ca="1" si="19"/>
        <v/>
      </c>
      <c r="P126" s="4" t="str">
        <f>IF(B126="","",INDEX(Guest,MATCH($B126,GuestList!$B$1:$B$242,0),MATCH(P$3,GuestList!$B$1:$O$1,0)))</f>
        <v/>
      </c>
      <c r="Q126" s="4" t="str">
        <f>IF(C126="","",INDEX(Guest,MATCH($B126,GuestList!$B$1:$B$242,0),MATCH(Q$3,GuestList!$B$1:$O$1,0)))</f>
        <v/>
      </c>
      <c r="R126" s="4" t="str">
        <f ca="1">IF(D126="","",INDEX(Guest,MATCH($B126,GuestList!$B$1:$B$242,0),MATCH(R$3,GuestList!$B$1:$O$1,0)))</f>
        <v/>
      </c>
      <c r="S126" s="4" t="str">
        <f ca="1">IF(E126="","",INDEX(Guest,MATCH($B126,GuestList!$B$1:$B$242,0),MATCH(S$3,GuestList!$B$1:$O$1,0)))</f>
        <v/>
      </c>
      <c r="T126" s="4" t="str">
        <f ca="1">IF(F126="","",INDEX(Guest,MATCH($B126,GuestList!$B$1:$B$242,0),MATCH(T$3,GuestList!$B$1:$O$1,0)))</f>
        <v/>
      </c>
      <c r="U126" s="4" t="str">
        <f ca="1">IF(G126="","",INDEX(Guest,MATCH($B126,GuestList!$B$1:$B$242,0),MATCH(U$3,GuestList!$B$1:$O$1,0)))</f>
        <v/>
      </c>
      <c r="V126" t="b">
        <f t="shared" ca="1" si="15"/>
        <v>0</v>
      </c>
      <c r="W126" t="b">
        <f t="shared" ca="1" si="21"/>
        <v>0</v>
      </c>
      <c r="X126" t="b">
        <f t="shared" ca="1" si="22"/>
        <v>0</v>
      </c>
      <c r="Y126" t="b">
        <f t="shared" ca="1" si="16"/>
        <v>0</v>
      </c>
      <c r="Z126" t="b">
        <f t="shared" ca="1" si="23"/>
        <v>0</v>
      </c>
      <c r="AA126" t="b">
        <f t="shared" ca="1" si="24"/>
        <v>0</v>
      </c>
      <c r="AB126" s="39">
        <f t="shared" ca="1" si="17"/>
        <v>0</v>
      </c>
      <c r="AC126" s="40">
        <f t="shared" ca="1" si="18"/>
        <v>0</v>
      </c>
    </row>
    <row r="127" spans="3:29" x14ac:dyDescent="0.25">
      <c r="C127" s="5"/>
      <c r="D127" s="27" t="str">
        <f t="shared" ca="1" si="25"/>
        <v/>
      </c>
      <c r="E127" s="28" t="str">
        <f t="shared" ca="1" si="25"/>
        <v/>
      </c>
      <c r="F127" s="28" t="str">
        <f t="shared" ca="1" si="25"/>
        <v/>
      </c>
      <c r="G127" s="28" t="str">
        <f t="shared" ca="1" si="25"/>
        <v/>
      </c>
      <c r="H127" s="28" t="str">
        <f t="shared" ca="1" si="25"/>
        <v/>
      </c>
      <c r="I127" s="28" t="str">
        <f t="shared" ca="1" si="25"/>
        <v/>
      </c>
      <c r="J127" s="28" t="str">
        <f t="shared" ca="1" si="25"/>
        <v/>
      </c>
      <c r="K127" s="28" t="str">
        <f t="shared" ca="1" si="25"/>
        <v/>
      </c>
      <c r="L127" s="28" t="str">
        <f t="shared" ca="1" si="25"/>
        <v/>
      </c>
      <c r="M127" s="28" t="str">
        <f t="shared" ca="1" si="19"/>
        <v/>
      </c>
      <c r="N127" s="28" t="str">
        <f t="shared" ca="1" si="19"/>
        <v/>
      </c>
      <c r="O127" s="29" t="str">
        <f t="shared" ca="1" si="19"/>
        <v/>
      </c>
      <c r="P127" s="4" t="str">
        <f>IF(B127="","",INDEX(Guest,MATCH($B127,GuestList!$B$1:$B$242,0),MATCH(P$3,GuestList!$B$1:$O$1,0)))</f>
        <v/>
      </c>
      <c r="Q127" s="4" t="str">
        <f>IF(C127="","",INDEX(Guest,MATCH($B127,GuestList!$B$1:$B$242,0),MATCH(Q$3,GuestList!$B$1:$O$1,0)))</f>
        <v/>
      </c>
      <c r="R127" s="4" t="str">
        <f ca="1">IF(D127="","",INDEX(Guest,MATCH($B127,GuestList!$B$1:$B$242,0),MATCH(R$3,GuestList!$B$1:$O$1,0)))</f>
        <v/>
      </c>
      <c r="S127" s="4" t="str">
        <f ca="1">IF(E127="","",INDEX(Guest,MATCH($B127,GuestList!$B$1:$B$242,0),MATCH(S$3,GuestList!$B$1:$O$1,0)))</f>
        <v/>
      </c>
      <c r="T127" s="4" t="str">
        <f ca="1">IF(F127="","",INDEX(Guest,MATCH($B127,GuestList!$B$1:$B$242,0),MATCH(T$3,GuestList!$B$1:$O$1,0)))</f>
        <v/>
      </c>
      <c r="U127" s="4" t="str">
        <f ca="1">IF(G127="","",INDEX(Guest,MATCH($B127,GuestList!$B$1:$B$242,0),MATCH(U$3,GuestList!$B$1:$O$1,0)))</f>
        <v/>
      </c>
      <c r="V127" t="b">
        <f t="shared" ca="1" si="15"/>
        <v>0</v>
      </c>
      <c r="W127" t="b">
        <f t="shared" ca="1" si="21"/>
        <v>0</v>
      </c>
      <c r="X127" t="b">
        <f t="shared" ca="1" si="22"/>
        <v>0</v>
      </c>
      <c r="Y127" t="b">
        <f t="shared" ca="1" si="16"/>
        <v>0</v>
      </c>
      <c r="Z127" t="b">
        <f t="shared" ca="1" si="23"/>
        <v>0</v>
      </c>
      <c r="AA127" t="b">
        <f t="shared" ca="1" si="24"/>
        <v>0</v>
      </c>
      <c r="AB127" s="39">
        <f t="shared" ca="1" si="17"/>
        <v>0</v>
      </c>
      <c r="AC127" s="40">
        <f t="shared" ca="1" si="18"/>
        <v>0</v>
      </c>
    </row>
    <row r="128" spans="3:29" x14ac:dyDescent="0.25">
      <c r="C128" s="5"/>
      <c r="D128" s="27" t="str">
        <f t="shared" ca="1" si="25"/>
        <v/>
      </c>
      <c r="E128" s="28" t="str">
        <f t="shared" ca="1" si="25"/>
        <v/>
      </c>
      <c r="F128" s="28" t="str">
        <f t="shared" ca="1" si="25"/>
        <v/>
      </c>
      <c r="G128" s="28" t="str">
        <f t="shared" ca="1" si="25"/>
        <v/>
      </c>
      <c r="H128" s="28" t="str">
        <f t="shared" ca="1" si="25"/>
        <v/>
      </c>
      <c r="I128" s="28" t="str">
        <f t="shared" ca="1" si="25"/>
        <v/>
      </c>
      <c r="J128" s="28" t="str">
        <f t="shared" ca="1" si="25"/>
        <v/>
      </c>
      <c r="K128" s="28" t="str">
        <f t="shared" ca="1" si="25"/>
        <v/>
      </c>
      <c r="L128" s="28" t="str">
        <f t="shared" ca="1" si="25"/>
        <v/>
      </c>
      <c r="M128" s="28" t="str">
        <f t="shared" ca="1" si="19"/>
        <v/>
      </c>
      <c r="N128" s="28" t="str">
        <f t="shared" ca="1" si="19"/>
        <v/>
      </c>
      <c r="O128" s="29" t="str">
        <f t="shared" ca="1" si="19"/>
        <v/>
      </c>
      <c r="P128" s="4" t="str">
        <f>IF(B128="","",INDEX(Guest,MATCH($B128,GuestList!$B$1:$B$242,0),MATCH(P$3,GuestList!$B$1:$O$1,0)))</f>
        <v/>
      </c>
      <c r="Q128" s="4" t="str">
        <f>IF(C128="","",INDEX(Guest,MATCH($B128,GuestList!$B$1:$B$242,0),MATCH(Q$3,GuestList!$B$1:$O$1,0)))</f>
        <v/>
      </c>
      <c r="R128" s="4" t="str">
        <f ca="1">IF(D128="","",INDEX(Guest,MATCH($B128,GuestList!$B$1:$B$242,0),MATCH(R$3,GuestList!$B$1:$O$1,0)))</f>
        <v/>
      </c>
      <c r="S128" s="4" t="str">
        <f ca="1">IF(E128="","",INDEX(Guest,MATCH($B128,GuestList!$B$1:$B$242,0),MATCH(S$3,GuestList!$B$1:$O$1,0)))</f>
        <v/>
      </c>
      <c r="T128" s="4" t="str">
        <f ca="1">IF(F128="","",INDEX(Guest,MATCH($B128,GuestList!$B$1:$B$242,0),MATCH(T$3,GuestList!$B$1:$O$1,0)))</f>
        <v/>
      </c>
      <c r="U128" s="4" t="str">
        <f ca="1">IF(G128="","",INDEX(Guest,MATCH($B128,GuestList!$B$1:$B$242,0),MATCH(U$3,GuestList!$B$1:$O$1,0)))</f>
        <v/>
      </c>
      <c r="V128" t="b">
        <f t="shared" ca="1" si="15"/>
        <v>0</v>
      </c>
      <c r="W128" t="b">
        <f t="shared" ca="1" si="21"/>
        <v>0</v>
      </c>
      <c r="X128" t="b">
        <f t="shared" ca="1" si="22"/>
        <v>0</v>
      </c>
      <c r="Y128" t="b">
        <f t="shared" ca="1" si="16"/>
        <v>0</v>
      </c>
      <c r="Z128" t="b">
        <f t="shared" ca="1" si="23"/>
        <v>0</v>
      </c>
      <c r="AA128" t="b">
        <f t="shared" ca="1" si="24"/>
        <v>0</v>
      </c>
      <c r="AB128" s="39">
        <f t="shared" ca="1" si="17"/>
        <v>0</v>
      </c>
      <c r="AC128" s="40">
        <f t="shared" ca="1" si="18"/>
        <v>0</v>
      </c>
    </row>
    <row r="129" spans="3:29" x14ac:dyDescent="0.25">
      <c r="C129" s="5"/>
      <c r="D129" s="27" t="str">
        <f t="shared" ca="1" si="25"/>
        <v/>
      </c>
      <c r="E129" s="28" t="str">
        <f t="shared" ca="1" si="25"/>
        <v/>
      </c>
      <c r="F129" s="28" t="str">
        <f t="shared" ca="1" si="25"/>
        <v/>
      </c>
      <c r="G129" s="28" t="str">
        <f t="shared" ca="1" si="25"/>
        <v/>
      </c>
      <c r="H129" s="28" t="str">
        <f t="shared" ca="1" si="25"/>
        <v/>
      </c>
      <c r="I129" s="28" t="str">
        <f t="shared" ca="1" si="25"/>
        <v/>
      </c>
      <c r="J129" s="28" t="str">
        <f t="shared" ca="1" si="25"/>
        <v/>
      </c>
      <c r="K129" s="28" t="str">
        <f t="shared" ca="1" si="25"/>
        <v/>
      </c>
      <c r="L129" s="28" t="str">
        <f t="shared" ca="1" si="25"/>
        <v/>
      </c>
      <c r="M129" s="28" t="str">
        <f t="shared" ca="1" si="19"/>
        <v/>
      </c>
      <c r="N129" s="28" t="str">
        <f t="shared" ca="1" si="19"/>
        <v/>
      </c>
      <c r="O129" s="29" t="str">
        <f t="shared" ca="1" si="19"/>
        <v/>
      </c>
      <c r="P129" s="4" t="str">
        <f>IF(B129="","",INDEX(Guest,MATCH($B129,GuestList!$B$1:$B$242,0),MATCH(P$3,GuestList!$B$1:$O$1,0)))</f>
        <v/>
      </c>
      <c r="Q129" s="4" t="str">
        <f>IF(C129="","",INDEX(Guest,MATCH($B129,GuestList!$B$1:$B$242,0),MATCH(Q$3,GuestList!$B$1:$O$1,0)))</f>
        <v/>
      </c>
      <c r="R129" s="4" t="str">
        <f ca="1">IF(D129="","",INDEX(Guest,MATCH($B129,GuestList!$B$1:$B$242,0),MATCH(R$3,GuestList!$B$1:$O$1,0)))</f>
        <v/>
      </c>
      <c r="S129" s="4" t="str">
        <f ca="1">IF(E129="","",INDEX(Guest,MATCH($B129,GuestList!$B$1:$B$242,0),MATCH(S$3,GuestList!$B$1:$O$1,0)))</f>
        <v/>
      </c>
      <c r="T129" s="4" t="str">
        <f ca="1">IF(F129="","",INDEX(Guest,MATCH($B129,GuestList!$B$1:$B$242,0),MATCH(T$3,GuestList!$B$1:$O$1,0)))</f>
        <v/>
      </c>
      <c r="U129" s="4" t="str">
        <f ca="1">IF(G129="","",INDEX(Guest,MATCH($B129,GuestList!$B$1:$B$242,0),MATCH(U$3,GuestList!$B$1:$O$1,0)))</f>
        <v/>
      </c>
      <c r="V129" t="b">
        <f t="shared" ca="1" si="15"/>
        <v>0</v>
      </c>
      <c r="W129" t="b">
        <f t="shared" ca="1" si="21"/>
        <v>0</v>
      </c>
      <c r="X129" t="b">
        <f t="shared" ca="1" si="22"/>
        <v>0</v>
      </c>
      <c r="Y129" t="b">
        <f t="shared" ca="1" si="16"/>
        <v>0</v>
      </c>
      <c r="Z129" t="b">
        <f t="shared" ca="1" si="23"/>
        <v>0</v>
      </c>
      <c r="AA129" t="b">
        <f t="shared" ca="1" si="24"/>
        <v>0</v>
      </c>
      <c r="AB129" s="39">
        <f t="shared" ca="1" si="17"/>
        <v>0</v>
      </c>
      <c r="AC129" s="40">
        <f t="shared" ca="1" si="18"/>
        <v>0</v>
      </c>
    </row>
    <row r="130" spans="3:29" x14ac:dyDescent="0.25">
      <c r="C130" s="5"/>
      <c r="D130" s="27" t="str">
        <f t="shared" ca="1" si="25"/>
        <v/>
      </c>
      <c r="E130" s="28" t="str">
        <f t="shared" ca="1" si="25"/>
        <v/>
      </c>
      <c r="F130" s="28" t="str">
        <f t="shared" ca="1" si="25"/>
        <v/>
      </c>
      <c r="G130" s="28" t="str">
        <f t="shared" ca="1" si="25"/>
        <v/>
      </c>
      <c r="H130" s="28" t="str">
        <f t="shared" ca="1" si="25"/>
        <v/>
      </c>
      <c r="I130" s="28" t="str">
        <f t="shared" ca="1" si="25"/>
        <v/>
      </c>
      <c r="J130" s="28" t="str">
        <f t="shared" ca="1" si="25"/>
        <v/>
      </c>
      <c r="K130" s="28" t="str">
        <f t="shared" ca="1" si="25"/>
        <v/>
      </c>
      <c r="L130" s="28" t="str">
        <f t="shared" ca="1" si="25"/>
        <v/>
      </c>
      <c r="M130" s="28" t="str">
        <f t="shared" ca="1" si="19"/>
        <v/>
      </c>
      <c r="N130" s="28" t="str">
        <f t="shared" ca="1" si="19"/>
        <v/>
      </c>
      <c r="O130" s="29" t="str">
        <f t="shared" ca="1" si="19"/>
        <v/>
      </c>
      <c r="P130" s="4" t="str">
        <f>IF(B130="","",INDEX(Guest,MATCH($B130,GuestList!$B$1:$B$242,0),MATCH(P$3,GuestList!$B$1:$O$1,0)))</f>
        <v/>
      </c>
      <c r="Q130" s="4" t="str">
        <f>IF(C130="","",INDEX(Guest,MATCH($B130,GuestList!$B$1:$B$242,0),MATCH(Q$3,GuestList!$B$1:$O$1,0)))</f>
        <v/>
      </c>
      <c r="R130" s="4" t="str">
        <f ca="1">IF(D130="","",INDEX(Guest,MATCH($B130,GuestList!$B$1:$B$242,0),MATCH(R$3,GuestList!$B$1:$O$1,0)))</f>
        <v/>
      </c>
      <c r="S130" s="4" t="str">
        <f ca="1">IF(E130="","",INDEX(Guest,MATCH($B130,GuestList!$B$1:$B$242,0),MATCH(S$3,GuestList!$B$1:$O$1,0)))</f>
        <v/>
      </c>
      <c r="T130" s="4" t="str">
        <f ca="1">IF(F130="","",INDEX(Guest,MATCH($B130,GuestList!$B$1:$B$242,0),MATCH(T$3,GuestList!$B$1:$O$1,0)))</f>
        <v/>
      </c>
      <c r="U130" s="4" t="str">
        <f ca="1">IF(G130="","",INDEX(Guest,MATCH($B130,GuestList!$B$1:$B$242,0),MATCH(U$3,GuestList!$B$1:$O$1,0)))</f>
        <v/>
      </c>
      <c r="V130" t="b">
        <f t="shared" ca="1" si="15"/>
        <v>0</v>
      </c>
      <c r="W130" t="b">
        <f t="shared" ca="1" si="21"/>
        <v>0</v>
      </c>
      <c r="X130" t="b">
        <f t="shared" ca="1" si="22"/>
        <v>0</v>
      </c>
      <c r="Y130" t="b">
        <f t="shared" ca="1" si="16"/>
        <v>0</v>
      </c>
      <c r="Z130" t="b">
        <f t="shared" ca="1" si="23"/>
        <v>0</v>
      </c>
      <c r="AA130" t="b">
        <f t="shared" ca="1" si="24"/>
        <v>0</v>
      </c>
      <c r="AB130" s="39">
        <f t="shared" ca="1" si="17"/>
        <v>0</v>
      </c>
      <c r="AC130" s="40">
        <f t="shared" ca="1" si="18"/>
        <v>0</v>
      </c>
    </row>
    <row r="131" spans="3:29" x14ac:dyDescent="0.25">
      <c r="C131" s="5"/>
      <c r="D131" s="27" t="str">
        <f t="shared" ca="1" si="25"/>
        <v/>
      </c>
      <c r="E131" s="28" t="str">
        <f t="shared" ca="1" si="25"/>
        <v/>
      </c>
      <c r="F131" s="28" t="str">
        <f t="shared" ca="1" si="25"/>
        <v/>
      </c>
      <c r="G131" s="28" t="str">
        <f t="shared" ca="1" si="25"/>
        <v/>
      </c>
      <c r="H131" s="28" t="str">
        <f t="shared" ca="1" si="25"/>
        <v/>
      </c>
      <c r="I131" s="28" t="str">
        <f t="shared" ca="1" si="25"/>
        <v/>
      </c>
      <c r="J131" s="28" t="str">
        <f t="shared" ca="1" si="25"/>
        <v/>
      </c>
      <c r="K131" s="28" t="str">
        <f t="shared" ca="1" si="25"/>
        <v/>
      </c>
      <c r="L131" s="28" t="str">
        <f t="shared" ca="1" si="25"/>
        <v/>
      </c>
      <c r="M131" s="28" t="str">
        <f t="shared" ca="1" si="19"/>
        <v/>
      </c>
      <c r="N131" s="28" t="str">
        <f t="shared" ca="1" si="19"/>
        <v/>
      </c>
      <c r="O131" s="29" t="str">
        <f t="shared" ca="1" si="19"/>
        <v/>
      </c>
      <c r="P131" s="4" t="str">
        <f>IF(B131="","",INDEX(Guest,MATCH($B131,GuestList!$B$1:$B$242,0),MATCH(P$3,GuestList!$B$1:$O$1,0)))</f>
        <v/>
      </c>
      <c r="Q131" s="4" t="str">
        <f>IF(C131="","",INDEX(Guest,MATCH($B131,GuestList!$B$1:$B$242,0),MATCH(Q$3,GuestList!$B$1:$O$1,0)))</f>
        <v/>
      </c>
      <c r="R131" s="4" t="str">
        <f ca="1">IF(D131="","",INDEX(Guest,MATCH($B131,GuestList!$B$1:$B$242,0),MATCH(R$3,GuestList!$B$1:$O$1,0)))</f>
        <v/>
      </c>
      <c r="S131" s="4" t="str">
        <f ca="1">IF(E131="","",INDEX(Guest,MATCH($B131,GuestList!$B$1:$B$242,0),MATCH(S$3,GuestList!$B$1:$O$1,0)))</f>
        <v/>
      </c>
      <c r="T131" s="4" t="str">
        <f ca="1">IF(F131="","",INDEX(Guest,MATCH($B131,GuestList!$B$1:$B$242,0),MATCH(T$3,GuestList!$B$1:$O$1,0)))</f>
        <v/>
      </c>
      <c r="U131" s="4" t="str">
        <f ca="1">IF(G131="","",INDEX(Guest,MATCH($B131,GuestList!$B$1:$B$242,0),MATCH(U$3,GuestList!$B$1:$O$1,0)))</f>
        <v/>
      </c>
      <c r="V131" t="b">
        <f t="shared" ca="1" si="15"/>
        <v>0</v>
      </c>
      <c r="W131" t="b">
        <f t="shared" ca="1" si="21"/>
        <v>0</v>
      </c>
      <c r="X131" t="b">
        <f t="shared" ca="1" si="22"/>
        <v>0</v>
      </c>
      <c r="Y131" t="b">
        <f t="shared" ca="1" si="16"/>
        <v>0</v>
      </c>
      <c r="Z131" t="b">
        <f t="shared" ca="1" si="23"/>
        <v>0</v>
      </c>
      <c r="AA131" t="b">
        <f t="shared" ca="1" si="24"/>
        <v>0</v>
      </c>
      <c r="AB131" s="39">
        <f t="shared" ca="1" si="17"/>
        <v>0</v>
      </c>
      <c r="AC131" s="40">
        <f t="shared" ca="1" si="18"/>
        <v>0</v>
      </c>
    </row>
    <row r="132" spans="3:29" x14ac:dyDescent="0.25">
      <c r="C132" s="5"/>
      <c r="D132" s="27" t="str">
        <f t="shared" ca="1" si="25"/>
        <v/>
      </c>
      <c r="E132" s="28" t="str">
        <f t="shared" ca="1" si="25"/>
        <v/>
      </c>
      <c r="F132" s="28" t="str">
        <f t="shared" ca="1" si="25"/>
        <v/>
      </c>
      <c r="G132" s="28" t="str">
        <f t="shared" ca="1" si="25"/>
        <v/>
      </c>
      <c r="H132" s="28" t="str">
        <f t="shared" ca="1" si="25"/>
        <v/>
      </c>
      <c r="I132" s="28" t="str">
        <f t="shared" ca="1" si="25"/>
        <v/>
      </c>
      <c r="J132" s="28" t="str">
        <f t="shared" ca="1" si="25"/>
        <v/>
      </c>
      <c r="K132" s="28" t="str">
        <f t="shared" ca="1" si="25"/>
        <v/>
      </c>
      <c r="L132" s="28" t="str">
        <f t="shared" ca="1" si="25"/>
        <v/>
      </c>
      <c r="M132" s="28" t="str">
        <f t="shared" ca="1" si="19"/>
        <v/>
      </c>
      <c r="N132" s="28" t="str">
        <f t="shared" ca="1" si="19"/>
        <v/>
      </c>
      <c r="O132" s="29" t="str">
        <f t="shared" ca="1" si="19"/>
        <v/>
      </c>
      <c r="P132" s="4" t="str">
        <f>IF(B132="","",INDEX(Guest,MATCH($B132,GuestList!$B$1:$B$242,0),MATCH(P$3,GuestList!$B$1:$O$1,0)))</f>
        <v/>
      </c>
      <c r="Q132" s="4" t="str">
        <f>IF(C132="","",INDEX(Guest,MATCH($B132,GuestList!$B$1:$B$242,0),MATCH(Q$3,GuestList!$B$1:$O$1,0)))</f>
        <v/>
      </c>
      <c r="R132" s="4" t="str">
        <f ca="1">IF(D132="","",INDEX(Guest,MATCH($B132,GuestList!$B$1:$B$242,0),MATCH(R$3,GuestList!$B$1:$O$1,0)))</f>
        <v/>
      </c>
      <c r="S132" s="4" t="str">
        <f ca="1">IF(E132="","",INDEX(Guest,MATCH($B132,GuestList!$B$1:$B$242,0),MATCH(S$3,GuestList!$B$1:$O$1,0)))</f>
        <v/>
      </c>
      <c r="T132" s="4" t="str">
        <f ca="1">IF(F132="","",INDEX(Guest,MATCH($B132,GuestList!$B$1:$B$242,0),MATCH(T$3,GuestList!$B$1:$O$1,0)))</f>
        <v/>
      </c>
      <c r="U132" s="4" t="str">
        <f ca="1">IF(G132="","",INDEX(Guest,MATCH($B132,GuestList!$B$1:$B$242,0),MATCH(U$3,GuestList!$B$1:$O$1,0)))</f>
        <v/>
      </c>
      <c r="V132" t="b">
        <f t="shared" ca="1" si="15"/>
        <v>0</v>
      </c>
      <c r="W132" t="b">
        <f t="shared" ca="1" si="21"/>
        <v>0</v>
      </c>
      <c r="X132" t="b">
        <f t="shared" ca="1" si="22"/>
        <v>0</v>
      </c>
      <c r="Y132" t="b">
        <f t="shared" ca="1" si="16"/>
        <v>0</v>
      </c>
      <c r="Z132" t="b">
        <f t="shared" ca="1" si="23"/>
        <v>0</v>
      </c>
      <c r="AA132" t="b">
        <f t="shared" ca="1" si="24"/>
        <v>0</v>
      </c>
      <c r="AB132" s="39">
        <f t="shared" ca="1" si="17"/>
        <v>0</v>
      </c>
      <c r="AC132" s="40">
        <f t="shared" ca="1" si="18"/>
        <v>0</v>
      </c>
    </row>
    <row r="133" spans="3:29" x14ac:dyDescent="0.25">
      <c r="C133" s="5"/>
      <c r="D133" s="27" t="str">
        <f t="shared" ca="1" si="25"/>
        <v/>
      </c>
      <c r="E133" s="28" t="str">
        <f t="shared" ca="1" si="25"/>
        <v/>
      </c>
      <c r="F133" s="28" t="str">
        <f t="shared" ca="1" si="25"/>
        <v/>
      </c>
      <c r="G133" s="28" t="str">
        <f t="shared" ca="1" si="25"/>
        <v/>
      </c>
      <c r="H133" s="28" t="str">
        <f t="shared" ca="1" si="25"/>
        <v/>
      </c>
      <c r="I133" s="28" t="str">
        <f t="shared" ca="1" si="25"/>
        <v/>
      </c>
      <c r="J133" s="28" t="str">
        <f t="shared" ca="1" si="25"/>
        <v/>
      </c>
      <c r="K133" s="28" t="str">
        <f t="shared" ca="1" si="25"/>
        <v/>
      </c>
      <c r="L133" s="28" t="str">
        <f t="shared" ca="1" si="25"/>
        <v/>
      </c>
      <c r="M133" s="28" t="str">
        <f t="shared" ca="1" si="19"/>
        <v/>
      </c>
      <c r="N133" s="28" t="str">
        <f t="shared" ca="1" si="19"/>
        <v/>
      </c>
      <c r="O133" s="29" t="str">
        <f t="shared" ca="1" si="19"/>
        <v/>
      </c>
      <c r="P133" s="4" t="str">
        <f>IF(B133="","",INDEX(Guest,MATCH($B133,GuestList!$B$1:$B$242,0),MATCH(P$3,GuestList!$B$1:$O$1,0)))</f>
        <v/>
      </c>
      <c r="Q133" s="4" t="str">
        <f>IF(C133="","",INDEX(Guest,MATCH($B133,GuestList!$B$1:$B$242,0),MATCH(Q$3,GuestList!$B$1:$O$1,0)))</f>
        <v/>
      </c>
      <c r="R133" s="4" t="str">
        <f ca="1">IF(D133="","",INDEX(Guest,MATCH($B133,GuestList!$B$1:$B$242,0),MATCH(R$3,GuestList!$B$1:$O$1,0)))</f>
        <v/>
      </c>
      <c r="S133" s="4" t="str">
        <f ca="1">IF(E133="","",INDEX(Guest,MATCH($B133,GuestList!$B$1:$B$242,0),MATCH(S$3,GuestList!$B$1:$O$1,0)))</f>
        <v/>
      </c>
      <c r="T133" s="4" t="str">
        <f ca="1">IF(F133="","",INDEX(Guest,MATCH($B133,GuestList!$B$1:$B$242,0),MATCH(T$3,GuestList!$B$1:$O$1,0)))</f>
        <v/>
      </c>
      <c r="U133" s="4" t="str">
        <f ca="1">IF(G133="","",INDEX(Guest,MATCH($B133,GuestList!$B$1:$B$242,0),MATCH(U$3,GuestList!$B$1:$O$1,0)))</f>
        <v/>
      </c>
      <c r="V133" t="b">
        <f t="shared" ref="V133:V196" ca="1" si="26">IF(P133=0,FALSE,IF(OR(P133=$D133,P133=$E133,P133=$F133,P133=$G133,P133=$H133,P133=$I133,P133=$J133,P133=$K133,P133=$L133,P133=$M133,P133=$N133,P133=$O133)=FALSE,TRUE))</f>
        <v>0</v>
      </c>
      <c r="W133" t="b">
        <f t="shared" ca="1" si="21"/>
        <v>0</v>
      </c>
      <c r="X133" t="b">
        <f t="shared" ca="1" si="22"/>
        <v>0</v>
      </c>
      <c r="Y133" t="b">
        <f t="shared" ref="Y133:Y196" ca="1" si="27">IF(OR(S133=0,B133=""),FALSE,OR(S133=$D133,S133=$E133,S133=$F133,S133=$G133,S133=$H133,S133=$I133))</f>
        <v>0</v>
      </c>
      <c r="Z133" t="b">
        <f t="shared" ca="1" si="23"/>
        <v>0</v>
      </c>
      <c r="AA133" t="b">
        <f t="shared" ca="1" si="24"/>
        <v>0</v>
      </c>
      <c r="AB133" s="39">
        <f t="shared" ref="AB133:AB196" ca="1" si="28">V133+W133+X133</f>
        <v>0</v>
      </c>
      <c r="AC133" s="40">
        <f t="shared" ref="AC133:AC196" ca="1" si="29">Y133+Z133+AA133</f>
        <v>0</v>
      </c>
    </row>
    <row r="134" spans="3:29" x14ac:dyDescent="0.25">
      <c r="C134" s="5"/>
      <c r="D134" s="27" t="str">
        <f t="shared" ca="1" si="25"/>
        <v/>
      </c>
      <c r="E134" s="28" t="str">
        <f t="shared" ca="1" si="25"/>
        <v/>
      </c>
      <c r="F134" s="28" t="str">
        <f t="shared" ca="1" si="25"/>
        <v/>
      </c>
      <c r="G134" s="28" t="str">
        <f t="shared" ca="1" si="25"/>
        <v/>
      </c>
      <c r="H134" s="28" t="str">
        <f t="shared" ca="1" si="25"/>
        <v/>
      </c>
      <c r="I134" s="28" t="str">
        <f t="shared" ca="1" si="25"/>
        <v/>
      </c>
      <c r="J134" s="28" t="str">
        <f t="shared" ca="1" si="25"/>
        <v/>
      </c>
      <c r="K134" s="28" t="str">
        <f t="shared" ca="1" si="25"/>
        <v/>
      </c>
      <c r="L134" s="28" t="str">
        <f t="shared" ca="1" si="25"/>
        <v/>
      </c>
      <c r="M134" s="28" t="str">
        <f t="shared" ca="1" si="19"/>
        <v/>
      </c>
      <c r="N134" s="28" t="str">
        <f t="shared" ca="1" si="19"/>
        <v/>
      </c>
      <c r="O134" s="29" t="str">
        <f t="shared" ca="1" si="19"/>
        <v/>
      </c>
      <c r="P134" s="4" t="str">
        <f>IF(B134="","",INDEX(Guest,MATCH($B134,GuestList!$B$1:$B$242,0),MATCH(P$3,GuestList!$B$1:$O$1,0)))</f>
        <v/>
      </c>
      <c r="Q134" s="4" t="str">
        <f>IF(C134="","",INDEX(Guest,MATCH($B134,GuestList!$B$1:$B$242,0),MATCH(Q$3,GuestList!$B$1:$O$1,0)))</f>
        <v/>
      </c>
      <c r="R134" s="4" t="str">
        <f ca="1">IF(D134="","",INDEX(Guest,MATCH($B134,GuestList!$B$1:$B$242,0),MATCH(R$3,GuestList!$B$1:$O$1,0)))</f>
        <v/>
      </c>
      <c r="S134" s="4" t="str">
        <f ca="1">IF(E134="","",INDEX(Guest,MATCH($B134,GuestList!$B$1:$B$242,0),MATCH(S$3,GuestList!$B$1:$O$1,0)))</f>
        <v/>
      </c>
      <c r="T134" s="4" t="str">
        <f ca="1">IF(F134="","",INDEX(Guest,MATCH($B134,GuestList!$B$1:$B$242,0),MATCH(T$3,GuestList!$B$1:$O$1,0)))</f>
        <v/>
      </c>
      <c r="U134" s="4" t="str">
        <f ca="1">IF(G134="","",INDEX(Guest,MATCH($B134,GuestList!$B$1:$B$242,0),MATCH(U$3,GuestList!$B$1:$O$1,0)))</f>
        <v/>
      </c>
      <c r="V134" t="b">
        <f t="shared" ca="1" si="26"/>
        <v>0</v>
      </c>
      <c r="W134" t="b">
        <f t="shared" ca="1" si="21"/>
        <v>0</v>
      </c>
      <c r="X134" t="b">
        <f t="shared" ca="1" si="22"/>
        <v>0</v>
      </c>
      <c r="Y134" t="b">
        <f t="shared" ca="1" si="27"/>
        <v>0</v>
      </c>
      <c r="Z134" t="b">
        <f t="shared" ca="1" si="23"/>
        <v>0</v>
      </c>
      <c r="AA134" t="b">
        <f t="shared" ca="1" si="24"/>
        <v>0</v>
      </c>
      <c r="AB134" s="39">
        <f t="shared" ca="1" si="28"/>
        <v>0</v>
      </c>
      <c r="AC134" s="40">
        <f t="shared" ca="1" si="29"/>
        <v>0</v>
      </c>
    </row>
    <row r="135" spans="3:29" x14ac:dyDescent="0.25">
      <c r="C135" s="5"/>
      <c r="D135" s="27" t="str">
        <f t="shared" ca="1" si="25"/>
        <v/>
      </c>
      <c r="E135" s="28" t="str">
        <f t="shared" ca="1" si="25"/>
        <v/>
      </c>
      <c r="F135" s="28" t="str">
        <f t="shared" ca="1" si="25"/>
        <v/>
      </c>
      <c r="G135" s="28" t="str">
        <f t="shared" ca="1" si="25"/>
        <v/>
      </c>
      <c r="H135" s="28" t="str">
        <f t="shared" ca="1" si="25"/>
        <v/>
      </c>
      <c r="I135" s="28" t="str">
        <f t="shared" ca="1" si="25"/>
        <v/>
      </c>
      <c r="J135" s="28" t="str">
        <f t="shared" ca="1" si="25"/>
        <v/>
      </c>
      <c r="K135" s="28" t="str">
        <f t="shared" ca="1" si="25"/>
        <v/>
      </c>
      <c r="L135" s="28" t="str">
        <f t="shared" ca="1" si="25"/>
        <v/>
      </c>
      <c r="M135" s="28" t="str">
        <f t="shared" ca="1" si="19"/>
        <v/>
      </c>
      <c r="N135" s="28" t="str">
        <f t="shared" ca="1" si="19"/>
        <v/>
      </c>
      <c r="O135" s="29" t="str">
        <f t="shared" ca="1" si="19"/>
        <v/>
      </c>
      <c r="P135" s="4" t="str">
        <f>IF(B135="","",INDEX(Guest,MATCH($B135,GuestList!$B$1:$B$242,0),MATCH(P$3,GuestList!$B$1:$O$1,0)))</f>
        <v/>
      </c>
      <c r="Q135" s="4" t="str">
        <f>IF(C135="","",INDEX(Guest,MATCH($B135,GuestList!$B$1:$B$242,0),MATCH(Q$3,GuestList!$B$1:$O$1,0)))</f>
        <v/>
      </c>
      <c r="R135" s="4" t="str">
        <f ca="1">IF(D135="","",INDEX(Guest,MATCH($B135,GuestList!$B$1:$B$242,0),MATCH(R$3,GuestList!$B$1:$O$1,0)))</f>
        <v/>
      </c>
      <c r="S135" s="4" t="str">
        <f ca="1">IF(E135="","",INDEX(Guest,MATCH($B135,GuestList!$B$1:$B$242,0),MATCH(S$3,GuestList!$B$1:$O$1,0)))</f>
        <v/>
      </c>
      <c r="T135" s="4" t="str">
        <f ca="1">IF(F135="","",INDEX(Guest,MATCH($B135,GuestList!$B$1:$B$242,0),MATCH(T$3,GuestList!$B$1:$O$1,0)))</f>
        <v/>
      </c>
      <c r="U135" s="4" t="str">
        <f ca="1">IF(G135="","",INDEX(Guest,MATCH($B135,GuestList!$B$1:$B$242,0),MATCH(U$3,GuestList!$B$1:$O$1,0)))</f>
        <v/>
      </c>
      <c r="V135" t="b">
        <f t="shared" ca="1" si="26"/>
        <v>0</v>
      </c>
      <c r="W135" t="b">
        <f t="shared" ca="1" si="21"/>
        <v>0</v>
      </c>
      <c r="X135" t="b">
        <f t="shared" ca="1" si="22"/>
        <v>0</v>
      </c>
      <c r="Y135" t="b">
        <f t="shared" ca="1" si="27"/>
        <v>0</v>
      </c>
      <c r="Z135" t="b">
        <f t="shared" ca="1" si="23"/>
        <v>0</v>
      </c>
      <c r="AA135" t="b">
        <f t="shared" ca="1" si="24"/>
        <v>0</v>
      </c>
      <c r="AB135" s="39">
        <f t="shared" ca="1" si="28"/>
        <v>0</v>
      </c>
      <c r="AC135" s="40">
        <f t="shared" ca="1" si="29"/>
        <v>0</v>
      </c>
    </row>
    <row r="136" spans="3:29" x14ac:dyDescent="0.25">
      <c r="C136" s="5"/>
      <c r="D136" s="27" t="str">
        <f t="shared" ca="1" si="25"/>
        <v/>
      </c>
      <c r="E136" s="28" t="str">
        <f t="shared" ca="1" si="25"/>
        <v/>
      </c>
      <c r="F136" s="28" t="str">
        <f t="shared" ca="1" si="25"/>
        <v/>
      </c>
      <c r="G136" s="28" t="str">
        <f t="shared" ca="1" si="25"/>
        <v/>
      </c>
      <c r="H136" s="28" t="str">
        <f t="shared" ca="1" si="25"/>
        <v/>
      </c>
      <c r="I136" s="28" t="str">
        <f t="shared" ca="1" si="25"/>
        <v/>
      </c>
      <c r="J136" s="28" t="str">
        <f t="shared" ca="1" si="25"/>
        <v/>
      </c>
      <c r="K136" s="28" t="str">
        <f t="shared" ca="1" si="25"/>
        <v/>
      </c>
      <c r="L136" s="28" t="str">
        <f t="shared" ca="1" si="25"/>
        <v/>
      </c>
      <c r="M136" s="28" t="str">
        <f t="shared" ca="1" si="19"/>
        <v/>
      </c>
      <c r="N136" s="28" t="str">
        <f t="shared" ca="1" si="19"/>
        <v/>
      </c>
      <c r="O136" s="29" t="str">
        <f t="shared" ca="1" si="19"/>
        <v/>
      </c>
      <c r="P136" s="4" t="str">
        <f>IF(B136="","",INDEX(Guest,MATCH($B136,GuestList!$B$1:$B$242,0),MATCH(P$3,GuestList!$B$1:$O$1,0)))</f>
        <v/>
      </c>
      <c r="Q136" s="4" t="str">
        <f>IF(C136="","",INDEX(Guest,MATCH($B136,GuestList!$B$1:$B$242,0),MATCH(Q$3,GuestList!$B$1:$O$1,0)))</f>
        <v/>
      </c>
      <c r="R136" s="4" t="str">
        <f ca="1">IF(D136="","",INDEX(Guest,MATCH($B136,GuestList!$B$1:$B$242,0),MATCH(R$3,GuestList!$B$1:$O$1,0)))</f>
        <v/>
      </c>
      <c r="S136" s="4" t="str">
        <f ca="1">IF(E136="","",INDEX(Guest,MATCH($B136,GuestList!$B$1:$B$242,0),MATCH(S$3,GuestList!$B$1:$O$1,0)))</f>
        <v/>
      </c>
      <c r="T136" s="4" t="str">
        <f ca="1">IF(F136="","",INDEX(Guest,MATCH($B136,GuestList!$B$1:$B$242,0),MATCH(T$3,GuestList!$B$1:$O$1,0)))</f>
        <v/>
      </c>
      <c r="U136" s="4" t="str">
        <f ca="1">IF(G136="","",INDEX(Guest,MATCH($B136,GuestList!$B$1:$B$242,0),MATCH(U$3,GuestList!$B$1:$O$1,0)))</f>
        <v/>
      </c>
      <c r="V136" t="b">
        <f t="shared" ca="1" si="26"/>
        <v>0</v>
      </c>
      <c r="W136" t="b">
        <f t="shared" ca="1" si="21"/>
        <v>0</v>
      </c>
      <c r="X136" t="b">
        <f t="shared" ca="1" si="22"/>
        <v>0</v>
      </c>
      <c r="Y136" t="b">
        <f t="shared" ca="1" si="27"/>
        <v>0</v>
      </c>
      <c r="Z136" t="b">
        <f t="shared" ca="1" si="23"/>
        <v>0</v>
      </c>
      <c r="AA136" t="b">
        <f t="shared" ca="1" si="24"/>
        <v>0</v>
      </c>
      <c r="AB136" s="39">
        <f t="shared" ca="1" si="28"/>
        <v>0</v>
      </c>
      <c r="AC136" s="40">
        <f t="shared" ca="1" si="29"/>
        <v>0</v>
      </c>
    </row>
    <row r="137" spans="3:29" x14ac:dyDescent="0.25">
      <c r="C137" s="5"/>
      <c r="D137" s="27" t="str">
        <f t="shared" ca="1" si="25"/>
        <v/>
      </c>
      <c r="E137" s="28" t="str">
        <f t="shared" ca="1" si="25"/>
        <v/>
      </c>
      <c r="F137" s="28" t="str">
        <f t="shared" ca="1" si="25"/>
        <v/>
      </c>
      <c r="G137" s="28" t="str">
        <f t="shared" ca="1" si="25"/>
        <v/>
      </c>
      <c r="H137" s="28" t="str">
        <f t="shared" ca="1" si="25"/>
        <v/>
      </c>
      <c r="I137" s="28" t="str">
        <f t="shared" ca="1" si="25"/>
        <v/>
      </c>
      <c r="J137" s="28" t="str">
        <f t="shared" ca="1" si="25"/>
        <v/>
      </c>
      <c r="K137" s="28" t="str">
        <f t="shared" ca="1" si="25"/>
        <v/>
      </c>
      <c r="L137" s="28" t="str">
        <f t="shared" ca="1" si="25"/>
        <v/>
      </c>
      <c r="M137" s="28" t="str">
        <f t="shared" ca="1" si="19"/>
        <v/>
      </c>
      <c r="N137" s="28" t="str">
        <f t="shared" ca="1" si="19"/>
        <v/>
      </c>
      <c r="O137" s="29" t="str">
        <f t="shared" ca="1" si="19"/>
        <v/>
      </c>
      <c r="P137" s="4" t="str">
        <f>IF(B137="","",INDEX(Guest,MATCH($B137,GuestList!$B$1:$B$242,0),MATCH(P$3,GuestList!$B$1:$O$1,0)))</f>
        <v/>
      </c>
      <c r="Q137" s="4" t="str">
        <f>IF(C137="","",INDEX(Guest,MATCH($B137,GuestList!$B$1:$B$242,0),MATCH(Q$3,GuestList!$B$1:$O$1,0)))</f>
        <v/>
      </c>
      <c r="R137" s="4" t="str">
        <f ca="1">IF(D137="","",INDEX(Guest,MATCH($B137,GuestList!$B$1:$B$242,0),MATCH(R$3,GuestList!$B$1:$O$1,0)))</f>
        <v/>
      </c>
      <c r="S137" s="4" t="str">
        <f ca="1">IF(E137="","",INDEX(Guest,MATCH($B137,GuestList!$B$1:$B$242,0),MATCH(S$3,GuestList!$B$1:$O$1,0)))</f>
        <v/>
      </c>
      <c r="T137" s="4" t="str">
        <f ca="1">IF(F137="","",INDEX(Guest,MATCH($B137,GuestList!$B$1:$B$242,0),MATCH(T$3,GuestList!$B$1:$O$1,0)))</f>
        <v/>
      </c>
      <c r="U137" s="4" t="str">
        <f ca="1">IF(G137="","",INDEX(Guest,MATCH($B137,GuestList!$B$1:$B$242,0),MATCH(U$3,GuestList!$B$1:$O$1,0)))</f>
        <v/>
      </c>
      <c r="V137" t="b">
        <f t="shared" ca="1" si="26"/>
        <v>0</v>
      </c>
      <c r="W137" t="b">
        <f t="shared" ca="1" si="21"/>
        <v>0</v>
      </c>
      <c r="X137" t="b">
        <f t="shared" ca="1" si="22"/>
        <v>0</v>
      </c>
      <c r="Y137" t="b">
        <f t="shared" ca="1" si="27"/>
        <v>0</v>
      </c>
      <c r="Z137" t="b">
        <f t="shared" ca="1" si="23"/>
        <v>0</v>
      </c>
      <c r="AA137" t="b">
        <f t="shared" ca="1" si="24"/>
        <v>0</v>
      </c>
      <c r="AB137" s="39">
        <f t="shared" ca="1" si="28"/>
        <v>0</v>
      </c>
      <c r="AC137" s="40">
        <f t="shared" ca="1" si="29"/>
        <v>0</v>
      </c>
    </row>
    <row r="138" spans="3:29" x14ac:dyDescent="0.25">
      <c r="C138" s="5"/>
      <c r="D138" s="27" t="str">
        <f t="shared" ca="1" si="25"/>
        <v/>
      </c>
      <c r="E138" s="28" t="str">
        <f t="shared" ca="1" si="25"/>
        <v/>
      </c>
      <c r="F138" s="28" t="str">
        <f t="shared" ca="1" si="25"/>
        <v/>
      </c>
      <c r="G138" s="28" t="str">
        <f t="shared" ca="1" si="25"/>
        <v/>
      </c>
      <c r="H138" s="28" t="str">
        <f t="shared" ca="1" si="25"/>
        <v/>
      </c>
      <c r="I138" s="28" t="str">
        <f t="shared" ca="1" si="25"/>
        <v/>
      </c>
      <c r="J138" s="28" t="str">
        <f t="shared" ca="1" si="25"/>
        <v/>
      </c>
      <c r="K138" s="28" t="str">
        <f t="shared" ca="1" si="25"/>
        <v/>
      </c>
      <c r="L138" s="28" t="str">
        <f t="shared" ca="1" si="25"/>
        <v/>
      </c>
      <c r="M138" s="28" t="str">
        <f t="shared" ca="1" si="19"/>
        <v/>
      </c>
      <c r="N138" s="28" t="str">
        <f t="shared" ca="1" si="19"/>
        <v/>
      </c>
      <c r="O138" s="29" t="str">
        <f t="shared" ca="1" si="19"/>
        <v/>
      </c>
      <c r="P138" s="4" t="str">
        <f>IF(B138="","",INDEX(Guest,MATCH($B138,GuestList!$B$1:$B$242,0),MATCH(P$3,GuestList!$B$1:$O$1,0)))</f>
        <v/>
      </c>
      <c r="Q138" s="4" t="str">
        <f>IF(C138="","",INDEX(Guest,MATCH($B138,GuestList!$B$1:$B$242,0),MATCH(Q$3,GuestList!$B$1:$O$1,0)))</f>
        <v/>
      </c>
      <c r="R138" s="4" t="str">
        <f ca="1">IF(D138="","",INDEX(Guest,MATCH($B138,GuestList!$B$1:$B$242,0),MATCH(R$3,GuestList!$B$1:$O$1,0)))</f>
        <v/>
      </c>
      <c r="S138" s="4" t="str">
        <f ca="1">IF(E138="","",INDEX(Guest,MATCH($B138,GuestList!$B$1:$B$242,0),MATCH(S$3,GuestList!$B$1:$O$1,0)))</f>
        <v/>
      </c>
      <c r="T138" s="4" t="str">
        <f ca="1">IF(F138="","",INDEX(Guest,MATCH($B138,GuestList!$B$1:$B$242,0),MATCH(T$3,GuestList!$B$1:$O$1,0)))</f>
        <v/>
      </c>
      <c r="U138" s="4" t="str">
        <f ca="1">IF(G138="","",INDEX(Guest,MATCH($B138,GuestList!$B$1:$B$242,0),MATCH(U$3,GuestList!$B$1:$O$1,0)))</f>
        <v/>
      </c>
      <c r="V138" t="b">
        <f t="shared" ca="1" si="26"/>
        <v>0</v>
      </c>
      <c r="W138" t="b">
        <f t="shared" ca="1" si="21"/>
        <v>0</v>
      </c>
      <c r="X138" t="b">
        <f t="shared" ca="1" si="22"/>
        <v>0</v>
      </c>
      <c r="Y138" t="b">
        <f t="shared" ca="1" si="27"/>
        <v>0</v>
      </c>
      <c r="Z138" t="b">
        <f t="shared" ca="1" si="23"/>
        <v>0</v>
      </c>
      <c r="AA138" t="b">
        <f t="shared" ca="1" si="24"/>
        <v>0</v>
      </c>
      <c r="AB138" s="39">
        <f t="shared" ca="1" si="28"/>
        <v>0</v>
      </c>
      <c r="AC138" s="40">
        <f t="shared" ca="1" si="29"/>
        <v>0</v>
      </c>
    </row>
    <row r="139" spans="3:29" x14ac:dyDescent="0.25">
      <c r="C139" s="5"/>
      <c r="D139" s="27" t="str">
        <f t="shared" ca="1" si="25"/>
        <v/>
      </c>
      <c r="E139" s="28" t="str">
        <f t="shared" ca="1" si="25"/>
        <v/>
      </c>
      <c r="F139" s="28" t="str">
        <f t="shared" ca="1" si="25"/>
        <v/>
      </c>
      <c r="G139" s="28" t="str">
        <f t="shared" ca="1" si="25"/>
        <v/>
      </c>
      <c r="H139" s="28" t="str">
        <f t="shared" ca="1" si="25"/>
        <v/>
      </c>
      <c r="I139" s="28" t="str">
        <f t="shared" ca="1" si="25"/>
        <v/>
      </c>
      <c r="J139" s="28" t="str">
        <f t="shared" ca="1" si="25"/>
        <v/>
      </c>
      <c r="K139" s="28" t="str">
        <f t="shared" ca="1" si="25"/>
        <v/>
      </c>
      <c r="L139" s="28" t="str">
        <f t="shared" ca="1" si="25"/>
        <v/>
      </c>
      <c r="M139" s="28" t="str">
        <f t="shared" ca="1" si="19"/>
        <v/>
      </c>
      <c r="N139" s="28" t="str">
        <f t="shared" ca="1" si="19"/>
        <v/>
      </c>
      <c r="O139" s="29" t="str">
        <f t="shared" ca="1" si="19"/>
        <v/>
      </c>
      <c r="P139" s="4" t="str">
        <f>IF(B139="","",INDEX(Guest,MATCH($B139,GuestList!$B$1:$B$242,0),MATCH(P$3,GuestList!$B$1:$O$1,0)))</f>
        <v/>
      </c>
      <c r="Q139" s="4" t="str">
        <f>IF(C139="","",INDEX(Guest,MATCH($B139,GuestList!$B$1:$B$242,0),MATCH(Q$3,GuestList!$B$1:$O$1,0)))</f>
        <v/>
      </c>
      <c r="R139" s="4" t="str">
        <f ca="1">IF(D139="","",INDEX(Guest,MATCH($B139,GuestList!$B$1:$B$242,0),MATCH(R$3,GuestList!$B$1:$O$1,0)))</f>
        <v/>
      </c>
      <c r="S139" s="4" t="str">
        <f ca="1">IF(E139="","",INDEX(Guest,MATCH($B139,GuestList!$B$1:$B$242,0),MATCH(S$3,GuestList!$B$1:$O$1,0)))</f>
        <v/>
      </c>
      <c r="T139" s="4" t="str">
        <f ca="1">IF(F139="","",INDEX(Guest,MATCH($B139,GuestList!$B$1:$B$242,0),MATCH(T$3,GuestList!$B$1:$O$1,0)))</f>
        <v/>
      </c>
      <c r="U139" s="4" t="str">
        <f ca="1">IF(G139="","",INDEX(Guest,MATCH($B139,GuestList!$B$1:$B$242,0),MATCH(U$3,GuestList!$B$1:$O$1,0)))</f>
        <v/>
      </c>
      <c r="V139" t="b">
        <f t="shared" ca="1" si="26"/>
        <v>0</v>
      </c>
      <c r="W139" t="b">
        <f t="shared" ca="1" si="21"/>
        <v>0</v>
      </c>
      <c r="X139" t="b">
        <f t="shared" ca="1" si="22"/>
        <v>0</v>
      </c>
      <c r="Y139" t="b">
        <f t="shared" ca="1" si="27"/>
        <v>0</v>
      </c>
      <c r="Z139" t="b">
        <f t="shared" ca="1" si="23"/>
        <v>0</v>
      </c>
      <c r="AA139" t="b">
        <f t="shared" ca="1" si="24"/>
        <v>0</v>
      </c>
      <c r="AB139" s="39">
        <f t="shared" ca="1" si="28"/>
        <v>0</v>
      </c>
      <c r="AC139" s="40">
        <f t="shared" ca="1" si="29"/>
        <v>0</v>
      </c>
    </row>
    <row r="140" spans="3:29" x14ac:dyDescent="0.25">
      <c r="C140" s="5"/>
      <c r="D140" s="27" t="str">
        <f t="shared" ca="1" si="25"/>
        <v/>
      </c>
      <c r="E140" s="28" t="str">
        <f t="shared" ca="1" si="25"/>
        <v/>
      </c>
      <c r="F140" s="28" t="str">
        <f t="shared" ca="1" si="25"/>
        <v/>
      </c>
      <c r="G140" s="28" t="str">
        <f t="shared" ca="1" si="25"/>
        <v/>
      </c>
      <c r="H140" s="28" t="str">
        <f t="shared" ca="1" si="25"/>
        <v/>
      </c>
      <c r="I140" s="28" t="str">
        <f t="shared" ca="1" si="25"/>
        <v/>
      </c>
      <c r="J140" s="28" t="str">
        <f t="shared" ref="D140:O163" ca="1" si="30">IF($A140="","",IF($A$1&gt;=J$3,INDIRECT("B"&amp;((3+J$3)+$A$1*($A140-1))),"Seat Not Used"))</f>
        <v/>
      </c>
      <c r="K140" s="28" t="str">
        <f t="shared" ca="1" si="30"/>
        <v/>
      </c>
      <c r="L140" s="28" t="str">
        <f t="shared" ca="1" si="30"/>
        <v/>
      </c>
      <c r="M140" s="28" t="str">
        <f t="shared" ca="1" si="19"/>
        <v/>
      </c>
      <c r="N140" s="28" t="str">
        <f t="shared" ca="1" si="19"/>
        <v/>
      </c>
      <c r="O140" s="29" t="str">
        <f t="shared" ca="1" si="19"/>
        <v/>
      </c>
      <c r="P140" s="4" t="str">
        <f>IF(B140="","",INDEX(Guest,MATCH($B140,GuestList!$B$1:$B$242,0),MATCH(P$3,GuestList!$B$1:$O$1,0)))</f>
        <v/>
      </c>
      <c r="Q140" s="4" t="str">
        <f>IF(C140="","",INDEX(Guest,MATCH($B140,GuestList!$B$1:$B$242,0),MATCH(Q$3,GuestList!$B$1:$O$1,0)))</f>
        <v/>
      </c>
      <c r="R140" s="4" t="str">
        <f ca="1">IF(D140="","",INDEX(Guest,MATCH($B140,GuestList!$B$1:$B$242,0),MATCH(R$3,GuestList!$B$1:$O$1,0)))</f>
        <v/>
      </c>
      <c r="S140" s="4" t="str">
        <f ca="1">IF(E140="","",INDEX(Guest,MATCH($B140,GuestList!$B$1:$B$242,0),MATCH(S$3,GuestList!$B$1:$O$1,0)))</f>
        <v/>
      </c>
      <c r="T140" s="4" t="str">
        <f ca="1">IF(F140="","",INDEX(Guest,MATCH($B140,GuestList!$B$1:$B$242,0),MATCH(T$3,GuestList!$B$1:$O$1,0)))</f>
        <v/>
      </c>
      <c r="U140" s="4" t="str">
        <f ca="1">IF(G140="","",INDEX(Guest,MATCH($B140,GuestList!$B$1:$B$242,0),MATCH(U$3,GuestList!$B$1:$O$1,0)))</f>
        <v/>
      </c>
      <c r="V140" t="b">
        <f t="shared" ca="1" si="26"/>
        <v>0</v>
      </c>
      <c r="W140" t="b">
        <f t="shared" ca="1" si="21"/>
        <v>0</v>
      </c>
      <c r="X140" t="b">
        <f t="shared" ca="1" si="22"/>
        <v>0</v>
      </c>
      <c r="Y140" t="b">
        <f t="shared" ca="1" si="27"/>
        <v>0</v>
      </c>
      <c r="Z140" t="b">
        <f t="shared" ca="1" si="23"/>
        <v>0</v>
      </c>
      <c r="AA140" t="b">
        <f t="shared" ca="1" si="24"/>
        <v>0</v>
      </c>
      <c r="AB140" s="39">
        <f t="shared" ca="1" si="28"/>
        <v>0</v>
      </c>
      <c r="AC140" s="40">
        <f t="shared" ca="1" si="29"/>
        <v>0</v>
      </c>
    </row>
    <row r="141" spans="3:29" x14ac:dyDescent="0.25">
      <c r="C141" s="5"/>
      <c r="D141" s="27" t="str">
        <f t="shared" ca="1" si="30"/>
        <v/>
      </c>
      <c r="E141" s="28" t="str">
        <f t="shared" ca="1" si="30"/>
        <v/>
      </c>
      <c r="F141" s="28" t="str">
        <f t="shared" ca="1" si="30"/>
        <v/>
      </c>
      <c r="G141" s="28" t="str">
        <f t="shared" ca="1" si="30"/>
        <v/>
      </c>
      <c r="H141" s="28" t="str">
        <f t="shared" ca="1" si="30"/>
        <v/>
      </c>
      <c r="I141" s="28" t="str">
        <f t="shared" ca="1" si="30"/>
        <v/>
      </c>
      <c r="J141" s="28" t="str">
        <f t="shared" ca="1" si="30"/>
        <v/>
      </c>
      <c r="K141" s="28" t="str">
        <f t="shared" ca="1" si="30"/>
        <v/>
      </c>
      <c r="L141" s="28" t="str">
        <f t="shared" ca="1" si="30"/>
        <v/>
      </c>
      <c r="M141" s="28" t="str">
        <f t="shared" ca="1" si="19"/>
        <v/>
      </c>
      <c r="N141" s="28" t="str">
        <f t="shared" ca="1" si="19"/>
        <v/>
      </c>
      <c r="O141" s="29" t="str">
        <f t="shared" ca="1" si="19"/>
        <v/>
      </c>
      <c r="P141" s="4" t="str">
        <f>IF(B141="","",INDEX(Guest,MATCH($B141,GuestList!$B$1:$B$242,0),MATCH(P$3,GuestList!$B$1:$O$1,0)))</f>
        <v/>
      </c>
      <c r="Q141" s="4" t="str">
        <f>IF(C141="","",INDEX(Guest,MATCH($B141,GuestList!$B$1:$B$242,0),MATCH(Q$3,GuestList!$B$1:$O$1,0)))</f>
        <v/>
      </c>
      <c r="R141" s="4" t="str">
        <f ca="1">IF(D141="","",INDEX(Guest,MATCH($B141,GuestList!$B$1:$B$242,0),MATCH(R$3,GuestList!$B$1:$O$1,0)))</f>
        <v/>
      </c>
      <c r="S141" s="4" t="str">
        <f ca="1">IF(E141="","",INDEX(Guest,MATCH($B141,GuestList!$B$1:$B$242,0),MATCH(S$3,GuestList!$B$1:$O$1,0)))</f>
        <v/>
      </c>
      <c r="T141" s="4" t="str">
        <f ca="1">IF(F141="","",INDEX(Guest,MATCH($B141,GuestList!$B$1:$B$242,0),MATCH(T$3,GuestList!$B$1:$O$1,0)))</f>
        <v/>
      </c>
      <c r="U141" s="4" t="str">
        <f ca="1">IF(G141="","",INDEX(Guest,MATCH($B141,GuestList!$B$1:$B$242,0),MATCH(U$3,GuestList!$B$1:$O$1,0)))</f>
        <v/>
      </c>
      <c r="V141" t="b">
        <f t="shared" ca="1" si="26"/>
        <v>0</v>
      </c>
      <c r="W141" t="b">
        <f t="shared" ca="1" si="21"/>
        <v>0</v>
      </c>
      <c r="X141" t="b">
        <f t="shared" ca="1" si="22"/>
        <v>0</v>
      </c>
      <c r="Y141" t="b">
        <f t="shared" ca="1" si="27"/>
        <v>0</v>
      </c>
      <c r="Z141" t="b">
        <f t="shared" ca="1" si="23"/>
        <v>0</v>
      </c>
      <c r="AA141" t="b">
        <f t="shared" ca="1" si="24"/>
        <v>0</v>
      </c>
      <c r="AB141" s="39">
        <f t="shared" ca="1" si="28"/>
        <v>0</v>
      </c>
      <c r="AC141" s="40">
        <f t="shared" ca="1" si="29"/>
        <v>0</v>
      </c>
    </row>
    <row r="142" spans="3:29" x14ac:dyDescent="0.25">
      <c r="C142" s="5"/>
      <c r="D142" s="27" t="str">
        <f t="shared" ca="1" si="30"/>
        <v/>
      </c>
      <c r="E142" s="28" t="str">
        <f t="shared" ca="1" si="30"/>
        <v/>
      </c>
      <c r="F142" s="28" t="str">
        <f t="shared" ca="1" si="30"/>
        <v/>
      </c>
      <c r="G142" s="28" t="str">
        <f t="shared" ca="1" si="30"/>
        <v/>
      </c>
      <c r="H142" s="28" t="str">
        <f t="shared" ca="1" si="30"/>
        <v/>
      </c>
      <c r="I142" s="28" t="str">
        <f t="shared" ca="1" si="30"/>
        <v/>
      </c>
      <c r="J142" s="28" t="str">
        <f t="shared" ca="1" si="30"/>
        <v/>
      </c>
      <c r="K142" s="28" t="str">
        <f t="shared" ca="1" si="30"/>
        <v/>
      </c>
      <c r="L142" s="28" t="str">
        <f t="shared" ca="1" si="30"/>
        <v/>
      </c>
      <c r="M142" s="28" t="str">
        <f t="shared" ca="1" si="19"/>
        <v/>
      </c>
      <c r="N142" s="28" t="str">
        <f t="shared" ca="1" si="19"/>
        <v/>
      </c>
      <c r="O142" s="29" t="str">
        <f t="shared" ca="1" si="19"/>
        <v/>
      </c>
      <c r="P142" s="4" t="str">
        <f>IF(B142="","",INDEX(Guest,MATCH($B142,GuestList!$B$1:$B$242,0),MATCH(P$3,GuestList!$B$1:$O$1,0)))</f>
        <v/>
      </c>
      <c r="Q142" s="4" t="str">
        <f>IF(C142="","",INDEX(Guest,MATCH($B142,GuestList!$B$1:$B$242,0),MATCH(Q$3,GuestList!$B$1:$O$1,0)))</f>
        <v/>
      </c>
      <c r="R142" s="4" t="str">
        <f ca="1">IF(D142="","",INDEX(Guest,MATCH($B142,GuestList!$B$1:$B$242,0),MATCH(R$3,GuestList!$B$1:$O$1,0)))</f>
        <v/>
      </c>
      <c r="S142" s="4" t="str">
        <f ca="1">IF(E142="","",INDEX(Guest,MATCH($B142,GuestList!$B$1:$B$242,0),MATCH(S$3,GuestList!$B$1:$O$1,0)))</f>
        <v/>
      </c>
      <c r="T142" s="4" t="str">
        <f ca="1">IF(F142="","",INDEX(Guest,MATCH($B142,GuestList!$B$1:$B$242,0),MATCH(T$3,GuestList!$B$1:$O$1,0)))</f>
        <v/>
      </c>
      <c r="U142" s="4" t="str">
        <f ca="1">IF(G142="","",INDEX(Guest,MATCH($B142,GuestList!$B$1:$B$242,0),MATCH(U$3,GuestList!$B$1:$O$1,0)))</f>
        <v/>
      </c>
      <c r="V142" t="b">
        <f t="shared" ca="1" si="26"/>
        <v>0</v>
      </c>
      <c r="W142" t="b">
        <f t="shared" ca="1" si="21"/>
        <v>0</v>
      </c>
      <c r="X142" t="b">
        <f t="shared" ca="1" si="22"/>
        <v>0</v>
      </c>
      <c r="Y142" t="b">
        <f t="shared" ca="1" si="27"/>
        <v>0</v>
      </c>
      <c r="Z142" t="b">
        <f t="shared" ca="1" si="23"/>
        <v>0</v>
      </c>
      <c r="AA142" t="b">
        <f t="shared" ca="1" si="24"/>
        <v>0</v>
      </c>
      <c r="AB142" s="39">
        <f t="shared" ca="1" si="28"/>
        <v>0</v>
      </c>
      <c r="AC142" s="40">
        <f t="shared" ca="1" si="29"/>
        <v>0</v>
      </c>
    </row>
    <row r="143" spans="3:29" x14ac:dyDescent="0.25">
      <c r="C143" s="5"/>
      <c r="D143" s="27" t="str">
        <f t="shared" ca="1" si="30"/>
        <v/>
      </c>
      <c r="E143" s="28" t="str">
        <f t="shared" ca="1" si="30"/>
        <v/>
      </c>
      <c r="F143" s="28" t="str">
        <f t="shared" ca="1" si="30"/>
        <v/>
      </c>
      <c r="G143" s="28" t="str">
        <f t="shared" ca="1" si="30"/>
        <v/>
      </c>
      <c r="H143" s="28" t="str">
        <f t="shared" ca="1" si="30"/>
        <v/>
      </c>
      <c r="I143" s="28" t="str">
        <f t="shared" ca="1" si="30"/>
        <v/>
      </c>
      <c r="J143" s="28" t="str">
        <f t="shared" ca="1" si="30"/>
        <v/>
      </c>
      <c r="K143" s="28" t="str">
        <f t="shared" ca="1" si="30"/>
        <v/>
      </c>
      <c r="L143" s="28" t="str">
        <f t="shared" ca="1" si="30"/>
        <v/>
      </c>
      <c r="M143" s="28" t="str">
        <f t="shared" ca="1" si="19"/>
        <v/>
      </c>
      <c r="N143" s="28" t="str">
        <f t="shared" ca="1" si="19"/>
        <v/>
      </c>
      <c r="O143" s="29" t="str">
        <f t="shared" ca="1" si="19"/>
        <v/>
      </c>
      <c r="P143" s="4" t="str">
        <f>IF(B143="","",INDEX(Guest,MATCH($B143,GuestList!$B$1:$B$242,0),MATCH(P$3,GuestList!$B$1:$O$1,0)))</f>
        <v/>
      </c>
      <c r="Q143" s="4" t="str">
        <f>IF(C143="","",INDEX(Guest,MATCH($B143,GuestList!$B$1:$B$242,0),MATCH(Q$3,GuestList!$B$1:$O$1,0)))</f>
        <v/>
      </c>
      <c r="R143" s="4" t="str">
        <f ca="1">IF(D143="","",INDEX(Guest,MATCH($B143,GuestList!$B$1:$B$242,0),MATCH(R$3,GuestList!$B$1:$O$1,0)))</f>
        <v/>
      </c>
      <c r="S143" s="4" t="str">
        <f ca="1">IF(E143="","",INDEX(Guest,MATCH($B143,GuestList!$B$1:$B$242,0),MATCH(S$3,GuestList!$B$1:$O$1,0)))</f>
        <v/>
      </c>
      <c r="T143" s="4" t="str">
        <f ca="1">IF(F143="","",INDEX(Guest,MATCH($B143,GuestList!$B$1:$B$242,0),MATCH(T$3,GuestList!$B$1:$O$1,0)))</f>
        <v/>
      </c>
      <c r="U143" s="4" t="str">
        <f ca="1">IF(G143="","",INDEX(Guest,MATCH($B143,GuestList!$B$1:$B$242,0),MATCH(U$3,GuestList!$B$1:$O$1,0)))</f>
        <v/>
      </c>
      <c r="V143" t="b">
        <f t="shared" ca="1" si="26"/>
        <v>0</v>
      </c>
      <c r="W143" t="b">
        <f t="shared" ca="1" si="21"/>
        <v>0</v>
      </c>
      <c r="X143" t="b">
        <f t="shared" ca="1" si="22"/>
        <v>0</v>
      </c>
      <c r="Y143" t="b">
        <f t="shared" ca="1" si="27"/>
        <v>0</v>
      </c>
      <c r="Z143" t="b">
        <f t="shared" ca="1" si="23"/>
        <v>0</v>
      </c>
      <c r="AA143" t="b">
        <f t="shared" ca="1" si="24"/>
        <v>0</v>
      </c>
      <c r="AB143" s="39">
        <f t="shared" ca="1" si="28"/>
        <v>0</v>
      </c>
      <c r="AC143" s="40">
        <f t="shared" ca="1" si="29"/>
        <v>0</v>
      </c>
    </row>
    <row r="144" spans="3:29" x14ac:dyDescent="0.25">
      <c r="C144" s="5"/>
      <c r="D144" s="27" t="str">
        <f t="shared" ca="1" si="30"/>
        <v/>
      </c>
      <c r="E144" s="28" t="str">
        <f t="shared" ca="1" si="30"/>
        <v/>
      </c>
      <c r="F144" s="28" t="str">
        <f t="shared" ca="1" si="30"/>
        <v/>
      </c>
      <c r="G144" s="28" t="str">
        <f t="shared" ca="1" si="30"/>
        <v/>
      </c>
      <c r="H144" s="28" t="str">
        <f t="shared" ca="1" si="30"/>
        <v/>
      </c>
      <c r="I144" s="28" t="str">
        <f t="shared" ca="1" si="30"/>
        <v/>
      </c>
      <c r="J144" s="28" t="str">
        <f t="shared" ca="1" si="30"/>
        <v/>
      </c>
      <c r="K144" s="28" t="str">
        <f t="shared" ca="1" si="30"/>
        <v/>
      </c>
      <c r="L144" s="28" t="str">
        <f t="shared" ca="1" si="30"/>
        <v/>
      </c>
      <c r="M144" s="28" t="str">
        <f t="shared" ca="1" si="19"/>
        <v/>
      </c>
      <c r="N144" s="28" t="str">
        <f t="shared" ca="1" si="19"/>
        <v/>
      </c>
      <c r="O144" s="29" t="str">
        <f t="shared" ca="1" si="19"/>
        <v/>
      </c>
      <c r="P144" s="4" t="str">
        <f>IF(B144="","",INDEX(Guest,MATCH($B144,GuestList!$B$1:$B$242,0),MATCH(P$3,GuestList!$B$1:$O$1,0)))</f>
        <v/>
      </c>
      <c r="Q144" s="4" t="str">
        <f>IF(C144="","",INDEX(Guest,MATCH($B144,GuestList!$B$1:$B$242,0),MATCH(Q$3,GuestList!$B$1:$O$1,0)))</f>
        <v/>
      </c>
      <c r="R144" s="4" t="str">
        <f ca="1">IF(D144="","",INDEX(Guest,MATCH($B144,GuestList!$B$1:$B$242,0),MATCH(R$3,GuestList!$B$1:$O$1,0)))</f>
        <v/>
      </c>
      <c r="S144" s="4" t="str">
        <f ca="1">IF(E144="","",INDEX(Guest,MATCH($B144,GuestList!$B$1:$B$242,0),MATCH(S$3,GuestList!$B$1:$O$1,0)))</f>
        <v/>
      </c>
      <c r="T144" s="4" t="str">
        <f ca="1">IF(F144="","",INDEX(Guest,MATCH($B144,GuestList!$B$1:$B$242,0),MATCH(T$3,GuestList!$B$1:$O$1,0)))</f>
        <v/>
      </c>
      <c r="U144" s="4" t="str">
        <f ca="1">IF(G144="","",INDEX(Guest,MATCH($B144,GuestList!$B$1:$B$242,0),MATCH(U$3,GuestList!$B$1:$O$1,0)))</f>
        <v/>
      </c>
      <c r="V144" t="b">
        <f t="shared" ca="1" si="26"/>
        <v>0</v>
      </c>
      <c r="W144" t="b">
        <f t="shared" ca="1" si="21"/>
        <v>0</v>
      </c>
      <c r="X144" t="b">
        <f t="shared" ca="1" si="22"/>
        <v>0</v>
      </c>
      <c r="Y144" t="b">
        <f t="shared" ca="1" si="27"/>
        <v>0</v>
      </c>
      <c r="Z144" t="b">
        <f t="shared" ca="1" si="23"/>
        <v>0</v>
      </c>
      <c r="AA144" t="b">
        <f t="shared" ca="1" si="24"/>
        <v>0</v>
      </c>
      <c r="AB144" s="39">
        <f t="shared" ca="1" si="28"/>
        <v>0</v>
      </c>
      <c r="AC144" s="40">
        <f t="shared" ca="1" si="29"/>
        <v>0</v>
      </c>
    </row>
    <row r="145" spans="3:29" x14ac:dyDescent="0.25">
      <c r="C145" s="5"/>
      <c r="D145" s="27" t="str">
        <f t="shared" ca="1" si="30"/>
        <v/>
      </c>
      <c r="E145" s="28" t="str">
        <f t="shared" ca="1" si="30"/>
        <v/>
      </c>
      <c r="F145" s="28" t="str">
        <f t="shared" ca="1" si="30"/>
        <v/>
      </c>
      <c r="G145" s="28" t="str">
        <f t="shared" ca="1" si="30"/>
        <v/>
      </c>
      <c r="H145" s="28" t="str">
        <f t="shared" ca="1" si="30"/>
        <v/>
      </c>
      <c r="I145" s="28" t="str">
        <f t="shared" ca="1" si="30"/>
        <v/>
      </c>
      <c r="J145" s="28" t="str">
        <f t="shared" ca="1" si="30"/>
        <v/>
      </c>
      <c r="K145" s="28" t="str">
        <f t="shared" ca="1" si="30"/>
        <v/>
      </c>
      <c r="L145" s="28" t="str">
        <f t="shared" ca="1" si="30"/>
        <v/>
      </c>
      <c r="M145" s="28" t="str">
        <f t="shared" ca="1" si="19"/>
        <v/>
      </c>
      <c r="N145" s="28" t="str">
        <f t="shared" ca="1" si="19"/>
        <v/>
      </c>
      <c r="O145" s="29" t="str">
        <f t="shared" ca="1" si="19"/>
        <v/>
      </c>
      <c r="P145" s="4" t="str">
        <f>IF(B145="","",INDEX(Guest,MATCH($B145,GuestList!$B$1:$B$242,0),MATCH(P$3,GuestList!$B$1:$O$1,0)))</f>
        <v/>
      </c>
      <c r="Q145" s="4" t="str">
        <f>IF(C145="","",INDEX(Guest,MATCH($B145,GuestList!$B$1:$B$242,0),MATCH(Q$3,GuestList!$B$1:$O$1,0)))</f>
        <v/>
      </c>
      <c r="R145" s="4" t="str">
        <f ca="1">IF(D145="","",INDEX(Guest,MATCH($B145,GuestList!$B$1:$B$242,0),MATCH(R$3,GuestList!$B$1:$O$1,0)))</f>
        <v/>
      </c>
      <c r="S145" s="4" t="str">
        <f ca="1">IF(E145="","",INDEX(Guest,MATCH($B145,GuestList!$B$1:$B$242,0),MATCH(S$3,GuestList!$B$1:$O$1,0)))</f>
        <v/>
      </c>
      <c r="T145" s="4" t="str">
        <f ca="1">IF(F145="","",INDEX(Guest,MATCH($B145,GuestList!$B$1:$B$242,0),MATCH(T$3,GuestList!$B$1:$O$1,0)))</f>
        <v/>
      </c>
      <c r="U145" s="4" t="str">
        <f ca="1">IF(G145="","",INDEX(Guest,MATCH($B145,GuestList!$B$1:$B$242,0),MATCH(U$3,GuestList!$B$1:$O$1,0)))</f>
        <v/>
      </c>
      <c r="V145" t="b">
        <f t="shared" ca="1" si="26"/>
        <v>0</v>
      </c>
      <c r="W145" t="b">
        <f t="shared" ca="1" si="21"/>
        <v>0</v>
      </c>
      <c r="X145" t="b">
        <f t="shared" ca="1" si="22"/>
        <v>0</v>
      </c>
      <c r="Y145" t="b">
        <f t="shared" ca="1" si="27"/>
        <v>0</v>
      </c>
      <c r="Z145" t="b">
        <f t="shared" ca="1" si="23"/>
        <v>0</v>
      </c>
      <c r="AA145" t="b">
        <f t="shared" ca="1" si="24"/>
        <v>0</v>
      </c>
      <c r="AB145" s="39">
        <f t="shared" ca="1" si="28"/>
        <v>0</v>
      </c>
      <c r="AC145" s="40">
        <f t="shared" ca="1" si="29"/>
        <v>0</v>
      </c>
    </row>
    <row r="146" spans="3:29" x14ac:dyDescent="0.25">
      <c r="C146" s="5"/>
      <c r="D146" s="27" t="str">
        <f t="shared" ca="1" si="30"/>
        <v/>
      </c>
      <c r="E146" s="28" t="str">
        <f t="shared" ca="1" si="30"/>
        <v/>
      </c>
      <c r="F146" s="28" t="str">
        <f t="shared" ca="1" si="30"/>
        <v/>
      </c>
      <c r="G146" s="28" t="str">
        <f t="shared" ca="1" si="30"/>
        <v/>
      </c>
      <c r="H146" s="28" t="str">
        <f t="shared" ca="1" si="30"/>
        <v/>
      </c>
      <c r="I146" s="28" t="str">
        <f t="shared" ca="1" si="30"/>
        <v/>
      </c>
      <c r="J146" s="28" t="str">
        <f t="shared" ca="1" si="30"/>
        <v/>
      </c>
      <c r="K146" s="28" t="str">
        <f t="shared" ca="1" si="30"/>
        <v/>
      </c>
      <c r="L146" s="28" t="str">
        <f t="shared" ca="1" si="30"/>
        <v/>
      </c>
      <c r="M146" s="28" t="str">
        <f t="shared" ca="1" si="19"/>
        <v/>
      </c>
      <c r="N146" s="28" t="str">
        <f t="shared" ca="1" si="19"/>
        <v/>
      </c>
      <c r="O146" s="29" t="str">
        <f t="shared" ca="1" si="19"/>
        <v/>
      </c>
      <c r="P146" s="4" t="str">
        <f>IF(B146="","",INDEX(Guest,MATCH($B146,GuestList!$B$1:$B$242,0),MATCH(P$3,GuestList!$B$1:$O$1,0)))</f>
        <v/>
      </c>
      <c r="Q146" s="4" t="str">
        <f>IF(C146="","",INDEX(Guest,MATCH($B146,GuestList!$B$1:$B$242,0),MATCH(Q$3,GuestList!$B$1:$O$1,0)))</f>
        <v/>
      </c>
      <c r="R146" s="4" t="str">
        <f ca="1">IF(D146="","",INDEX(Guest,MATCH($B146,GuestList!$B$1:$B$242,0),MATCH(R$3,GuestList!$B$1:$O$1,0)))</f>
        <v/>
      </c>
      <c r="S146" s="4" t="str">
        <f ca="1">IF(E146="","",INDEX(Guest,MATCH($B146,GuestList!$B$1:$B$242,0),MATCH(S$3,GuestList!$B$1:$O$1,0)))</f>
        <v/>
      </c>
      <c r="T146" s="4" t="str">
        <f ca="1">IF(F146="","",INDEX(Guest,MATCH($B146,GuestList!$B$1:$B$242,0),MATCH(T$3,GuestList!$B$1:$O$1,0)))</f>
        <v/>
      </c>
      <c r="U146" s="4" t="str">
        <f ca="1">IF(G146="","",INDEX(Guest,MATCH($B146,GuestList!$B$1:$B$242,0),MATCH(U$3,GuestList!$B$1:$O$1,0)))</f>
        <v/>
      </c>
      <c r="V146" t="b">
        <f t="shared" ca="1" si="26"/>
        <v>0</v>
      </c>
      <c r="W146" t="b">
        <f t="shared" ca="1" si="21"/>
        <v>0</v>
      </c>
      <c r="X146" t="b">
        <f t="shared" ca="1" si="22"/>
        <v>0</v>
      </c>
      <c r="Y146" t="b">
        <f t="shared" ca="1" si="27"/>
        <v>0</v>
      </c>
      <c r="Z146" t="b">
        <f t="shared" ca="1" si="23"/>
        <v>0</v>
      </c>
      <c r="AA146" t="b">
        <f t="shared" ca="1" si="24"/>
        <v>0</v>
      </c>
      <c r="AB146" s="39">
        <f t="shared" ca="1" si="28"/>
        <v>0</v>
      </c>
      <c r="AC146" s="40">
        <f t="shared" ca="1" si="29"/>
        <v>0</v>
      </c>
    </row>
    <row r="147" spans="3:29" x14ac:dyDescent="0.25">
      <c r="C147" s="5"/>
      <c r="D147" s="27" t="str">
        <f t="shared" ca="1" si="30"/>
        <v/>
      </c>
      <c r="E147" s="28" t="str">
        <f t="shared" ca="1" si="30"/>
        <v/>
      </c>
      <c r="F147" s="28" t="str">
        <f t="shared" ca="1" si="30"/>
        <v/>
      </c>
      <c r="G147" s="28" t="str">
        <f t="shared" ca="1" si="30"/>
        <v/>
      </c>
      <c r="H147" s="28" t="str">
        <f t="shared" ca="1" si="30"/>
        <v/>
      </c>
      <c r="I147" s="28" t="str">
        <f t="shared" ca="1" si="30"/>
        <v/>
      </c>
      <c r="J147" s="28" t="str">
        <f t="shared" ca="1" si="30"/>
        <v/>
      </c>
      <c r="K147" s="28" t="str">
        <f t="shared" ca="1" si="30"/>
        <v/>
      </c>
      <c r="L147" s="28" t="str">
        <f t="shared" ca="1" si="30"/>
        <v/>
      </c>
      <c r="M147" s="28" t="str">
        <f t="shared" ca="1" si="30"/>
        <v/>
      </c>
      <c r="N147" s="28" t="str">
        <f t="shared" ca="1" si="30"/>
        <v/>
      </c>
      <c r="O147" s="29" t="str">
        <f t="shared" ca="1" si="30"/>
        <v/>
      </c>
      <c r="P147" s="4" t="str">
        <f>IF(B147="","",INDEX(Guest,MATCH($B147,GuestList!$B$1:$B$242,0),MATCH(P$3,GuestList!$B$1:$O$1,0)))</f>
        <v/>
      </c>
      <c r="Q147" s="4" t="str">
        <f>IF(C147="","",INDEX(Guest,MATCH($B147,GuestList!$B$1:$B$242,0),MATCH(Q$3,GuestList!$B$1:$O$1,0)))</f>
        <v/>
      </c>
      <c r="R147" s="4" t="str">
        <f ca="1">IF(D147="","",INDEX(Guest,MATCH($B147,GuestList!$B$1:$B$242,0),MATCH(R$3,GuestList!$B$1:$O$1,0)))</f>
        <v/>
      </c>
      <c r="S147" s="4" t="str">
        <f ca="1">IF(E147="","",INDEX(Guest,MATCH($B147,GuestList!$B$1:$B$242,0),MATCH(S$3,GuestList!$B$1:$O$1,0)))</f>
        <v/>
      </c>
      <c r="T147" s="4" t="str">
        <f ca="1">IF(F147="","",INDEX(Guest,MATCH($B147,GuestList!$B$1:$B$242,0),MATCH(T$3,GuestList!$B$1:$O$1,0)))</f>
        <v/>
      </c>
      <c r="U147" s="4" t="str">
        <f ca="1">IF(G147="","",INDEX(Guest,MATCH($B147,GuestList!$B$1:$B$242,0),MATCH(U$3,GuestList!$B$1:$O$1,0)))</f>
        <v/>
      </c>
      <c r="V147" t="b">
        <f t="shared" ca="1" si="26"/>
        <v>0</v>
      </c>
      <c r="W147" t="b">
        <f t="shared" ca="1" si="21"/>
        <v>0</v>
      </c>
      <c r="X147" t="b">
        <f t="shared" ca="1" si="22"/>
        <v>0</v>
      </c>
      <c r="Y147" t="b">
        <f t="shared" ca="1" si="27"/>
        <v>0</v>
      </c>
      <c r="Z147" t="b">
        <f t="shared" ca="1" si="23"/>
        <v>0</v>
      </c>
      <c r="AA147" t="b">
        <f t="shared" ca="1" si="24"/>
        <v>0</v>
      </c>
      <c r="AB147" s="39">
        <f t="shared" ca="1" si="28"/>
        <v>0</v>
      </c>
      <c r="AC147" s="40">
        <f t="shared" ca="1" si="29"/>
        <v>0</v>
      </c>
    </row>
    <row r="148" spans="3:29" x14ac:dyDescent="0.25">
      <c r="C148" s="5"/>
      <c r="D148" s="27" t="str">
        <f t="shared" ca="1" si="30"/>
        <v/>
      </c>
      <c r="E148" s="28" t="str">
        <f t="shared" ca="1" si="30"/>
        <v/>
      </c>
      <c r="F148" s="28" t="str">
        <f t="shared" ca="1" si="30"/>
        <v/>
      </c>
      <c r="G148" s="28" t="str">
        <f t="shared" ca="1" si="30"/>
        <v/>
      </c>
      <c r="H148" s="28" t="str">
        <f t="shared" ca="1" si="30"/>
        <v/>
      </c>
      <c r="I148" s="28" t="str">
        <f t="shared" ca="1" si="30"/>
        <v/>
      </c>
      <c r="J148" s="28" t="str">
        <f t="shared" ca="1" si="30"/>
        <v/>
      </c>
      <c r="K148" s="28" t="str">
        <f t="shared" ca="1" si="30"/>
        <v/>
      </c>
      <c r="L148" s="28" t="str">
        <f t="shared" ca="1" si="30"/>
        <v/>
      </c>
      <c r="M148" s="28" t="str">
        <f t="shared" ca="1" si="30"/>
        <v/>
      </c>
      <c r="N148" s="28" t="str">
        <f t="shared" ca="1" si="30"/>
        <v/>
      </c>
      <c r="O148" s="29" t="str">
        <f t="shared" ca="1" si="30"/>
        <v/>
      </c>
      <c r="P148" s="4" t="str">
        <f>IF(B148="","",INDEX(Guest,MATCH($B148,GuestList!$B$1:$B$242,0),MATCH(P$3,GuestList!$B$1:$O$1,0)))</f>
        <v/>
      </c>
      <c r="Q148" s="4" t="str">
        <f>IF(C148="","",INDEX(Guest,MATCH($B148,GuestList!$B$1:$B$242,0),MATCH(Q$3,GuestList!$B$1:$O$1,0)))</f>
        <v/>
      </c>
      <c r="R148" s="4" t="str">
        <f ca="1">IF(D148="","",INDEX(Guest,MATCH($B148,GuestList!$B$1:$B$242,0),MATCH(R$3,GuestList!$B$1:$O$1,0)))</f>
        <v/>
      </c>
      <c r="S148" s="4" t="str">
        <f ca="1">IF(E148="","",INDEX(Guest,MATCH($B148,GuestList!$B$1:$B$242,0),MATCH(S$3,GuestList!$B$1:$O$1,0)))</f>
        <v/>
      </c>
      <c r="T148" s="4" t="str">
        <f ca="1">IF(F148="","",INDEX(Guest,MATCH($B148,GuestList!$B$1:$B$242,0),MATCH(T$3,GuestList!$B$1:$O$1,0)))</f>
        <v/>
      </c>
      <c r="U148" s="4" t="str">
        <f ca="1">IF(G148="","",INDEX(Guest,MATCH($B148,GuestList!$B$1:$B$242,0),MATCH(U$3,GuestList!$B$1:$O$1,0)))</f>
        <v/>
      </c>
      <c r="V148" t="b">
        <f t="shared" ca="1" si="26"/>
        <v>0</v>
      </c>
      <c r="W148" t="b">
        <f t="shared" ref="W148:W211" ca="1" si="31">IF(Q148=0,FALSE,IF(OR(Q148=$D148,Q148=$E148,Q189=$F148,Q148=$G148,Q148=$H148,Q148=$I148,Q148=$J148,Q148=$K148,Q148=$L148,Q148=$M148,Q148=$N148,Q148=$O148)=FALSE,TRUE))</f>
        <v>0</v>
      </c>
      <c r="X148" t="b">
        <f t="shared" ref="X148:X211" ca="1" si="32">IF(R148=0,FALSE,IF(OR(R148=$D148,R148=$E148,R189=$F148,R148=$G148,R148=$H148,R148=$I148,R148=$J148,R148=$K148,R148=$L148,R148=$M148,R148=$N148,R148=$O148)=FALSE,TRUE))</f>
        <v>0</v>
      </c>
      <c r="Y148" t="b">
        <f t="shared" ca="1" si="27"/>
        <v>0</v>
      </c>
      <c r="Z148" t="b">
        <f t="shared" ref="Z148:Z211" ca="1" si="33">IF(OR(T148=0,C148=""),FALSE,OR(T148=$D148,T148=$E148,T148=$F148,T148=$G148,T148=$H148,T148=$I148))</f>
        <v>0</v>
      </c>
      <c r="AA148" t="b">
        <f t="shared" ref="AA148:AA211" ca="1" si="34">IF(OR(U148=0,D148=""),FALSE,OR(U148=$D148,U148=$E148,U148=$F148,U148=$G148,U148=$H148,U148=$I148))</f>
        <v>0</v>
      </c>
      <c r="AB148" s="39">
        <f t="shared" ca="1" si="28"/>
        <v>0</v>
      </c>
      <c r="AC148" s="40">
        <f t="shared" ca="1" si="29"/>
        <v>0</v>
      </c>
    </row>
    <row r="149" spans="3:29" x14ac:dyDescent="0.25">
      <c r="C149" s="5"/>
      <c r="D149" s="27" t="str">
        <f t="shared" ca="1" si="30"/>
        <v/>
      </c>
      <c r="E149" s="28" t="str">
        <f t="shared" ca="1" si="30"/>
        <v/>
      </c>
      <c r="F149" s="28" t="str">
        <f t="shared" ca="1" si="30"/>
        <v/>
      </c>
      <c r="G149" s="28" t="str">
        <f t="shared" ca="1" si="30"/>
        <v/>
      </c>
      <c r="H149" s="28" t="str">
        <f t="shared" ca="1" si="30"/>
        <v/>
      </c>
      <c r="I149" s="28" t="str">
        <f t="shared" ca="1" si="30"/>
        <v/>
      </c>
      <c r="J149" s="28" t="str">
        <f t="shared" ca="1" si="30"/>
        <v/>
      </c>
      <c r="K149" s="28" t="str">
        <f t="shared" ca="1" si="30"/>
        <v/>
      </c>
      <c r="L149" s="28" t="str">
        <f t="shared" ca="1" si="30"/>
        <v/>
      </c>
      <c r="M149" s="28" t="str">
        <f t="shared" ca="1" si="30"/>
        <v/>
      </c>
      <c r="N149" s="28" t="str">
        <f t="shared" ca="1" si="30"/>
        <v/>
      </c>
      <c r="O149" s="29" t="str">
        <f t="shared" ca="1" si="30"/>
        <v/>
      </c>
      <c r="P149" s="4" t="str">
        <f>IF(B149="","",INDEX(Guest,MATCH($B149,GuestList!$B$1:$B$242,0),MATCH(P$3,GuestList!$B$1:$O$1,0)))</f>
        <v/>
      </c>
      <c r="Q149" s="4" t="str">
        <f>IF(C149="","",INDEX(Guest,MATCH($B149,GuestList!$B$1:$B$242,0),MATCH(Q$3,GuestList!$B$1:$O$1,0)))</f>
        <v/>
      </c>
      <c r="R149" s="4" t="str">
        <f ca="1">IF(D149="","",INDEX(Guest,MATCH($B149,GuestList!$B$1:$B$242,0),MATCH(R$3,GuestList!$B$1:$O$1,0)))</f>
        <v/>
      </c>
      <c r="S149" s="4" t="str">
        <f ca="1">IF(E149="","",INDEX(Guest,MATCH($B149,GuestList!$B$1:$B$242,0),MATCH(S$3,GuestList!$B$1:$O$1,0)))</f>
        <v/>
      </c>
      <c r="T149" s="4" t="str">
        <f ca="1">IF(F149="","",INDEX(Guest,MATCH($B149,GuestList!$B$1:$B$242,0),MATCH(T$3,GuestList!$B$1:$O$1,0)))</f>
        <v/>
      </c>
      <c r="U149" s="4" t="str">
        <f ca="1">IF(G149="","",INDEX(Guest,MATCH($B149,GuestList!$B$1:$B$242,0),MATCH(U$3,GuestList!$B$1:$O$1,0)))</f>
        <v/>
      </c>
      <c r="V149" t="b">
        <f t="shared" ca="1" si="26"/>
        <v>0</v>
      </c>
      <c r="W149" t="b">
        <f t="shared" ca="1" si="31"/>
        <v>0</v>
      </c>
      <c r="X149" t="b">
        <f t="shared" ca="1" si="32"/>
        <v>0</v>
      </c>
      <c r="Y149" t="b">
        <f t="shared" ca="1" si="27"/>
        <v>0</v>
      </c>
      <c r="Z149" t="b">
        <f t="shared" ca="1" si="33"/>
        <v>0</v>
      </c>
      <c r="AA149" t="b">
        <f t="shared" ca="1" si="34"/>
        <v>0</v>
      </c>
      <c r="AB149" s="39">
        <f t="shared" ca="1" si="28"/>
        <v>0</v>
      </c>
      <c r="AC149" s="40">
        <f t="shared" ca="1" si="29"/>
        <v>0</v>
      </c>
    </row>
    <row r="150" spans="3:29" x14ac:dyDescent="0.25">
      <c r="C150" s="5"/>
      <c r="D150" s="27" t="str">
        <f t="shared" ca="1" si="30"/>
        <v/>
      </c>
      <c r="E150" s="28" t="str">
        <f t="shared" ca="1" si="30"/>
        <v/>
      </c>
      <c r="F150" s="28" t="str">
        <f t="shared" ca="1" si="30"/>
        <v/>
      </c>
      <c r="G150" s="28" t="str">
        <f t="shared" ca="1" si="30"/>
        <v/>
      </c>
      <c r="H150" s="28" t="str">
        <f t="shared" ca="1" si="30"/>
        <v/>
      </c>
      <c r="I150" s="28" t="str">
        <f t="shared" ca="1" si="30"/>
        <v/>
      </c>
      <c r="J150" s="28" t="str">
        <f t="shared" ca="1" si="30"/>
        <v/>
      </c>
      <c r="K150" s="28" t="str">
        <f t="shared" ca="1" si="30"/>
        <v/>
      </c>
      <c r="L150" s="28" t="str">
        <f t="shared" ca="1" si="30"/>
        <v/>
      </c>
      <c r="M150" s="28" t="str">
        <f t="shared" ca="1" si="30"/>
        <v/>
      </c>
      <c r="N150" s="28" t="str">
        <f t="shared" ca="1" si="30"/>
        <v/>
      </c>
      <c r="O150" s="29" t="str">
        <f t="shared" ca="1" si="30"/>
        <v/>
      </c>
      <c r="P150" s="4" t="str">
        <f>IF(B150="","",INDEX(Guest,MATCH($B150,GuestList!$B$1:$B$242,0),MATCH(P$3,GuestList!$B$1:$O$1,0)))</f>
        <v/>
      </c>
      <c r="Q150" s="4" t="str">
        <f>IF(C150="","",INDEX(Guest,MATCH($B150,GuestList!$B$1:$B$242,0),MATCH(Q$3,GuestList!$B$1:$O$1,0)))</f>
        <v/>
      </c>
      <c r="R150" s="4" t="str">
        <f ca="1">IF(D150="","",INDEX(Guest,MATCH($B150,GuestList!$B$1:$B$242,0),MATCH(R$3,GuestList!$B$1:$O$1,0)))</f>
        <v/>
      </c>
      <c r="S150" s="4" t="str">
        <f ca="1">IF(E150="","",INDEX(Guest,MATCH($B150,GuestList!$B$1:$B$242,0),MATCH(S$3,GuestList!$B$1:$O$1,0)))</f>
        <v/>
      </c>
      <c r="T150" s="4" t="str">
        <f ca="1">IF(F150="","",INDEX(Guest,MATCH($B150,GuestList!$B$1:$B$242,0),MATCH(T$3,GuestList!$B$1:$O$1,0)))</f>
        <v/>
      </c>
      <c r="U150" s="4" t="str">
        <f ca="1">IF(G150="","",INDEX(Guest,MATCH($B150,GuestList!$B$1:$B$242,0),MATCH(U$3,GuestList!$B$1:$O$1,0)))</f>
        <v/>
      </c>
      <c r="V150" t="b">
        <f t="shared" ca="1" si="26"/>
        <v>0</v>
      </c>
      <c r="W150" t="b">
        <f t="shared" ca="1" si="31"/>
        <v>0</v>
      </c>
      <c r="X150" t="b">
        <f t="shared" ca="1" si="32"/>
        <v>0</v>
      </c>
      <c r="Y150" t="b">
        <f t="shared" ca="1" si="27"/>
        <v>0</v>
      </c>
      <c r="Z150" t="b">
        <f t="shared" ca="1" si="33"/>
        <v>0</v>
      </c>
      <c r="AA150" t="b">
        <f t="shared" ca="1" si="34"/>
        <v>0</v>
      </c>
      <c r="AB150" s="39">
        <f t="shared" ca="1" si="28"/>
        <v>0</v>
      </c>
      <c r="AC150" s="40">
        <f t="shared" ca="1" si="29"/>
        <v>0</v>
      </c>
    </row>
    <row r="151" spans="3:29" x14ac:dyDescent="0.25">
      <c r="C151" s="5"/>
      <c r="D151" s="27" t="str">
        <f t="shared" ca="1" si="30"/>
        <v/>
      </c>
      <c r="E151" s="28" t="str">
        <f t="shared" ca="1" si="30"/>
        <v/>
      </c>
      <c r="F151" s="28" t="str">
        <f t="shared" ca="1" si="30"/>
        <v/>
      </c>
      <c r="G151" s="28" t="str">
        <f t="shared" ca="1" si="30"/>
        <v/>
      </c>
      <c r="H151" s="28" t="str">
        <f t="shared" ca="1" si="30"/>
        <v/>
      </c>
      <c r="I151" s="28" t="str">
        <f t="shared" ca="1" si="30"/>
        <v/>
      </c>
      <c r="J151" s="28" t="str">
        <f t="shared" ca="1" si="30"/>
        <v/>
      </c>
      <c r="K151" s="28" t="str">
        <f t="shared" ca="1" si="30"/>
        <v/>
      </c>
      <c r="L151" s="28" t="str">
        <f t="shared" ca="1" si="30"/>
        <v/>
      </c>
      <c r="M151" s="28" t="str">
        <f t="shared" ca="1" si="30"/>
        <v/>
      </c>
      <c r="N151" s="28" t="str">
        <f t="shared" ca="1" si="30"/>
        <v/>
      </c>
      <c r="O151" s="29" t="str">
        <f t="shared" ca="1" si="30"/>
        <v/>
      </c>
      <c r="P151" s="4" t="str">
        <f>IF(B151="","",INDEX(Guest,MATCH($B151,GuestList!$B$1:$B$242,0),MATCH(P$3,GuestList!$B$1:$O$1,0)))</f>
        <v/>
      </c>
      <c r="Q151" s="4" t="str">
        <f>IF(C151="","",INDEX(Guest,MATCH($B151,GuestList!$B$1:$B$242,0),MATCH(Q$3,GuestList!$B$1:$O$1,0)))</f>
        <v/>
      </c>
      <c r="R151" s="4" t="str">
        <f ca="1">IF(D151="","",INDEX(Guest,MATCH($B151,GuestList!$B$1:$B$242,0),MATCH(R$3,GuestList!$B$1:$O$1,0)))</f>
        <v/>
      </c>
      <c r="S151" s="4" t="str">
        <f ca="1">IF(E151="","",INDEX(Guest,MATCH($B151,GuestList!$B$1:$B$242,0),MATCH(S$3,GuestList!$B$1:$O$1,0)))</f>
        <v/>
      </c>
      <c r="T151" s="4" t="str">
        <f ca="1">IF(F151="","",INDEX(Guest,MATCH($B151,GuestList!$B$1:$B$242,0),MATCH(T$3,GuestList!$B$1:$O$1,0)))</f>
        <v/>
      </c>
      <c r="U151" s="4" t="str">
        <f ca="1">IF(G151="","",INDEX(Guest,MATCH($B151,GuestList!$B$1:$B$242,0),MATCH(U$3,GuestList!$B$1:$O$1,0)))</f>
        <v/>
      </c>
      <c r="V151" t="b">
        <f t="shared" ca="1" si="26"/>
        <v>0</v>
      </c>
      <c r="W151" t="b">
        <f t="shared" ca="1" si="31"/>
        <v>0</v>
      </c>
      <c r="X151" t="b">
        <f t="shared" ca="1" si="32"/>
        <v>0</v>
      </c>
      <c r="Y151" t="b">
        <f t="shared" ca="1" si="27"/>
        <v>0</v>
      </c>
      <c r="Z151" t="b">
        <f t="shared" ca="1" si="33"/>
        <v>0</v>
      </c>
      <c r="AA151" t="b">
        <f t="shared" ca="1" si="34"/>
        <v>0</v>
      </c>
      <c r="AB151" s="39">
        <f t="shared" ca="1" si="28"/>
        <v>0</v>
      </c>
      <c r="AC151" s="40">
        <f t="shared" ca="1" si="29"/>
        <v>0</v>
      </c>
    </row>
    <row r="152" spans="3:29" x14ac:dyDescent="0.25">
      <c r="C152" s="5"/>
      <c r="D152" s="27" t="str">
        <f t="shared" ca="1" si="30"/>
        <v/>
      </c>
      <c r="E152" s="28" t="str">
        <f t="shared" ca="1" si="30"/>
        <v/>
      </c>
      <c r="F152" s="28" t="str">
        <f t="shared" ca="1" si="30"/>
        <v/>
      </c>
      <c r="G152" s="28" t="str">
        <f t="shared" ca="1" si="30"/>
        <v/>
      </c>
      <c r="H152" s="28" t="str">
        <f t="shared" ca="1" si="30"/>
        <v/>
      </c>
      <c r="I152" s="28" t="str">
        <f t="shared" ca="1" si="30"/>
        <v/>
      </c>
      <c r="J152" s="28" t="str">
        <f t="shared" ca="1" si="30"/>
        <v/>
      </c>
      <c r="K152" s="28" t="str">
        <f t="shared" ca="1" si="30"/>
        <v/>
      </c>
      <c r="L152" s="28" t="str">
        <f t="shared" ca="1" si="30"/>
        <v/>
      </c>
      <c r="M152" s="28" t="str">
        <f t="shared" ca="1" si="30"/>
        <v/>
      </c>
      <c r="N152" s="28" t="str">
        <f t="shared" ca="1" si="30"/>
        <v/>
      </c>
      <c r="O152" s="29" t="str">
        <f t="shared" ca="1" si="30"/>
        <v/>
      </c>
      <c r="P152" s="4" t="str">
        <f>IF(B152="","",INDEX(Guest,MATCH($B152,GuestList!$B$1:$B$242,0),MATCH(P$3,GuestList!$B$1:$O$1,0)))</f>
        <v/>
      </c>
      <c r="Q152" s="4" t="str">
        <f>IF(C152="","",INDEX(Guest,MATCH($B152,GuestList!$B$1:$B$242,0),MATCH(Q$3,GuestList!$B$1:$O$1,0)))</f>
        <v/>
      </c>
      <c r="R152" s="4" t="str">
        <f ca="1">IF(D152="","",INDEX(Guest,MATCH($B152,GuestList!$B$1:$B$242,0),MATCH(R$3,GuestList!$B$1:$O$1,0)))</f>
        <v/>
      </c>
      <c r="S152" s="4" t="str">
        <f ca="1">IF(E152="","",INDEX(Guest,MATCH($B152,GuestList!$B$1:$B$242,0),MATCH(S$3,GuestList!$B$1:$O$1,0)))</f>
        <v/>
      </c>
      <c r="T152" s="4" t="str">
        <f ca="1">IF(F152="","",INDEX(Guest,MATCH($B152,GuestList!$B$1:$B$242,0),MATCH(T$3,GuestList!$B$1:$O$1,0)))</f>
        <v/>
      </c>
      <c r="U152" s="4" t="str">
        <f ca="1">IF(G152="","",INDEX(Guest,MATCH($B152,GuestList!$B$1:$B$242,0),MATCH(U$3,GuestList!$B$1:$O$1,0)))</f>
        <v/>
      </c>
      <c r="V152" t="b">
        <f t="shared" ca="1" si="26"/>
        <v>0</v>
      </c>
      <c r="W152" t="b">
        <f t="shared" ca="1" si="31"/>
        <v>0</v>
      </c>
      <c r="X152" t="b">
        <f t="shared" ca="1" si="32"/>
        <v>0</v>
      </c>
      <c r="Y152" t="b">
        <f t="shared" ca="1" si="27"/>
        <v>0</v>
      </c>
      <c r="Z152" t="b">
        <f t="shared" ca="1" si="33"/>
        <v>0</v>
      </c>
      <c r="AA152" t="b">
        <f t="shared" ca="1" si="34"/>
        <v>0</v>
      </c>
      <c r="AB152" s="39">
        <f t="shared" ca="1" si="28"/>
        <v>0</v>
      </c>
      <c r="AC152" s="40">
        <f t="shared" ca="1" si="29"/>
        <v>0</v>
      </c>
    </row>
    <row r="153" spans="3:29" x14ac:dyDescent="0.25">
      <c r="C153" s="5"/>
      <c r="D153" s="27" t="str">
        <f t="shared" ca="1" si="30"/>
        <v/>
      </c>
      <c r="E153" s="28" t="str">
        <f t="shared" ca="1" si="30"/>
        <v/>
      </c>
      <c r="F153" s="28" t="str">
        <f t="shared" ca="1" si="30"/>
        <v/>
      </c>
      <c r="G153" s="28" t="str">
        <f t="shared" ca="1" si="30"/>
        <v/>
      </c>
      <c r="H153" s="28" t="str">
        <f t="shared" ca="1" si="30"/>
        <v/>
      </c>
      <c r="I153" s="28" t="str">
        <f t="shared" ca="1" si="30"/>
        <v/>
      </c>
      <c r="J153" s="28" t="str">
        <f t="shared" ca="1" si="30"/>
        <v/>
      </c>
      <c r="K153" s="28" t="str">
        <f t="shared" ca="1" si="30"/>
        <v/>
      </c>
      <c r="L153" s="28" t="str">
        <f t="shared" ca="1" si="30"/>
        <v/>
      </c>
      <c r="M153" s="28" t="str">
        <f t="shared" ca="1" si="30"/>
        <v/>
      </c>
      <c r="N153" s="28" t="str">
        <f t="shared" ca="1" si="30"/>
        <v/>
      </c>
      <c r="O153" s="29" t="str">
        <f t="shared" ca="1" si="30"/>
        <v/>
      </c>
      <c r="P153" s="4" t="str">
        <f>IF(B153="","",INDEX(Guest,MATCH($B153,GuestList!$B$1:$B$242,0),MATCH(P$3,GuestList!$B$1:$O$1,0)))</f>
        <v/>
      </c>
      <c r="Q153" s="4" t="str">
        <f>IF(C153="","",INDEX(Guest,MATCH($B153,GuestList!$B$1:$B$242,0),MATCH(Q$3,GuestList!$B$1:$O$1,0)))</f>
        <v/>
      </c>
      <c r="R153" s="4" t="str">
        <f ca="1">IF(D153="","",INDEX(Guest,MATCH($B153,GuestList!$B$1:$B$242,0),MATCH(R$3,GuestList!$B$1:$O$1,0)))</f>
        <v/>
      </c>
      <c r="S153" s="4" t="str">
        <f ca="1">IF(E153="","",INDEX(Guest,MATCH($B153,GuestList!$B$1:$B$242,0),MATCH(S$3,GuestList!$B$1:$O$1,0)))</f>
        <v/>
      </c>
      <c r="T153" s="4" t="str">
        <f ca="1">IF(F153="","",INDEX(Guest,MATCH($B153,GuestList!$B$1:$B$242,0),MATCH(T$3,GuestList!$B$1:$O$1,0)))</f>
        <v/>
      </c>
      <c r="U153" s="4" t="str">
        <f ca="1">IF(G153="","",INDEX(Guest,MATCH($B153,GuestList!$B$1:$B$242,0),MATCH(U$3,GuestList!$B$1:$O$1,0)))</f>
        <v/>
      </c>
      <c r="V153" t="b">
        <f t="shared" ca="1" si="26"/>
        <v>0</v>
      </c>
      <c r="W153" t="b">
        <f t="shared" ca="1" si="31"/>
        <v>0</v>
      </c>
      <c r="X153" t="b">
        <f t="shared" ca="1" si="32"/>
        <v>0</v>
      </c>
      <c r="Y153" t="b">
        <f t="shared" ca="1" si="27"/>
        <v>0</v>
      </c>
      <c r="Z153" t="b">
        <f t="shared" ca="1" si="33"/>
        <v>0</v>
      </c>
      <c r="AA153" t="b">
        <f t="shared" ca="1" si="34"/>
        <v>0</v>
      </c>
      <c r="AB153" s="39">
        <f t="shared" ca="1" si="28"/>
        <v>0</v>
      </c>
      <c r="AC153" s="40">
        <f t="shared" ca="1" si="29"/>
        <v>0</v>
      </c>
    </row>
    <row r="154" spans="3:29" x14ac:dyDescent="0.25">
      <c r="C154" s="5"/>
      <c r="D154" s="27" t="str">
        <f t="shared" ca="1" si="30"/>
        <v/>
      </c>
      <c r="E154" s="28" t="str">
        <f t="shared" ca="1" si="30"/>
        <v/>
      </c>
      <c r="F154" s="28" t="str">
        <f t="shared" ca="1" si="30"/>
        <v/>
      </c>
      <c r="G154" s="28" t="str">
        <f t="shared" ca="1" si="30"/>
        <v/>
      </c>
      <c r="H154" s="28" t="str">
        <f t="shared" ca="1" si="30"/>
        <v/>
      </c>
      <c r="I154" s="28" t="str">
        <f t="shared" ca="1" si="30"/>
        <v/>
      </c>
      <c r="J154" s="28" t="str">
        <f t="shared" ca="1" si="30"/>
        <v/>
      </c>
      <c r="K154" s="28" t="str">
        <f t="shared" ca="1" si="30"/>
        <v/>
      </c>
      <c r="L154" s="28" t="str">
        <f t="shared" ca="1" si="30"/>
        <v/>
      </c>
      <c r="M154" s="28" t="str">
        <f t="shared" ca="1" si="30"/>
        <v/>
      </c>
      <c r="N154" s="28" t="str">
        <f t="shared" ca="1" si="30"/>
        <v/>
      </c>
      <c r="O154" s="29" t="str">
        <f t="shared" ca="1" si="30"/>
        <v/>
      </c>
      <c r="P154" s="4" t="str">
        <f>IF(B154="","",INDEX(Guest,MATCH($B154,GuestList!$B$1:$B$242,0),MATCH(P$3,GuestList!$B$1:$O$1,0)))</f>
        <v/>
      </c>
      <c r="Q154" s="4" t="str">
        <f>IF(C154="","",INDEX(Guest,MATCH($B154,GuestList!$B$1:$B$242,0),MATCH(Q$3,GuestList!$B$1:$O$1,0)))</f>
        <v/>
      </c>
      <c r="R154" s="4" t="str">
        <f ca="1">IF(D154="","",INDEX(Guest,MATCH($B154,GuestList!$B$1:$B$242,0),MATCH(R$3,GuestList!$B$1:$O$1,0)))</f>
        <v/>
      </c>
      <c r="S154" s="4" t="str">
        <f ca="1">IF(E154="","",INDEX(Guest,MATCH($B154,GuestList!$B$1:$B$242,0),MATCH(S$3,GuestList!$B$1:$O$1,0)))</f>
        <v/>
      </c>
      <c r="T154" s="4" t="str">
        <f ca="1">IF(F154="","",INDEX(Guest,MATCH($B154,GuestList!$B$1:$B$242,0),MATCH(T$3,GuestList!$B$1:$O$1,0)))</f>
        <v/>
      </c>
      <c r="U154" s="4" t="str">
        <f ca="1">IF(G154="","",INDEX(Guest,MATCH($B154,GuestList!$B$1:$B$242,0),MATCH(U$3,GuestList!$B$1:$O$1,0)))</f>
        <v/>
      </c>
      <c r="V154" t="b">
        <f t="shared" ca="1" si="26"/>
        <v>0</v>
      </c>
      <c r="W154" t="b">
        <f t="shared" ca="1" si="31"/>
        <v>0</v>
      </c>
      <c r="X154" t="b">
        <f t="shared" ca="1" si="32"/>
        <v>0</v>
      </c>
      <c r="Y154" t="b">
        <f t="shared" ca="1" si="27"/>
        <v>0</v>
      </c>
      <c r="Z154" t="b">
        <f t="shared" ca="1" si="33"/>
        <v>0</v>
      </c>
      <c r="AA154" t="b">
        <f t="shared" ca="1" si="34"/>
        <v>0</v>
      </c>
      <c r="AB154" s="39">
        <f t="shared" ca="1" si="28"/>
        <v>0</v>
      </c>
      <c r="AC154" s="40">
        <f t="shared" ca="1" si="29"/>
        <v>0</v>
      </c>
    </row>
    <row r="155" spans="3:29" x14ac:dyDescent="0.25">
      <c r="C155" s="5"/>
      <c r="D155" s="27" t="str">
        <f t="shared" ca="1" si="30"/>
        <v/>
      </c>
      <c r="E155" s="28" t="str">
        <f t="shared" ca="1" si="30"/>
        <v/>
      </c>
      <c r="F155" s="28" t="str">
        <f t="shared" ca="1" si="30"/>
        <v/>
      </c>
      <c r="G155" s="28" t="str">
        <f t="shared" ca="1" si="30"/>
        <v/>
      </c>
      <c r="H155" s="28" t="str">
        <f t="shared" ca="1" si="30"/>
        <v/>
      </c>
      <c r="I155" s="28" t="str">
        <f t="shared" ca="1" si="30"/>
        <v/>
      </c>
      <c r="J155" s="28" t="str">
        <f t="shared" ca="1" si="30"/>
        <v/>
      </c>
      <c r="K155" s="28" t="str">
        <f t="shared" ca="1" si="30"/>
        <v/>
      </c>
      <c r="L155" s="28" t="str">
        <f t="shared" ca="1" si="30"/>
        <v/>
      </c>
      <c r="M155" s="28" t="str">
        <f t="shared" ca="1" si="30"/>
        <v/>
      </c>
      <c r="N155" s="28" t="str">
        <f t="shared" ca="1" si="30"/>
        <v/>
      </c>
      <c r="O155" s="29" t="str">
        <f t="shared" ca="1" si="30"/>
        <v/>
      </c>
      <c r="P155" s="4" t="str">
        <f>IF(B155="","",INDEX(Guest,MATCH($B155,GuestList!$B$1:$B$242,0),MATCH(P$3,GuestList!$B$1:$O$1,0)))</f>
        <v/>
      </c>
      <c r="Q155" s="4" t="str">
        <f>IF(C155="","",INDEX(Guest,MATCH($B155,GuestList!$B$1:$B$242,0),MATCH(Q$3,GuestList!$B$1:$O$1,0)))</f>
        <v/>
      </c>
      <c r="R155" s="4" t="str">
        <f ca="1">IF(D155="","",INDEX(Guest,MATCH($B155,GuestList!$B$1:$B$242,0),MATCH(R$3,GuestList!$B$1:$O$1,0)))</f>
        <v/>
      </c>
      <c r="S155" s="4" t="str">
        <f ca="1">IF(E155="","",INDEX(Guest,MATCH($B155,GuestList!$B$1:$B$242,0),MATCH(S$3,GuestList!$B$1:$O$1,0)))</f>
        <v/>
      </c>
      <c r="T155" s="4" t="str">
        <f ca="1">IF(F155="","",INDEX(Guest,MATCH($B155,GuestList!$B$1:$B$242,0),MATCH(T$3,GuestList!$B$1:$O$1,0)))</f>
        <v/>
      </c>
      <c r="U155" s="4" t="str">
        <f ca="1">IF(G155="","",INDEX(Guest,MATCH($B155,GuestList!$B$1:$B$242,0),MATCH(U$3,GuestList!$B$1:$O$1,0)))</f>
        <v/>
      </c>
      <c r="V155" t="b">
        <f t="shared" ca="1" si="26"/>
        <v>0</v>
      </c>
      <c r="W155" t="b">
        <f t="shared" ca="1" si="31"/>
        <v>0</v>
      </c>
      <c r="X155" t="b">
        <f t="shared" ca="1" si="32"/>
        <v>0</v>
      </c>
      <c r="Y155" t="b">
        <f t="shared" ca="1" si="27"/>
        <v>0</v>
      </c>
      <c r="Z155" t="b">
        <f t="shared" ca="1" si="33"/>
        <v>0</v>
      </c>
      <c r="AA155" t="b">
        <f t="shared" ca="1" si="34"/>
        <v>0</v>
      </c>
      <c r="AB155" s="39">
        <f t="shared" ca="1" si="28"/>
        <v>0</v>
      </c>
      <c r="AC155" s="40">
        <f t="shared" ca="1" si="29"/>
        <v>0</v>
      </c>
    </row>
    <row r="156" spans="3:29" x14ac:dyDescent="0.25">
      <c r="C156" s="5"/>
      <c r="D156" s="27" t="str">
        <f t="shared" ca="1" si="30"/>
        <v/>
      </c>
      <c r="E156" s="28" t="str">
        <f t="shared" ca="1" si="30"/>
        <v/>
      </c>
      <c r="F156" s="28" t="str">
        <f t="shared" ca="1" si="30"/>
        <v/>
      </c>
      <c r="G156" s="28" t="str">
        <f t="shared" ca="1" si="30"/>
        <v/>
      </c>
      <c r="H156" s="28" t="str">
        <f t="shared" ca="1" si="30"/>
        <v/>
      </c>
      <c r="I156" s="28" t="str">
        <f t="shared" ca="1" si="30"/>
        <v/>
      </c>
      <c r="J156" s="28" t="str">
        <f t="shared" ca="1" si="30"/>
        <v/>
      </c>
      <c r="K156" s="28" t="str">
        <f t="shared" ca="1" si="30"/>
        <v/>
      </c>
      <c r="L156" s="28" t="str">
        <f t="shared" ca="1" si="30"/>
        <v/>
      </c>
      <c r="M156" s="28" t="str">
        <f t="shared" ca="1" si="30"/>
        <v/>
      </c>
      <c r="N156" s="28" t="str">
        <f t="shared" ca="1" si="30"/>
        <v/>
      </c>
      <c r="O156" s="29" t="str">
        <f t="shared" ca="1" si="30"/>
        <v/>
      </c>
      <c r="P156" s="4" t="str">
        <f>IF(B156="","",INDEX(Guest,MATCH($B156,GuestList!$B$1:$B$242,0),MATCH(P$3,GuestList!$B$1:$O$1,0)))</f>
        <v/>
      </c>
      <c r="Q156" s="4" t="str">
        <f>IF(C156="","",INDEX(Guest,MATCH($B156,GuestList!$B$1:$B$242,0),MATCH(Q$3,GuestList!$B$1:$O$1,0)))</f>
        <v/>
      </c>
      <c r="R156" s="4" t="str">
        <f ca="1">IF(D156="","",INDEX(Guest,MATCH($B156,GuestList!$B$1:$B$242,0),MATCH(R$3,GuestList!$B$1:$O$1,0)))</f>
        <v/>
      </c>
      <c r="S156" s="4" t="str">
        <f ca="1">IF(E156="","",INDEX(Guest,MATCH($B156,GuestList!$B$1:$B$242,0),MATCH(S$3,GuestList!$B$1:$O$1,0)))</f>
        <v/>
      </c>
      <c r="T156" s="4" t="str">
        <f ca="1">IF(F156="","",INDEX(Guest,MATCH($B156,GuestList!$B$1:$B$242,0),MATCH(T$3,GuestList!$B$1:$O$1,0)))</f>
        <v/>
      </c>
      <c r="U156" s="4" t="str">
        <f ca="1">IF(G156="","",INDEX(Guest,MATCH($B156,GuestList!$B$1:$B$242,0),MATCH(U$3,GuestList!$B$1:$O$1,0)))</f>
        <v/>
      </c>
      <c r="V156" t="b">
        <f t="shared" ca="1" si="26"/>
        <v>0</v>
      </c>
      <c r="W156" t="b">
        <f t="shared" ca="1" si="31"/>
        <v>0</v>
      </c>
      <c r="X156" t="b">
        <f t="shared" ca="1" si="32"/>
        <v>0</v>
      </c>
      <c r="Y156" t="b">
        <f t="shared" ca="1" si="27"/>
        <v>0</v>
      </c>
      <c r="Z156" t="b">
        <f t="shared" ca="1" si="33"/>
        <v>0</v>
      </c>
      <c r="AA156" t="b">
        <f t="shared" ca="1" si="34"/>
        <v>0</v>
      </c>
      <c r="AB156" s="39">
        <f t="shared" ca="1" si="28"/>
        <v>0</v>
      </c>
      <c r="AC156" s="40">
        <f t="shared" ca="1" si="29"/>
        <v>0</v>
      </c>
    </row>
    <row r="157" spans="3:29" x14ac:dyDescent="0.25">
      <c r="C157" s="5"/>
      <c r="D157" s="27" t="str">
        <f t="shared" ca="1" si="30"/>
        <v/>
      </c>
      <c r="E157" s="28" t="str">
        <f t="shared" ca="1" si="30"/>
        <v/>
      </c>
      <c r="F157" s="28" t="str">
        <f t="shared" ca="1" si="30"/>
        <v/>
      </c>
      <c r="G157" s="28" t="str">
        <f t="shared" ca="1" si="30"/>
        <v/>
      </c>
      <c r="H157" s="28" t="str">
        <f t="shared" ca="1" si="30"/>
        <v/>
      </c>
      <c r="I157" s="28" t="str">
        <f t="shared" ca="1" si="30"/>
        <v/>
      </c>
      <c r="J157" s="28" t="str">
        <f t="shared" ca="1" si="30"/>
        <v/>
      </c>
      <c r="K157" s="28" t="str">
        <f t="shared" ca="1" si="30"/>
        <v/>
      </c>
      <c r="L157" s="28" t="str">
        <f t="shared" ca="1" si="30"/>
        <v/>
      </c>
      <c r="M157" s="28" t="str">
        <f t="shared" ca="1" si="30"/>
        <v/>
      </c>
      <c r="N157" s="28" t="str">
        <f t="shared" ca="1" si="30"/>
        <v/>
      </c>
      <c r="O157" s="29" t="str">
        <f t="shared" ca="1" si="30"/>
        <v/>
      </c>
      <c r="P157" s="4" t="str">
        <f>IF(B157="","",INDEX(Guest,MATCH($B157,GuestList!$B$1:$B$242,0),MATCH(P$3,GuestList!$B$1:$O$1,0)))</f>
        <v/>
      </c>
      <c r="Q157" s="4" t="str">
        <f>IF(C157="","",INDEX(Guest,MATCH($B157,GuestList!$B$1:$B$242,0),MATCH(Q$3,GuestList!$B$1:$O$1,0)))</f>
        <v/>
      </c>
      <c r="R157" s="4" t="str">
        <f ca="1">IF(D157="","",INDEX(Guest,MATCH($B157,GuestList!$B$1:$B$242,0),MATCH(R$3,GuestList!$B$1:$O$1,0)))</f>
        <v/>
      </c>
      <c r="S157" s="4" t="str">
        <f ca="1">IF(E157="","",INDEX(Guest,MATCH($B157,GuestList!$B$1:$B$242,0),MATCH(S$3,GuestList!$B$1:$O$1,0)))</f>
        <v/>
      </c>
      <c r="T157" s="4" t="str">
        <f ca="1">IF(F157="","",INDEX(Guest,MATCH($B157,GuestList!$B$1:$B$242,0),MATCH(T$3,GuestList!$B$1:$O$1,0)))</f>
        <v/>
      </c>
      <c r="U157" s="4" t="str">
        <f ca="1">IF(G157="","",INDEX(Guest,MATCH($B157,GuestList!$B$1:$B$242,0),MATCH(U$3,GuestList!$B$1:$O$1,0)))</f>
        <v/>
      </c>
      <c r="V157" t="b">
        <f t="shared" ca="1" si="26"/>
        <v>0</v>
      </c>
      <c r="W157" t="b">
        <f t="shared" ca="1" si="31"/>
        <v>0</v>
      </c>
      <c r="X157" t="b">
        <f t="shared" ca="1" si="32"/>
        <v>0</v>
      </c>
      <c r="Y157" t="b">
        <f t="shared" ca="1" si="27"/>
        <v>0</v>
      </c>
      <c r="Z157" t="b">
        <f t="shared" ca="1" si="33"/>
        <v>0</v>
      </c>
      <c r="AA157" t="b">
        <f t="shared" ca="1" si="34"/>
        <v>0</v>
      </c>
      <c r="AB157" s="39">
        <f t="shared" ca="1" si="28"/>
        <v>0</v>
      </c>
      <c r="AC157" s="40">
        <f t="shared" ca="1" si="29"/>
        <v>0</v>
      </c>
    </row>
    <row r="158" spans="3:29" x14ac:dyDescent="0.25">
      <c r="C158" s="5"/>
      <c r="D158" s="27" t="str">
        <f t="shared" ca="1" si="30"/>
        <v/>
      </c>
      <c r="E158" s="28" t="str">
        <f t="shared" ca="1" si="30"/>
        <v/>
      </c>
      <c r="F158" s="28" t="str">
        <f t="shared" ca="1" si="30"/>
        <v/>
      </c>
      <c r="G158" s="28" t="str">
        <f t="shared" ca="1" si="30"/>
        <v/>
      </c>
      <c r="H158" s="28" t="str">
        <f t="shared" ca="1" si="30"/>
        <v/>
      </c>
      <c r="I158" s="28" t="str">
        <f t="shared" ca="1" si="30"/>
        <v/>
      </c>
      <c r="J158" s="28" t="str">
        <f t="shared" ca="1" si="30"/>
        <v/>
      </c>
      <c r="K158" s="28" t="str">
        <f t="shared" ca="1" si="30"/>
        <v/>
      </c>
      <c r="L158" s="28" t="str">
        <f t="shared" ca="1" si="30"/>
        <v/>
      </c>
      <c r="M158" s="28" t="str">
        <f t="shared" ca="1" si="30"/>
        <v/>
      </c>
      <c r="N158" s="28" t="str">
        <f t="shared" ca="1" si="30"/>
        <v/>
      </c>
      <c r="O158" s="29" t="str">
        <f t="shared" ca="1" si="30"/>
        <v/>
      </c>
      <c r="P158" s="4" t="str">
        <f>IF(B158="","",INDEX(Guest,MATCH($B158,GuestList!$B$1:$B$242,0),MATCH(P$3,GuestList!$B$1:$O$1,0)))</f>
        <v/>
      </c>
      <c r="Q158" s="4" t="str">
        <f>IF(C158="","",INDEX(Guest,MATCH($B158,GuestList!$B$1:$B$242,0),MATCH(Q$3,GuestList!$B$1:$O$1,0)))</f>
        <v/>
      </c>
      <c r="R158" s="4" t="str">
        <f ca="1">IF(D158="","",INDEX(Guest,MATCH($B158,GuestList!$B$1:$B$242,0),MATCH(R$3,GuestList!$B$1:$O$1,0)))</f>
        <v/>
      </c>
      <c r="S158" s="4" t="str">
        <f ca="1">IF(E158="","",INDEX(Guest,MATCH($B158,GuestList!$B$1:$B$242,0),MATCH(S$3,GuestList!$B$1:$O$1,0)))</f>
        <v/>
      </c>
      <c r="T158" s="4" t="str">
        <f ca="1">IF(F158="","",INDEX(Guest,MATCH($B158,GuestList!$B$1:$B$242,0),MATCH(T$3,GuestList!$B$1:$O$1,0)))</f>
        <v/>
      </c>
      <c r="U158" s="4" t="str">
        <f ca="1">IF(G158="","",INDEX(Guest,MATCH($B158,GuestList!$B$1:$B$242,0),MATCH(U$3,GuestList!$B$1:$O$1,0)))</f>
        <v/>
      </c>
      <c r="V158" t="b">
        <f t="shared" ca="1" si="26"/>
        <v>0</v>
      </c>
      <c r="W158" t="b">
        <f t="shared" ca="1" si="31"/>
        <v>0</v>
      </c>
      <c r="X158" t="b">
        <f t="shared" ca="1" si="32"/>
        <v>0</v>
      </c>
      <c r="Y158" t="b">
        <f t="shared" ca="1" si="27"/>
        <v>0</v>
      </c>
      <c r="Z158" t="b">
        <f t="shared" ca="1" si="33"/>
        <v>0</v>
      </c>
      <c r="AA158" t="b">
        <f t="shared" ca="1" si="34"/>
        <v>0</v>
      </c>
      <c r="AB158" s="39">
        <f t="shared" ca="1" si="28"/>
        <v>0</v>
      </c>
      <c r="AC158" s="40">
        <f t="shared" ca="1" si="29"/>
        <v>0</v>
      </c>
    </row>
    <row r="159" spans="3:29" x14ac:dyDescent="0.25">
      <c r="C159" s="5"/>
      <c r="D159" s="27" t="str">
        <f t="shared" ca="1" si="30"/>
        <v/>
      </c>
      <c r="E159" s="28" t="str">
        <f t="shared" ca="1" si="30"/>
        <v/>
      </c>
      <c r="F159" s="28" t="str">
        <f t="shared" ca="1" si="30"/>
        <v/>
      </c>
      <c r="G159" s="28" t="str">
        <f t="shared" ca="1" si="30"/>
        <v/>
      </c>
      <c r="H159" s="28" t="str">
        <f t="shared" ca="1" si="30"/>
        <v/>
      </c>
      <c r="I159" s="28" t="str">
        <f t="shared" ca="1" si="30"/>
        <v/>
      </c>
      <c r="J159" s="28" t="str">
        <f t="shared" ca="1" si="30"/>
        <v/>
      </c>
      <c r="K159" s="28" t="str">
        <f t="shared" ca="1" si="30"/>
        <v/>
      </c>
      <c r="L159" s="28" t="str">
        <f t="shared" ca="1" si="30"/>
        <v/>
      </c>
      <c r="M159" s="28" t="str">
        <f t="shared" ca="1" si="30"/>
        <v/>
      </c>
      <c r="N159" s="28" t="str">
        <f t="shared" ca="1" si="30"/>
        <v/>
      </c>
      <c r="O159" s="29" t="str">
        <f t="shared" ca="1" si="30"/>
        <v/>
      </c>
      <c r="P159" s="4" t="str">
        <f>IF(B159="","",INDEX(Guest,MATCH($B159,GuestList!$B$1:$B$242,0),MATCH(P$3,GuestList!$B$1:$O$1,0)))</f>
        <v/>
      </c>
      <c r="Q159" s="4" t="str">
        <f>IF(C159="","",INDEX(Guest,MATCH($B159,GuestList!$B$1:$B$242,0),MATCH(Q$3,GuestList!$B$1:$O$1,0)))</f>
        <v/>
      </c>
      <c r="R159" s="4" t="str">
        <f ca="1">IF(D159="","",INDEX(Guest,MATCH($B159,GuestList!$B$1:$B$242,0),MATCH(R$3,GuestList!$B$1:$O$1,0)))</f>
        <v/>
      </c>
      <c r="S159" s="4" t="str">
        <f ca="1">IF(E159="","",INDEX(Guest,MATCH($B159,GuestList!$B$1:$B$242,0),MATCH(S$3,GuestList!$B$1:$O$1,0)))</f>
        <v/>
      </c>
      <c r="T159" s="4" t="str">
        <f ca="1">IF(F159="","",INDEX(Guest,MATCH($B159,GuestList!$B$1:$B$242,0),MATCH(T$3,GuestList!$B$1:$O$1,0)))</f>
        <v/>
      </c>
      <c r="U159" s="4" t="str">
        <f ca="1">IF(G159="","",INDEX(Guest,MATCH($B159,GuestList!$B$1:$B$242,0),MATCH(U$3,GuestList!$B$1:$O$1,0)))</f>
        <v/>
      </c>
      <c r="V159" t="b">
        <f t="shared" ca="1" si="26"/>
        <v>0</v>
      </c>
      <c r="W159" t="b">
        <f t="shared" ca="1" si="31"/>
        <v>0</v>
      </c>
      <c r="X159" t="b">
        <f t="shared" ca="1" si="32"/>
        <v>0</v>
      </c>
      <c r="Y159" t="b">
        <f t="shared" ca="1" si="27"/>
        <v>0</v>
      </c>
      <c r="Z159" t="b">
        <f t="shared" ca="1" si="33"/>
        <v>0</v>
      </c>
      <c r="AA159" t="b">
        <f t="shared" ca="1" si="34"/>
        <v>0</v>
      </c>
      <c r="AB159" s="39">
        <f t="shared" ca="1" si="28"/>
        <v>0</v>
      </c>
      <c r="AC159" s="40">
        <f t="shared" ca="1" si="29"/>
        <v>0</v>
      </c>
    </row>
    <row r="160" spans="3:29" x14ac:dyDescent="0.25">
      <c r="C160" s="5"/>
      <c r="D160" s="27" t="str">
        <f t="shared" ca="1" si="30"/>
        <v/>
      </c>
      <c r="E160" s="28" t="str">
        <f t="shared" ca="1" si="30"/>
        <v/>
      </c>
      <c r="F160" s="28" t="str">
        <f t="shared" ca="1" si="30"/>
        <v/>
      </c>
      <c r="G160" s="28" t="str">
        <f t="shared" ca="1" si="30"/>
        <v/>
      </c>
      <c r="H160" s="28" t="str">
        <f t="shared" ca="1" si="30"/>
        <v/>
      </c>
      <c r="I160" s="28" t="str">
        <f t="shared" ca="1" si="30"/>
        <v/>
      </c>
      <c r="J160" s="28" t="str">
        <f t="shared" ca="1" si="30"/>
        <v/>
      </c>
      <c r="K160" s="28" t="str">
        <f t="shared" ca="1" si="30"/>
        <v/>
      </c>
      <c r="L160" s="28" t="str">
        <f t="shared" ca="1" si="30"/>
        <v/>
      </c>
      <c r="M160" s="28" t="str">
        <f t="shared" ca="1" si="30"/>
        <v/>
      </c>
      <c r="N160" s="28" t="str">
        <f t="shared" ca="1" si="30"/>
        <v/>
      </c>
      <c r="O160" s="29" t="str">
        <f t="shared" ca="1" si="30"/>
        <v/>
      </c>
      <c r="P160" s="4" t="str">
        <f>IF(B160="","",INDEX(Guest,MATCH($B160,GuestList!$B$1:$B$242,0),MATCH(P$3,GuestList!$B$1:$O$1,0)))</f>
        <v/>
      </c>
      <c r="Q160" s="4" t="str">
        <f>IF(C160="","",INDEX(Guest,MATCH($B160,GuestList!$B$1:$B$242,0),MATCH(Q$3,GuestList!$B$1:$O$1,0)))</f>
        <v/>
      </c>
      <c r="R160" s="4" t="str">
        <f ca="1">IF(D160="","",INDEX(Guest,MATCH($B160,GuestList!$B$1:$B$242,0),MATCH(R$3,GuestList!$B$1:$O$1,0)))</f>
        <v/>
      </c>
      <c r="S160" s="4" t="str">
        <f ca="1">IF(E160="","",INDEX(Guest,MATCH($B160,GuestList!$B$1:$B$242,0),MATCH(S$3,GuestList!$B$1:$O$1,0)))</f>
        <v/>
      </c>
      <c r="T160" s="4" t="str">
        <f ca="1">IF(F160="","",INDEX(Guest,MATCH($B160,GuestList!$B$1:$B$242,0),MATCH(T$3,GuestList!$B$1:$O$1,0)))</f>
        <v/>
      </c>
      <c r="U160" s="4" t="str">
        <f ca="1">IF(G160="","",INDEX(Guest,MATCH($B160,GuestList!$B$1:$B$242,0),MATCH(U$3,GuestList!$B$1:$O$1,0)))</f>
        <v/>
      </c>
      <c r="V160" t="b">
        <f t="shared" ca="1" si="26"/>
        <v>0</v>
      </c>
      <c r="W160" t="b">
        <f t="shared" ca="1" si="31"/>
        <v>0</v>
      </c>
      <c r="X160" t="b">
        <f t="shared" ca="1" si="32"/>
        <v>0</v>
      </c>
      <c r="Y160" t="b">
        <f t="shared" ca="1" si="27"/>
        <v>0</v>
      </c>
      <c r="Z160" t="b">
        <f t="shared" ca="1" si="33"/>
        <v>0</v>
      </c>
      <c r="AA160" t="b">
        <f t="shared" ca="1" si="34"/>
        <v>0</v>
      </c>
      <c r="AB160" s="39">
        <f t="shared" ca="1" si="28"/>
        <v>0</v>
      </c>
      <c r="AC160" s="40">
        <f t="shared" ca="1" si="29"/>
        <v>0</v>
      </c>
    </row>
    <row r="161" spans="3:29" x14ac:dyDescent="0.25">
      <c r="C161" s="5"/>
      <c r="D161" s="27" t="str">
        <f t="shared" ca="1" si="30"/>
        <v/>
      </c>
      <c r="E161" s="28" t="str">
        <f t="shared" ca="1" si="30"/>
        <v/>
      </c>
      <c r="F161" s="28" t="str">
        <f t="shared" ca="1" si="30"/>
        <v/>
      </c>
      <c r="G161" s="28" t="str">
        <f t="shared" ca="1" si="30"/>
        <v/>
      </c>
      <c r="H161" s="28" t="str">
        <f t="shared" ca="1" si="30"/>
        <v/>
      </c>
      <c r="I161" s="28" t="str">
        <f t="shared" ca="1" si="30"/>
        <v/>
      </c>
      <c r="J161" s="28" t="str">
        <f t="shared" ca="1" si="30"/>
        <v/>
      </c>
      <c r="K161" s="28" t="str">
        <f t="shared" ca="1" si="30"/>
        <v/>
      </c>
      <c r="L161" s="28" t="str">
        <f t="shared" ca="1" si="30"/>
        <v/>
      </c>
      <c r="M161" s="28" t="str">
        <f t="shared" ca="1" si="30"/>
        <v/>
      </c>
      <c r="N161" s="28" t="str">
        <f t="shared" ca="1" si="30"/>
        <v/>
      </c>
      <c r="O161" s="29" t="str">
        <f t="shared" ca="1" si="30"/>
        <v/>
      </c>
      <c r="P161" s="4" t="str">
        <f>IF(B161="","",INDEX(Guest,MATCH($B161,GuestList!$B$1:$B$242,0),MATCH(P$3,GuestList!$B$1:$O$1,0)))</f>
        <v/>
      </c>
      <c r="Q161" s="4" t="str">
        <f>IF(C161="","",INDEX(Guest,MATCH($B161,GuestList!$B$1:$B$242,0),MATCH(Q$3,GuestList!$B$1:$O$1,0)))</f>
        <v/>
      </c>
      <c r="R161" s="4" t="str">
        <f ca="1">IF(D161="","",INDEX(Guest,MATCH($B161,GuestList!$B$1:$B$242,0),MATCH(R$3,GuestList!$B$1:$O$1,0)))</f>
        <v/>
      </c>
      <c r="S161" s="4" t="str">
        <f ca="1">IF(E161="","",INDEX(Guest,MATCH($B161,GuestList!$B$1:$B$242,0),MATCH(S$3,GuestList!$B$1:$O$1,0)))</f>
        <v/>
      </c>
      <c r="T161" s="4" t="str">
        <f ca="1">IF(F161="","",INDEX(Guest,MATCH($B161,GuestList!$B$1:$B$242,0),MATCH(T$3,GuestList!$B$1:$O$1,0)))</f>
        <v/>
      </c>
      <c r="U161" s="4" t="str">
        <f ca="1">IF(G161="","",INDEX(Guest,MATCH($B161,GuestList!$B$1:$B$242,0),MATCH(U$3,GuestList!$B$1:$O$1,0)))</f>
        <v/>
      </c>
      <c r="V161" t="b">
        <f t="shared" ca="1" si="26"/>
        <v>0</v>
      </c>
      <c r="W161" t="b">
        <f t="shared" ca="1" si="31"/>
        <v>0</v>
      </c>
      <c r="X161" t="b">
        <f t="shared" ca="1" si="32"/>
        <v>0</v>
      </c>
      <c r="Y161" t="b">
        <f t="shared" ca="1" si="27"/>
        <v>0</v>
      </c>
      <c r="Z161" t="b">
        <f t="shared" ca="1" si="33"/>
        <v>0</v>
      </c>
      <c r="AA161" t="b">
        <f t="shared" ca="1" si="34"/>
        <v>0</v>
      </c>
      <c r="AB161" s="39">
        <f t="shared" ca="1" si="28"/>
        <v>0</v>
      </c>
      <c r="AC161" s="40">
        <f t="shared" ca="1" si="29"/>
        <v>0</v>
      </c>
    </row>
    <row r="162" spans="3:29" x14ac:dyDescent="0.25">
      <c r="C162" s="5"/>
      <c r="D162" s="27" t="str">
        <f t="shared" ca="1" si="30"/>
        <v/>
      </c>
      <c r="E162" s="28" t="str">
        <f t="shared" ca="1" si="30"/>
        <v/>
      </c>
      <c r="F162" s="28" t="str">
        <f t="shared" ca="1" si="30"/>
        <v/>
      </c>
      <c r="G162" s="28" t="str">
        <f t="shared" ca="1" si="30"/>
        <v/>
      </c>
      <c r="H162" s="28" t="str">
        <f t="shared" ca="1" si="30"/>
        <v/>
      </c>
      <c r="I162" s="28" t="str">
        <f t="shared" ca="1" si="30"/>
        <v/>
      </c>
      <c r="J162" s="28" t="str">
        <f t="shared" ca="1" si="30"/>
        <v/>
      </c>
      <c r="K162" s="28" t="str">
        <f t="shared" ca="1" si="30"/>
        <v/>
      </c>
      <c r="L162" s="28" t="str">
        <f t="shared" ca="1" si="30"/>
        <v/>
      </c>
      <c r="M162" s="28" t="str">
        <f t="shared" ca="1" si="30"/>
        <v/>
      </c>
      <c r="N162" s="28" t="str">
        <f t="shared" ca="1" si="30"/>
        <v/>
      </c>
      <c r="O162" s="29" t="str">
        <f t="shared" ca="1" si="30"/>
        <v/>
      </c>
      <c r="P162" s="4" t="str">
        <f>IF(B162="","",INDEX(Guest,MATCH($B162,GuestList!$B$1:$B$242,0),MATCH(P$3,GuestList!$B$1:$O$1,0)))</f>
        <v/>
      </c>
      <c r="Q162" s="4" t="str">
        <f>IF(C162="","",INDEX(Guest,MATCH($B162,GuestList!$B$1:$B$242,0),MATCH(Q$3,GuestList!$B$1:$O$1,0)))</f>
        <v/>
      </c>
      <c r="R162" s="4" t="str">
        <f ca="1">IF(D162="","",INDEX(Guest,MATCH($B162,GuestList!$B$1:$B$242,0),MATCH(R$3,GuestList!$B$1:$O$1,0)))</f>
        <v/>
      </c>
      <c r="S162" s="4" t="str">
        <f ca="1">IF(E162="","",INDEX(Guest,MATCH($B162,GuestList!$B$1:$B$242,0),MATCH(S$3,GuestList!$B$1:$O$1,0)))</f>
        <v/>
      </c>
      <c r="T162" s="4" t="str">
        <f ca="1">IF(F162="","",INDEX(Guest,MATCH($B162,GuestList!$B$1:$B$242,0),MATCH(T$3,GuestList!$B$1:$O$1,0)))</f>
        <v/>
      </c>
      <c r="U162" s="4" t="str">
        <f ca="1">IF(G162="","",INDEX(Guest,MATCH($B162,GuestList!$B$1:$B$242,0),MATCH(U$3,GuestList!$B$1:$O$1,0)))</f>
        <v/>
      </c>
      <c r="V162" t="b">
        <f t="shared" ca="1" si="26"/>
        <v>0</v>
      </c>
      <c r="W162" t="b">
        <f t="shared" ca="1" si="31"/>
        <v>0</v>
      </c>
      <c r="X162" t="b">
        <f t="shared" ca="1" si="32"/>
        <v>0</v>
      </c>
      <c r="Y162" t="b">
        <f t="shared" ca="1" si="27"/>
        <v>0</v>
      </c>
      <c r="Z162" t="b">
        <f t="shared" ca="1" si="33"/>
        <v>0</v>
      </c>
      <c r="AA162" t="b">
        <f t="shared" ca="1" si="34"/>
        <v>0</v>
      </c>
      <c r="AB162" s="39">
        <f t="shared" ca="1" si="28"/>
        <v>0</v>
      </c>
      <c r="AC162" s="40">
        <f t="shared" ca="1" si="29"/>
        <v>0</v>
      </c>
    </row>
    <row r="163" spans="3:29" x14ac:dyDescent="0.25">
      <c r="C163" s="5"/>
      <c r="D163" s="27" t="str">
        <f t="shared" ca="1" si="30"/>
        <v/>
      </c>
      <c r="E163" s="28" t="str">
        <f t="shared" ca="1" si="30"/>
        <v/>
      </c>
      <c r="F163" s="28" t="str">
        <f t="shared" ca="1" si="30"/>
        <v/>
      </c>
      <c r="G163" s="28" t="str">
        <f t="shared" ca="1" si="30"/>
        <v/>
      </c>
      <c r="H163" s="28" t="str">
        <f t="shared" ca="1" si="30"/>
        <v/>
      </c>
      <c r="I163" s="28" t="str">
        <f t="shared" ca="1" si="30"/>
        <v/>
      </c>
      <c r="J163" s="28" t="str">
        <f t="shared" ref="D163:O184" ca="1" si="35">IF($A163="","",IF($A$1&gt;=J$3,INDIRECT("B"&amp;((3+J$3)+$A$1*($A163-1))),"Seat Not Used"))</f>
        <v/>
      </c>
      <c r="K163" s="28" t="str">
        <f t="shared" ca="1" si="35"/>
        <v/>
      </c>
      <c r="L163" s="28" t="str">
        <f t="shared" ca="1" si="35"/>
        <v/>
      </c>
      <c r="M163" s="28" t="str">
        <f t="shared" ca="1" si="35"/>
        <v/>
      </c>
      <c r="N163" s="28" t="str">
        <f t="shared" ca="1" si="35"/>
        <v/>
      </c>
      <c r="O163" s="29" t="str">
        <f t="shared" ca="1" si="35"/>
        <v/>
      </c>
      <c r="P163" s="4" t="str">
        <f>IF(B163="","",INDEX(Guest,MATCH($B163,GuestList!$B$1:$B$242,0),MATCH(P$3,GuestList!$B$1:$O$1,0)))</f>
        <v/>
      </c>
      <c r="Q163" s="4" t="str">
        <f>IF(C163="","",INDEX(Guest,MATCH($B163,GuestList!$B$1:$B$242,0),MATCH(Q$3,GuestList!$B$1:$O$1,0)))</f>
        <v/>
      </c>
      <c r="R163" s="4" t="str">
        <f ca="1">IF(D163="","",INDEX(Guest,MATCH($B163,GuestList!$B$1:$B$242,0),MATCH(R$3,GuestList!$B$1:$O$1,0)))</f>
        <v/>
      </c>
      <c r="S163" s="4" t="str">
        <f ca="1">IF(E163="","",INDEX(Guest,MATCH($B163,GuestList!$B$1:$B$242,0),MATCH(S$3,GuestList!$B$1:$O$1,0)))</f>
        <v/>
      </c>
      <c r="T163" s="4" t="str">
        <f ca="1">IF(F163="","",INDEX(Guest,MATCH($B163,GuestList!$B$1:$B$242,0),MATCH(T$3,GuestList!$B$1:$O$1,0)))</f>
        <v/>
      </c>
      <c r="U163" s="4" t="str">
        <f ca="1">IF(G163="","",INDEX(Guest,MATCH($B163,GuestList!$B$1:$B$242,0),MATCH(U$3,GuestList!$B$1:$O$1,0)))</f>
        <v/>
      </c>
      <c r="V163" t="b">
        <f t="shared" ca="1" si="26"/>
        <v>0</v>
      </c>
      <c r="W163" t="b">
        <f t="shared" ca="1" si="31"/>
        <v>0</v>
      </c>
      <c r="X163" t="b">
        <f t="shared" ca="1" si="32"/>
        <v>0</v>
      </c>
      <c r="Y163" t="b">
        <f t="shared" ca="1" si="27"/>
        <v>0</v>
      </c>
      <c r="Z163" t="b">
        <f t="shared" ca="1" si="33"/>
        <v>0</v>
      </c>
      <c r="AA163" t="b">
        <f t="shared" ca="1" si="34"/>
        <v>0</v>
      </c>
      <c r="AB163" s="39">
        <f t="shared" ca="1" si="28"/>
        <v>0</v>
      </c>
      <c r="AC163" s="40">
        <f t="shared" ca="1" si="29"/>
        <v>0</v>
      </c>
    </row>
    <row r="164" spans="3:29" x14ac:dyDescent="0.25">
      <c r="C164" s="5"/>
      <c r="D164" s="27" t="str">
        <f t="shared" ca="1" si="35"/>
        <v/>
      </c>
      <c r="E164" s="28" t="str">
        <f t="shared" ca="1" si="35"/>
        <v/>
      </c>
      <c r="F164" s="28" t="str">
        <f t="shared" ca="1" si="35"/>
        <v/>
      </c>
      <c r="G164" s="28" t="str">
        <f t="shared" ca="1" si="35"/>
        <v/>
      </c>
      <c r="H164" s="28" t="str">
        <f t="shared" ca="1" si="35"/>
        <v/>
      </c>
      <c r="I164" s="28" t="str">
        <f t="shared" ca="1" si="35"/>
        <v/>
      </c>
      <c r="J164" s="28" t="str">
        <f t="shared" ca="1" si="35"/>
        <v/>
      </c>
      <c r="K164" s="28" t="str">
        <f t="shared" ca="1" si="35"/>
        <v/>
      </c>
      <c r="L164" s="28" t="str">
        <f t="shared" ca="1" si="35"/>
        <v/>
      </c>
      <c r="M164" s="28" t="str">
        <f t="shared" ca="1" si="35"/>
        <v/>
      </c>
      <c r="N164" s="28" t="str">
        <f t="shared" ca="1" si="35"/>
        <v/>
      </c>
      <c r="O164" s="29" t="str">
        <f t="shared" ca="1" si="35"/>
        <v/>
      </c>
      <c r="P164" s="4" t="str">
        <f>IF(B164="","",INDEX(Guest,MATCH($B164,GuestList!$B$1:$B$242,0),MATCH(P$3,GuestList!$B$1:$O$1,0)))</f>
        <v/>
      </c>
      <c r="Q164" s="4" t="str">
        <f>IF(C164="","",INDEX(Guest,MATCH($B164,GuestList!$B$1:$B$242,0),MATCH(Q$3,GuestList!$B$1:$O$1,0)))</f>
        <v/>
      </c>
      <c r="R164" s="4" t="str">
        <f ca="1">IF(D164="","",INDEX(Guest,MATCH($B164,GuestList!$B$1:$B$242,0),MATCH(R$3,GuestList!$B$1:$O$1,0)))</f>
        <v/>
      </c>
      <c r="S164" s="4" t="str">
        <f ca="1">IF(E164="","",INDEX(Guest,MATCH($B164,GuestList!$B$1:$B$242,0),MATCH(S$3,GuestList!$B$1:$O$1,0)))</f>
        <v/>
      </c>
      <c r="T164" s="4" t="str">
        <f ca="1">IF(F164="","",INDEX(Guest,MATCH($B164,GuestList!$B$1:$B$242,0),MATCH(T$3,GuestList!$B$1:$O$1,0)))</f>
        <v/>
      </c>
      <c r="U164" s="4" t="str">
        <f ca="1">IF(G164="","",INDEX(Guest,MATCH($B164,GuestList!$B$1:$B$242,0),MATCH(U$3,GuestList!$B$1:$O$1,0)))</f>
        <v/>
      </c>
      <c r="V164" t="b">
        <f t="shared" ca="1" si="26"/>
        <v>0</v>
      </c>
      <c r="W164" t="b">
        <f t="shared" ca="1" si="31"/>
        <v>0</v>
      </c>
      <c r="X164" t="b">
        <f t="shared" ca="1" si="32"/>
        <v>0</v>
      </c>
      <c r="Y164" t="b">
        <f t="shared" ca="1" si="27"/>
        <v>0</v>
      </c>
      <c r="Z164" t="b">
        <f t="shared" ca="1" si="33"/>
        <v>0</v>
      </c>
      <c r="AA164" t="b">
        <f t="shared" ca="1" si="34"/>
        <v>0</v>
      </c>
      <c r="AB164" s="39">
        <f t="shared" ca="1" si="28"/>
        <v>0</v>
      </c>
      <c r="AC164" s="40">
        <f t="shared" ca="1" si="29"/>
        <v>0</v>
      </c>
    </row>
    <row r="165" spans="3:29" x14ac:dyDescent="0.25">
      <c r="C165" s="5"/>
      <c r="D165" s="27" t="str">
        <f t="shared" ca="1" si="35"/>
        <v/>
      </c>
      <c r="E165" s="28" t="str">
        <f t="shared" ca="1" si="35"/>
        <v/>
      </c>
      <c r="F165" s="28" t="str">
        <f t="shared" ca="1" si="35"/>
        <v/>
      </c>
      <c r="G165" s="28" t="str">
        <f t="shared" ca="1" si="35"/>
        <v/>
      </c>
      <c r="H165" s="28" t="str">
        <f t="shared" ca="1" si="35"/>
        <v/>
      </c>
      <c r="I165" s="28" t="str">
        <f t="shared" ca="1" si="35"/>
        <v/>
      </c>
      <c r="J165" s="28" t="str">
        <f t="shared" ca="1" si="35"/>
        <v/>
      </c>
      <c r="K165" s="28" t="str">
        <f t="shared" ca="1" si="35"/>
        <v/>
      </c>
      <c r="L165" s="28" t="str">
        <f t="shared" ca="1" si="35"/>
        <v/>
      </c>
      <c r="M165" s="28" t="str">
        <f t="shared" ca="1" si="35"/>
        <v/>
      </c>
      <c r="N165" s="28" t="str">
        <f t="shared" ca="1" si="35"/>
        <v/>
      </c>
      <c r="O165" s="29" t="str">
        <f t="shared" ca="1" si="35"/>
        <v/>
      </c>
      <c r="P165" s="4" t="str">
        <f>IF(B165="","",INDEX(Guest,MATCH($B165,GuestList!$B$1:$B$242,0),MATCH(P$3,GuestList!$B$1:$O$1,0)))</f>
        <v/>
      </c>
      <c r="Q165" s="4" t="str">
        <f>IF(C165="","",INDEX(Guest,MATCH($B165,GuestList!$B$1:$B$242,0),MATCH(Q$3,GuestList!$B$1:$O$1,0)))</f>
        <v/>
      </c>
      <c r="R165" s="4" t="str">
        <f ca="1">IF(D165="","",INDEX(Guest,MATCH($B165,GuestList!$B$1:$B$242,0),MATCH(R$3,GuestList!$B$1:$O$1,0)))</f>
        <v/>
      </c>
      <c r="S165" s="4" t="str">
        <f ca="1">IF(E165="","",INDEX(Guest,MATCH($B165,GuestList!$B$1:$B$242,0),MATCH(S$3,GuestList!$B$1:$O$1,0)))</f>
        <v/>
      </c>
      <c r="T165" s="4" t="str">
        <f ca="1">IF(F165="","",INDEX(Guest,MATCH($B165,GuestList!$B$1:$B$242,0),MATCH(T$3,GuestList!$B$1:$O$1,0)))</f>
        <v/>
      </c>
      <c r="U165" s="4" t="str">
        <f ca="1">IF(G165="","",INDEX(Guest,MATCH($B165,GuestList!$B$1:$B$242,0),MATCH(U$3,GuestList!$B$1:$O$1,0)))</f>
        <v/>
      </c>
      <c r="V165" t="b">
        <f t="shared" ca="1" si="26"/>
        <v>0</v>
      </c>
      <c r="W165" t="b">
        <f t="shared" ca="1" si="31"/>
        <v>0</v>
      </c>
      <c r="X165" t="b">
        <f t="shared" ca="1" si="32"/>
        <v>0</v>
      </c>
      <c r="Y165" t="b">
        <f t="shared" ca="1" si="27"/>
        <v>0</v>
      </c>
      <c r="Z165" t="b">
        <f t="shared" ca="1" si="33"/>
        <v>0</v>
      </c>
      <c r="AA165" t="b">
        <f t="shared" ca="1" si="34"/>
        <v>0</v>
      </c>
      <c r="AB165" s="39">
        <f t="shared" ca="1" si="28"/>
        <v>0</v>
      </c>
      <c r="AC165" s="40">
        <f t="shared" ca="1" si="29"/>
        <v>0</v>
      </c>
    </row>
    <row r="166" spans="3:29" x14ac:dyDescent="0.25">
      <c r="C166" s="5"/>
      <c r="D166" s="27" t="str">
        <f t="shared" ca="1" si="35"/>
        <v/>
      </c>
      <c r="E166" s="28" t="str">
        <f t="shared" ca="1" si="35"/>
        <v/>
      </c>
      <c r="F166" s="28" t="str">
        <f t="shared" ca="1" si="35"/>
        <v/>
      </c>
      <c r="G166" s="28" t="str">
        <f t="shared" ca="1" si="35"/>
        <v/>
      </c>
      <c r="H166" s="28" t="str">
        <f t="shared" ca="1" si="35"/>
        <v/>
      </c>
      <c r="I166" s="28" t="str">
        <f t="shared" ca="1" si="35"/>
        <v/>
      </c>
      <c r="J166" s="28" t="str">
        <f t="shared" ca="1" si="35"/>
        <v/>
      </c>
      <c r="K166" s="28" t="str">
        <f t="shared" ca="1" si="35"/>
        <v/>
      </c>
      <c r="L166" s="28" t="str">
        <f t="shared" ca="1" si="35"/>
        <v/>
      </c>
      <c r="M166" s="28" t="str">
        <f t="shared" ca="1" si="35"/>
        <v/>
      </c>
      <c r="N166" s="28" t="str">
        <f t="shared" ca="1" si="35"/>
        <v/>
      </c>
      <c r="O166" s="29" t="str">
        <f t="shared" ca="1" si="35"/>
        <v/>
      </c>
      <c r="P166" s="4" t="str">
        <f>IF(B166="","",INDEX(Guest,MATCH($B166,GuestList!$B$1:$B$242,0),MATCH(P$3,GuestList!$B$1:$O$1,0)))</f>
        <v/>
      </c>
      <c r="Q166" s="4" t="str">
        <f>IF(C166="","",INDEX(Guest,MATCH($B166,GuestList!$B$1:$B$242,0),MATCH(Q$3,GuestList!$B$1:$O$1,0)))</f>
        <v/>
      </c>
      <c r="R166" s="4" t="str">
        <f ca="1">IF(D166="","",INDEX(Guest,MATCH($B166,GuestList!$B$1:$B$242,0),MATCH(R$3,GuestList!$B$1:$O$1,0)))</f>
        <v/>
      </c>
      <c r="S166" s="4" t="str">
        <f ca="1">IF(E166="","",INDEX(Guest,MATCH($B166,GuestList!$B$1:$B$242,0),MATCH(S$3,GuestList!$B$1:$O$1,0)))</f>
        <v/>
      </c>
      <c r="T166" s="4" t="str">
        <f ca="1">IF(F166="","",INDEX(Guest,MATCH($B166,GuestList!$B$1:$B$242,0),MATCH(T$3,GuestList!$B$1:$O$1,0)))</f>
        <v/>
      </c>
      <c r="U166" s="4" t="str">
        <f ca="1">IF(G166="","",INDEX(Guest,MATCH($B166,GuestList!$B$1:$B$242,0),MATCH(U$3,GuestList!$B$1:$O$1,0)))</f>
        <v/>
      </c>
      <c r="V166" t="b">
        <f t="shared" ca="1" si="26"/>
        <v>0</v>
      </c>
      <c r="W166" t="b">
        <f t="shared" ca="1" si="31"/>
        <v>0</v>
      </c>
      <c r="X166" t="b">
        <f t="shared" ca="1" si="32"/>
        <v>0</v>
      </c>
      <c r="Y166" t="b">
        <f t="shared" ca="1" si="27"/>
        <v>0</v>
      </c>
      <c r="Z166" t="b">
        <f t="shared" ca="1" si="33"/>
        <v>0</v>
      </c>
      <c r="AA166" t="b">
        <f t="shared" ca="1" si="34"/>
        <v>0</v>
      </c>
      <c r="AB166" s="39">
        <f t="shared" ca="1" si="28"/>
        <v>0</v>
      </c>
      <c r="AC166" s="40">
        <f t="shared" ca="1" si="29"/>
        <v>0</v>
      </c>
    </row>
    <row r="167" spans="3:29" x14ac:dyDescent="0.25">
      <c r="C167" s="5"/>
      <c r="D167" s="27" t="str">
        <f t="shared" ca="1" si="35"/>
        <v/>
      </c>
      <c r="E167" s="28" t="str">
        <f t="shared" ca="1" si="35"/>
        <v/>
      </c>
      <c r="F167" s="28" t="str">
        <f t="shared" ca="1" si="35"/>
        <v/>
      </c>
      <c r="G167" s="28" t="str">
        <f t="shared" ca="1" si="35"/>
        <v/>
      </c>
      <c r="H167" s="28" t="str">
        <f t="shared" ca="1" si="35"/>
        <v/>
      </c>
      <c r="I167" s="28" t="str">
        <f t="shared" ca="1" si="35"/>
        <v/>
      </c>
      <c r="J167" s="28" t="str">
        <f t="shared" ca="1" si="35"/>
        <v/>
      </c>
      <c r="K167" s="28" t="str">
        <f t="shared" ca="1" si="35"/>
        <v/>
      </c>
      <c r="L167" s="28" t="str">
        <f t="shared" ca="1" si="35"/>
        <v/>
      </c>
      <c r="M167" s="28" t="str">
        <f t="shared" ca="1" si="35"/>
        <v/>
      </c>
      <c r="N167" s="28" t="str">
        <f t="shared" ca="1" si="35"/>
        <v/>
      </c>
      <c r="O167" s="29" t="str">
        <f t="shared" ca="1" si="35"/>
        <v/>
      </c>
      <c r="P167" s="4" t="str">
        <f>IF(B167="","",INDEX(Guest,MATCH($B167,GuestList!$B$1:$B$242,0),MATCH(P$3,GuestList!$B$1:$O$1,0)))</f>
        <v/>
      </c>
      <c r="Q167" s="4" t="str">
        <f>IF(C167="","",INDEX(Guest,MATCH($B167,GuestList!$B$1:$B$242,0),MATCH(Q$3,GuestList!$B$1:$O$1,0)))</f>
        <v/>
      </c>
      <c r="R167" s="4" t="str">
        <f ca="1">IF(D167="","",INDEX(Guest,MATCH($B167,GuestList!$B$1:$B$242,0),MATCH(R$3,GuestList!$B$1:$O$1,0)))</f>
        <v/>
      </c>
      <c r="S167" s="4" t="str">
        <f ca="1">IF(E167="","",INDEX(Guest,MATCH($B167,GuestList!$B$1:$B$242,0),MATCH(S$3,GuestList!$B$1:$O$1,0)))</f>
        <v/>
      </c>
      <c r="T167" s="4" t="str">
        <f ca="1">IF(F167="","",INDEX(Guest,MATCH($B167,GuestList!$B$1:$B$242,0),MATCH(T$3,GuestList!$B$1:$O$1,0)))</f>
        <v/>
      </c>
      <c r="U167" s="4" t="str">
        <f ca="1">IF(G167="","",INDEX(Guest,MATCH($B167,GuestList!$B$1:$B$242,0),MATCH(U$3,GuestList!$B$1:$O$1,0)))</f>
        <v/>
      </c>
      <c r="V167" t="b">
        <f t="shared" ca="1" si="26"/>
        <v>0</v>
      </c>
      <c r="W167" t="b">
        <f t="shared" ca="1" si="31"/>
        <v>0</v>
      </c>
      <c r="X167" t="b">
        <f t="shared" ca="1" si="32"/>
        <v>0</v>
      </c>
      <c r="Y167" t="b">
        <f t="shared" ca="1" si="27"/>
        <v>0</v>
      </c>
      <c r="Z167" t="b">
        <f t="shared" ca="1" si="33"/>
        <v>0</v>
      </c>
      <c r="AA167" t="b">
        <f t="shared" ca="1" si="34"/>
        <v>0</v>
      </c>
      <c r="AB167" s="39">
        <f t="shared" ca="1" si="28"/>
        <v>0</v>
      </c>
      <c r="AC167" s="40">
        <f t="shared" ca="1" si="29"/>
        <v>0</v>
      </c>
    </row>
    <row r="168" spans="3:29" x14ac:dyDescent="0.25">
      <c r="C168" s="5"/>
      <c r="D168" s="27" t="str">
        <f t="shared" ca="1" si="35"/>
        <v/>
      </c>
      <c r="E168" s="28" t="str">
        <f t="shared" ca="1" si="35"/>
        <v/>
      </c>
      <c r="F168" s="28" t="str">
        <f t="shared" ca="1" si="35"/>
        <v/>
      </c>
      <c r="G168" s="28" t="str">
        <f t="shared" ca="1" si="35"/>
        <v/>
      </c>
      <c r="H168" s="28" t="str">
        <f t="shared" ca="1" si="35"/>
        <v/>
      </c>
      <c r="I168" s="28" t="str">
        <f t="shared" ca="1" si="35"/>
        <v/>
      </c>
      <c r="J168" s="28" t="str">
        <f t="shared" ca="1" si="35"/>
        <v/>
      </c>
      <c r="K168" s="28" t="str">
        <f t="shared" ca="1" si="35"/>
        <v/>
      </c>
      <c r="L168" s="28" t="str">
        <f t="shared" ca="1" si="35"/>
        <v/>
      </c>
      <c r="M168" s="28" t="str">
        <f t="shared" ca="1" si="35"/>
        <v/>
      </c>
      <c r="N168" s="28" t="str">
        <f t="shared" ca="1" si="35"/>
        <v/>
      </c>
      <c r="O168" s="29" t="str">
        <f t="shared" ca="1" si="35"/>
        <v/>
      </c>
      <c r="P168" s="4" t="str">
        <f>IF(B168="","",INDEX(Guest,MATCH($B168,GuestList!$B$1:$B$242,0),MATCH(P$3,GuestList!$B$1:$O$1,0)))</f>
        <v/>
      </c>
      <c r="Q168" s="4" t="str">
        <f>IF(C168="","",INDEX(Guest,MATCH($B168,GuestList!$B$1:$B$242,0),MATCH(Q$3,GuestList!$B$1:$O$1,0)))</f>
        <v/>
      </c>
      <c r="R168" s="4" t="str">
        <f ca="1">IF(D168="","",INDEX(Guest,MATCH($B168,GuestList!$B$1:$B$242,0),MATCH(R$3,GuestList!$B$1:$O$1,0)))</f>
        <v/>
      </c>
      <c r="S168" s="4" t="str">
        <f ca="1">IF(E168="","",INDEX(Guest,MATCH($B168,GuestList!$B$1:$B$242,0),MATCH(S$3,GuestList!$B$1:$O$1,0)))</f>
        <v/>
      </c>
      <c r="T168" s="4" t="str">
        <f ca="1">IF(F168="","",INDEX(Guest,MATCH($B168,GuestList!$B$1:$B$242,0),MATCH(T$3,GuestList!$B$1:$O$1,0)))</f>
        <v/>
      </c>
      <c r="U168" s="4" t="str">
        <f ca="1">IF(G168="","",INDEX(Guest,MATCH($B168,GuestList!$B$1:$B$242,0),MATCH(U$3,GuestList!$B$1:$O$1,0)))</f>
        <v/>
      </c>
      <c r="V168" t="b">
        <f t="shared" ca="1" si="26"/>
        <v>0</v>
      </c>
      <c r="W168" t="b">
        <f t="shared" ca="1" si="31"/>
        <v>0</v>
      </c>
      <c r="X168" t="b">
        <f t="shared" ca="1" si="32"/>
        <v>0</v>
      </c>
      <c r="Y168" t="b">
        <f t="shared" ca="1" si="27"/>
        <v>0</v>
      </c>
      <c r="Z168" t="b">
        <f t="shared" ca="1" si="33"/>
        <v>0</v>
      </c>
      <c r="AA168" t="b">
        <f t="shared" ca="1" si="34"/>
        <v>0</v>
      </c>
      <c r="AB168" s="39">
        <f t="shared" ca="1" si="28"/>
        <v>0</v>
      </c>
      <c r="AC168" s="40">
        <f t="shared" ca="1" si="29"/>
        <v>0</v>
      </c>
    </row>
    <row r="169" spans="3:29" x14ac:dyDescent="0.25">
      <c r="C169" s="5"/>
      <c r="D169" s="27" t="str">
        <f t="shared" ca="1" si="35"/>
        <v/>
      </c>
      <c r="E169" s="28" t="str">
        <f t="shared" ca="1" si="35"/>
        <v/>
      </c>
      <c r="F169" s="28" t="str">
        <f t="shared" ca="1" si="35"/>
        <v/>
      </c>
      <c r="G169" s="28" t="str">
        <f t="shared" ca="1" si="35"/>
        <v/>
      </c>
      <c r="H169" s="28" t="str">
        <f t="shared" ca="1" si="35"/>
        <v/>
      </c>
      <c r="I169" s="28" t="str">
        <f t="shared" ca="1" si="35"/>
        <v/>
      </c>
      <c r="J169" s="28" t="str">
        <f t="shared" ca="1" si="35"/>
        <v/>
      </c>
      <c r="K169" s="28" t="str">
        <f t="shared" ca="1" si="35"/>
        <v/>
      </c>
      <c r="L169" s="28" t="str">
        <f t="shared" ca="1" si="35"/>
        <v/>
      </c>
      <c r="M169" s="28" t="str">
        <f t="shared" ca="1" si="35"/>
        <v/>
      </c>
      <c r="N169" s="28" t="str">
        <f t="shared" ca="1" si="35"/>
        <v/>
      </c>
      <c r="O169" s="29" t="str">
        <f t="shared" ca="1" si="35"/>
        <v/>
      </c>
      <c r="P169" s="4" t="str">
        <f>IF(B169="","",INDEX(Guest,MATCH($B169,GuestList!$B$1:$B$242,0),MATCH(P$3,GuestList!$B$1:$O$1,0)))</f>
        <v/>
      </c>
      <c r="Q169" s="4" t="str">
        <f>IF(C169="","",INDEX(Guest,MATCH($B169,GuestList!$B$1:$B$242,0),MATCH(Q$3,GuestList!$B$1:$O$1,0)))</f>
        <v/>
      </c>
      <c r="R169" s="4" t="str">
        <f ca="1">IF(D169="","",INDEX(Guest,MATCH($B169,GuestList!$B$1:$B$242,0),MATCH(R$3,GuestList!$B$1:$O$1,0)))</f>
        <v/>
      </c>
      <c r="S169" s="4" t="str">
        <f ca="1">IF(E169="","",INDEX(Guest,MATCH($B169,GuestList!$B$1:$B$242,0),MATCH(S$3,GuestList!$B$1:$O$1,0)))</f>
        <v/>
      </c>
      <c r="T169" s="4" t="str">
        <f ca="1">IF(F169="","",INDEX(Guest,MATCH($B169,GuestList!$B$1:$B$242,0),MATCH(T$3,GuestList!$B$1:$O$1,0)))</f>
        <v/>
      </c>
      <c r="U169" s="4" t="str">
        <f ca="1">IF(G169="","",INDEX(Guest,MATCH($B169,GuestList!$B$1:$B$242,0),MATCH(U$3,GuestList!$B$1:$O$1,0)))</f>
        <v/>
      </c>
      <c r="V169" t="b">
        <f t="shared" ca="1" si="26"/>
        <v>0</v>
      </c>
      <c r="W169" t="b">
        <f t="shared" ca="1" si="31"/>
        <v>0</v>
      </c>
      <c r="X169" t="b">
        <f t="shared" ca="1" si="32"/>
        <v>0</v>
      </c>
      <c r="Y169" t="b">
        <f t="shared" ca="1" si="27"/>
        <v>0</v>
      </c>
      <c r="Z169" t="b">
        <f t="shared" ca="1" si="33"/>
        <v>0</v>
      </c>
      <c r="AA169" t="b">
        <f t="shared" ca="1" si="34"/>
        <v>0</v>
      </c>
      <c r="AB169" s="39">
        <f t="shared" ca="1" si="28"/>
        <v>0</v>
      </c>
      <c r="AC169" s="40">
        <f t="shared" ca="1" si="29"/>
        <v>0</v>
      </c>
    </row>
    <row r="170" spans="3:29" x14ac:dyDescent="0.25">
      <c r="C170" s="5"/>
      <c r="D170" s="27" t="str">
        <f t="shared" ca="1" si="35"/>
        <v/>
      </c>
      <c r="E170" s="28" t="str">
        <f t="shared" ca="1" si="35"/>
        <v/>
      </c>
      <c r="F170" s="28" t="str">
        <f t="shared" ca="1" si="35"/>
        <v/>
      </c>
      <c r="G170" s="28" t="str">
        <f t="shared" ca="1" si="35"/>
        <v/>
      </c>
      <c r="H170" s="28" t="str">
        <f t="shared" ca="1" si="35"/>
        <v/>
      </c>
      <c r="I170" s="28" t="str">
        <f t="shared" ca="1" si="35"/>
        <v/>
      </c>
      <c r="J170" s="28" t="str">
        <f t="shared" ca="1" si="35"/>
        <v/>
      </c>
      <c r="K170" s="28" t="str">
        <f t="shared" ca="1" si="35"/>
        <v/>
      </c>
      <c r="L170" s="28" t="str">
        <f t="shared" ca="1" si="35"/>
        <v/>
      </c>
      <c r="M170" s="28" t="str">
        <f t="shared" ca="1" si="35"/>
        <v/>
      </c>
      <c r="N170" s="28" t="str">
        <f t="shared" ca="1" si="35"/>
        <v/>
      </c>
      <c r="O170" s="29" t="str">
        <f t="shared" ca="1" si="35"/>
        <v/>
      </c>
      <c r="P170" s="4" t="str">
        <f>IF(B170="","",INDEX(Guest,MATCH($B170,GuestList!$B$1:$B$242,0),MATCH(P$3,GuestList!$B$1:$O$1,0)))</f>
        <v/>
      </c>
      <c r="Q170" s="4" t="str">
        <f>IF(C170="","",INDEX(Guest,MATCH($B170,GuestList!$B$1:$B$242,0),MATCH(Q$3,GuestList!$B$1:$O$1,0)))</f>
        <v/>
      </c>
      <c r="R170" s="4" t="str">
        <f ca="1">IF(D170="","",INDEX(Guest,MATCH($B170,GuestList!$B$1:$B$242,0),MATCH(R$3,GuestList!$B$1:$O$1,0)))</f>
        <v/>
      </c>
      <c r="S170" s="4" t="str">
        <f ca="1">IF(E170="","",INDEX(Guest,MATCH($B170,GuestList!$B$1:$B$242,0),MATCH(S$3,GuestList!$B$1:$O$1,0)))</f>
        <v/>
      </c>
      <c r="T170" s="4" t="str">
        <f ca="1">IF(F170="","",INDEX(Guest,MATCH($B170,GuestList!$B$1:$B$242,0),MATCH(T$3,GuestList!$B$1:$O$1,0)))</f>
        <v/>
      </c>
      <c r="U170" s="4" t="str">
        <f ca="1">IF(G170="","",INDEX(Guest,MATCH($B170,GuestList!$B$1:$B$242,0),MATCH(U$3,GuestList!$B$1:$O$1,0)))</f>
        <v/>
      </c>
      <c r="V170" t="b">
        <f t="shared" ca="1" si="26"/>
        <v>0</v>
      </c>
      <c r="W170" t="b">
        <f t="shared" ca="1" si="31"/>
        <v>0</v>
      </c>
      <c r="X170" t="b">
        <f t="shared" ca="1" si="32"/>
        <v>0</v>
      </c>
      <c r="Y170" t="b">
        <f t="shared" ca="1" si="27"/>
        <v>0</v>
      </c>
      <c r="Z170" t="b">
        <f t="shared" ca="1" si="33"/>
        <v>0</v>
      </c>
      <c r="AA170" t="b">
        <f t="shared" ca="1" si="34"/>
        <v>0</v>
      </c>
      <c r="AB170" s="39">
        <f t="shared" ca="1" si="28"/>
        <v>0</v>
      </c>
      <c r="AC170" s="40">
        <f t="shared" ca="1" si="29"/>
        <v>0</v>
      </c>
    </row>
    <row r="171" spans="3:29" x14ac:dyDescent="0.25">
      <c r="C171" s="5"/>
      <c r="D171" s="27" t="str">
        <f t="shared" ca="1" si="35"/>
        <v/>
      </c>
      <c r="E171" s="28" t="str">
        <f t="shared" ca="1" si="35"/>
        <v/>
      </c>
      <c r="F171" s="28" t="str">
        <f t="shared" ca="1" si="35"/>
        <v/>
      </c>
      <c r="G171" s="28" t="str">
        <f t="shared" ca="1" si="35"/>
        <v/>
      </c>
      <c r="H171" s="28" t="str">
        <f t="shared" ca="1" si="35"/>
        <v/>
      </c>
      <c r="I171" s="28" t="str">
        <f t="shared" ca="1" si="35"/>
        <v/>
      </c>
      <c r="J171" s="28" t="str">
        <f t="shared" ca="1" si="35"/>
        <v/>
      </c>
      <c r="K171" s="28" t="str">
        <f t="shared" ca="1" si="35"/>
        <v/>
      </c>
      <c r="L171" s="28" t="str">
        <f t="shared" ca="1" si="35"/>
        <v/>
      </c>
      <c r="M171" s="28" t="str">
        <f t="shared" ca="1" si="35"/>
        <v/>
      </c>
      <c r="N171" s="28" t="str">
        <f t="shared" ca="1" si="35"/>
        <v/>
      </c>
      <c r="O171" s="29" t="str">
        <f t="shared" ca="1" si="35"/>
        <v/>
      </c>
      <c r="P171" s="4" t="str">
        <f>IF(B171="","",INDEX(Guest,MATCH($B171,GuestList!$B$1:$B$242,0),MATCH(P$3,GuestList!$B$1:$O$1,0)))</f>
        <v/>
      </c>
      <c r="Q171" s="4" t="str">
        <f>IF(C171="","",INDEX(Guest,MATCH($B171,GuestList!$B$1:$B$242,0),MATCH(Q$3,GuestList!$B$1:$O$1,0)))</f>
        <v/>
      </c>
      <c r="R171" s="4" t="str">
        <f ca="1">IF(D171="","",INDEX(Guest,MATCH($B171,GuestList!$B$1:$B$242,0),MATCH(R$3,GuestList!$B$1:$O$1,0)))</f>
        <v/>
      </c>
      <c r="S171" s="4" t="str">
        <f ca="1">IF(E171="","",INDEX(Guest,MATCH($B171,GuestList!$B$1:$B$242,0),MATCH(S$3,GuestList!$B$1:$O$1,0)))</f>
        <v/>
      </c>
      <c r="T171" s="4" t="str">
        <f ca="1">IF(F171="","",INDEX(Guest,MATCH($B171,GuestList!$B$1:$B$242,0),MATCH(T$3,GuestList!$B$1:$O$1,0)))</f>
        <v/>
      </c>
      <c r="U171" s="4" t="str">
        <f ca="1">IF(G171="","",INDEX(Guest,MATCH($B171,GuestList!$B$1:$B$242,0),MATCH(U$3,GuestList!$B$1:$O$1,0)))</f>
        <v/>
      </c>
      <c r="V171" t="b">
        <f t="shared" ca="1" si="26"/>
        <v>0</v>
      </c>
      <c r="W171" t="b">
        <f t="shared" ca="1" si="31"/>
        <v>0</v>
      </c>
      <c r="X171" t="b">
        <f t="shared" ca="1" si="32"/>
        <v>0</v>
      </c>
      <c r="Y171" t="b">
        <f t="shared" ca="1" si="27"/>
        <v>0</v>
      </c>
      <c r="Z171" t="b">
        <f t="shared" ca="1" si="33"/>
        <v>0</v>
      </c>
      <c r="AA171" t="b">
        <f t="shared" ca="1" si="34"/>
        <v>0</v>
      </c>
      <c r="AB171" s="39">
        <f t="shared" ca="1" si="28"/>
        <v>0</v>
      </c>
      <c r="AC171" s="40">
        <f t="shared" ca="1" si="29"/>
        <v>0</v>
      </c>
    </row>
    <row r="172" spans="3:29" x14ac:dyDescent="0.25">
      <c r="C172" s="5"/>
      <c r="D172" s="27" t="str">
        <f t="shared" ca="1" si="35"/>
        <v/>
      </c>
      <c r="E172" s="28" t="str">
        <f t="shared" ca="1" si="35"/>
        <v/>
      </c>
      <c r="F172" s="28" t="str">
        <f t="shared" ca="1" si="35"/>
        <v/>
      </c>
      <c r="G172" s="28" t="str">
        <f t="shared" ca="1" si="35"/>
        <v/>
      </c>
      <c r="H172" s="28" t="str">
        <f t="shared" ca="1" si="35"/>
        <v/>
      </c>
      <c r="I172" s="28" t="str">
        <f t="shared" ca="1" si="35"/>
        <v/>
      </c>
      <c r="J172" s="28" t="str">
        <f t="shared" ca="1" si="35"/>
        <v/>
      </c>
      <c r="K172" s="28" t="str">
        <f t="shared" ca="1" si="35"/>
        <v/>
      </c>
      <c r="L172" s="28" t="str">
        <f t="shared" ca="1" si="35"/>
        <v/>
      </c>
      <c r="M172" s="28" t="str">
        <f t="shared" ca="1" si="35"/>
        <v/>
      </c>
      <c r="N172" s="28" t="str">
        <f t="shared" ca="1" si="35"/>
        <v/>
      </c>
      <c r="O172" s="29" t="str">
        <f t="shared" ca="1" si="35"/>
        <v/>
      </c>
      <c r="P172" s="4" t="str">
        <f>IF(B172="","",INDEX(Guest,MATCH($B172,GuestList!$B$1:$B$242,0),MATCH(P$3,GuestList!$B$1:$O$1,0)))</f>
        <v/>
      </c>
      <c r="Q172" s="4" t="str">
        <f>IF(C172="","",INDEX(Guest,MATCH($B172,GuestList!$B$1:$B$242,0),MATCH(Q$3,GuestList!$B$1:$O$1,0)))</f>
        <v/>
      </c>
      <c r="R172" s="4" t="str">
        <f ca="1">IF(D172="","",INDEX(Guest,MATCH($B172,GuestList!$B$1:$B$242,0),MATCH(R$3,GuestList!$B$1:$O$1,0)))</f>
        <v/>
      </c>
      <c r="S172" s="4" t="str">
        <f ca="1">IF(E172="","",INDEX(Guest,MATCH($B172,GuestList!$B$1:$B$242,0),MATCH(S$3,GuestList!$B$1:$O$1,0)))</f>
        <v/>
      </c>
      <c r="T172" s="4" t="str">
        <f ca="1">IF(F172="","",INDEX(Guest,MATCH($B172,GuestList!$B$1:$B$242,0),MATCH(T$3,GuestList!$B$1:$O$1,0)))</f>
        <v/>
      </c>
      <c r="U172" s="4" t="str">
        <f ca="1">IF(G172="","",INDEX(Guest,MATCH($B172,GuestList!$B$1:$B$242,0),MATCH(U$3,GuestList!$B$1:$O$1,0)))</f>
        <v/>
      </c>
      <c r="V172" t="b">
        <f t="shared" ca="1" si="26"/>
        <v>0</v>
      </c>
      <c r="W172" t="b">
        <f t="shared" ca="1" si="31"/>
        <v>0</v>
      </c>
      <c r="X172" t="b">
        <f t="shared" ca="1" si="32"/>
        <v>0</v>
      </c>
      <c r="Y172" t="b">
        <f t="shared" ca="1" si="27"/>
        <v>0</v>
      </c>
      <c r="Z172" t="b">
        <f t="shared" ca="1" si="33"/>
        <v>0</v>
      </c>
      <c r="AA172" t="b">
        <f t="shared" ca="1" si="34"/>
        <v>0</v>
      </c>
      <c r="AB172" s="39">
        <f t="shared" ca="1" si="28"/>
        <v>0</v>
      </c>
      <c r="AC172" s="40">
        <f t="shared" ca="1" si="29"/>
        <v>0</v>
      </c>
    </row>
    <row r="173" spans="3:29" x14ac:dyDescent="0.25">
      <c r="C173" s="5"/>
      <c r="D173" s="27" t="str">
        <f t="shared" ca="1" si="35"/>
        <v/>
      </c>
      <c r="E173" s="28" t="str">
        <f t="shared" ca="1" si="35"/>
        <v/>
      </c>
      <c r="F173" s="28" t="str">
        <f t="shared" ca="1" si="35"/>
        <v/>
      </c>
      <c r="G173" s="28" t="str">
        <f t="shared" ca="1" si="35"/>
        <v/>
      </c>
      <c r="H173" s="28" t="str">
        <f t="shared" ca="1" si="35"/>
        <v/>
      </c>
      <c r="I173" s="28" t="str">
        <f t="shared" ca="1" si="35"/>
        <v/>
      </c>
      <c r="J173" s="28" t="str">
        <f t="shared" ca="1" si="35"/>
        <v/>
      </c>
      <c r="K173" s="28" t="str">
        <f t="shared" ca="1" si="35"/>
        <v/>
      </c>
      <c r="L173" s="28" t="str">
        <f t="shared" ca="1" si="35"/>
        <v/>
      </c>
      <c r="M173" s="28" t="str">
        <f t="shared" ca="1" si="35"/>
        <v/>
      </c>
      <c r="N173" s="28" t="str">
        <f t="shared" ca="1" si="35"/>
        <v/>
      </c>
      <c r="O173" s="29" t="str">
        <f t="shared" ca="1" si="35"/>
        <v/>
      </c>
      <c r="P173" s="4" t="str">
        <f>IF(B173="","",INDEX(Guest,MATCH($B173,GuestList!$B$1:$B$242,0),MATCH(P$3,GuestList!$B$1:$O$1,0)))</f>
        <v/>
      </c>
      <c r="Q173" s="4" t="str">
        <f>IF(C173="","",INDEX(Guest,MATCH($B173,GuestList!$B$1:$B$242,0),MATCH(Q$3,GuestList!$B$1:$O$1,0)))</f>
        <v/>
      </c>
      <c r="R173" s="4" t="str">
        <f ca="1">IF(D173="","",INDEX(Guest,MATCH($B173,GuestList!$B$1:$B$242,0),MATCH(R$3,GuestList!$B$1:$O$1,0)))</f>
        <v/>
      </c>
      <c r="S173" s="4" t="str">
        <f ca="1">IF(E173="","",INDEX(Guest,MATCH($B173,GuestList!$B$1:$B$242,0),MATCH(S$3,GuestList!$B$1:$O$1,0)))</f>
        <v/>
      </c>
      <c r="T173" s="4" t="str">
        <f ca="1">IF(F173="","",INDEX(Guest,MATCH($B173,GuestList!$B$1:$B$242,0),MATCH(T$3,GuestList!$B$1:$O$1,0)))</f>
        <v/>
      </c>
      <c r="U173" s="4" t="str">
        <f ca="1">IF(G173="","",INDEX(Guest,MATCH($B173,GuestList!$B$1:$B$242,0),MATCH(U$3,GuestList!$B$1:$O$1,0)))</f>
        <v/>
      </c>
      <c r="V173" t="b">
        <f t="shared" ca="1" si="26"/>
        <v>0</v>
      </c>
      <c r="W173" t="b">
        <f t="shared" ca="1" si="31"/>
        <v>0</v>
      </c>
      <c r="X173" t="b">
        <f t="shared" ca="1" si="32"/>
        <v>0</v>
      </c>
      <c r="Y173" t="b">
        <f t="shared" ca="1" si="27"/>
        <v>0</v>
      </c>
      <c r="Z173" t="b">
        <f t="shared" ca="1" si="33"/>
        <v>0</v>
      </c>
      <c r="AA173" t="b">
        <f t="shared" ca="1" si="34"/>
        <v>0</v>
      </c>
      <c r="AB173" s="39">
        <f t="shared" ca="1" si="28"/>
        <v>0</v>
      </c>
      <c r="AC173" s="40">
        <f t="shared" ca="1" si="29"/>
        <v>0</v>
      </c>
    </row>
    <row r="174" spans="3:29" x14ac:dyDescent="0.25">
      <c r="C174" s="5"/>
      <c r="D174" s="27" t="str">
        <f t="shared" ca="1" si="35"/>
        <v/>
      </c>
      <c r="E174" s="28" t="str">
        <f t="shared" ca="1" si="35"/>
        <v/>
      </c>
      <c r="F174" s="28" t="str">
        <f t="shared" ca="1" si="35"/>
        <v/>
      </c>
      <c r="G174" s="28" t="str">
        <f t="shared" ca="1" si="35"/>
        <v/>
      </c>
      <c r="H174" s="28" t="str">
        <f t="shared" ca="1" si="35"/>
        <v/>
      </c>
      <c r="I174" s="28" t="str">
        <f t="shared" ca="1" si="35"/>
        <v/>
      </c>
      <c r="J174" s="28" t="str">
        <f t="shared" ca="1" si="35"/>
        <v/>
      </c>
      <c r="K174" s="28" t="str">
        <f t="shared" ca="1" si="35"/>
        <v/>
      </c>
      <c r="L174" s="28" t="str">
        <f t="shared" ca="1" si="35"/>
        <v/>
      </c>
      <c r="M174" s="28" t="str">
        <f t="shared" ca="1" si="35"/>
        <v/>
      </c>
      <c r="N174" s="28" t="str">
        <f t="shared" ca="1" si="35"/>
        <v/>
      </c>
      <c r="O174" s="29" t="str">
        <f t="shared" ca="1" si="35"/>
        <v/>
      </c>
      <c r="P174" s="4" t="str">
        <f>IF(B174="","",INDEX(Guest,MATCH($B174,GuestList!$B$1:$B$242,0),MATCH(P$3,GuestList!$B$1:$O$1,0)))</f>
        <v/>
      </c>
      <c r="Q174" s="4" t="str">
        <f>IF(C174="","",INDEX(Guest,MATCH($B174,GuestList!$B$1:$B$242,0),MATCH(Q$3,GuestList!$B$1:$O$1,0)))</f>
        <v/>
      </c>
      <c r="R174" s="4" t="str">
        <f ca="1">IF(D174="","",INDEX(Guest,MATCH($B174,GuestList!$B$1:$B$242,0),MATCH(R$3,GuestList!$B$1:$O$1,0)))</f>
        <v/>
      </c>
      <c r="S174" s="4" t="str">
        <f ca="1">IF(E174="","",INDEX(Guest,MATCH($B174,GuestList!$B$1:$B$242,0),MATCH(S$3,GuestList!$B$1:$O$1,0)))</f>
        <v/>
      </c>
      <c r="T174" s="4" t="str">
        <f ca="1">IF(F174="","",INDEX(Guest,MATCH($B174,GuestList!$B$1:$B$242,0),MATCH(T$3,GuestList!$B$1:$O$1,0)))</f>
        <v/>
      </c>
      <c r="U174" s="4" t="str">
        <f ca="1">IF(G174="","",INDEX(Guest,MATCH($B174,GuestList!$B$1:$B$242,0),MATCH(U$3,GuestList!$B$1:$O$1,0)))</f>
        <v/>
      </c>
      <c r="V174" t="b">
        <f t="shared" ca="1" si="26"/>
        <v>0</v>
      </c>
      <c r="W174" t="b">
        <f t="shared" ca="1" si="31"/>
        <v>0</v>
      </c>
      <c r="X174" t="b">
        <f t="shared" ca="1" si="32"/>
        <v>0</v>
      </c>
      <c r="Y174" t="b">
        <f t="shared" ca="1" si="27"/>
        <v>0</v>
      </c>
      <c r="Z174" t="b">
        <f t="shared" ca="1" si="33"/>
        <v>0</v>
      </c>
      <c r="AA174" t="b">
        <f t="shared" ca="1" si="34"/>
        <v>0</v>
      </c>
      <c r="AB174" s="39">
        <f t="shared" ca="1" si="28"/>
        <v>0</v>
      </c>
      <c r="AC174" s="40">
        <f t="shared" ca="1" si="29"/>
        <v>0</v>
      </c>
    </row>
    <row r="175" spans="3:29" x14ac:dyDescent="0.25">
      <c r="C175" s="5"/>
      <c r="D175" s="27" t="str">
        <f t="shared" ca="1" si="35"/>
        <v/>
      </c>
      <c r="E175" s="28" t="str">
        <f t="shared" ca="1" si="35"/>
        <v/>
      </c>
      <c r="F175" s="28" t="str">
        <f t="shared" ca="1" si="35"/>
        <v/>
      </c>
      <c r="G175" s="28" t="str">
        <f t="shared" ca="1" si="35"/>
        <v/>
      </c>
      <c r="H175" s="28" t="str">
        <f t="shared" ca="1" si="35"/>
        <v/>
      </c>
      <c r="I175" s="28" t="str">
        <f t="shared" ca="1" si="35"/>
        <v/>
      </c>
      <c r="J175" s="28" t="str">
        <f t="shared" ca="1" si="35"/>
        <v/>
      </c>
      <c r="K175" s="28" t="str">
        <f t="shared" ca="1" si="35"/>
        <v/>
      </c>
      <c r="L175" s="28" t="str">
        <f t="shared" ca="1" si="35"/>
        <v/>
      </c>
      <c r="M175" s="28" t="str">
        <f t="shared" ca="1" si="35"/>
        <v/>
      </c>
      <c r="N175" s="28" t="str">
        <f t="shared" ca="1" si="35"/>
        <v/>
      </c>
      <c r="O175" s="29" t="str">
        <f t="shared" ca="1" si="35"/>
        <v/>
      </c>
      <c r="P175" s="4" t="str">
        <f>IF(B175="","",INDEX(Guest,MATCH($B175,GuestList!$B$1:$B$242,0),MATCH(P$3,GuestList!$B$1:$O$1,0)))</f>
        <v/>
      </c>
      <c r="Q175" s="4" t="str">
        <f>IF(C175="","",INDEX(Guest,MATCH($B175,GuestList!$B$1:$B$242,0),MATCH(Q$3,GuestList!$B$1:$O$1,0)))</f>
        <v/>
      </c>
      <c r="R175" s="4" t="str">
        <f ca="1">IF(D175="","",INDEX(Guest,MATCH($B175,GuestList!$B$1:$B$242,0),MATCH(R$3,GuestList!$B$1:$O$1,0)))</f>
        <v/>
      </c>
      <c r="S175" s="4" t="str">
        <f ca="1">IF(E175="","",INDEX(Guest,MATCH($B175,GuestList!$B$1:$B$242,0),MATCH(S$3,GuestList!$B$1:$O$1,0)))</f>
        <v/>
      </c>
      <c r="T175" s="4" t="str">
        <f ca="1">IF(F175="","",INDEX(Guest,MATCH($B175,GuestList!$B$1:$B$242,0),MATCH(T$3,GuestList!$B$1:$O$1,0)))</f>
        <v/>
      </c>
      <c r="U175" s="4" t="str">
        <f ca="1">IF(G175="","",INDEX(Guest,MATCH($B175,GuestList!$B$1:$B$242,0),MATCH(U$3,GuestList!$B$1:$O$1,0)))</f>
        <v/>
      </c>
      <c r="V175" t="b">
        <f t="shared" ca="1" si="26"/>
        <v>0</v>
      </c>
      <c r="W175" t="b">
        <f t="shared" ca="1" si="31"/>
        <v>0</v>
      </c>
      <c r="X175" t="b">
        <f t="shared" ca="1" si="32"/>
        <v>0</v>
      </c>
      <c r="Y175" t="b">
        <f t="shared" ca="1" si="27"/>
        <v>0</v>
      </c>
      <c r="Z175" t="b">
        <f t="shared" ca="1" si="33"/>
        <v>0</v>
      </c>
      <c r="AA175" t="b">
        <f t="shared" ca="1" si="34"/>
        <v>0</v>
      </c>
      <c r="AB175" s="39">
        <f t="shared" ca="1" si="28"/>
        <v>0</v>
      </c>
      <c r="AC175" s="40">
        <f t="shared" ca="1" si="29"/>
        <v>0</v>
      </c>
    </row>
    <row r="176" spans="3:29" x14ac:dyDescent="0.25">
      <c r="C176" s="5"/>
      <c r="D176" s="27" t="str">
        <f t="shared" ca="1" si="35"/>
        <v/>
      </c>
      <c r="E176" s="28" t="str">
        <f t="shared" ca="1" si="35"/>
        <v/>
      </c>
      <c r="F176" s="28" t="str">
        <f t="shared" ca="1" si="35"/>
        <v/>
      </c>
      <c r="G176" s="28" t="str">
        <f t="shared" ca="1" si="35"/>
        <v/>
      </c>
      <c r="H176" s="28" t="str">
        <f t="shared" ca="1" si="35"/>
        <v/>
      </c>
      <c r="I176" s="28" t="str">
        <f t="shared" ca="1" si="35"/>
        <v/>
      </c>
      <c r="J176" s="28" t="str">
        <f t="shared" ca="1" si="35"/>
        <v/>
      </c>
      <c r="K176" s="28" t="str">
        <f t="shared" ca="1" si="35"/>
        <v/>
      </c>
      <c r="L176" s="28" t="str">
        <f t="shared" ca="1" si="35"/>
        <v/>
      </c>
      <c r="M176" s="28" t="str">
        <f t="shared" ca="1" si="35"/>
        <v/>
      </c>
      <c r="N176" s="28" t="str">
        <f t="shared" ca="1" si="35"/>
        <v/>
      </c>
      <c r="O176" s="29" t="str">
        <f t="shared" ca="1" si="35"/>
        <v/>
      </c>
      <c r="P176" s="4" t="str">
        <f>IF(B176="","",INDEX(Guest,MATCH($B176,GuestList!$B$1:$B$242,0),MATCH(P$3,GuestList!$B$1:$O$1,0)))</f>
        <v/>
      </c>
      <c r="Q176" s="4" t="str">
        <f>IF(C176="","",INDEX(Guest,MATCH($B176,GuestList!$B$1:$B$242,0),MATCH(Q$3,GuestList!$B$1:$O$1,0)))</f>
        <v/>
      </c>
      <c r="R176" s="4" t="str">
        <f ca="1">IF(D176="","",INDEX(Guest,MATCH($B176,GuestList!$B$1:$B$242,0),MATCH(R$3,GuestList!$B$1:$O$1,0)))</f>
        <v/>
      </c>
      <c r="S176" s="4" t="str">
        <f ca="1">IF(E176="","",INDEX(Guest,MATCH($B176,GuestList!$B$1:$B$242,0),MATCH(S$3,GuestList!$B$1:$O$1,0)))</f>
        <v/>
      </c>
      <c r="T176" s="4" t="str">
        <f ca="1">IF(F176="","",INDEX(Guest,MATCH($B176,GuestList!$B$1:$B$242,0),MATCH(T$3,GuestList!$B$1:$O$1,0)))</f>
        <v/>
      </c>
      <c r="U176" s="4" t="str">
        <f ca="1">IF(G176="","",INDEX(Guest,MATCH($B176,GuestList!$B$1:$B$242,0),MATCH(U$3,GuestList!$B$1:$O$1,0)))</f>
        <v/>
      </c>
      <c r="V176" t="b">
        <f t="shared" ca="1" si="26"/>
        <v>0</v>
      </c>
      <c r="W176" t="b">
        <f t="shared" ca="1" si="31"/>
        <v>0</v>
      </c>
      <c r="X176" t="b">
        <f t="shared" ca="1" si="32"/>
        <v>0</v>
      </c>
      <c r="Y176" t="b">
        <f t="shared" ca="1" si="27"/>
        <v>0</v>
      </c>
      <c r="Z176" t="b">
        <f t="shared" ca="1" si="33"/>
        <v>0</v>
      </c>
      <c r="AA176" t="b">
        <f t="shared" ca="1" si="34"/>
        <v>0</v>
      </c>
      <c r="AB176" s="39">
        <f t="shared" ca="1" si="28"/>
        <v>0</v>
      </c>
      <c r="AC176" s="40">
        <f t="shared" ca="1" si="29"/>
        <v>0</v>
      </c>
    </row>
    <row r="177" spans="3:29" x14ac:dyDescent="0.25">
      <c r="C177" s="5"/>
      <c r="D177" s="27" t="str">
        <f t="shared" ca="1" si="35"/>
        <v/>
      </c>
      <c r="E177" s="28" t="str">
        <f t="shared" ca="1" si="35"/>
        <v/>
      </c>
      <c r="F177" s="28" t="str">
        <f t="shared" ca="1" si="35"/>
        <v/>
      </c>
      <c r="G177" s="28" t="str">
        <f t="shared" ca="1" si="35"/>
        <v/>
      </c>
      <c r="H177" s="28" t="str">
        <f t="shared" ca="1" si="35"/>
        <v/>
      </c>
      <c r="I177" s="28" t="str">
        <f t="shared" ca="1" si="35"/>
        <v/>
      </c>
      <c r="J177" s="28" t="str">
        <f t="shared" ca="1" si="35"/>
        <v/>
      </c>
      <c r="K177" s="28" t="str">
        <f t="shared" ca="1" si="35"/>
        <v/>
      </c>
      <c r="L177" s="28" t="str">
        <f t="shared" ca="1" si="35"/>
        <v/>
      </c>
      <c r="M177" s="28" t="str">
        <f t="shared" ca="1" si="35"/>
        <v/>
      </c>
      <c r="N177" s="28" t="str">
        <f t="shared" ca="1" si="35"/>
        <v/>
      </c>
      <c r="O177" s="29" t="str">
        <f t="shared" ca="1" si="35"/>
        <v/>
      </c>
      <c r="P177" s="4" t="str">
        <f>IF(B177="","",INDEX(Guest,MATCH($B177,GuestList!$B$1:$B$242,0),MATCH(P$3,GuestList!$B$1:$O$1,0)))</f>
        <v/>
      </c>
      <c r="Q177" s="4" t="str">
        <f>IF(C177="","",INDEX(Guest,MATCH($B177,GuestList!$B$1:$B$242,0),MATCH(Q$3,GuestList!$B$1:$O$1,0)))</f>
        <v/>
      </c>
      <c r="R177" s="4" t="str">
        <f ca="1">IF(D177="","",INDEX(Guest,MATCH($B177,GuestList!$B$1:$B$242,0),MATCH(R$3,GuestList!$B$1:$O$1,0)))</f>
        <v/>
      </c>
      <c r="S177" s="4" t="str">
        <f ca="1">IF(E177="","",INDEX(Guest,MATCH($B177,GuestList!$B$1:$B$242,0),MATCH(S$3,GuestList!$B$1:$O$1,0)))</f>
        <v/>
      </c>
      <c r="T177" s="4" t="str">
        <f ca="1">IF(F177="","",INDEX(Guest,MATCH($B177,GuestList!$B$1:$B$242,0),MATCH(T$3,GuestList!$B$1:$O$1,0)))</f>
        <v/>
      </c>
      <c r="U177" s="4" t="str">
        <f ca="1">IF(G177="","",INDEX(Guest,MATCH($B177,GuestList!$B$1:$B$242,0),MATCH(U$3,GuestList!$B$1:$O$1,0)))</f>
        <v/>
      </c>
      <c r="V177" t="b">
        <f t="shared" ca="1" si="26"/>
        <v>0</v>
      </c>
      <c r="W177" t="b">
        <f t="shared" ca="1" si="31"/>
        <v>0</v>
      </c>
      <c r="X177" t="b">
        <f t="shared" ca="1" si="32"/>
        <v>0</v>
      </c>
      <c r="Y177" t="b">
        <f t="shared" ca="1" si="27"/>
        <v>0</v>
      </c>
      <c r="Z177" t="b">
        <f t="shared" ca="1" si="33"/>
        <v>0</v>
      </c>
      <c r="AA177" t="b">
        <f t="shared" ca="1" si="34"/>
        <v>0</v>
      </c>
      <c r="AB177" s="39">
        <f t="shared" ca="1" si="28"/>
        <v>0</v>
      </c>
      <c r="AC177" s="40">
        <f t="shared" ca="1" si="29"/>
        <v>0</v>
      </c>
    </row>
    <row r="178" spans="3:29" x14ac:dyDescent="0.25">
      <c r="C178" s="5"/>
      <c r="D178" s="27" t="str">
        <f t="shared" ca="1" si="35"/>
        <v/>
      </c>
      <c r="E178" s="28" t="str">
        <f t="shared" ca="1" si="35"/>
        <v/>
      </c>
      <c r="F178" s="28" t="str">
        <f t="shared" ca="1" si="35"/>
        <v/>
      </c>
      <c r="G178" s="28" t="str">
        <f t="shared" ca="1" si="35"/>
        <v/>
      </c>
      <c r="H178" s="28" t="str">
        <f t="shared" ca="1" si="35"/>
        <v/>
      </c>
      <c r="I178" s="28" t="str">
        <f t="shared" ca="1" si="35"/>
        <v/>
      </c>
      <c r="J178" s="28" t="str">
        <f t="shared" ca="1" si="35"/>
        <v/>
      </c>
      <c r="K178" s="28" t="str">
        <f t="shared" ca="1" si="35"/>
        <v/>
      </c>
      <c r="L178" s="28" t="str">
        <f t="shared" ca="1" si="35"/>
        <v/>
      </c>
      <c r="M178" s="28" t="str">
        <f t="shared" ca="1" si="35"/>
        <v/>
      </c>
      <c r="N178" s="28" t="str">
        <f t="shared" ca="1" si="35"/>
        <v/>
      </c>
      <c r="O178" s="29" t="str">
        <f t="shared" ca="1" si="35"/>
        <v/>
      </c>
      <c r="P178" s="4" t="str">
        <f>IF(B178="","",INDEX(Guest,MATCH($B178,GuestList!$B$1:$B$242,0),MATCH(P$3,GuestList!$B$1:$O$1,0)))</f>
        <v/>
      </c>
      <c r="Q178" s="4" t="str">
        <f>IF(C178="","",INDEX(Guest,MATCH($B178,GuestList!$B$1:$B$242,0),MATCH(Q$3,GuestList!$B$1:$O$1,0)))</f>
        <v/>
      </c>
      <c r="R178" s="4" t="str">
        <f ca="1">IF(D178="","",INDEX(Guest,MATCH($B178,GuestList!$B$1:$B$242,0),MATCH(R$3,GuestList!$B$1:$O$1,0)))</f>
        <v/>
      </c>
      <c r="S178" s="4" t="str">
        <f ca="1">IF(E178="","",INDEX(Guest,MATCH($B178,GuestList!$B$1:$B$242,0),MATCH(S$3,GuestList!$B$1:$O$1,0)))</f>
        <v/>
      </c>
      <c r="T178" s="4" t="str">
        <f ca="1">IF(F178="","",INDEX(Guest,MATCH($B178,GuestList!$B$1:$B$242,0),MATCH(T$3,GuestList!$B$1:$O$1,0)))</f>
        <v/>
      </c>
      <c r="U178" s="4" t="str">
        <f ca="1">IF(G178="","",INDEX(Guest,MATCH($B178,GuestList!$B$1:$B$242,0),MATCH(U$3,GuestList!$B$1:$O$1,0)))</f>
        <v/>
      </c>
      <c r="V178" t="b">
        <f t="shared" ca="1" si="26"/>
        <v>0</v>
      </c>
      <c r="W178" t="b">
        <f t="shared" ca="1" si="31"/>
        <v>0</v>
      </c>
      <c r="X178" t="b">
        <f t="shared" ca="1" si="32"/>
        <v>0</v>
      </c>
      <c r="Y178" t="b">
        <f t="shared" ca="1" si="27"/>
        <v>0</v>
      </c>
      <c r="Z178" t="b">
        <f t="shared" ca="1" si="33"/>
        <v>0</v>
      </c>
      <c r="AA178" t="b">
        <f t="shared" ca="1" si="34"/>
        <v>0</v>
      </c>
      <c r="AB178" s="39">
        <f t="shared" ca="1" si="28"/>
        <v>0</v>
      </c>
      <c r="AC178" s="40">
        <f t="shared" ca="1" si="29"/>
        <v>0</v>
      </c>
    </row>
    <row r="179" spans="3:29" x14ac:dyDescent="0.25">
      <c r="C179" s="5"/>
      <c r="D179" s="27" t="str">
        <f t="shared" ca="1" si="35"/>
        <v/>
      </c>
      <c r="E179" s="28" t="str">
        <f t="shared" ca="1" si="35"/>
        <v/>
      </c>
      <c r="F179" s="28" t="str">
        <f t="shared" ca="1" si="35"/>
        <v/>
      </c>
      <c r="G179" s="28" t="str">
        <f t="shared" ca="1" si="35"/>
        <v/>
      </c>
      <c r="H179" s="28" t="str">
        <f t="shared" ca="1" si="35"/>
        <v/>
      </c>
      <c r="I179" s="28" t="str">
        <f t="shared" ca="1" si="35"/>
        <v/>
      </c>
      <c r="J179" s="28" t="str">
        <f t="shared" ca="1" si="35"/>
        <v/>
      </c>
      <c r="K179" s="28" t="str">
        <f t="shared" ca="1" si="35"/>
        <v/>
      </c>
      <c r="L179" s="28" t="str">
        <f t="shared" ca="1" si="35"/>
        <v/>
      </c>
      <c r="M179" s="28" t="str">
        <f t="shared" ca="1" si="35"/>
        <v/>
      </c>
      <c r="N179" s="28" t="str">
        <f t="shared" ca="1" si="35"/>
        <v/>
      </c>
      <c r="O179" s="29" t="str">
        <f t="shared" ca="1" si="35"/>
        <v/>
      </c>
      <c r="P179" s="4" t="str">
        <f>IF(B179="","",INDEX(Guest,MATCH($B179,GuestList!$B$1:$B$242,0),MATCH(P$3,GuestList!$B$1:$O$1,0)))</f>
        <v/>
      </c>
      <c r="Q179" s="4" t="str">
        <f>IF(C179="","",INDEX(Guest,MATCH($B179,GuestList!$B$1:$B$242,0),MATCH(Q$3,GuestList!$B$1:$O$1,0)))</f>
        <v/>
      </c>
      <c r="R179" s="4" t="str">
        <f ca="1">IF(D179="","",INDEX(Guest,MATCH($B179,GuestList!$B$1:$B$242,0),MATCH(R$3,GuestList!$B$1:$O$1,0)))</f>
        <v/>
      </c>
      <c r="S179" s="4" t="str">
        <f ca="1">IF(E179="","",INDEX(Guest,MATCH($B179,GuestList!$B$1:$B$242,0),MATCH(S$3,GuestList!$B$1:$O$1,0)))</f>
        <v/>
      </c>
      <c r="T179" s="4" t="str">
        <f ca="1">IF(F179="","",INDEX(Guest,MATCH($B179,GuestList!$B$1:$B$242,0),MATCH(T$3,GuestList!$B$1:$O$1,0)))</f>
        <v/>
      </c>
      <c r="U179" s="4" t="str">
        <f ca="1">IF(G179="","",INDEX(Guest,MATCH($B179,GuestList!$B$1:$B$242,0),MATCH(U$3,GuestList!$B$1:$O$1,0)))</f>
        <v/>
      </c>
      <c r="V179" t="b">
        <f t="shared" ca="1" si="26"/>
        <v>0</v>
      </c>
      <c r="W179" t="b">
        <f t="shared" ca="1" si="31"/>
        <v>0</v>
      </c>
      <c r="X179" t="b">
        <f t="shared" ca="1" si="32"/>
        <v>0</v>
      </c>
      <c r="Y179" t="b">
        <f t="shared" ca="1" si="27"/>
        <v>0</v>
      </c>
      <c r="Z179" t="b">
        <f t="shared" ca="1" si="33"/>
        <v>0</v>
      </c>
      <c r="AA179" t="b">
        <f t="shared" ca="1" si="34"/>
        <v>0</v>
      </c>
      <c r="AB179" s="39">
        <f t="shared" ca="1" si="28"/>
        <v>0</v>
      </c>
      <c r="AC179" s="40">
        <f t="shared" ca="1" si="29"/>
        <v>0</v>
      </c>
    </row>
    <row r="180" spans="3:29" x14ac:dyDescent="0.25">
      <c r="C180" s="5"/>
      <c r="D180" s="27" t="str">
        <f t="shared" ca="1" si="35"/>
        <v/>
      </c>
      <c r="E180" s="28" t="str">
        <f t="shared" ca="1" si="35"/>
        <v/>
      </c>
      <c r="F180" s="28" t="str">
        <f t="shared" ca="1" si="35"/>
        <v/>
      </c>
      <c r="G180" s="28" t="str">
        <f t="shared" ca="1" si="35"/>
        <v/>
      </c>
      <c r="H180" s="28" t="str">
        <f t="shared" ca="1" si="35"/>
        <v/>
      </c>
      <c r="I180" s="28" t="str">
        <f t="shared" ca="1" si="35"/>
        <v/>
      </c>
      <c r="J180" s="28" t="str">
        <f t="shared" ca="1" si="35"/>
        <v/>
      </c>
      <c r="K180" s="28" t="str">
        <f t="shared" ca="1" si="35"/>
        <v/>
      </c>
      <c r="L180" s="28" t="str">
        <f t="shared" ca="1" si="35"/>
        <v/>
      </c>
      <c r="M180" s="28" t="str">
        <f t="shared" ca="1" si="35"/>
        <v/>
      </c>
      <c r="N180" s="28" t="str">
        <f t="shared" ca="1" si="35"/>
        <v/>
      </c>
      <c r="O180" s="29" t="str">
        <f t="shared" ca="1" si="35"/>
        <v/>
      </c>
      <c r="P180" s="4" t="str">
        <f>IF(B180="","",INDEX(Guest,MATCH($B180,GuestList!$B$1:$B$242,0),MATCH(P$3,GuestList!$B$1:$O$1,0)))</f>
        <v/>
      </c>
      <c r="Q180" s="4" t="str">
        <f>IF(C180="","",INDEX(Guest,MATCH($B180,GuestList!$B$1:$B$242,0),MATCH(Q$3,GuestList!$B$1:$O$1,0)))</f>
        <v/>
      </c>
      <c r="R180" s="4" t="str">
        <f ca="1">IF(D180="","",INDEX(Guest,MATCH($B180,GuestList!$B$1:$B$242,0),MATCH(R$3,GuestList!$B$1:$O$1,0)))</f>
        <v/>
      </c>
      <c r="S180" s="4" t="str">
        <f ca="1">IF(E180="","",INDEX(Guest,MATCH($B180,GuestList!$B$1:$B$242,0),MATCH(S$3,GuestList!$B$1:$O$1,0)))</f>
        <v/>
      </c>
      <c r="T180" s="4" t="str">
        <f ca="1">IF(F180="","",INDEX(Guest,MATCH($B180,GuestList!$B$1:$B$242,0),MATCH(T$3,GuestList!$B$1:$O$1,0)))</f>
        <v/>
      </c>
      <c r="U180" s="4" t="str">
        <f ca="1">IF(G180="","",INDEX(Guest,MATCH($B180,GuestList!$B$1:$B$242,0),MATCH(U$3,GuestList!$B$1:$O$1,0)))</f>
        <v/>
      </c>
      <c r="V180" t="b">
        <f t="shared" ca="1" si="26"/>
        <v>0</v>
      </c>
      <c r="W180" t="b">
        <f t="shared" ca="1" si="31"/>
        <v>0</v>
      </c>
      <c r="X180" t="b">
        <f t="shared" ca="1" si="32"/>
        <v>0</v>
      </c>
      <c r="Y180" t="b">
        <f t="shared" ca="1" si="27"/>
        <v>0</v>
      </c>
      <c r="Z180" t="b">
        <f t="shared" ca="1" si="33"/>
        <v>0</v>
      </c>
      <c r="AA180" t="b">
        <f t="shared" ca="1" si="34"/>
        <v>0</v>
      </c>
      <c r="AB180" s="39">
        <f t="shared" ca="1" si="28"/>
        <v>0</v>
      </c>
      <c r="AC180" s="40">
        <f t="shared" ca="1" si="29"/>
        <v>0</v>
      </c>
    </row>
    <row r="181" spans="3:29" x14ac:dyDescent="0.25">
      <c r="C181" s="5"/>
      <c r="D181" s="27" t="str">
        <f t="shared" ca="1" si="35"/>
        <v/>
      </c>
      <c r="E181" s="28" t="str">
        <f t="shared" ca="1" si="35"/>
        <v/>
      </c>
      <c r="F181" s="28" t="str">
        <f t="shared" ca="1" si="35"/>
        <v/>
      </c>
      <c r="G181" s="28" t="str">
        <f t="shared" ca="1" si="35"/>
        <v/>
      </c>
      <c r="H181" s="28" t="str">
        <f t="shared" ca="1" si="35"/>
        <v/>
      </c>
      <c r="I181" s="28" t="str">
        <f t="shared" ca="1" si="35"/>
        <v/>
      </c>
      <c r="J181" s="28" t="str">
        <f t="shared" ca="1" si="35"/>
        <v/>
      </c>
      <c r="K181" s="28" t="str">
        <f t="shared" ca="1" si="35"/>
        <v/>
      </c>
      <c r="L181" s="28" t="str">
        <f t="shared" ca="1" si="35"/>
        <v/>
      </c>
      <c r="M181" s="28" t="str">
        <f t="shared" ca="1" si="35"/>
        <v/>
      </c>
      <c r="N181" s="28" t="str">
        <f t="shared" ca="1" si="35"/>
        <v/>
      </c>
      <c r="O181" s="29" t="str">
        <f t="shared" ca="1" si="35"/>
        <v/>
      </c>
      <c r="P181" s="4" t="str">
        <f>IF(B181="","",INDEX(Guest,MATCH($B181,GuestList!$B$1:$B$242,0),MATCH(P$3,GuestList!$B$1:$O$1,0)))</f>
        <v/>
      </c>
      <c r="Q181" s="4" t="str">
        <f>IF(C181="","",INDEX(Guest,MATCH($B181,GuestList!$B$1:$B$242,0),MATCH(Q$3,GuestList!$B$1:$O$1,0)))</f>
        <v/>
      </c>
      <c r="R181" s="4" t="str">
        <f ca="1">IF(D181="","",INDEX(Guest,MATCH($B181,GuestList!$B$1:$B$242,0),MATCH(R$3,GuestList!$B$1:$O$1,0)))</f>
        <v/>
      </c>
      <c r="S181" s="4" t="str">
        <f ca="1">IF(E181="","",INDEX(Guest,MATCH($B181,GuestList!$B$1:$B$242,0),MATCH(S$3,GuestList!$B$1:$O$1,0)))</f>
        <v/>
      </c>
      <c r="T181" s="4" t="str">
        <f ca="1">IF(F181="","",INDEX(Guest,MATCH($B181,GuestList!$B$1:$B$242,0),MATCH(T$3,GuestList!$B$1:$O$1,0)))</f>
        <v/>
      </c>
      <c r="U181" s="4" t="str">
        <f ca="1">IF(G181="","",INDEX(Guest,MATCH($B181,GuestList!$B$1:$B$242,0),MATCH(U$3,GuestList!$B$1:$O$1,0)))</f>
        <v/>
      </c>
      <c r="V181" t="b">
        <f t="shared" ca="1" si="26"/>
        <v>0</v>
      </c>
      <c r="W181" t="b">
        <f t="shared" ca="1" si="31"/>
        <v>0</v>
      </c>
      <c r="X181" t="b">
        <f t="shared" ca="1" si="32"/>
        <v>0</v>
      </c>
      <c r="Y181" t="b">
        <f t="shared" ca="1" si="27"/>
        <v>0</v>
      </c>
      <c r="Z181" t="b">
        <f t="shared" ca="1" si="33"/>
        <v>0</v>
      </c>
      <c r="AA181" t="b">
        <f t="shared" ca="1" si="34"/>
        <v>0</v>
      </c>
      <c r="AB181" s="39">
        <f t="shared" ca="1" si="28"/>
        <v>0</v>
      </c>
      <c r="AC181" s="40">
        <f t="shared" ca="1" si="29"/>
        <v>0</v>
      </c>
    </row>
    <row r="182" spans="3:29" x14ac:dyDescent="0.25">
      <c r="C182" s="5"/>
      <c r="D182" s="27" t="str">
        <f t="shared" ca="1" si="35"/>
        <v/>
      </c>
      <c r="E182" s="28" t="str">
        <f t="shared" ca="1" si="35"/>
        <v/>
      </c>
      <c r="F182" s="28" t="str">
        <f t="shared" ca="1" si="35"/>
        <v/>
      </c>
      <c r="G182" s="28" t="str">
        <f t="shared" ca="1" si="35"/>
        <v/>
      </c>
      <c r="H182" s="28" t="str">
        <f t="shared" ca="1" si="35"/>
        <v/>
      </c>
      <c r="I182" s="28" t="str">
        <f t="shared" ca="1" si="35"/>
        <v/>
      </c>
      <c r="J182" s="28" t="str">
        <f t="shared" ca="1" si="35"/>
        <v/>
      </c>
      <c r="K182" s="28" t="str">
        <f t="shared" ca="1" si="35"/>
        <v/>
      </c>
      <c r="L182" s="28" t="str">
        <f t="shared" ca="1" si="35"/>
        <v/>
      </c>
      <c r="M182" s="28" t="str">
        <f t="shared" ca="1" si="35"/>
        <v/>
      </c>
      <c r="N182" s="28" t="str">
        <f t="shared" ca="1" si="35"/>
        <v/>
      </c>
      <c r="O182" s="29" t="str">
        <f t="shared" ca="1" si="35"/>
        <v/>
      </c>
      <c r="P182" s="4" t="str">
        <f>IF(B182="","",INDEX(Guest,MATCH($B182,GuestList!$B$1:$B$242,0),MATCH(P$3,GuestList!$B$1:$O$1,0)))</f>
        <v/>
      </c>
      <c r="Q182" s="4" t="str">
        <f>IF(C182="","",INDEX(Guest,MATCH($B182,GuestList!$B$1:$B$242,0),MATCH(Q$3,GuestList!$B$1:$O$1,0)))</f>
        <v/>
      </c>
      <c r="R182" s="4" t="str">
        <f ca="1">IF(D182="","",INDEX(Guest,MATCH($B182,GuestList!$B$1:$B$242,0),MATCH(R$3,GuestList!$B$1:$O$1,0)))</f>
        <v/>
      </c>
      <c r="S182" s="4" t="str">
        <f ca="1">IF(E182="","",INDEX(Guest,MATCH($B182,GuestList!$B$1:$B$242,0),MATCH(S$3,GuestList!$B$1:$O$1,0)))</f>
        <v/>
      </c>
      <c r="T182" s="4" t="str">
        <f ca="1">IF(F182="","",INDEX(Guest,MATCH($B182,GuestList!$B$1:$B$242,0),MATCH(T$3,GuestList!$B$1:$O$1,0)))</f>
        <v/>
      </c>
      <c r="U182" s="4" t="str">
        <f ca="1">IF(G182="","",INDEX(Guest,MATCH($B182,GuestList!$B$1:$B$242,0),MATCH(U$3,GuestList!$B$1:$O$1,0)))</f>
        <v/>
      </c>
      <c r="V182" t="b">
        <f t="shared" ca="1" si="26"/>
        <v>0</v>
      </c>
      <c r="W182" t="b">
        <f t="shared" ca="1" si="31"/>
        <v>0</v>
      </c>
      <c r="X182" t="b">
        <f t="shared" ca="1" si="32"/>
        <v>0</v>
      </c>
      <c r="Y182" t="b">
        <f t="shared" ca="1" si="27"/>
        <v>0</v>
      </c>
      <c r="Z182" t="b">
        <f t="shared" ca="1" si="33"/>
        <v>0</v>
      </c>
      <c r="AA182" t="b">
        <f t="shared" ca="1" si="34"/>
        <v>0</v>
      </c>
      <c r="AB182" s="39">
        <f t="shared" ca="1" si="28"/>
        <v>0</v>
      </c>
      <c r="AC182" s="40">
        <f t="shared" ca="1" si="29"/>
        <v>0</v>
      </c>
    </row>
    <row r="183" spans="3:29" x14ac:dyDescent="0.25">
      <c r="C183" s="5"/>
      <c r="D183" s="27" t="str">
        <f t="shared" ca="1" si="35"/>
        <v/>
      </c>
      <c r="E183" s="28" t="str">
        <f t="shared" ca="1" si="35"/>
        <v/>
      </c>
      <c r="F183" s="28" t="str">
        <f t="shared" ca="1" si="35"/>
        <v/>
      </c>
      <c r="G183" s="28" t="str">
        <f t="shared" ca="1" si="35"/>
        <v/>
      </c>
      <c r="H183" s="28" t="str">
        <f t="shared" ca="1" si="35"/>
        <v/>
      </c>
      <c r="I183" s="28" t="str">
        <f t="shared" ca="1" si="35"/>
        <v/>
      </c>
      <c r="J183" s="28" t="str">
        <f t="shared" ca="1" si="35"/>
        <v/>
      </c>
      <c r="K183" s="28" t="str">
        <f t="shared" ca="1" si="35"/>
        <v/>
      </c>
      <c r="L183" s="28" t="str">
        <f t="shared" ca="1" si="35"/>
        <v/>
      </c>
      <c r="M183" s="28" t="str">
        <f t="shared" ca="1" si="35"/>
        <v/>
      </c>
      <c r="N183" s="28" t="str">
        <f t="shared" ca="1" si="35"/>
        <v/>
      </c>
      <c r="O183" s="29" t="str">
        <f t="shared" ca="1" si="35"/>
        <v/>
      </c>
      <c r="P183" s="4" t="str">
        <f>IF(B183="","",INDEX(Guest,MATCH($B183,GuestList!$B$1:$B$242,0),MATCH(P$3,GuestList!$B$1:$O$1,0)))</f>
        <v/>
      </c>
      <c r="Q183" s="4" t="str">
        <f>IF(C183="","",INDEX(Guest,MATCH($B183,GuestList!$B$1:$B$242,0),MATCH(Q$3,GuestList!$B$1:$O$1,0)))</f>
        <v/>
      </c>
      <c r="R183" s="4" t="str">
        <f ca="1">IF(D183="","",INDEX(Guest,MATCH($B183,GuestList!$B$1:$B$242,0),MATCH(R$3,GuestList!$B$1:$O$1,0)))</f>
        <v/>
      </c>
      <c r="S183" s="4" t="str">
        <f ca="1">IF(E183="","",INDEX(Guest,MATCH($B183,GuestList!$B$1:$B$242,0),MATCH(S$3,GuestList!$B$1:$O$1,0)))</f>
        <v/>
      </c>
      <c r="T183" s="4" t="str">
        <f ca="1">IF(F183="","",INDEX(Guest,MATCH($B183,GuestList!$B$1:$B$242,0),MATCH(T$3,GuestList!$B$1:$O$1,0)))</f>
        <v/>
      </c>
      <c r="U183" s="4" t="str">
        <f ca="1">IF(G183="","",INDEX(Guest,MATCH($B183,GuestList!$B$1:$B$242,0),MATCH(U$3,GuestList!$B$1:$O$1,0)))</f>
        <v/>
      </c>
      <c r="V183" t="b">
        <f t="shared" ca="1" si="26"/>
        <v>0</v>
      </c>
      <c r="W183" t="b">
        <f t="shared" ca="1" si="31"/>
        <v>0</v>
      </c>
      <c r="X183" t="b">
        <f t="shared" ca="1" si="32"/>
        <v>0</v>
      </c>
      <c r="Y183" t="b">
        <f t="shared" ca="1" si="27"/>
        <v>0</v>
      </c>
      <c r="Z183" t="b">
        <f t="shared" ca="1" si="33"/>
        <v>0</v>
      </c>
      <c r="AA183" t="b">
        <f t="shared" ca="1" si="34"/>
        <v>0</v>
      </c>
      <c r="AB183" s="39">
        <f t="shared" ca="1" si="28"/>
        <v>0</v>
      </c>
      <c r="AC183" s="40">
        <f t="shared" ca="1" si="29"/>
        <v>0</v>
      </c>
    </row>
    <row r="184" spans="3:29" x14ac:dyDescent="0.25">
      <c r="C184" s="5"/>
      <c r="D184" s="27" t="str">
        <f t="shared" ca="1" si="35"/>
        <v/>
      </c>
      <c r="E184" s="28" t="str">
        <f t="shared" ca="1" si="35"/>
        <v/>
      </c>
      <c r="F184" s="28" t="str">
        <f t="shared" ca="1" si="35"/>
        <v/>
      </c>
      <c r="G184" s="28" t="str">
        <f t="shared" ca="1" si="35"/>
        <v/>
      </c>
      <c r="H184" s="28" t="str">
        <f t="shared" ca="1" si="35"/>
        <v/>
      </c>
      <c r="I184" s="28" t="str">
        <f t="shared" ca="1" si="35"/>
        <v/>
      </c>
      <c r="J184" s="28" t="str">
        <f t="shared" ca="1" si="35"/>
        <v/>
      </c>
      <c r="K184" s="28" t="str">
        <f t="shared" ca="1" si="35"/>
        <v/>
      </c>
      <c r="L184" s="28" t="str">
        <f t="shared" ca="1" si="35"/>
        <v/>
      </c>
      <c r="M184" s="28" t="str">
        <f t="shared" ref="M184:O243" ca="1" si="36">IF($A184="","",IF($A$1&gt;=M$3,INDIRECT("B"&amp;((3+M$3)+$A$1*($A184-1))),"Seat Not Used"))</f>
        <v/>
      </c>
      <c r="N184" s="28" t="str">
        <f t="shared" ca="1" si="36"/>
        <v/>
      </c>
      <c r="O184" s="29" t="str">
        <f t="shared" ca="1" si="36"/>
        <v/>
      </c>
      <c r="P184" s="4" t="str">
        <f>IF(B184="","",INDEX(Guest,MATCH($B184,GuestList!$B$1:$B$242,0),MATCH(P$3,GuestList!$B$1:$O$1,0)))</f>
        <v/>
      </c>
      <c r="Q184" s="4" t="str">
        <f>IF(C184="","",INDEX(Guest,MATCH($B184,GuestList!$B$1:$B$242,0),MATCH(Q$3,GuestList!$B$1:$O$1,0)))</f>
        <v/>
      </c>
      <c r="R184" s="4" t="str">
        <f ca="1">IF(D184="","",INDEX(Guest,MATCH($B184,GuestList!$B$1:$B$242,0),MATCH(R$3,GuestList!$B$1:$O$1,0)))</f>
        <v/>
      </c>
      <c r="S184" s="4" t="str">
        <f ca="1">IF(E184="","",INDEX(Guest,MATCH($B184,GuestList!$B$1:$B$242,0),MATCH(S$3,GuestList!$B$1:$O$1,0)))</f>
        <v/>
      </c>
      <c r="T184" s="4" t="str">
        <f ca="1">IF(F184="","",INDEX(Guest,MATCH($B184,GuestList!$B$1:$B$242,0),MATCH(T$3,GuestList!$B$1:$O$1,0)))</f>
        <v/>
      </c>
      <c r="U184" s="4" t="str">
        <f ca="1">IF(G184="","",INDEX(Guest,MATCH($B184,GuestList!$B$1:$B$242,0),MATCH(U$3,GuestList!$B$1:$O$1,0)))</f>
        <v/>
      </c>
      <c r="V184" t="b">
        <f t="shared" ca="1" si="26"/>
        <v>0</v>
      </c>
      <c r="W184" t="b">
        <f t="shared" ca="1" si="31"/>
        <v>0</v>
      </c>
      <c r="X184" t="b">
        <f t="shared" ca="1" si="32"/>
        <v>0</v>
      </c>
      <c r="Y184" t="b">
        <f t="shared" ca="1" si="27"/>
        <v>0</v>
      </c>
      <c r="Z184" t="b">
        <f t="shared" ca="1" si="33"/>
        <v>0</v>
      </c>
      <c r="AA184" t="b">
        <f t="shared" ca="1" si="34"/>
        <v>0</v>
      </c>
      <c r="AB184" s="39">
        <f t="shared" ca="1" si="28"/>
        <v>0</v>
      </c>
      <c r="AC184" s="40">
        <f t="shared" ca="1" si="29"/>
        <v>0</v>
      </c>
    </row>
    <row r="185" spans="3:29" x14ac:dyDescent="0.25">
      <c r="C185" s="5"/>
      <c r="D185" s="27" t="str">
        <f t="shared" ref="D185:L213" ca="1" si="37">IF($A185="","",IF($A$1&gt;=D$3,INDIRECT("B"&amp;((3+D$3)+$A$1*($A185-1))),"Seat Not Used"))</f>
        <v/>
      </c>
      <c r="E185" s="28" t="str">
        <f t="shared" ca="1" si="37"/>
        <v/>
      </c>
      <c r="F185" s="28" t="str">
        <f t="shared" ca="1" si="37"/>
        <v/>
      </c>
      <c r="G185" s="28" t="str">
        <f t="shared" ca="1" si="37"/>
        <v/>
      </c>
      <c r="H185" s="28" t="str">
        <f t="shared" ca="1" si="37"/>
        <v/>
      </c>
      <c r="I185" s="28" t="str">
        <f t="shared" ca="1" si="37"/>
        <v/>
      </c>
      <c r="J185" s="28" t="str">
        <f t="shared" ca="1" si="37"/>
        <v/>
      </c>
      <c r="K185" s="28" t="str">
        <f t="shared" ca="1" si="37"/>
        <v/>
      </c>
      <c r="L185" s="28" t="str">
        <f t="shared" ca="1" si="37"/>
        <v/>
      </c>
      <c r="M185" s="28" t="str">
        <f t="shared" ca="1" si="36"/>
        <v/>
      </c>
      <c r="N185" s="28" t="str">
        <f t="shared" ca="1" si="36"/>
        <v/>
      </c>
      <c r="O185" s="29" t="str">
        <f t="shared" ca="1" si="36"/>
        <v/>
      </c>
      <c r="P185" s="4" t="str">
        <f>IF(B185="","",INDEX(Guest,MATCH($B185,GuestList!$B$1:$B$242,0),MATCH(P$3,GuestList!$B$1:$O$1,0)))</f>
        <v/>
      </c>
      <c r="Q185" s="4" t="str">
        <f>IF(C185="","",INDEX(Guest,MATCH($B185,GuestList!$B$1:$B$242,0),MATCH(Q$3,GuestList!$B$1:$O$1,0)))</f>
        <v/>
      </c>
      <c r="R185" s="4" t="str">
        <f ca="1">IF(D185="","",INDEX(Guest,MATCH($B185,GuestList!$B$1:$B$242,0),MATCH(R$3,GuestList!$B$1:$O$1,0)))</f>
        <v/>
      </c>
      <c r="S185" s="4" t="str">
        <f ca="1">IF(E185="","",INDEX(Guest,MATCH($B185,GuestList!$B$1:$B$242,0),MATCH(S$3,GuestList!$B$1:$O$1,0)))</f>
        <v/>
      </c>
      <c r="T185" s="4" t="str">
        <f ca="1">IF(F185="","",INDEX(Guest,MATCH($B185,GuestList!$B$1:$B$242,0),MATCH(T$3,GuestList!$B$1:$O$1,0)))</f>
        <v/>
      </c>
      <c r="U185" s="4" t="str">
        <f ca="1">IF(G185="","",INDEX(Guest,MATCH($B185,GuestList!$B$1:$B$242,0),MATCH(U$3,GuestList!$B$1:$O$1,0)))</f>
        <v/>
      </c>
      <c r="V185" t="b">
        <f t="shared" ca="1" si="26"/>
        <v>0</v>
      </c>
      <c r="W185" t="b">
        <f t="shared" ca="1" si="31"/>
        <v>0</v>
      </c>
      <c r="X185" t="b">
        <f t="shared" ca="1" si="32"/>
        <v>0</v>
      </c>
      <c r="Y185" t="b">
        <f t="shared" ca="1" si="27"/>
        <v>0</v>
      </c>
      <c r="Z185" t="b">
        <f t="shared" ca="1" si="33"/>
        <v>0</v>
      </c>
      <c r="AA185" t="b">
        <f t="shared" ca="1" si="34"/>
        <v>0</v>
      </c>
      <c r="AB185" s="39">
        <f t="shared" ca="1" si="28"/>
        <v>0</v>
      </c>
      <c r="AC185" s="40">
        <f t="shared" ca="1" si="29"/>
        <v>0</v>
      </c>
    </row>
    <row r="186" spans="3:29" x14ac:dyDescent="0.25">
      <c r="C186" s="5"/>
      <c r="D186" s="27" t="str">
        <f t="shared" ca="1" si="37"/>
        <v/>
      </c>
      <c r="E186" s="28" t="str">
        <f t="shared" ca="1" si="37"/>
        <v/>
      </c>
      <c r="F186" s="28" t="str">
        <f t="shared" ca="1" si="37"/>
        <v/>
      </c>
      <c r="G186" s="28" t="str">
        <f t="shared" ca="1" si="37"/>
        <v/>
      </c>
      <c r="H186" s="28" t="str">
        <f t="shared" ca="1" si="37"/>
        <v/>
      </c>
      <c r="I186" s="28" t="str">
        <f t="shared" ca="1" si="37"/>
        <v/>
      </c>
      <c r="J186" s="28" t="str">
        <f t="shared" ca="1" si="37"/>
        <v/>
      </c>
      <c r="K186" s="28" t="str">
        <f t="shared" ca="1" si="37"/>
        <v/>
      </c>
      <c r="L186" s="28" t="str">
        <f t="shared" ca="1" si="37"/>
        <v/>
      </c>
      <c r="M186" s="28" t="str">
        <f t="shared" ca="1" si="36"/>
        <v/>
      </c>
      <c r="N186" s="28" t="str">
        <f t="shared" ca="1" si="36"/>
        <v/>
      </c>
      <c r="O186" s="29" t="str">
        <f t="shared" ca="1" si="36"/>
        <v/>
      </c>
      <c r="P186" s="4" t="str">
        <f>IF(B186="","",INDEX(Guest,MATCH($B186,GuestList!$B$1:$B$242,0),MATCH(P$3,GuestList!$B$1:$O$1,0)))</f>
        <v/>
      </c>
      <c r="Q186" s="4" t="str">
        <f>IF(C186="","",INDEX(Guest,MATCH($B186,GuestList!$B$1:$B$242,0),MATCH(Q$3,GuestList!$B$1:$O$1,0)))</f>
        <v/>
      </c>
      <c r="R186" s="4" t="str">
        <f ca="1">IF(D186="","",INDEX(Guest,MATCH($B186,GuestList!$B$1:$B$242,0),MATCH(R$3,GuestList!$B$1:$O$1,0)))</f>
        <v/>
      </c>
      <c r="S186" s="4" t="str">
        <f ca="1">IF(E186="","",INDEX(Guest,MATCH($B186,GuestList!$B$1:$B$242,0),MATCH(S$3,GuestList!$B$1:$O$1,0)))</f>
        <v/>
      </c>
      <c r="T186" s="4" t="str">
        <f ca="1">IF(F186="","",INDEX(Guest,MATCH($B186,GuestList!$B$1:$B$242,0),MATCH(T$3,GuestList!$B$1:$O$1,0)))</f>
        <v/>
      </c>
      <c r="U186" s="4" t="str">
        <f ca="1">IF(G186="","",INDEX(Guest,MATCH($B186,GuestList!$B$1:$B$242,0),MATCH(U$3,GuestList!$B$1:$O$1,0)))</f>
        <v/>
      </c>
      <c r="V186" t="b">
        <f t="shared" ca="1" si="26"/>
        <v>0</v>
      </c>
      <c r="W186" t="b">
        <f t="shared" ca="1" si="31"/>
        <v>0</v>
      </c>
      <c r="X186" t="b">
        <f t="shared" ca="1" si="32"/>
        <v>0</v>
      </c>
      <c r="Y186" t="b">
        <f t="shared" ca="1" si="27"/>
        <v>0</v>
      </c>
      <c r="Z186" t="b">
        <f t="shared" ca="1" si="33"/>
        <v>0</v>
      </c>
      <c r="AA186" t="b">
        <f t="shared" ca="1" si="34"/>
        <v>0</v>
      </c>
      <c r="AB186" s="39">
        <f t="shared" ca="1" si="28"/>
        <v>0</v>
      </c>
      <c r="AC186" s="40">
        <f t="shared" ca="1" si="29"/>
        <v>0</v>
      </c>
    </row>
    <row r="187" spans="3:29" x14ac:dyDescent="0.25">
      <c r="C187" s="5"/>
      <c r="D187" s="27" t="str">
        <f t="shared" ca="1" si="37"/>
        <v/>
      </c>
      <c r="E187" s="28" t="str">
        <f t="shared" ca="1" si="37"/>
        <v/>
      </c>
      <c r="F187" s="28" t="str">
        <f t="shared" ca="1" si="37"/>
        <v/>
      </c>
      <c r="G187" s="28" t="str">
        <f t="shared" ca="1" si="37"/>
        <v/>
      </c>
      <c r="H187" s="28" t="str">
        <f t="shared" ca="1" si="37"/>
        <v/>
      </c>
      <c r="I187" s="28" t="str">
        <f t="shared" ca="1" si="37"/>
        <v/>
      </c>
      <c r="J187" s="28" t="str">
        <f t="shared" ca="1" si="37"/>
        <v/>
      </c>
      <c r="K187" s="28" t="str">
        <f t="shared" ca="1" si="37"/>
        <v/>
      </c>
      <c r="L187" s="28" t="str">
        <f t="shared" ca="1" si="37"/>
        <v/>
      </c>
      <c r="M187" s="28" t="str">
        <f t="shared" ca="1" si="36"/>
        <v/>
      </c>
      <c r="N187" s="28" t="str">
        <f t="shared" ca="1" si="36"/>
        <v/>
      </c>
      <c r="O187" s="29" t="str">
        <f t="shared" ca="1" si="36"/>
        <v/>
      </c>
      <c r="P187" s="4" t="str">
        <f>IF(B187="","",INDEX(Guest,MATCH($B187,GuestList!$B$1:$B$242,0),MATCH(P$3,GuestList!$B$1:$O$1,0)))</f>
        <v/>
      </c>
      <c r="Q187" s="4" t="str">
        <f>IF(C187="","",INDEX(Guest,MATCH($B187,GuestList!$B$1:$B$242,0),MATCH(Q$3,GuestList!$B$1:$O$1,0)))</f>
        <v/>
      </c>
      <c r="R187" s="4" t="str">
        <f ca="1">IF(D187="","",INDEX(Guest,MATCH($B187,GuestList!$B$1:$B$242,0),MATCH(R$3,GuestList!$B$1:$O$1,0)))</f>
        <v/>
      </c>
      <c r="S187" s="4" t="str">
        <f ca="1">IF(E187="","",INDEX(Guest,MATCH($B187,GuestList!$B$1:$B$242,0),MATCH(S$3,GuestList!$B$1:$O$1,0)))</f>
        <v/>
      </c>
      <c r="T187" s="4" t="str">
        <f ca="1">IF(F187="","",INDEX(Guest,MATCH($B187,GuestList!$B$1:$B$242,0),MATCH(T$3,GuestList!$B$1:$O$1,0)))</f>
        <v/>
      </c>
      <c r="U187" s="4" t="str">
        <f ca="1">IF(G187="","",INDEX(Guest,MATCH($B187,GuestList!$B$1:$B$242,0),MATCH(U$3,GuestList!$B$1:$O$1,0)))</f>
        <v/>
      </c>
      <c r="V187" t="b">
        <f t="shared" ca="1" si="26"/>
        <v>0</v>
      </c>
      <c r="W187" t="b">
        <f t="shared" ca="1" si="31"/>
        <v>0</v>
      </c>
      <c r="X187" t="b">
        <f t="shared" ca="1" si="32"/>
        <v>0</v>
      </c>
      <c r="Y187" t="b">
        <f t="shared" ca="1" si="27"/>
        <v>0</v>
      </c>
      <c r="Z187" t="b">
        <f t="shared" ca="1" si="33"/>
        <v>0</v>
      </c>
      <c r="AA187" t="b">
        <f t="shared" ca="1" si="34"/>
        <v>0</v>
      </c>
      <c r="AB187" s="39">
        <f t="shared" ca="1" si="28"/>
        <v>0</v>
      </c>
      <c r="AC187" s="40">
        <f t="shared" ca="1" si="29"/>
        <v>0</v>
      </c>
    </row>
    <row r="188" spans="3:29" x14ac:dyDescent="0.25">
      <c r="C188" s="5"/>
      <c r="D188" s="27" t="str">
        <f t="shared" ca="1" si="37"/>
        <v/>
      </c>
      <c r="E188" s="28" t="str">
        <f t="shared" ca="1" si="37"/>
        <v/>
      </c>
      <c r="F188" s="28" t="str">
        <f t="shared" ca="1" si="37"/>
        <v/>
      </c>
      <c r="G188" s="28" t="str">
        <f t="shared" ca="1" si="37"/>
        <v/>
      </c>
      <c r="H188" s="28" t="str">
        <f t="shared" ca="1" si="37"/>
        <v/>
      </c>
      <c r="I188" s="28" t="str">
        <f t="shared" ca="1" si="37"/>
        <v/>
      </c>
      <c r="J188" s="28" t="str">
        <f t="shared" ca="1" si="37"/>
        <v/>
      </c>
      <c r="K188" s="28" t="str">
        <f t="shared" ca="1" si="37"/>
        <v/>
      </c>
      <c r="L188" s="28" t="str">
        <f t="shared" ca="1" si="37"/>
        <v/>
      </c>
      <c r="M188" s="28" t="str">
        <f t="shared" ca="1" si="36"/>
        <v/>
      </c>
      <c r="N188" s="28" t="str">
        <f t="shared" ca="1" si="36"/>
        <v/>
      </c>
      <c r="O188" s="29" t="str">
        <f t="shared" ca="1" si="36"/>
        <v/>
      </c>
      <c r="P188" s="4" t="str">
        <f>IF(B188="","",INDEX(Guest,MATCH($B188,GuestList!$B$1:$B$242,0),MATCH(P$3,GuestList!$B$1:$O$1,0)))</f>
        <v/>
      </c>
      <c r="Q188" s="4" t="str">
        <f>IF(C188="","",INDEX(Guest,MATCH($B188,GuestList!$B$1:$B$242,0),MATCH(Q$3,GuestList!$B$1:$O$1,0)))</f>
        <v/>
      </c>
      <c r="R188" s="4" t="str">
        <f ca="1">IF(D188="","",INDEX(Guest,MATCH($B188,GuestList!$B$1:$B$242,0),MATCH(R$3,GuestList!$B$1:$O$1,0)))</f>
        <v/>
      </c>
      <c r="S188" s="4" t="str">
        <f ca="1">IF(E188="","",INDEX(Guest,MATCH($B188,GuestList!$B$1:$B$242,0),MATCH(S$3,GuestList!$B$1:$O$1,0)))</f>
        <v/>
      </c>
      <c r="T188" s="4" t="str">
        <f ca="1">IF(F188="","",INDEX(Guest,MATCH($B188,GuestList!$B$1:$B$242,0),MATCH(T$3,GuestList!$B$1:$O$1,0)))</f>
        <v/>
      </c>
      <c r="U188" s="4" t="str">
        <f ca="1">IF(G188="","",INDEX(Guest,MATCH($B188,GuestList!$B$1:$B$242,0),MATCH(U$3,GuestList!$B$1:$O$1,0)))</f>
        <v/>
      </c>
      <c r="V188" t="b">
        <f t="shared" ca="1" si="26"/>
        <v>0</v>
      </c>
      <c r="W188" t="b">
        <f t="shared" ca="1" si="31"/>
        <v>0</v>
      </c>
      <c r="X188" t="b">
        <f t="shared" ca="1" si="32"/>
        <v>0</v>
      </c>
      <c r="Y188" t="b">
        <f t="shared" ca="1" si="27"/>
        <v>0</v>
      </c>
      <c r="Z188" t="b">
        <f t="shared" ca="1" si="33"/>
        <v>0</v>
      </c>
      <c r="AA188" t="b">
        <f t="shared" ca="1" si="34"/>
        <v>0</v>
      </c>
      <c r="AB188" s="39">
        <f t="shared" ca="1" si="28"/>
        <v>0</v>
      </c>
      <c r="AC188" s="40">
        <f t="shared" ca="1" si="29"/>
        <v>0</v>
      </c>
    </row>
    <row r="189" spans="3:29" x14ac:dyDescent="0.25">
      <c r="C189" s="5"/>
      <c r="D189" s="27" t="str">
        <f t="shared" ca="1" si="37"/>
        <v/>
      </c>
      <c r="E189" s="28" t="str">
        <f t="shared" ca="1" si="37"/>
        <v/>
      </c>
      <c r="F189" s="28" t="str">
        <f t="shared" ca="1" si="37"/>
        <v/>
      </c>
      <c r="G189" s="28" t="str">
        <f t="shared" ca="1" si="37"/>
        <v/>
      </c>
      <c r="H189" s="28" t="str">
        <f t="shared" ca="1" si="37"/>
        <v/>
      </c>
      <c r="I189" s="28" t="str">
        <f t="shared" ca="1" si="37"/>
        <v/>
      </c>
      <c r="J189" s="28" t="str">
        <f t="shared" ca="1" si="37"/>
        <v/>
      </c>
      <c r="K189" s="28" t="str">
        <f t="shared" ca="1" si="37"/>
        <v/>
      </c>
      <c r="L189" s="28" t="str">
        <f t="shared" ca="1" si="37"/>
        <v/>
      </c>
      <c r="M189" s="28" t="str">
        <f t="shared" ca="1" si="36"/>
        <v/>
      </c>
      <c r="N189" s="28" t="str">
        <f t="shared" ca="1" si="36"/>
        <v/>
      </c>
      <c r="O189" s="29" t="str">
        <f t="shared" ca="1" si="36"/>
        <v/>
      </c>
      <c r="P189" s="4" t="str">
        <f>IF(B189="","",INDEX(Guest,MATCH($B189,GuestList!$B$1:$B$242,0),MATCH(P$3,GuestList!$B$1:$O$1,0)))</f>
        <v/>
      </c>
      <c r="Q189" s="4" t="str">
        <f>IF(C189="","",INDEX(Guest,MATCH($B189,GuestList!$B$1:$B$242,0),MATCH(Q$3,GuestList!$B$1:$O$1,0)))</f>
        <v/>
      </c>
      <c r="R189" s="4" t="str">
        <f ca="1">IF(D189="","",INDEX(Guest,MATCH($B189,GuestList!$B$1:$B$242,0),MATCH(R$3,GuestList!$B$1:$O$1,0)))</f>
        <v/>
      </c>
      <c r="S189" s="4" t="str">
        <f ca="1">IF(E189="","",INDEX(Guest,MATCH($B189,GuestList!$B$1:$B$242,0),MATCH(S$3,GuestList!$B$1:$O$1,0)))</f>
        <v/>
      </c>
      <c r="T189" s="4" t="str">
        <f ca="1">IF(F189="","",INDEX(Guest,MATCH($B189,GuestList!$B$1:$B$242,0),MATCH(T$3,GuestList!$B$1:$O$1,0)))</f>
        <v/>
      </c>
      <c r="U189" s="4" t="str">
        <f ca="1">IF(G189="","",INDEX(Guest,MATCH($B189,GuestList!$B$1:$B$242,0),MATCH(U$3,GuestList!$B$1:$O$1,0)))</f>
        <v/>
      </c>
      <c r="V189" t="b">
        <f t="shared" ca="1" si="26"/>
        <v>0</v>
      </c>
      <c r="W189" t="b">
        <f t="shared" ca="1" si="31"/>
        <v>0</v>
      </c>
      <c r="X189" t="b">
        <f t="shared" ca="1" si="32"/>
        <v>0</v>
      </c>
      <c r="Y189" t="b">
        <f t="shared" ca="1" si="27"/>
        <v>0</v>
      </c>
      <c r="Z189" t="b">
        <f t="shared" ca="1" si="33"/>
        <v>0</v>
      </c>
      <c r="AA189" t="b">
        <f t="shared" ca="1" si="34"/>
        <v>0</v>
      </c>
      <c r="AB189" s="39">
        <f t="shared" ca="1" si="28"/>
        <v>0</v>
      </c>
      <c r="AC189" s="40">
        <f t="shared" ca="1" si="29"/>
        <v>0</v>
      </c>
    </row>
    <row r="190" spans="3:29" x14ac:dyDescent="0.25">
      <c r="C190" s="5"/>
      <c r="D190" s="27" t="str">
        <f t="shared" ca="1" si="37"/>
        <v/>
      </c>
      <c r="E190" s="28" t="str">
        <f t="shared" ca="1" si="37"/>
        <v/>
      </c>
      <c r="F190" s="28" t="str">
        <f t="shared" ca="1" si="37"/>
        <v/>
      </c>
      <c r="G190" s="28" t="str">
        <f t="shared" ca="1" si="37"/>
        <v/>
      </c>
      <c r="H190" s="28" t="str">
        <f t="shared" ca="1" si="37"/>
        <v/>
      </c>
      <c r="I190" s="28" t="str">
        <f t="shared" ca="1" si="37"/>
        <v/>
      </c>
      <c r="J190" s="28" t="str">
        <f t="shared" ca="1" si="37"/>
        <v/>
      </c>
      <c r="K190" s="28" t="str">
        <f t="shared" ca="1" si="37"/>
        <v/>
      </c>
      <c r="L190" s="28" t="str">
        <f t="shared" ca="1" si="37"/>
        <v/>
      </c>
      <c r="M190" s="28" t="str">
        <f t="shared" ca="1" si="36"/>
        <v/>
      </c>
      <c r="N190" s="28" t="str">
        <f t="shared" ca="1" si="36"/>
        <v/>
      </c>
      <c r="O190" s="29" t="str">
        <f t="shared" ca="1" si="36"/>
        <v/>
      </c>
      <c r="P190" s="4" t="str">
        <f>IF(B190="","",INDEX(Guest,MATCH($B190,GuestList!$B$1:$B$242,0),MATCH(P$3,GuestList!$B$1:$O$1,0)))</f>
        <v/>
      </c>
      <c r="Q190" s="4" t="str">
        <f>IF(C190="","",INDEX(Guest,MATCH($B190,GuestList!$B$1:$B$242,0),MATCH(Q$3,GuestList!$B$1:$O$1,0)))</f>
        <v/>
      </c>
      <c r="R190" s="4" t="str">
        <f ca="1">IF(D190="","",INDEX(Guest,MATCH($B190,GuestList!$B$1:$B$242,0),MATCH(R$3,GuestList!$B$1:$O$1,0)))</f>
        <v/>
      </c>
      <c r="S190" s="4" t="str">
        <f ca="1">IF(E190="","",INDEX(Guest,MATCH($B190,GuestList!$B$1:$B$242,0),MATCH(S$3,GuestList!$B$1:$O$1,0)))</f>
        <v/>
      </c>
      <c r="T190" s="4" t="str">
        <f ca="1">IF(F190="","",INDEX(Guest,MATCH($B190,GuestList!$B$1:$B$242,0),MATCH(T$3,GuestList!$B$1:$O$1,0)))</f>
        <v/>
      </c>
      <c r="U190" s="4" t="str">
        <f ca="1">IF(G190="","",INDEX(Guest,MATCH($B190,GuestList!$B$1:$B$242,0),MATCH(U$3,GuestList!$B$1:$O$1,0)))</f>
        <v/>
      </c>
      <c r="V190" t="b">
        <f t="shared" ca="1" si="26"/>
        <v>0</v>
      </c>
      <c r="W190" t="b">
        <f t="shared" ca="1" si="31"/>
        <v>0</v>
      </c>
      <c r="X190" t="b">
        <f t="shared" ca="1" si="32"/>
        <v>0</v>
      </c>
      <c r="Y190" t="b">
        <f t="shared" ca="1" si="27"/>
        <v>0</v>
      </c>
      <c r="Z190" t="b">
        <f t="shared" ca="1" si="33"/>
        <v>0</v>
      </c>
      <c r="AA190" t="b">
        <f t="shared" ca="1" si="34"/>
        <v>0</v>
      </c>
      <c r="AB190" s="39">
        <f t="shared" ca="1" si="28"/>
        <v>0</v>
      </c>
      <c r="AC190" s="40">
        <f t="shared" ca="1" si="29"/>
        <v>0</v>
      </c>
    </row>
    <row r="191" spans="3:29" x14ac:dyDescent="0.25">
      <c r="C191" s="5"/>
      <c r="D191" s="27" t="str">
        <f t="shared" ca="1" si="37"/>
        <v/>
      </c>
      <c r="E191" s="28" t="str">
        <f t="shared" ca="1" si="37"/>
        <v/>
      </c>
      <c r="F191" s="28" t="str">
        <f t="shared" ca="1" si="37"/>
        <v/>
      </c>
      <c r="G191" s="28" t="str">
        <f t="shared" ca="1" si="37"/>
        <v/>
      </c>
      <c r="H191" s="28" t="str">
        <f t="shared" ca="1" si="37"/>
        <v/>
      </c>
      <c r="I191" s="28" t="str">
        <f t="shared" ca="1" si="37"/>
        <v/>
      </c>
      <c r="J191" s="28" t="str">
        <f t="shared" ca="1" si="37"/>
        <v/>
      </c>
      <c r="K191" s="28" t="str">
        <f t="shared" ca="1" si="37"/>
        <v/>
      </c>
      <c r="L191" s="28" t="str">
        <f t="shared" ca="1" si="37"/>
        <v/>
      </c>
      <c r="M191" s="28" t="str">
        <f t="shared" ca="1" si="36"/>
        <v/>
      </c>
      <c r="N191" s="28" t="str">
        <f t="shared" ca="1" si="36"/>
        <v/>
      </c>
      <c r="O191" s="29" t="str">
        <f t="shared" ca="1" si="36"/>
        <v/>
      </c>
      <c r="P191" s="4" t="str">
        <f>IF(B191="","",INDEX(Guest,MATCH($B191,GuestList!$B$1:$B$242,0),MATCH(P$3,GuestList!$B$1:$O$1,0)))</f>
        <v/>
      </c>
      <c r="Q191" s="4" t="str">
        <f>IF(C191="","",INDEX(Guest,MATCH($B191,GuestList!$B$1:$B$242,0),MATCH(Q$3,GuestList!$B$1:$O$1,0)))</f>
        <v/>
      </c>
      <c r="R191" s="4" t="str">
        <f ca="1">IF(D191="","",INDEX(Guest,MATCH($B191,GuestList!$B$1:$B$242,0),MATCH(R$3,GuestList!$B$1:$O$1,0)))</f>
        <v/>
      </c>
      <c r="S191" s="4" t="str">
        <f ca="1">IF(E191="","",INDEX(Guest,MATCH($B191,GuestList!$B$1:$B$242,0),MATCH(S$3,GuestList!$B$1:$O$1,0)))</f>
        <v/>
      </c>
      <c r="T191" s="4" t="str">
        <f ca="1">IF(F191="","",INDEX(Guest,MATCH($B191,GuestList!$B$1:$B$242,0),MATCH(T$3,GuestList!$B$1:$O$1,0)))</f>
        <v/>
      </c>
      <c r="U191" s="4" t="str">
        <f ca="1">IF(G191="","",INDEX(Guest,MATCH($B191,GuestList!$B$1:$B$242,0),MATCH(U$3,GuestList!$B$1:$O$1,0)))</f>
        <v/>
      </c>
      <c r="V191" t="b">
        <f t="shared" ca="1" si="26"/>
        <v>0</v>
      </c>
      <c r="W191" t="b">
        <f t="shared" ca="1" si="31"/>
        <v>0</v>
      </c>
      <c r="X191" t="b">
        <f t="shared" ca="1" si="32"/>
        <v>0</v>
      </c>
      <c r="Y191" t="b">
        <f t="shared" ca="1" si="27"/>
        <v>0</v>
      </c>
      <c r="Z191" t="b">
        <f t="shared" ca="1" si="33"/>
        <v>0</v>
      </c>
      <c r="AA191" t="b">
        <f t="shared" ca="1" si="34"/>
        <v>0</v>
      </c>
      <c r="AB191" s="39">
        <f t="shared" ca="1" si="28"/>
        <v>0</v>
      </c>
      <c r="AC191" s="40">
        <f t="shared" ca="1" si="29"/>
        <v>0</v>
      </c>
    </row>
    <row r="192" spans="3:29" x14ac:dyDescent="0.25">
      <c r="C192" s="5"/>
      <c r="D192" s="27" t="str">
        <f t="shared" ca="1" si="37"/>
        <v/>
      </c>
      <c r="E192" s="28" t="str">
        <f t="shared" ca="1" si="37"/>
        <v/>
      </c>
      <c r="F192" s="28" t="str">
        <f t="shared" ca="1" si="37"/>
        <v/>
      </c>
      <c r="G192" s="28" t="str">
        <f t="shared" ca="1" si="37"/>
        <v/>
      </c>
      <c r="H192" s="28" t="str">
        <f t="shared" ca="1" si="37"/>
        <v/>
      </c>
      <c r="I192" s="28" t="str">
        <f t="shared" ca="1" si="37"/>
        <v/>
      </c>
      <c r="J192" s="28" t="str">
        <f t="shared" ca="1" si="37"/>
        <v/>
      </c>
      <c r="K192" s="28" t="str">
        <f t="shared" ca="1" si="37"/>
        <v/>
      </c>
      <c r="L192" s="28" t="str">
        <f t="shared" ca="1" si="37"/>
        <v/>
      </c>
      <c r="M192" s="28" t="str">
        <f t="shared" ca="1" si="36"/>
        <v/>
      </c>
      <c r="N192" s="28" t="str">
        <f t="shared" ca="1" si="36"/>
        <v/>
      </c>
      <c r="O192" s="29" t="str">
        <f t="shared" ca="1" si="36"/>
        <v/>
      </c>
      <c r="P192" s="4" t="str">
        <f>IF(B192="","",INDEX(Guest,MATCH($B192,GuestList!$B$1:$B$242,0),MATCH(P$3,GuestList!$B$1:$O$1,0)))</f>
        <v/>
      </c>
      <c r="Q192" s="4" t="str">
        <f>IF(C192="","",INDEX(Guest,MATCH($B192,GuestList!$B$1:$B$242,0),MATCH(Q$3,GuestList!$B$1:$O$1,0)))</f>
        <v/>
      </c>
      <c r="R192" s="4" t="str">
        <f ca="1">IF(D192="","",INDEX(Guest,MATCH($B192,GuestList!$B$1:$B$242,0),MATCH(R$3,GuestList!$B$1:$O$1,0)))</f>
        <v/>
      </c>
      <c r="S192" s="4" t="str">
        <f ca="1">IF(E192="","",INDEX(Guest,MATCH($B192,GuestList!$B$1:$B$242,0),MATCH(S$3,GuestList!$B$1:$O$1,0)))</f>
        <v/>
      </c>
      <c r="T192" s="4" t="str">
        <f ca="1">IF(F192="","",INDEX(Guest,MATCH($B192,GuestList!$B$1:$B$242,0),MATCH(T$3,GuestList!$B$1:$O$1,0)))</f>
        <v/>
      </c>
      <c r="U192" s="4" t="str">
        <f ca="1">IF(G192="","",INDEX(Guest,MATCH($B192,GuestList!$B$1:$B$242,0),MATCH(U$3,GuestList!$B$1:$O$1,0)))</f>
        <v/>
      </c>
      <c r="V192" t="b">
        <f t="shared" ca="1" si="26"/>
        <v>0</v>
      </c>
      <c r="W192" t="b">
        <f t="shared" ca="1" si="31"/>
        <v>0</v>
      </c>
      <c r="X192" t="b">
        <f t="shared" ca="1" si="32"/>
        <v>0</v>
      </c>
      <c r="Y192" t="b">
        <f t="shared" ca="1" si="27"/>
        <v>0</v>
      </c>
      <c r="Z192" t="b">
        <f t="shared" ca="1" si="33"/>
        <v>0</v>
      </c>
      <c r="AA192" t="b">
        <f t="shared" ca="1" si="34"/>
        <v>0</v>
      </c>
      <c r="AB192" s="39">
        <f t="shared" ca="1" si="28"/>
        <v>0</v>
      </c>
      <c r="AC192" s="40">
        <f t="shared" ca="1" si="29"/>
        <v>0</v>
      </c>
    </row>
    <row r="193" spans="3:29" x14ac:dyDescent="0.25">
      <c r="C193" s="5"/>
      <c r="D193" s="27" t="str">
        <f t="shared" ca="1" si="37"/>
        <v/>
      </c>
      <c r="E193" s="28" t="str">
        <f t="shared" ca="1" si="37"/>
        <v/>
      </c>
      <c r="F193" s="28" t="str">
        <f t="shared" ca="1" si="37"/>
        <v/>
      </c>
      <c r="G193" s="28" t="str">
        <f t="shared" ca="1" si="37"/>
        <v/>
      </c>
      <c r="H193" s="28" t="str">
        <f t="shared" ca="1" si="37"/>
        <v/>
      </c>
      <c r="I193" s="28" t="str">
        <f t="shared" ca="1" si="37"/>
        <v/>
      </c>
      <c r="J193" s="28" t="str">
        <f t="shared" ca="1" si="37"/>
        <v/>
      </c>
      <c r="K193" s="28" t="str">
        <f t="shared" ca="1" si="37"/>
        <v/>
      </c>
      <c r="L193" s="28" t="str">
        <f t="shared" ca="1" si="37"/>
        <v/>
      </c>
      <c r="M193" s="28" t="str">
        <f t="shared" ca="1" si="36"/>
        <v/>
      </c>
      <c r="N193" s="28" t="str">
        <f t="shared" ca="1" si="36"/>
        <v/>
      </c>
      <c r="O193" s="29" t="str">
        <f t="shared" ca="1" si="36"/>
        <v/>
      </c>
      <c r="P193" s="4" t="str">
        <f>IF(B193="","",INDEX(Guest,MATCH($B193,GuestList!$B$1:$B$242,0),MATCH(P$3,GuestList!$B$1:$O$1,0)))</f>
        <v/>
      </c>
      <c r="Q193" s="4" t="str">
        <f>IF(C193="","",INDEX(Guest,MATCH($B193,GuestList!$B$1:$B$242,0),MATCH(Q$3,GuestList!$B$1:$O$1,0)))</f>
        <v/>
      </c>
      <c r="R193" s="4" t="str">
        <f ca="1">IF(D193="","",INDEX(Guest,MATCH($B193,GuestList!$B$1:$B$242,0),MATCH(R$3,GuestList!$B$1:$O$1,0)))</f>
        <v/>
      </c>
      <c r="S193" s="4" t="str">
        <f ca="1">IF(E193="","",INDEX(Guest,MATCH($B193,GuestList!$B$1:$B$242,0),MATCH(S$3,GuestList!$B$1:$O$1,0)))</f>
        <v/>
      </c>
      <c r="T193" s="4" t="str">
        <f ca="1">IF(F193="","",INDEX(Guest,MATCH($B193,GuestList!$B$1:$B$242,0),MATCH(T$3,GuestList!$B$1:$O$1,0)))</f>
        <v/>
      </c>
      <c r="U193" s="4" t="str">
        <f ca="1">IF(G193="","",INDEX(Guest,MATCH($B193,GuestList!$B$1:$B$242,0),MATCH(U$3,GuestList!$B$1:$O$1,0)))</f>
        <v/>
      </c>
      <c r="V193" t="b">
        <f t="shared" ca="1" si="26"/>
        <v>0</v>
      </c>
      <c r="W193" t="b">
        <f t="shared" ca="1" si="31"/>
        <v>0</v>
      </c>
      <c r="X193" t="b">
        <f t="shared" ca="1" si="32"/>
        <v>0</v>
      </c>
      <c r="Y193" t="b">
        <f t="shared" ca="1" si="27"/>
        <v>0</v>
      </c>
      <c r="Z193" t="b">
        <f t="shared" ca="1" si="33"/>
        <v>0</v>
      </c>
      <c r="AA193" t="b">
        <f t="shared" ca="1" si="34"/>
        <v>0</v>
      </c>
      <c r="AB193" s="39">
        <f t="shared" ca="1" si="28"/>
        <v>0</v>
      </c>
      <c r="AC193" s="40">
        <f t="shared" ca="1" si="29"/>
        <v>0</v>
      </c>
    </row>
    <row r="194" spans="3:29" x14ac:dyDescent="0.25">
      <c r="C194" s="5"/>
      <c r="D194" s="27" t="str">
        <f t="shared" ca="1" si="37"/>
        <v/>
      </c>
      <c r="E194" s="28" t="str">
        <f t="shared" ca="1" si="37"/>
        <v/>
      </c>
      <c r="F194" s="28" t="str">
        <f t="shared" ca="1" si="37"/>
        <v/>
      </c>
      <c r="G194" s="28" t="str">
        <f t="shared" ca="1" si="37"/>
        <v/>
      </c>
      <c r="H194" s="28" t="str">
        <f t="shared" ca="1" si="37"/>
        <v/>
      </c>
      <c r="I194" s="28" t="str">
        <f t="shared" ca="1" si="37"/>
        <v/>
      </c>
      <c r="J194" s="28" t="str">
        <f t="shared" ca="1" si="37"/>
        <v/>
      </c>
      <c r="K194" s="28" t="str">
        <f t="shared" ca="1" si="37"/>
        <v/>
      </c>
      <c r="L194" s="28" t="str">
        <f t="shared" ca="1" si="37"/>
        <v/>
      </c>
      <c r="M194" s="28" t="str">
        <f t="shared" ca="1" si="36"/>
        <v/>
      </c>
      <c r="N194" s="28" t="str">
        <f t="shared" ca="1" si="36"/>
        <v/>
      </c>
      <c r="O194" s="29" t="str">
        <f t="shared" ca="1" si="36"/>
        <v/>
      </c>
      <c r="P194" s="4" t="str">
        <f>IF(B194="","",INDEX(Guest,MATCH($B194,GuestList!$B$1:$B$242,0),MATCH(P$3,GuestList!$B$1:$O$1,0)))</f>
        <v/>
      </c>
      <c r="Q194" s="4" t="str">
        <f>IF(C194="","",INDEX(Guest,MATCH($B194,GuestList!$B$1:$B$242,0),MATCH(Q$3,GuestList!$B$1:$O$1,0)))</f>
        <v/>
      </c>
      <c r="R194" s="4" t="str">
        <f ca="1">IF(D194="","",INDEX(Guest,MATCH($B194,GuestList!$B$1:$B$242,0),MATCH(R$3,GuestList!$B$1:$O$1,0)))</f>
        <v/>
      </c>
      <c r="S194" s="4" t="str">
        <f ca="1">IF(E194="","",INDEX(Guest,MATCH($B194,GuestList!$B$1:$B$242,0),MATCH(S$3,GuestList!$B$1:$O$1,0)))</f>
        <v/>
      </c>
      <c r="T194" s="4" t="str">
        <f ca="1">IF(F194="","",INDEX(Guest,MATCH($B194,GuestList!$B$1:$B$242,0),MATCH(T$3,GuestList!$B$1:$O$1,0)))</f>
        <v/>
      </c>
      <c r="U194" s="4" t="str">
        <f ca="1">IF(G194="","",INDEX(Guest,MATCH($B194,GuestList!$B$1:$B$242,0),MATCH(U$3,GuestList!$B$1:$O$1,0)))</f>
        <v/>
      </c>
      <c r="V194" t="b">
        <f t="shared" ca="1" si="26"/>
        <v>0</v>
      </c>
      <c r="W194" t="b">
        <f t="shared" ca="1" si="31"/>
        <v>0</v>
      </c>
      <c r="X194" t="b">
        <f t="shared" ca="1" si="32"/>
        <v>0</v>
      </c>
      <c r="Y194" t="b">
        <f t="shared" ca="1" si="27"/>
        <v>0</v>
      </c>
      <c r="Z194" t="b">
        <f t="shared" ca="1" si="33"/>
        <v>0</v>
      </c>
      <c r="AA194" t="b">
        <f t="shared" ca="1" si="34"/>
        <v>0</v>
      </c>
      <c r="AB194" s="39">
        <f t="shared" ca="1" si="28"/>
        <v>0</v>
      </c>
      <c r="AC194" s="40">
        <f t="shared" ca="1" si="29"/>
        <v>0</v>
      </c>
    </row>
    <row r="195" spans="3:29" x14ac:dyDescent="0.25">
      <c r="C195" s="5"/>
      <c r="D195" s="27" t="str">
        <f t="shared" ca="1" si="37"/>
        <v/>
      </c>
      <c r="E195" s="28" t="str">
        <f t="shared" ca="1" si="37"/>
        <v/>
      </c>
      <c r="F195" s="28" t="str">
        <f t="shared" ca="1" si="37"/>
        <v/>
      </c>
      <c r="G195" s="28" t="str">
        <f t="shared" ca="1" si="37"/>
        <v/>
      </c>
      <c r="H195" s="28" t="str">
        <f t="shared" ca="1" si="37"/>
        <v/>
      </c>
      <c r="I195" s="28" t="str">
        <f t="shared" ca="1" si="37"/>
        <v/>
      </c>
      <c r="J195" s="28" t="str">
        <f t="shared" ca="1" si="37"/>
        <v/>
      </c>
      <c r="K195" s="28" t="str">
        <f t="shared" ca="1" si="37"/>
        <v/>
      </c>
      <c r="L195" s="28" t="str">
        <f t="shared" ca="1" si="37"/>
        <v/>
      </c>
      <c r="M195" s="28" t="str">
        <f t="shared" ca="1" si="36"/>
        <v/>
      </c>
      <c r="N195" s="28" t="str">
        <f t="shared" ca="1" si="36"/>
        <v/>
      </c>
      <c r="O195" s="29" t="str">
        <f t="shared" ca="1" si="36"/>
        <v/>
      </c>
      <c r="P195" s="4" t="str">
        <f>IF(B195="","",INDEX(Guest,MATCH($B195,GuestList!$B$1:$B$242,0),MATCH(P$3,GuestList!$B$1:$O$1,0)))</f>
        <v/>
      </c>
      <c r="Q195" s="4" t="str">
        <f>IF(C195="","",INDEX(Guest,MATCH($B195,GuestList!$B$1:$B$242,0),MATCH(Q$3,GuestList!$B$1:$O$1,0)))</f>
        <v/>
      </c>
      <c r="R195" s="4" t="str">
        <f ca="1">IF(D195="","",INDEX(Guest,MATCH($B195,GuestList!$B$1:$B$242,0),MATCH(R$3,GuestList!$B$1:$O$1,0)))</f>
        <v/>
      </c>
      <c r="S195" s="4" t="str">
        <f ca="1">IF(E195="","",INDEX(Guest,MATCH($B195,GuestList!$B$1:$B$242,0),MATCH(S$3,GuestList!$B$1:$O$1,0)))</f>
        <v/>
      </c>
      <c r="T195" s="4" t="str">
        <f ca="1">IF(F195="","",INDEX(Guest,MATCH($B195,GuestList!$B$1:$B$242,0),MATCH(T$3,GuestList!$B$1:$O$1,0)))</f>
        <v/>
      </c>
      <c r="U195" s="4" t="str">
        <f ca="1">IF(G195="","",INDEX(Guest,MATCH($B195,GuestList!$B$1:$B$242,0),MATCH(U$3,GuestList!$B$1:$O$1,0)))</f>
        <v/>
      </c>
      <c r="V195" t="b">
        <f t="shared" ca="1" si="26"/>
        <v>0</v>
      </c>
      <c r="W195" t="b">
        <f t="shared" ca="1" si="31"/>
        <v>0</v>
      </c>
      <c r="X195" t="b">
        <f t="shared" ca="1" si="32"/>
        <v>0</v>
      </c>
      <c r="Y195" t="b">
        <f t="shared" ca="1" si="27"/>
        <v>0</v>
      </c>
      <c r="Z195" t="b">
        <f t="shared" ca="1" si="33"/>
        <v>0</v>
      </c>
      <c r="AA195" t="b">
        <f t="shared" ca="1" si="34"/>
        <v>0</v>
      </c>
      <c r="AB195" s="39">
        <f t="shared" ca="1" si="28"/>
        <v>0</v>
      </c>
      <c r="AC195" s="40">
        <f t="shared" ca="1" si="29"/>
        <v>0</v>
      </c>
    </row>
    <row r="196" spans="3:29" x14ac:dyDescent="0.25">
      <c r="C196" s="5"/>
      <c r="D196" s="27" t="str">
        <f t="shared" ca="1" si="37"/>
        <v/>
      </c>
      <c r="E196" s="28" t="str">
        <f t="shared" ca="1" si="37"/>
        <v/>
      </c>
      <c r="F196" s="28" t="str">
        <f t="shared" ca="1" si="37"/>
        <v/>
      </c>
      <c r="G196" s="28" t="str">
        <f t="shared" ca="1" si="37"/>
        <v/>
      </c>
      <c r="H196" s="28" t="str">
        <f t="shared" ca="1" si="37"/>
        <v/>
      </c>
      <c r="I196" s="28" t="str">
        <f t="shared" ca="1" si="37"/>
        <v/>
      </c>
      <c r="J196" s="28" t="str">
        <f t="shared" ca="1" si="37"/>
        <v/>
      </c>
      <c r="K196" s="28" t="str">
        <f t="shared" ca="1" si="37"/>
        <v/>
      </c>
      <c r="L196" s="28" t="str">
        <f t="shared" ca="1" si="37"/>
        <v/>
      </c>
      <c r="M196" s="28" t="str">
        <f t="shared" ca="1" si="36"/>
        <v/>
      </c>
      <c r="N196" s="28" t="str">
        <f t="shared" ca="1" si="36"/>
        <v/>
      </c>
      <c r="O196" s="29" t="str">
        <f t="shared" ca="1" si="36"/>
        <v/>
      </c>
      <c r="P196" s="4" t="str">
        <f>IF(B196="","",INDEX(Guest,MATCH($B196,GuestList!$B$1:$B$242,0),MATCH(P$3,GuestList!$B$1:$O$1,0)))</f>
        <v/>
      </c>
      <c r="Q196" s="4" t="str">
        <f>IF(C196="","",INDEX(Guest,MATCH($B196,GuestList!$B$1:$B$242,0),MATCH(Q$3,GuestList!$B$1:$O$1,0)))</f>
        <v/>
      </c>
      <c r="R196" s="4" t="str">
        <f ca="1">IF(D196="","",INDEX(Guest,MATCH($B196,GuestList!$B$1:$B$242,0),MATCH(R$3,GuestList!$B$1:$O$1,0)))</f>
        <v/>
      </c>
      <c r="S196" s="4" t="str">
        <f ca="1">IF(E196="","",INDEX(Guest,MATCH($B196,GuestList!$B$1:$B$242,0),MATCH(S$3,GuestList!$B$1:$O$1,0)))</f>
        <v/>
      </c>
      <c r="T196" s="4" t="str">
        <f ca="1">IF(F196="","",INDEX(Guest,MATCH($B196,GuestList!$B$1:$B$242,0),MATCH(T$3,GuestList!$B$1:$O$1,0)))</f>
        <v/>
      </c>
      <c r="U196" s="4" t="str">
        <f ca="1">IF(G196="","",INDEX(Guest,MATCH($B196,GuestList!$B$1:$B$242,0),MATCH(U$3,GuestList!$B$1:$O$1,0)))</f>
        <v/>
      </c>
      <c r="V196" t="b">
        <f t="shared" ca="1" si="26"/>
        <v>0</v>
      </c>
      <c r="W196" t="b">
        <f t="shared" ca="1" si="31"/>
        <v>0</v>
      </c>
      <c r="X196" t="b">
        <f t="shared" ca="1" si="32"/>
        <v>0</v>
      </c>
      <c r="Y196" t="b">
        <f t="shared" ca="1" si="27"/>
        <v>0</v>
      </c>
      <c r="Z196" t="b">
        <f t="shared" ca="1" si="33"/>
        <v>0</v>
      </c>
      <c r="AA196" t="b">
        <f t="shared" ca="1" si="34"/>
        <v>0</v>
      </c>
      <c r="AB196" s="39">
        <f t="shared" ca="1" si="28"/>
        <v>0</v>
      </c>
      <c r="AC196" s="40">
        <f t="shared" ca="1" si="29"/>
        <v>0</v>
      </c>
    </row>
    <row r="197" spans="3:29" x14ac:dyDescent="0.25">
      <c r="C197" s="5"/>
      <c r="D197" s="27" t="str">
        <f t="shared" ca="1" si="37"/>
        <v/>
      </c>
      <c r="E197" s="28" t="str">
        <f t="shared" ca="1" si="37"/>
        <v/>
      </c>
      <c r="F197" s="28" t="str">
        <f t="shared" ca="1" si="37"/>
        <v/>
      </c>
      <c r="G197" s="28" t="str">
        <f t="shared" ca="1" si="37"/>
        <v/>
      </c>
      <c r="H197" s="28" t="str">
        <f t="shared" ca="1" si="37"/>
        <v/>
      </c>
      <c r="I197" s="28" t="str">
        <f t="shared" ca="1" si="37"/>
        <v/>
      </c>
      <c r="J197" s="28" t="str">
        <f t="shared" ca="1" si="37"/>
        <v/>
      </c>
      <c r="K197" s="28" t="str">
        <f t="shared" ca="1" si="37"/>
        <v/>
      </c>
      <c r="L197" s="28" t="str">
        <f t="shared" ca="1" si="37"/>
        <v/>
      </c>
      <c r="M197" s="28" t="str">
        <f t="shared" ca="1" si="36"/>
        <v/>
      </c>
      <c r="N197" s="28" t="str">
        <f t="shared" ca="1" si="36"/>
        <v/>
      </c>
      <c r="O197" s="29" t="str">
        <f t="shared" ca="1" si="36"/>
        <v/>
      </c>
      <c r="P197" s="4" t="str">
        <f>IF(B197="","",INDEX(Guest,MATCH($B197,GuestList!$B$1:$B$242,0),MATCH(P$3,GuestList!$B$1:$O$1,0)))</f>
        <v/>
      </c>
      <c r="Q197" s="4" t="str">
        <f>IF(C197="","",INDEX(Guest,MATCH($B197,GuestList!$B$1:$B$242,0),MATCH(Q$3,GuestList!$B$1:$O$1,0)))</f>
        <v/>
      </c>
      <c r="R197" s="4" t="str">
        <f ca="1">IF(D197="","",INDEX(Guest,MATCH($B197,GuestList!$B$1:$B$242,0),MATCH(R$3,GuestList!$B$1:$O$1,0)))</f>
        <v/>
      </c>
      <c r="S197" s="4" t="str">
        <f ca="1">IF(E197="","",INDEX(Guest,MATCH($B197,GuestList!$B$1:$B$242,0),MATCH(S$3,GuestList!$B$1:$O$1,0)))</f>
        <v/>
      </c>
      <c r="T197" s="4" t="str">
        <f ca="1">IF(F197="","",INDEX(Guest,MATCH($B197,GuestList!$B$1:$B$242,0),MATCH(T$3,GuestList!$B$1:$O$1,0)))</f>
        <v/>
      </c>
      <c r="U197" s="4" t="str">
        <f ca="1">IF(G197="","",INDEX(Guest,MATCH($B197,GuestList!$B$1:$B$242,0),MATCH(U$3,GuestList!$B$1:$O$1,0)))</f>
        <v/>
      </c>
      <c r="V197" t="b">
        <f t="shared" ref="V197:V243" ca="1" si="38">IF(P197=0,FALSE,IF(OR(P197=$D197,P197=$E197,P197=$F197,P197=$G197,P197=$H197,P197=$I197,P197=$J197,P197=$K197,P197=$L197,P197=$M197,P197=$N197,P197=$O197)=FALSE,TRUE))</f>
        <v>0</v>
      </c>
      <c r="W197" t="b">
        <f t="shared" ca="1" si="31"/>
        <v>0</v>
      </c>
      <c r="X197" t="b">
        <f t="shared" ca="1" si="32"/>
        <v>0</v>
      </c>
      <c r="Y197" t="b">
        <f t="shared" ref="Y197:Y243" ca="1" si="39">IF(OR(S197=0,B197=""),FALSE,OR(S197=$D197,S197=$E197,S197=$F197,S197=$G197,S197=$H197,S197=$I197))</f>
        <v>0</v>
      </c>
      <c r="Z197" t="b">
        <f t="shared" ca="1" si="33"/>
        <v>0</v>
      </c>
      <c r="AA197" t="b">
        <f t="shared" ca="1" si="34"/>
        <v>0</v>
      </c>
      <c r="AB197" s="39">
        <f t="shared" ref="AB197:AB243" ca="1" si="40">V197+W197+X197</f>
        <v>0</v>
      </c>
      <c r="AC197" s="40">
        <f t="shared" ref="AC197:AC243" ca="1" si="41">Y197+Z197+AA197</f>
        <v>0</v>
      </c>
    </row>
    <row r="198" spans="3:29" x14ac:dyDescent="0.25">
      <c r="C198" s="5"/>
      <c r="D198" s="27" t="str">
        <f t="shared" ca="1" si="37"/>
        <v/>
      </c>
      <c r="E198" s="28" t="str">
        <f t="shared" ca="1" si="37"/>
        <v/>
      </c>
      <c r="F198" s="28" t="str">
        <f t="shared" ca="1" si="37"/>
        <v/>
      </c>
      <c r="G198" s="28" t="str">
        <f t="shared" ca="1" si="37"/>
        <v/>
      </c>
      <c r="H198" s="28" t="str">
        <f t="shared" ca="1" si="37"/>
        <v/>
      </c>
      <c r="I198" s="28" t="str">
        <f t="shared" ca="1" si="37"/>
        <v/>
      </c>
      <c r="J198" s="28" t="str">
        <f t="shared" ca="1" si="37"/>
        <v/>
      </c>
      <c r="K198" s="28" t="str">
        <f t="shared" ca="1" si="37"/>
        <v/>
      </c>
      <c r="L198" s="28" t="str">
        <f t="shared" ca="1" si="37"/>
        <v/>
      </c>
      <c r="M198" s="28" t="str">
        <f t="shared" ca="1" si="36"/>
        <v/>
      </c>
      <c r="N198" s="28" t="str">
        <f t="shared" ca="1" si="36"/>
        <v/>
      </c>
      <c r="O198" s="29" t="str">
        <f t="shared" ca="1" si="36"/>
        <v/>
      </c>
      <c r="P198" s="4" t="str">
        <f>IF(B198="","",INDEX(Guest,MATCH($B198,GuestList!$B$1:$B$242,0),MATCH(P$3,GuestList!$B$1:$O$1,0)))</f>
        <v/>
      </c>
      <c r="Q198" s="4" t="str">
        <f>IF(C198="","",INDEX(Guest,MATCH($B198,GuestList!$B$1:$B$242,0),MATCH(Q$3,GuestList!$B$1:$O$1,0)))</f>
        <v/>
      </c>
      <c r="R198" s="4" t="str">
        <f ca="1">IF(D198="","",INDEX(Guest,MATCH($B198,GuestList!$B$1:$B$242,0),MATCH(R$3,GuestList!$B$1:$O$1,0)))</f>
        <v/>
      </c>
      <c r="S198" s="4" t="str">
        <f ca="1">IF(E198="","",INDEX(Guest,MATCH($B198,GuestList!$B$1:$B$242,0),MATCH(S$3,GuestList!$B$1:$O$1,0)))</f>
        <v/>
      </c>
      <c r="T198" s="4" t="str">
        <f ca="1">IF(F198="","",INDEX(Guest,MATCH($B198,GuestList!$B$1:$B$242,0),MATCH(T$3,GuestList!$B$1:$O$1,0)))</f>
        <v/>
      </c>
      <c r="U198" s="4" t="str">
        <f ca="1">IF(G198="","",INDEX(Guest,MATCH($B198,GuestList!$B$1:$B$242,0),MATCH(U$3,GuestList!$B$1:$O$1,0)))</f>
        <v/>
      </c>
      <c r="V198" t="b">
        <f t="shared" ca="1" si="38"/>
        <v>0</v>
      </c>
      <c r="W198" t="b">
        <f t="shared" ca="1" si="31"/>
        <v>0</v>
      </c>
      <c r="X198" t="b">
        <f t="shared" ca="1" si="32"/>
        <v>0</v>
      </c>
      <c r="Y198" t="b">
        <f t="shared" ca="1" si="39"/>
        <v>0</v>
      </c>
      <c r="Z198" t="b">
        <f t="shared" ca="1" si="33"/>
        <v>0</v>
      </c>
      <c r="AA198" t="b">
        <f t="shared" ca="1" si="34"/>
        <v>0</v>
      </c>
      <c r="AB198" s="39">
        <f t="shared" ca="1" si="40"/>
        <v>0</v>
      </c>
      <c r="AC198" s="40">
        <f t="shared" ca="1" si="41"/>
        <v>0</v>
      </c>
    </row>
    <row r="199" spans="3:29" x14ac:dyDescent="0.25">
      <c r="C199" s="5"/>
      <c r="D199" s="27" t="str">
        <f t="shared" ca="1" si="37"/>
        <v/>
      </c>
      <c r="E199" s="28" t="str">
        <f t="shared" ca="1" si="37"/>
        <v/>
      </c>
      <c r="F199" s="28" t="str">
        <f t="shared" ca="1" si="37"/>
        <v/>
      </c>
      <c r="G199" s="28" t="str">
        <f t="shared" ca="1" si="37"/>
        <v/>
      </c>
      <c r="H199" s="28" t="str">
        <f t="shared" ca="1" si="37"/>
        <v/>
      </c>
      <c r="I199" s="28" t="str">
        <f t="shared" ca="1" si="37"/>
        <v/>
      </c>
      <c r="J199" s="28" t="str">
        <f t="shared" ca="1" si="37"/>
        <v/>
      </c>
      <c r="K199" s="28" t="str">
        <f t="shared" ca="1" si="37"/>
        <v/>
      </c>
      <c r="L199" s="28" t="str">
        <f t="shared" ca="1" si="37"/>
        <v/>
      </c>
      <c r="M199" s="28" t="str">
        <f t="shared" ca="1" si="36"/>
        <v/>
      </c>
      <c r="N199" s="28" t="str">
        <f t="shared" ca="1" si="36"/>
        <v/>
      </c>
      <c r="O199" s="29" t="str">
        <f t="shared" ca="1" si="36"/>
        <v/>
      </c>
      <c r="P199" s="4" t="str">
        <f>IF(B199="","",INDEX(Guest,MATCH($B199,GuestList!$B$1:$B$242,0),MATCH(P$3,GuestList!$B$1:$O$1,0)))</f>
        <v/>
      </c>
      <c r="Q199" s="4" t="str">
        <f>IF(C199="","",INDEX(Guest,MATCH($B199,GuestList!$B$1:$B$242,0),MATCH(Q$3,GuestList!$B$1:$O$1,0)))</f>
        <v/>
      </c>
      <c r="R199" s="4" t="str">
        <f ca="1">IF(D199="","",INDEX(Guest,MATCH($B199,GuestList!$B$1:$B$242,0),MATCH(R$3,GuestList!$B$1:$O$1,0)))</f>
        <v/>
      </c>
      <c r="S199" s="4" t="str">
        <f ca="1">IF(E199="","",INDEX(Guest,MATCH($B199,GuestList!$B$1:$B$242,0),MATCH(S$3,GuestList!$B$1:$O$1,0)))</f>
        <v/>
      </c>
      <c r="T199" s="4" t="str">
        <f ca="1">IF(F199="","",INDEX(Guest,MATCH($B199,GuestList!$B$1:$B$242,0),MATCH(T$3,GuestList!$B$1:$O$1,0)))</f>
        <v/>
      </c>
      <c r="U199" s="4" t="str">
        <f ca="1">IF(G199="","",INDEX(Guest,MATCH($B199,GuestList!$B$1:$B$242,0),MATCH(U$3,GuestList!$B$1:$O$1,0)))</f>
        <v/>
      </c>
      <c r="V199" t="b">
        <f t="shared" ca="1" si="38"/>
        <v>0</v>
      </c>
      <c r="W199" t="b">
        <f t="shared" ca="1" si="31"/>
        <v>0</v>
      </c>
      <c r="X199" t="b">
        <f t="shared" ca="1" si="32"/>
        <v>0</v>
      </c>
      <c r="Y199" t="b">
        <f t="shared" ca="1" si="39"/>
        <v>0</v>
      </c>
      <c r="Z199" t="b">
        <f t="shared" ca="1" si="33"/>
        <v>0</v>
      </c>
      <c r="AA199" t="b">
        <f t="shared" ca="1" si="34"/>
        <v>0</v>
      </c>
      <c r="AB199" s="39">
        <f t="shared" ca="1" si="40"/>
        <v>0</v>
      </c>
      <c r="AC199" s="40">
        <f t="shared" ca="1" si="41"/>
        <v>0</v>
      </c>
    </row>
    <row r="200" spans="3:29" x14ac:dyDescent="0.25">
      <c r="C200" s="5"/>
      <c r="D200" s="27" t="str">
        <f t="shared" ca="1" si="37"/>
        <v/>
      </c>
      <c r="E200" s="28" t="str">
        <f t="shared" ca="1" si="37"/>
        <v/>
      </c>
      <c r="F200" s="28" t="str">
        <f t="shared" ca="1" si="37"/>
        <v/>
      </c>
      <c r="G200" s="28" t="str">
        <f t="shared" ca="1" si="37"/>
        <v/>
      </c>
      <c r="H200" s="28" t="str">
        <f t="shared" ca="1" si="37"/>
        <v/>
      </c>
      <c r="I200" s="28" t="str">
        <f t="shared" ca="1" si="37"/>
        <v/>
      </c>
      <c r="J200" s="28" t="str">
        <f t="shared" ca="1" si="37"/>
        <v/>
      </c>
      <c r="K200" s="28" t="str">
        <f t="shared" ca="1" si="37"/>
        <v/>
      </c>
      <c r="L200" s="28" t="str">
        <f t="shared" ca="1" si="37"/>
        <v/>
      </c>
      <c r="M200" s="28" t="str">
        <f t="shared" ca="1" si="36"/>
        <v/>
      </c>
      <c r="N200" s="28" t="str">
        <f t="shared" ca="1" si="36"/>
        <v/>
      </c>
      <c r="O200" s="29" t="str">
        <f t="shared" ca="1" si="36"/>
        <v/>
      </c>
      <c r="P200" s="4" t="str">
        <f>IF(B200="","",INDEX(Guest,MATCH($B200,GuestList!$B$1:$B$242,0),MATCH(P$3,GuestList!$B$1:$O$1,0)))</f>
        <v/>
      </c>
      <c r="Q200" s="4" t="str">
        <f>IF(C200="","",INDEX(Guest,MATCH($B200,GuestList!$B$1:$B$242,0),MATCH(Q$3,GuestList!$B$1:$O$1,0)))</f>
        <v/>
      </c>
      <c r="R200" s="4" t="str">
        <f ca="1">IF(D200="","",INDEX(Guest,MATCH($B200,GuestList!$B$1:$B$242,0),MATCH(R$3,GuestList!$B$1:$O$1,0)))</f>
        <v/>
      </c>
      <c r="S200" s="4" t="str">
        <f ca="1">IF(E200="","",INDEX(Guest,MATCH($B200,GuestList!$B$1:$B$242,0),MATCH(S$3,GuestList!$B$1:$O$1,0)))</f>
        <v/>
      </c>
      <c r="T200" s="4" t="str">
        <f ca="1">IF(F200="","",INDEX(Guest,MATCH($B200,GuestList!$B$1:$B$242,0),MATCH(T$3,GuestList!$B$1:$O$1,0)))</f>
        <v/>
      </c>
      <c r="U200" s="4" t="str">
        <f ca="1">IF(G200="","",INDEX(Guest,MATCH($B200,GuestList!$B$1:$B$242,0),MATCH(U$3,GuestList!$B$1:$O$1,0)))</f>
        <v/>
      </c>
      <c r="V200" t="b">
        <f t="shared" ca="1" si="38"/>
        <v>0</v>
      </c>
      <c r="W200" t="b">
        <f t="shared" ca="1" si="31"/>
        <v>0</v>
      </c>
      <c r="X200" t="b">
        <f t="shared" ca="1" si="32"/>
        <v>0</v>
      </c>
      <c r="Y200" t="b">
        <f t="shared" ca="1" si="39"/>
        <v>0</v>
      </c>
      <c r="Z200" t="b">
        <f t="shared" ca="1" si="33"/>
        <v>0</v>
      </c>
      <c r="AA200" t="b">
        <f t="shared" ca="1" si="34"/>
        <v>0</v>
      </c>
      <c r="AB200" s="39">
        <f t="shared" ca="1" si="40"/>
        <v>0</v>
      </c>
      <c r="AC200" s="40">
        <f t="shared" ca="1" si="41"/>
        <v>0</v>
      </c>
    </row>
    <row r="201" spans="3:29" x14ac:dyDescent="0.25">
      <c r="C201" s="5"/>
      <c r="D201" s="27" t="str">
        <f t="shared" ca="1" si="37"/>
        <v/>
      </c>
      <c r="E201" s="28" t="str">
        <f t="shared" ca="1" si="37"/>
        <v/>
      </c>
      <c r="F201" s="28" t="str">
        <f t="shared" ca="1" si="37"/>
        <v/>
      </c>
      <c r="G201" s="28" t="str">
        <f t="shared" ca="1" si="37"/>
        <v/>
      </c>
      <c r="H201" s="28" t="str">
        <f t="shared" ca="1" si="37"/>
        <v/>
      </c>
      <c r="I201" s="28" t="str">
        <f t="shared" ca="1" si="37"/>
        <v/>
      </c>
      <c r="J201" s="28" t="str">
        <f t="shared" ca="1" si="37"/>
        <v/>
      </c>
      <c r="K201" s="28" t="str">
        <f t="shared" ca="1" si="37"/>
        <v/>
      </c>
      <c r="L201" s="28" t="str">
        <f t="shared" ca="1" si="37"/>
        <v/>
      </c>
      <c r="M201" s="28" t="str">
        <f t="shared" ca="1" si="36"/>
        <v/>
      </c>
      <c r="N201" s="28" t="str">
        <f t="shared" ca="1" si="36"/>
        <v/>
      </c>
      <c r="O201" s="29" t="str">
        <f t="shared" ca="1" si="36"/>
        <v/>
      </c>
      <c r="P201" s="4" t="str">
        <f>IF(B201="","",INDEX(Guest,MATCH($B201,GuestList!$B$1:$B$242,0),MATCH(P$3,GuestList!$B$1:$O$1,0)))</f>
        <v/>
      </c>
      <c r="Q201" s="4" t="str">
        <f>IF(C201="","",INDEX(Guest,MATCH($B201,GuestList!$B$1:$B$242,0),MATCH(Q$3,GuestList!$B$1:$O$1,0)))</f>
        <v/>
      </c>
      <c r="R201" s="4" t="str">
        <f ca="1">IF(D201="","",INDEX(Guest,MATCH($B201,GuestList!$B$1:$B$242,0),MATCH(R$3,GuestList!$B$1:$O$1,0)))</f>
        <v/>
      </c>
      <c r="S201" s="4" t="str">
        <f ca="1">IF(E201="","",INDEX(Guest,MATCH($B201,GuestList!$B$1:$B$242,0),MATCH(S$3,GuestList!$B$1:$O$1,0)))</f>
        <v/>
      </c>
      <c r="T201" s="4" t="str">
        <f ca="1">IF(F201="","",INDEX(Guest,MATCH($B201,GuestList!$B$1:$B$242,0),MATCH(T$3,GuestList!$B$1:$O$1,0)))</f>
        <v/>
      </c>
      <c r="U201" s="4" t="str">
        <f ca="1">IF(G201="","",INDEX(Guest,MATCH($B201,GuestList!$B$1:$B$242,0),MATCH(U$3,GuestList!$B$1:$O$1,0)))</f>
        <v/>
      </c>
      <c r="V201" t="b">
        <f t="shared" ca="1" si="38"/>
        <v>0</v>
      </c>
      <c r="W201" t="b">
        <f t="shared" ca="1" si="31"/>
        <v>0</v>
      </c>
      <c r="X201" t="b">
        <f t="shared" ca="1" si="32"/>
        <v>0</v>
      </c>
      <c r="Y201" t="b">
        <f t="shared" ca="1" si="39"/>
        <v>0</v>
      </c>
      <c r="Z201" t="b">
        <f t="shared" ca="1" si="33"/>
        <v>0</v>
      </c>
      <c r="AA201" t="b">
        <f t="shared" ca="1" si="34"/>
        <v>0</v>
      </c>
      <c r="AB201" s="39">
        <f t="shared" ca="1" si="40"/>
        <v>0</v>
      </c>
      <c r="AC201" s="40">
        <f t="shared" ca="1" si="41"/>
        <v>0</v>
      </c>
    </row>
    <row r="202" spans="3:29" x14ac:dyDescent="0.25">
      <c r="C202" s="5"/>
      <c r="D202" s="27" t="str">
        <f t="shared" ca="1" si="37"/>
        <v/>
      </c>
      <c r="E202" s="28" t="str">
        <f t="shared" ca="1" si="37"/>
        <v/>
      </c>
      <c r="F202" s="28" t="str">
        <f t="shared" ca="1" si="37"/>
        <v/>
      </c>
      <c r="G202" s="28" t="str">
        <f t="shared" ca="1" si="37"/>
        <v/>
      </c>
      <c r="H202" s="28" t="str">
        <f t="shared" ca="1" si="37"/>
        <v/>
      </c>
      <c r="I202" s="28" t="str">
        <f t="shared" ca="1" si="37"/>
        <v/>
      </c>
      <c r="J202" s="28" t="str">
        <f t="shared" ca="1" si="37"/>
        <v/>
      </c>
      <c r="K202" s="28" t="str">
        <f t="shared" ca="1" si="37"/>
        <v/>
      </c>
      <c r="L202" s="28" t="str">
        <f t="shared" ca="1" si="37"/>
        <v/>
      </c>
      <c r="M202" s="28" t="str">
        <f t="shared" ca="1" si="36"/>
        <v/>
      </c>
      <c r="N202" s="28" t="str">
        <f t="shared" ca="1" si="36"/>
        <v/>
      </c>
      <c r="O202" s="29" t="str">
        <f t="shared" ca="1" si="36"/>
        <v/>
      </c>
      <c r="P202" s="4" t="str">
        <f>IF(B202="","",INDEX(Guest,MATCH($B202,GuestList!$B$1:$B$242,0),MATCH(P$3,GuestList!$B$1:$O$1,0)))</f>
        <v/>
      </c>
      <c r="Q202" s="4" t="str">
        <f>IF(C202="","",INDEX(Guest,MATCH($B202,GuestList!$B$1:$B$242,0),MATCH(Q$3,GuestList!$B$1:$O$1,0)))</f>
        <v/>
      </c>
      <c r="R202" s="4" t="str">
        <f ca="1">IF(D202="","",INDEX(Guest,MATCH($B202,GuestList!$B$1:$B$242,0),MATCH(R$3,GuestList!$B$1:$O$1,0)))</f>
        <v/>
      </c>
      <c r="S202" s="4" t="str">
        <f ca="1">IF(E202="","",INDEX(Guest,MATCH($B202,GuestList!$B$1:$B$242,0),MATCH(S$3,GuestList!$B$1:$O$1,0)))</f>
        <v/>
      </c>
      <c r="T202" s="4" t="str">
        <f ca="1">IF(F202="","",INDEX(Guest,MATCH($B202,GuestList!$B$1:$B$242,0),MATCH(T$3,GuestList!$B$1:$O$1,0)))</f>
        <v/>
      </c>
      <c r="U202" s="4" t="str">
        <f ca="1">IF(G202="","",INDEX(Guest,MATCH($B202,GuestList!$B$1:$B$242,0),MATCH(U$3,GuestList!$B$1:$O$1,0)))</f>
        <v/>
      </c>
      <c r="V202" t="b">
        <f t="shared" ca="1" si="38"/>
        <v>0</v>
      </c>
      <c r="W202" t="b">
        <f t="shared" ca="1" si="31"/>
        <v>0</v>
      </c>
      <c r="X202" t="b">
        <f t="shared" ca="1" si="32"/>
        <v>0</v>
      </c>
      <c r="Y202" t="b">
        <f t="shared" ca="1" si="39"/>
        <v>0</v>
      </c>
      <c r="Z202" t="b">
        <f t="shared" ca="1" si="33"/>
        <v>0</v>
      </c>
      <c r="AA202" t="b">
        <f t="shared" ca="1" si="34"/>
        <v>0</v>
      </c>
      <c r="AB202" s="39">
        <f t="shared" ca="1" si="40"/>
        <v>0</v>
      </c>
      <c r="AC202" s="40">
        <f t="shared" ca="1" si="41"/>
        <v>0</v>
      </c>
    </row>
    <row r="203" spans="3:29" x14ac:dyDescent="0.25">
      <c r="C203" s="5"/>
      <c r="D203" s="27" t="str">
        <f t="shared" ca="1" si="37"/>
        <v/>
      </c>
      <c r="E203" s="28" t="str">
        <f t="shared" ca="1" si="37"/>
        <v/>
      </c>
      <c r="F203" s="28" t="str">
        <f t="shared" ca="1" si="37"/>
        <v/>
      </c>
      <c r="G203" s="28" t="str">
        <f t="shared" ca="1" si="37"/>
        <v/>
      </c>
      <c r="H203" s="28" t="str">
        <f t="shared" ca="1" si="37"/>
        <v/>
      </c>
      <c r="I203" s="28" t="str">
        <f t="shared" ca="1" si="37"/>
        <v/>
      </c>
      <c r="J203" s="28" t="str">
        <f t="shared" ca="1" si="37"/>
        <v/>
      </c>
      <c r="K203" s="28" t="str">
        <f t="shared" ca="1" si="37"/>
        <v/>
      </c>
      <c r="L203" s="28" t="str">
        <f t="shared" ca="1" si="37"/>
        <v/>
      </c>
      <c r="M203" s="28" t="str">
        <f t="shared" ca="1" si="36"/>
        <v/>
      </c>
      <c r="N203" s="28" t="str">
        <f t="shared" ca="1" si="36"/>
        <v/>
      </c>
      <c r="O203" s="29" t="str">
        <f t="shared" ca="1" si="36"/>
        <v/>
      </c>
      <c r="P203" s="4" t="str">
        <f>IF(B203="","",INDEX(Guest,MATCH($B203,GuestList!$B$1:$B$242,0),MATCH(P$3,GuestList!$B$1:$O$1,0)))</f>
        <v/>
      </c>
      <c r="Q203" s="4" t="str">
        <f>IF(C203="","",INDEX(Guest,MATCH($B203,GuestList!$B$1:$B$242,0),MATCH(Q$3,GuestList!$B$1:$O$1,0)))</f>
        <v/>
      </c>
      <c r="R203" s="4" t="str">
        <f ca="1">IF(D203="","",INDEX(Guest,MATCH($B203,GuestList!$B$1:$B$242,0),MATCH(R$3,GuestList!$B$1:$O$1,0)))</f>
        <v/>
      </c>
      <c r="S203" s="4" t="str">
        <f ca="1">IF(E203="","",INDEX(Guest,MATCH($B203,GuestList!$B$1:$B$242,0),MATCH(S$3,GuestList!$B$1:$O$1,0)))</f>
        <v/>
      </c>
      <c r="T203" s="4" t="str">
        <f ca="1">IF(F203="","",INDEX(Guest,MATCH($B203,GuestList!$B$1:$B$242,0),MATCH(T$3,GuestList!$B$1:$O$1,0)))</f>
        <v/>
      </c>
      <c r="U203" s="4" t="str">
        <f ca="1">IF(G203="","",INDEX(Guest,MATCH($B203,GuestList!$B$1:$B$242,0),MATCH(U$3,GuestList!$B$1:$O$1,0)))</f>
        <v/>
      </c>
      <c r="V203" t="b">
        <f t="shared" ca="1" si="38"/>
        <v>0</v>
      </c>
      <c r="W203" t="b">
        <f t="shared" ca="1" si="31"/>
        <v>0</v>
      </c>
      <c r="X203" t="b">
        <f t="shared" ca="1" si="32"/>
        <v>0</v>
      </c>
      <c r="Y203" t="b">
        <f t="shared" ca="1" si="39"/>
        <v>0</v>
      </c>
      <c r="Z203" t="b">
        <f t="shared" ca="1" si="33"/>
        <v>0</v>
      </c>
      <c r="AA203" t="b">
        <f t="shared" ca="1" si="34"/>
        <v>0</v>
      </c>
      <c r="AB203" s="39">
        <f t="shared" ca="1" si="40"/>
        <v>0</v>
      </c>
      <c r="AC203" s="40">
        <f t="shared" ca="1" si="41"/>
        <v>0</v>
      </c>
    </row>
    <row r="204" spans="3:29" x14ac:dyDescent="0.25">
      <c r="C204" s="5"/>
      <c r="D204" s="27" t="str">
        <f t="shared" ca="1" si="37"/>
        <v/>
      </c>
      <c r="E204" s="28" t="str">
        <f t="shared" ca="1" si="37"/>
        <v/>
      </c>
      <c r="F204" s="28" t="str">
        <f t="shared" ca="1" si="37"/>
        <v/>
      </c>
      <c r="G204" s="28" t="str">
        <f t="shared" ca="1" si="37"/>
        <v/>
      </c>
      <c r="H204" s="28" t="str">
        <f t="shared" ca="1" si="37"/>
        <v/>
      </c>
      <c r="I204" s="28" t="str">
        <f t="shared" ca="1" si="37"/>
        <v/>
      </c>
      <c r="J204" s="28" t="str">
        <f t="shared" ca="1" si="37"/>
        <v/>
      </c>
      <c r="K204" s="28" t="str">
        <f t="shared" ca="1" si="37"/>
        <v/>
      </c>
      <c r="L204" s="28" t="str">
        <f t="shared" ca="1" si="37"/>
        <v/>
      </c>
      <c r="M204" s="28" t="str">
        <f t="shared" ca="1" si="36"/>
        <v/>
      </c>
      <c r="N204" s="28" t="str">
        <f t="shared" ca="1" si="36"/>
        <v/>
      </c>
      <c r="O204" s="29" t="str">
        <f t="shared" ca="1" si="36"/>
        <v/>
      </c>
      <c r="P204" s="4" t="str">
        <f>IF(B204="","",INDEX(Guest,MATCH($B204,GuestList!$B$1:$B$242,0),MATCH(P$3,GuestList!$B$1:$O$1,0)))</f>
        <v/>
      </c>
      <c r="Q204" s="4" t="str">
        <f>IF(C204="","",INDEX(Guest,MATCH($B204,GuestList!$B$1:$B$242,0),MATCH(Q$3,GuestList!$B$1:$O$1,0)))</f>
        <v/>
      </c>
      <c r="R204" s="4" t="str">
        <f ca="1">IF(D204="","",INDEX(Guest,MATCH($B204,GuestList!$B$1:$B$242,0),MATCH(R$3,GuestList!$B$1:$O$1,0)))</f>
        <v/>
      </c>
      <c r="S204" s="4" t="str">
        <f ca="1">IF(E204="","",INDEX(Guest,MATCH($B204,GuestList!$B$1:$B$242,0),MATCH(S$3,GuestList!$B$1:$O$1,0)))</f>
        <v/>
      </c>
      <c r="T204" s="4" t="str">
        <f ca="1">IF(F204="","",INDEX(Guest,MATCH($B204,GuestList!$B$1:$B$242,0),MATCH(T$3,GuestList!$B$1:$O$1,0)))</f>
        <v/>
      </c>
      <c r="U204" s="4" t="str">
        <f ca="1">IF(G204="","",INDEX(Guest,MATCH($B204,GuestList!$B$1:$B$242,0),MATCH(U$3,GuestList!$B$1:$O$1,0)))</f>
        <v/>
      </c>
      <c r="V204" t="b">
        <f t="shared" ca="1" si="38"/>
        <v>0</v>
      </c>
      <c r="W204" t="b">
        <f t="shared" ca="1" si="31"/>
        <v>0</v>
      </c>
      <c r="X204" t="b">
        <f t="shared" ca="1" si="32"/>
        <v>0</v>
      </c>
      <c r="Y204" t="b">
        <f t="shared" ca="1" si="39"/>
        <v>0</v>
      </c>
      <c r="Z204" t="b">
        <f t="shared" ca="1" si="33"/>
        <v>0</v>
      </c>
      <c r="AA204" t="b">
        <f t="shared" ca="1" si="34"/>
        <v>0</v>
      </c>
      <c r="AB204" s="39">
        <f t="shared" ca="1" si="40"/>
        <v>0</v>
      </c>
      <c r="AC204" s="40">
        <f t="shared" ca="1" si="41"/>
        <v>0</v>
      </c>
    </row>
    <row r="205" spans="3:29" x14ac:dyDescent="0.25">
      <c r="C205" s="5"/>
      <c r="D205" s="27" t="str">
        <f t="shared" ca="1" si="37"/>
        <v/>
      </c>
      <c r="E205" s="28" t="str">
        <f t="shared" ca="1" si="37"/>
        <v/>
      </c>
      <c r="F205" s="28" t="str">
        <f t="shared" ca="1" si="37"/>
        <v/>
      </c>
      <c r="G205" s="28" t="str">
        <f t="shared" ca="1" si="37"/>
        <v/>
      </c>
      <c r="H205" s="28" t="str">
        <f t="shared" ca="1" si="37"/>
        <v/>
      </c>
      <c r="I205" s="28" t="str">
        <f t="shared" ca="1" si="37"/>
        <v/>
      </c>
      <c r="J205" s="28" t="str">
        <f t="shared" ca="1" si="37"/>
        <v/>
      </c>
      <c r="K205" s="28" t="str">
        <f t="shared" ca="1" si="37"/>
        <v/>
      </c>
      <c r="L205" s="28" t="str">
        <f t="shared" ca="1" si="37"/>
        <v/>
      </c>
      <c r="M205" s="28" t="str">
        <f t="shared" ca="1" si="36"/>
        <v/>
      </c>
      <c r="N205" s="28" t="str">
        <f t="shared" ca="1" si="36"/>
        <v/>
      </c>
      <c r="O205" s="29" t="str">
        <f t="shared" ca="1" si="36"/>
        <v/>
      </c>
      <c r="P205" s="4" t="str">
        <f>IF(B205="","",INDEX(Guest,MATCH($B205,GuestList!$B$1:$B$242,0),MATCH(P$3,GuestList!$B$1:$O$1,0)))</f>
        <v/>
      </c>
      <c r="Q205" s="4" t="str">
        <f>IF(C205="","",INDEX(Guest,MATCH($B205,GuestList!$B$1:$B$242,0),MATCH(Q$3,GuestList!$B$1:$O$1,0)))</f>
        <v/>
      </c>
      <c r="R205" s="4" t="str">
        <f ca="1">IF(D205="","",INDEX(Guest,MATCH($B205,GuestList!$B$1:$B$242,0),MATCH(R$3,GuestList!$B$1:$O$1,0)))</f>
        <v/>
      </c>
      <c r="S205" s="4" t="str">
        <f ca="1">IF(E205="","",INDEX(Guest,MATCH($B205,GuestList!$B$1:$B$242,0),MATCH(S$3,GuestList!$B$1:$O$1,0)))</f>
        <v/>
      </c>
      <c r="T205" s="4" t="str">
        <f ca="1">IF(F205="","",INDEX(Guest,MATCH($B205,GuestList!$B$1:$B$242,0),MATCH(T$3,GuestList!$B$1:$O$1,0)))</f>
        <v/>
      </c>
      <c r="U205" s="4" t="str">
        <f ca="1">IF(G205="","",INDEX(Guest,MATCH($B205,GuestList!$B$1:$B$242,0),MATCH(U$3,GuestList!$B$1:$O$1,0)))</f>
        <v/>
      </c>
      <c r="V205" t="b">
        <f t="shared" ca="1" si="38"/>
        <v>0</v>
      </c>
      <c r="W205" t="b">
        <f t="shared" ca="1" si="31"/>
        <v>0</v>
      </c>
      <c r="X205" t="b">
        <f t="shared" ca="1" si="32"/>
        <v>0</v>
      </c>
      <c r="Y205" t="b">
        <f t="shared" ca="1" si="39"/>
        <v>0</v>
      </c>
      <c r="Z205" t="b">
        <f t="shared" ca="1" si="33"/>
        <v>0</v>
      </c>
      <c r="AA205" t="b">
        <f t="shared" ca="1" si="34"/>
        <v>0</v>
      </c>
      <c r="AB205" s="39">
        <f t="shared" ca="1" si="40"/>
        <v>0</v>
      </c>
      <c r="AC205" s="40">
        <f t="shared" ca="1" si="41"/>
        <v>0</v>
      </c>
    </row>
    <row r="206" spans="3:29" x14ac:dyDescent="0.25">
      <c r="C206" s="5"/>
      <c r="D206" s="27" t="str">
        <f t="shared" ca="1" si="37"/>
        <v/>
      </c>
      <c r="E206" s="28" t="str">
        <f t="shared" ca="1" si="37"/>
        <v/>
      </c>
      <c r="F206" s="28" t="str">
        <f t="shared" ca="1" si="37"/>
        <v/>
      </c>
      <c r="G206" s="28" t="str">
        <f t="shared" ca="1" si="37"/>
        <v/>
      </c>
      <c r="H206" s="28" t="str">
        <f t="shared" ca="1" si="37"/>
        <v/>
      </c>
      <c r="I206" s="28" t="str">
        <f t="shared" ca="1" si="37"/>
        <v/>
      </c>
      <c r="J206" s="28" t="str">
        <f t="shared" ca="1" si="37"/>
        <v/>
      </c>
      <c r="K206" s="28" t="str">
        <f t="shared" ca="1" si="37"/>
        <v/>
      </c>
      <c r="L206" s="28" t="str">
        <f t="shared" ca="1" si="37"/>
        <v/>
      </c>
      <c r="M206" s="28" t="str">
        <f t="shared" ca="1" si="36"/>
        <v/>
      </c>
      <c r="N206" s="28" t="str">
        <f t="shared" ca="1" si="36"/>
        <v/>
      </c>
      <c r="O206" s="29" t="str">
        <f t="shared" ca="1" si="36"/>
        <v/>
      </c>
      <c r="P206" s="4" t="str">
        <f>IF(B206="","",INDEX(Guest,MATCH($B206,GuestList!$B$1:$B$242,0),MATCH(P$3,GuestList!$B$1:$O$1,0)))</f>
        <v/>
      </c>
      <c r="Q206" s="4" t="str">
        <f>IF(C206="","",INDEX(Guest,MATCH($B206,GuestList!$B$1:$B$242,0),MATCH(Q$3,GuestList!$B$1:$O$1,0)))</f>
        <v/>
      </c>
      <c r="R206" s="4" t="str">
        <f ca="1">IF(D206="","",INDEX(Guest,MATCH($B206,GuestList!$B$1:$B$242,0),MATCH(R$3,GuestList!$B$1:$O$1,0)))</f>
        <v/>
      </c>
      <c r="S206" s="4" t="str">
        <f ca="1">IF(E206="","",INDEX(Guest,MATCH($B206,GuestList!$B$1:$B$242,0),MATCH(S$3,GuestList!$B$1:$O$1,0)))</f>
        <v/>
      </c>
      <c r="T206" s="4" t="str">
        <f ca="1">IF(F206="","",INDEX(Guest,MATCH($B206,GuestList!$B$1:$B$242,0),MATCH(T$3,GuestList!$B$1:$O$1,0)))</f>
        <v/>
      </c>
      <c r="U206" s="4" t="str">
        <f ca="1">IF(G206="","",INDEX(Guest,MATCH($B206,GuestList!$B$1:$B$242,0),MATCH(U$3,GuestList!$B$1:$O$1,0)))</f>
        <v/>
      </c>
      <c r="V206" t="b">
        <f t="shared" ca="1" si="38"/>
        <v>0</v>
      </c>
      <c r="W206" t="b">
        <f t="shared" ca="1" si="31"/>
        <v>0</v>
      </c>
      <c r="X206" t="b">
        <f t="shared" ca="1" si="32"/>
        <v>0</v>
      </c>
      <c r="Y206" t="b">
        <f t="shared" ca="1" si="39"/>
        <v>0</v>
      </c>
      <c r="Z206" t="b">
        <f t="shared" ca="1" si="33"/>
        <v>0</v>
      </c>
      <c r="AA206" t="b">
        <f t="shared" ca="1" si="34"/>
        <v>0</v>
      </c>
      <c r="AB206" s="39">
        <f t="shared" ca="1" si="40"/>
        <v>0</v>
      </c>
      <c r="AC206" s="40">
        <f t="shared" ca="1" si="41"/>
        <v>0</v>
      </c>
    </row>
    <row r="207" spans="3:29" x14ac:dyDescent="0.25">
      <c r="C207" s="5"/>
      <c r="D207" s="27" t="str">
        <f t="shared" ca="1" si="37"/>
        <v/>
      </c>
      <c r="E207" s="28" t="str">
        <f t="shared" ca="1" si="37"/>
        <v/>
      </c>
      <c r="F207" s="28" t="str">
        <f t="shared" ca="1" si="37"/>
        <v/>
      </c>
      <c r="G207" s="28" t="str">
        <f t="shared" ca="1" si="37"/>
        <v/>
      </c>
      <c r="H207" s="28" t="str">
        <f t="shared" ca="1" si="37"/>
        <v/>
      </c>
      <c r="I207" s="28" t="str">
        <f t="shared" ca="1" si="37"/>
        <v/>
      </c>
      <c r="J207" s="28" t="str">
        <f t="shared" ca="1" si="37"/>
        <v/>
      </c>
      <c r="K207" s="28" t="str">
        <f t="shared" ca="1" si="37"/>
        <v/>
      </c>
      <c r="L207" s="28" t="str">
        <f t="shared" ca="1" si="37"/>
        <v/>
      </c>
      <c r="M207" s="28" t="str">
        <f t="shared" ca="1" si="36"/>
        <v/>
      </c>
      <c r="N207" s="28" t="str">
        <f t="shared" ca="1" si="36"/>
        <v/>
      </c>
      <c r="O207" s="29" t="str">
        <f t="shared" ca="1" si="36"/>
        <v/>
      </c>
      <c r="P207" s="4" t="str">
        <f>IF(B207="","",INDEX(Guest,MATCH($B207,GuestList!$B$1:$B$242,0),MATCH(P$3,GuestList!$B$1:$O$1,0)))</f>
        <v/>
      </c>
      <c r="Q207" s="4" t="str">
        <f>IF(C207="","",INDEX(Guest,MATCH($B207,GuestList!$B$1:$B$242,0),MATCH(Q$3,GuestList!$B$1:$O$1,0)))</f>
        <v/>
      </c>
      <c r="R207" s="4" t="str">
        <f ca="1">IF(D207="","",INDEX(Guest,MATCH($B207,GuestList!$B$1:$B$242,0),MATCH(R$3,GuestList!$B$1:$O$1,0)))</f>
        <v/>
      </c>
      <c r="S207" s="4" t="str">
        <f ca="1">IF(E207="","",INDEX(Guest,MATCH($B207,GuestList!$B$1:$B$242,0),MATCH(S$3,GuestList!$B$1:$O$1,0)))</f>
        <v/>
      </c>
      <c r="T207" s="4" t="str">
        <f ca="1">IF(F207="","",INDEX(Guest,MATCH($B207,GuestList!$B$1:$B$242,0),MATCH(T$3,GuestList!$B$1:$O$1,0)))</f>
        <v/>
      </c>
      <c r="U207" s="4" t="str">
        <f ca="1">IF(G207="","",INDEX(Guest,MATCH($B207,GuestList!$B$1:$B$242,0),MATCH(U$3,GuestList!$B$1:$O$1,0)))</f>
        <v/>
      </c>
      <c r="V207" t="b">
        <f t="shared" ca="1" si="38"/>
        <v>0</v>
      </c>
      <c r="W207" t="b">
        <f t="shared" ca="1" si="31"/>
        <v>0</v>
      </c>
      <c r="X207" t="b">
        <f t="shared" ca="1" si="32"/>
        <v>0</v>
      </c>
      <c r="Y207" t="b">
        <f t="shared" ca="1" si="39"/>
        <v>0</v>
      </c>
      <c r="Z207" t="b">
        <f t="shared" ca="1" si="33"/>
        <v>0</v>
      </c>
      <c r="AA207" t="b">
        <f t="shared" ca="1" si="34"/>
        <v>0</v>
      </c>
      <c r="AB207" s="39">
        <f t="shared" ca="1" si="40"/>
        <v>0</v>
      </c>
      <c r="AC207" s="40">
        <f t="shared" ca="1" si="41"/>
        <v>0</v>
      </c>
    </row>
    <row r="208" spans="3:29" x14ac:dyDescent="0.25">
      <c r="C208" s="5"/>
      <c r="D208" s="27" t="str">
        <f t="shared" ca="1" si="37"/>
        <v/>
      </c>
      <c r="E208" s="28" t="str">
        <f t="shared" ca="1" si="37"/>
        <v/>
      </c>
      <c r="F208" s="28" t="str">
        <f t="shared" ca="1" si="37"/>
        <v/>
      </c>
      <c r="G208" s="28" t="str">
        <f t="shared" ca="1" si="37"/>
        <v/>
      </c>
      <c r="H208" s="28" t="str">
        <f t="shared" ca="1" si="37"/>
        <v/>
      </c>
      <c r="I208" s="28" t="str">
        <f t="shared" ca="1" si="37"/>
        <v/>
      </c>
      <c r="J208" s="28" t="str">
        <f t="shared" ca="1" si="37"/>
        <v/>
      </c>
      <c r="K208" s="28" t="str">
        <f t="shared" ca="1" si="37"/>
        <v/>
      </c>
      <c r="L208" s="28" t="str">
        <f t="shared" ca="1" si="37"/>
        <v/>
      </c>
      <c r="M208" s="28" t="str">
        <f t="shared" ca="1" si="36"/>
        <v/>
      </c>
      <c r="N208" s="28" t="str">
        <f t="shared" ca="1" si="36"/>
        <v/>
      </c>
      <c r="O208" s="29" t="str">
        <f t="shared" ca="1" si="36"/>
        <v/>
      </c>
      <c r="P208" s="4" t="str">
        <f>IF(B208="","",INDEX(Guest,MATCH($B208,GuestList!$B$1:$B$242,0),MATCH(P$3,GuestList!$B$1:$O$1,0)))</f>
        <v/>
      </c>
      <c r="Q208" s="4" t="str">
        <f>IF(C208="","",INDEX(Guest,MATCH($B208,GuestList!$B$1:$B$242,0),MATCH(Q$3,GuestList!$B$1:$O$1,0)))</f>
        <v/>
      </c>
      <c r="R208" s="4" t="str">
        <f ca="1">IF(D208="","",INDEX(Guest,MATCH($B208,GuestList!$B$1:$B$242,0),MATCH(R$3,GuestList!$B$1:$O$1,0)))</f>
        <v/>
      </c>
      <c r="S208" s="4" t="str">
        <f ca="1">IF(E208="","",INDEX(Guest,MATCH($B208,GuestList!$B$1:$B$242,0),MATCH(S$3,GuestList!$B$1:$O$1,0)))</f>
        <v/>
      </c>
      <c r="T208" s="4" t="str">
        <f ca="1">IF(F208="","",INDEX(Guest,MATCH($B208,GuestList!$B$1:$B$242,0),MATCH(T$3,GuestList!$B$1:$O$1,0)))</f>
        <v/>
      </c>
      <c r="U208" s="4" t="str">
        <f ca="1">IF(G208="","",INDEX(Guest,MATCH($B208,GuestList!$B$1:$B$242,0),MATCH(U$3,GuestList!$B$1:$O$1,0)))</f>
        <v/>
      </c>
      <c r="V208" t="b">
        <f t="shared" ca="1" si="38"/>
        <v>0</v>
      </c>
      <c r="W208" t="b">
        <f t="shared" ca="1" si="31"/>
        <v>0</v>
      </c>
      <c r="X208" t="b">
        <f t="shared" ca="1" si="32"/>
        <v>0</v>
      </c>
      <c r="Y208" t="b">
        <f t="shared" ca="1" si="39"/>
        <v>0</v>
      </c>
      <c r="Z208" t="b">
        <f t="shared" ca="1" si="33"/>
        <v>0</v>
      </c>
      <c r="AA208" t="b">
        <f t="shared" ca="1" si="34"/>
        <v>0</v>
      </c>
      <c r="AB208" s="39">
        <f t="shared" ca="1" si="40"/>
        <v>0</v>
      </c>
      <c r="AC208" s="40">
        <f t="shared" ca="1" si="41"/>
        <v>0</v>
      </c>
    </row>
    <row r="209" spans="3:29" x14ac:dyDescent="0.25">
      <c r="C209" s="5"/>
      <c r="D209" s="27" t="str">
        <f t="shared" ca="1" si="37"/>
        <v/>
      </c>
      <c r="E209" s="28" t="str">
        <f t="shared" ca="1" si="37"/>
        <v/>
      </c>
      <c r="F209" s="28" t="str">
        <f t="shared" ca="1" si="37"/>
        <v/>
      </c>
      <c r="G209" s="28" t="str">
        <f t="shared" ca="1" si="37"/>
        <v/>
      </c>
      <c r="H209" s="28" t="str">
        <f t="shared" ca="1" si="37"/>
        <v/>
      </c>
      <c r="I209" s="28" t="str">
        <f t="shared" ca="1" si="37"/>
        <v/>
      </c>
      <c r="J209" s="28" t="str">
        <f t="shared" ca="1" si="37"/>
        <v/>
      </c>
      <c r="K209" s="28" t="str">
        <f t="shared" ca="1" si="37"/>
        <v/>
      </c>
      <c r="L209" s="28" t="str">
        <f t="shared" ca="1" si="37"/>
        <v/>
      </c>
      <c r="M209" s="28" t="str">
        <f t="shared" ca="1" si="36"/>
        <v/>
      </c>
      <c r="N209" s="28" t="str">
        <f t="shared" ca="1" si="36"/>
        <v/>
      </c>
      <c r="O209" s="29" t="str">
        <f t="shared" ca="1" si="36"/>
        <v/>
      </c>
      <c r="P209" s="4" t="str">
        <f>IF(B209="","",INDEX(Guest,MATCH($B209,GuestList!$B$1:$B$242,0),MATCH(P$3,GuestList!$B$1:$O$1,0)))</f>
        <v/>
      </c>
      <c r="Q209" s="4" t="str">
        <f>IF(C209="","",INDEX(Guest,MATCH($B209,GuestList!$B$1:$B$242,0),MATCH(Q$3,GuestList!$B$1:$O$1,0)))</f>
        <v/>
      </c>
      <c r="R209" s="4" t="str">
        <f ca="1">IF(D209="","",INDEX(Guest,MATCH($B209,GuestList!$B$1:$B$242,0),MATCH(R$3,GuestList!$B$1:$O$1,0)))</f>
        <v/>
      </c>
      <c r="S209" s="4" t="str">
        <f ca="1">IF(E209="","",INDEX(Guest,MATCH($B209,GuestList!$B$1:$B$242,0),MATCH(S$3,GuestList!$B$1:$O$1,0)))</f>
        <v/>
      </c>
      <c r="T209" s="4" t="str">
        <f ca="1">IF(F209="","",INDEX(Guest,MATCH($B209,GuestList!$B$1:$B$242,0),MATCH(T$3,GuestList!$B$1:$O$1,0)))</f>
        <v/>
      </c>
      <c r="U209" s="4" t="str">
        <f ca="1">IF(G209="","",INDEX(Guest,MATCH($B209,GuestList!$B$1:$B$242,0),MATCH(U$3,GuestList!$B$1:$O$1,0)))</f>
        <v/>
      </c>
      <c r="V209" t="b">
        <f t="shared" ca="1" si="38"/>
        <v>0</v>
      </c>
      <c r="W209" t="b">
        <f t="shared" ca="1" si="31"/>
        <v>0</v>
      </c>
      <c r="X209" t="b">
        <f t="shared" ca="1" si="32"/>
        <v>0</v>
      </c>
      <c r="Y209" t="b">
        <f t="shared" ca="1" si="39"/>
        <v>0</v>
      </c>
      <c r="Z209" t="b">
        <f t="shared" ca="1" si="33"/>
        <v>0</v>
      </c>
      <c r="AA209" t="b">
        <f t="shared" ca="1" si="34"/>
        <v>0</v>
      </c>
      <c r="AB209" s="39">
        <f t="shared" ca="1" si="40"/>
        <v>0</v>
      </c>
      <c r="AC209" s="40">
        <f t="shared" ca="1" si="41"/>
        <v>0</v>
      </c>
    </row>
    <row r="210" spans="3:29" x14ac:dyDescent="0.25">
      <c r="C210" s="5"/>
      <c r="D210" s="27" t="str">
        <f t="shared" ca="1" si="37"/>
        <v/>
      </c>
      <c r="E210" s="28" t="str">
        <f t="shared" ca="1" si="37"/>
        <v/>
      </c>
      <c r="F210" s="28" t="str">
        <f t="shared" ca="1" si="37"/>
        <v/>
      </c>
      <c r="G210" s="28" t="str">
        <f t="shared" ca="1" si="37"/>
        <v/>
      </c>
      <c r="H210" s="28" t="str">
        <f t="shared" ca="1" si="37"/>
        <v/>
      </c>
      <c r="I210" s="28" t="str">
        <f t="shared" ca="1" si="37"/>
        <v/>
      </c>
      <c r="J210" s="28" t="str">
        <f t="shared" ca="1" si="37"/>
        <v/>
      </c>
      <c r="K210" s="28" t="str">
        <f t="shared" ca="1" si="37"/>
        <v/>
      </c>
      <c r="L210" s="28" t="str">
        <f t="shared" ca="1" si="37"/>
        <v/>
      </c>
      <c r="M210" s="28" t="str">
        <f t="shared" ca="1" si="36"/>
        <v/>
      </c>
      <c r="N210" s="28" t="str">
        <f t="shared" ca="1" si="36"/>
        <v/>
      </c>
      <c r="O210" s="29" t="str">
        <f t="shared" ca="1" si="36"/>
        <v/>
      </c>
      <c r="P210" s="4" t="str">
        <f>IF(B210="","",INDEX(Guest,MATCH($B210,GuestList!$B$1:$B$242,0),MATCH(P$3,GuestList!$B$1:$O$1,0)))</f>
        <v/>
      </c>
      <c r="Q210" s="4" t="str">
        <f>IF(C210="","",INDEX(Guest,MATCH($B210,GuestList!$B$1:$B$242,0),MATCH(Q$3,GuestList!$B$1:$O$1,0)))</f>
        <v/>
      </c>
      <c r="R210" s="4" t="str">
        <f ca="1">IF(D210="","",INDEX(Guest,MATCH($B210,GuestList!$B$1:$B$242,0),MATCH(R$3,GuestList!$B$1:$O$1,0)))</f>
        <v/>
      </c>
      <c r="S210" s="4" t="str">
        <f ca="1">IF(E210="","",INDEX(Guest,MATCH($B210,GuestList!$B$1:$B$242,0),MATCH(S$3,GuestList!$B$1:$O$1,0)))</f>
        <v/>
      </c>
      <c r="T210" s="4" t="str">
        <f ca="1">IF(F210="","",INDEX(Guest,MATCH($B210,GuestList!$B$1:$B$242,0),MATCH(T$3,GuestList!$B$1:$O$1,0)))</f>
        <v/>
      </c>
      <c r="U210" s="4" t="str">
        <f ca="1">IF(G210="","",INDEX(Guest,MATCH($B210,GuestList!$B$1:$B$242,0),MATCH(U$3,GuestList!$B$1:$O$1,0)))</f>
        <v/>
      </c>
      <c r="V210" t="b">
        <f t="shared" ca="1" si="38"/>
        <v>0</v>
      </c>
      <c r="W210" t="b">
        <f t="shared" ca="1" si="31"/>
        <v>0</v>
      </c>
      <c r="X210" t="b">
        <f t="shared" ca="1" si="32"/>
        <v>0</v>
      </c>
      <c r="Y210" t="b">
        <f t="shared" ca="1" si="39"/>
        <v>0</v>
      </c>
      <c r="Z210" t="b">
        <f t="shared" ca="1" si="33"/>
        <v>0</v>
      </c>
      <c r="AA210" t="b">
        <f t="shared" ca="1" si="34"/>
        <v>0</v>
      </c>
      <c r="AB210" s="39">
        <f t="shared" ca="1" si="40"/>
        <v>0</v>
      </c>
      <c r="AC210" s="40">
        <f t="shared" ca="1" si="41"/>
        <v>0</v>
      </c>
    </row>
    <row r="211" spans="3:29" x14ac:dyDescent="0.25">
      <c r="C211" s="5"/>
      <c r="D211" s="27" t="str">
        <f t="shared" ca="1" si="37"/>
        <v/>
      </c>
      <c r="E211" s="28" t="str">
        <f t="shared" ca="1" si="37"/>
        <v/>
      </c>
      <c r="F211" s="28" t="str">
        <f t="shared" ca="1" si="37"/>
        <v/>
      </c>
      <c r="G211" s="28" t="str">
        <f t="shared" ca="1" si="37"/>
        <v/>
      </c>
      <c r="H211" s="28" t="str">
        <f t="shared" ca="1" si="37"/>
        <v/>
      </c>
      <c r="I211" s="28" t="str">
        <f t="shared" ca="1" si="37"/>
        <v/>
      </c>
      <c r="J211" s="28" t="str">
        <f t="shared" ca="1" si="37"/>
        <v/>
      </c>
      <c r="K211" s="28" t="str">
        <f t="shared" ca="1" si="37"/>
        <v/>
      </c>
      <c r="L211" s="28" t="str">
        <f t="shared" ca="1" si="37"/>
        <v/>
      </c>
      <c r="M211" s="28" t="str">
        <f t="shared" ca="1" si="36"/>
        <v/>
      </c>
      <c r="N211" s="28" t="str">
        <f t="shared" ca="1" si="36"/>
        <v/>
      </c>
      <c r="O211" s="29" t="str">
        <f t="shared" ca="1" si="36"/>
        <v/>
      </c>
      <c r="P211" s="4" t="str">
        <f>IF(B211="","",INDEX(Guest,MATCH($B211,GuestList!$B$1:$B$242,0),MATCH(P$3,GuestList!$B$1:$O$1,0)))</f>
        <v/>
      </c>
      <c r="Q211" s="4" t="str">
        <f>IF(C211="","",INDEX(Guest,MATCH($B211,GuestList!$B$1:$B$242,0),MATCH(Q$3,GuestList!$B$1:$O$1,0)))</f>
        <v/>
      </c>
      <c r="R211" s="4" t="str">
        <f ca="1">IF(D211="","",INDEX(Guest,MATCH($B211,GuestList!$B$1:$B$242,0),MATCH(R$3,GuestList!$B$1:$O$1,0)))</f>
        <v/>
      </c>
      <c r="S211" s="4" t="str">
        <f ca="1">IF(E211="","",INDEX(Guest,MATCH($B211,GuestList!$B$1:$B$242,0),MATCH(S$3,GuestList!$B$1:$O$1,0)))</f>
        <v/>
      </c>
      <c r="T211" s="4" t="str">
        <f ca="1">IF(F211="","",INDEX(Guest,MATCH($B211,GuestList!$B$1:$B$242,0),MATCH(T$3,GuestList!$B$1:$O$1,0)))</f>
        <v/>
      </c>
      <c r="U211" s="4" t="str">
        <f ca="1">IF(G211="","",INDEX(Guest,MATCH($B211,GuestList!$B$1:$B$242,0),MATCH(U$3,GuestList!$B$1:$O$1,0)))</f>
        <v/>
      </c>
      <c r="V211" t="b">
        <f t="shared" ca="1" si="38"/>
        <v>0</v>
      </c>
      <c r="W211" t="b">
        <f t="shared" ca="1" si="31"/>
        <v>0</v>
      </c>
      <c r="X211" t="b">
        <f t="shared" ca="1" si="32"/>
        <v>0</v>
      </c>
      <c r="Y211" t="b">
        <f t="shared" ca="1" si="39"/>
        <v>0</v>
      </c>
      <c r="Z211" t="b">
        <f t="shared" ca="1" si="33"/>
        <v>0</v>
      </c>
      <c r="AA211" t="b">
        <f t="shared" ca="1" si="34"/>
        <v>0</v>
      </c>
      <c r="AB211" s="39">
        <f t="shared" ca="1" si="40"/>
        <v>0</v>
      </c>
      <c r="AC211" s="40">
        <f t="shared" ca="1" si="41"/>
        <v>0</v>
      </c>
    </row>
    <row r="212" spans="3:29" x14ac:dyDescent="0.25">
      <c r="C212" s="5"/>
      <c r="D212" s="27" t="str">
        <f t="shared" ca="1" si="37"/>
        <v/>
      </c>
      <c r="E212" s="28" t="str">
        <f t="shared" ca="1" si="37"/>
        <v/>
      </c>
      <c r="F212" s="28" t="str">
        <f t="shared" ca="1" si="37"/>
        <v/>
      </c>
      <c r="G212" s="28" t="str">
        <f t="shared" ca="1" si="37"/>
        <v/>
      </c>
      <c r="H212" s="28" t="str">
        <f t="shared" ca="1" si="37"/>
        <v/>
      </c>
      <c r="I212" s="28" t="str">
        <f t="shared" ca="1" si="37"/>
        <v/>
      </c>
      <c r="J212" s="28" t="str">
        <f t="shared" ca="1" si="37"/>
        <v/>
      </c>
      <c r="K212" s="28" t="str">
        <f t="shared" ca="1" si="37"/>
        <v/>
      </c>
      <c r="L212" s="28" t="str">
        <f t="shared" ca="1" si="37"/>
        <v/>
      </c>
      <c r="M212" s="28" t="str">
        <f t="shared" ca="1" si="36"/>
        <v/>
      </c>
      <c r="N212" s="28" t="str">
        <f t="shared" ca="1" si="36"/>
        <v/>
      </c>
      <c r="O212" s="29" t="str">
        <f t="shared" ca="1" si="36"/>
        <v/>
      </c>
      <c r="P212" s="4" t="str">
        <f>IF(B212="","",INDEX(Guest,MATCH($B212,GuestList!$B$1:$B$242,0),MATCH(P$3,GuestList!$B$1:$O$1,0)))</f>
        <v/>
      </c>
      <c r="Q212" s="4" t="str">
        <f>IF(C212="","",INDEX(Guest,MATCH($B212,GuestList!$B$1:$B$242,0),MATCH(Q$3,GuestList!$B$1:$O$1,0)))</f>
        <v/>
      </c>
      <c r="R212" s="4" t="str">
        <f ca="1">IF(D212="","",INDEX(Guest,MATCH($B212,GuestList!$B$1:$B$242,0),MATCH(R$3,GuestList!$B$1:$O$1,0)))</f>
        <v/>
      </c>
      <c r="S212" s="4" t="str">
        <f ca="1">IF(E212="","",INDEX(Guest,MATCH($B212,GuestList!$B$1:$B$242,0),MATCH(S$3,GuestList!$B$1:$O$1,0)))</f>
        <v/>
      </c>
      <c r="T212" s="4" t="str">
        <f ca="1">IF(F212="","",INDEX(Guest,MATCH($B212,GuestList!$B$1:$B$242,0),MATCH(T$3,GuestList!$B$1:$O$1,0)))</f>
        <v/>
      </c>
      <c r="U212" s="4" t="str">
        <f ca="1">IF(G212="","",INDEX(Guest,MATCH($B212,GuestList!$B$1:$B$242,0),MATCH(U$3,GuestList!$B$1:$O$1,0)))</f>
        <v/>
      </c>
      <c r="V212" t="b">
        <f t="shared" ca="1" si="38"/>
        <v>0</v>
      </c>
      <c r="W212" t="b">
        <f t="shared" ref="W212:W243" ca="1" si="42">IF(Q212=0,FALSE,IF(OR(Q212=$D212,Q212=$E212,Q253=$F212,Q212=$G212,Q212=$H212,Q212=$I212,Q212=$J212,Q212=$K212,Q212=$L212,Q212=$M212,Q212=$N212,Q212=$O212)=FALSE,TRUE))</f>
        <v>0</v>
      </c>
      <c r="X212" t="b">
        <f t="shared" ref="X212:X243" ca="1" si="43">IF(R212=0,FALSE,IF(OR(R212=$D212,R212=$E212,R253=$F212,R212=$G212,R212=$H212,R212=$I212,R212=$J212,R212=$K212,R212=$L212,R212=$M212,R212=$N212,R212=$O212)=FALSE,TRUE))</f>
        <v>0</v>
      </c>
      <c r="Y212" t="b">
        <f t="shared" ca="1" si="39"/>
        <v>0</v>
      </c>
      <c r="Z212" t="b">
        <f t="shared" ref="Z212:Z243" ca="1" si="44">IF(OR(T212=0,C212=""),FALSE,OR(T212=$D212,T212=$E212,T212=$F212,T212=$G212,T212=$H212,T212=$I212))</f>
        <v>0</v>
      </c>
      <c r="AA212" t="b">
        <f t="shared" ref="AA212:AA243" ca="1" si="45">IF(OR(U212=0,D212=""),FALSE,OR(U212=$D212,U212=$E212,U212=$F212,U212=$G212,U212=$H212,U212=$I212))</f>
        <v>0</v>
      </c>
      <c r="AB212" s="39">
        <f t="shared" ca="1" si="40"/>
        <v>0</v>
      </c>
      <c r="AC212" s="40">
        <f t="shared" ca="1" si="41"/>
        <v>0</v>
      </c>
    </row>
    <row r="213" spans="3:29" x14ac:dyDescent="0.25">
      <c r="C213" s="5"/>
      <c r="D213" s="27" t="str">
        <f t="shared" ca="1" si="37"/>
        <v/>
      </c>
      <c r="E213" s="28" t="str">
        <f t="shared" ca="1" si="37"/>
        <v/>
      </c>
      <c r="F213" s="28" t="str">
        <f t="shared" ca="1" si="37"/>
        <v/>
      </c>
      <c r="G213" s="28" t="str">
        <f t="shared" ref="D213:L241" ca="1" si="46">IF($A213="","",IF($A$1&gt;=G$3,INDIRECT("B"&amp;((3+G$3)+$A$1*($A213-1))),"Seat Not Used"))</f>
        <v/>
      </c>
      <c r="H213" s="28" t="str">
        <f t="shared" ca="1" si="46"/>
        <v/>
      </c>
      <c r="I213" s="28" t="str">
        <f t="shared" ca="1" si="46"/>
        <v/>
      </c>
      <c r="J213" s="28" t="str">
        <f t="shared" ca="1" si="46"/>
        <v/>
      </c>
      <c r="K213" s="28" t="str">
        <f t="shared" ca="1" si="46"/>
        <v/>
      </c>
      <c r="L213" s="28" t="str">
        <f t="shared" ca="1" si="46"/>
        <v/>
      </c>
      <c r="M213" s="28" t="str">
        <f t="shared" ca="1" si="36"/>
        <v/>
      </c>
      <c r="N213" s="28" t="str">
        <f t="shared" ca="1" si="36"/>
        <v/>
      </c>
      <c r="O213" s="29" t="str">
        <f t="shared" ca="1" si="36"/>
        <v/>
      </c>
      <c r="P213" s="4" t="str">
        <f>IF(B213="","",INDEX(Guest,MATCH($B213,GuestList!$B$1:$B$242,0),MATCH(P$3,GuestList!$B$1:$O$1,0)))</f>
        <v/>
      </c>
      <c r="Q213" s="4" t="str">
        <f>IF(C213="","",INDEX(Guest,MATCH($B213,GuestList!$B$1:$B$242,0),MATCH(Q$3,GuestList!$B$1:$O$1,0)))</f>
        <v/>
      </c>
      <c r="R213" s="4" t="str">
        <f ca="1">IF(D213="","",INDEX(Guest,MATCH($B213,GuestList!$B$1:$B$242,0),MATCH(R$3,GuestList!$B$1:$O$1,0)))</f>
        <v/>
      </c>
      <c r="S213" s="4" t="str">
        <f ca="1">IF(E213="","",INDEX(Guest,MATCH($B213,GuestList!$B$1:$B$242,0),MATCH(S$3,GuestList!$B$1:$O$1,0)))</f>
        <v/>
      </c>
      <c r="T213" s="4" t="str">
        <f ca="1">IF(F213="","",INDEX(Guest,MATCH($B213,GuestList!$B$1:$B$242,0),MATCH(T$3,GuestList!$B$1:$O$1,0)))</f>
        <v/>
      </c>
      <c r="U213" s="4" t="str">
        <f ca="1">IF(G213="","",INDEX(Guest,MATCH($B213,GuestList!$B$1:$B$242,0),MATCH(U$3,GuestList!$B$1:$O$1,0)))</f>
        <v/>
      </c>
      <c r="V213" t="b">
        <f t="shared" ca="1" si="38"/>
        <v>0</v>
      </c>
      <c r="W213" t="b">
        <f t="shared" ca="1" si="42"/>
        <v>0</v>
      </c>
      <c r="X213" t="b">
        <f t="shared" ca="1" si="43"/>
        <v>0</v>
      </c>
      <c r="Y213" t="b">
        <f t="shared" ca="1" si="39"/>
        <v>0</v>
      </c>
      <c r="Z213" t="b">
        <f t="shared" ca="1" si="44"/>
        <v>0</v>
      </c>
      <c r="AA213" t="b">
        <f t="shared" ca="1" si="45"/>
        <v>0</v>
      </c>
      <c r="AB213" s="39">
        <f t="shared" ca="1" si="40"/>
        <v>0</v>
      </c>
      <c r="AC213" s="40">
        <f t="shared" ca="1" si="41"/>
        <v>0</v>
      </c>
    </row>
    <row r="214" spans="3:29" x14ac:dyDescent="0.25">
      <c r="C214" s="5"/>
      <c r="D214" s="27" t="str">
        <f t="shared" ca="1" si="46"/>
        <v/>
      </c>
      <c r="E214" s="28" t="str">
        <f t="shared" ca="1" si="46"/>
        <v/>
      </c>
      <c r="F214" s="28" t="str">
        <f t="shared" ca="1" si="46"/>
        <v/>
      </c>
      <c r="G214" s="28" t="str">
        <f t="shared" ca="1" si="46"/>
        <v/>
      </c>
      <c r="H214" s="28" t="str">
        <f t="shared" ca="1" si="46"/>
        <v/>
      </c>
      <c r="I214" s="28" t="str">
        <f t="shared" ca="1" si="46"/>
        <v/>
      </c>
      <c r="J214" s="28" t="str">
        <f t="shared" ca="1" si="46"/>
        <v/>
      </c>
      <c r="K214" s="28" t="str">
        <f t="shared" ca="1" si="46"/>
        <v/>
      </c>
      <c r="L214" s="28" t="str">
        <f t="shared" ca="1" si="46"/>
        <v/>
      </c>
      <c r="M214" s="28" t="str">
        <f t="shared" ca="1" si="36"/>
        <v/>
      </c>
      <c r="N214" s="28" t="str">
        <f t="shared" ca="1" si="36"/>
        <v/>
      </c>
      <c r="O214" s="29" t="str">
        <f t="shared" ca="1" si="36"/>
        <v/>
      </c>
      <c r="P214" s="4" t="str">
        <f>IF(B214="","",INDEX(Guest,MATCH($B214,GuestList!$B$1:$B$242,0),MATCH(P$3,GuestList!$B$1:$O$1,0)))</f>
        <v/>
      </c>
      <c r="Q214" s="4" t="str">
        <f>IF(C214="","",INDEX(Guest,MATCH($B214,GuestList!$B$1:$B$242,0),MATCH(Q$3,GuestList!$B$1:$O$1,0)))</f>
        <v/>
      </c>
      <c r="R214" s="4" t="str">
        <f ca="1">IF(D214="","",INDEX(Guest,MATCH($B214,GuestList!$B$1:$B$242,0),MATCH(R$3,GuestList!$B$1:$O$1,0)))</f>
        <v/>
      </c>
      <c r="S214" s="4" t="str">
        <f ca="1">IF(E214="","",INDEX(Guest,MATCH($B214,GuestList!$B$1:$B$242,0),MATCH(S$3,GuestList!$B$1:$O$1,0)))</f>
        <v/>
      </c>
      <c r="T214" s="4" t="str">
        <f ca="1">IF(F214="","",INDEX(Guest,MATCH($B214,GuestList!$B$1:$B$242,0),MATCH(T$3,GuestList!$B$1:$O$1,0)))</f>
        <v/>
      </c>
      <c r="U214" s="4" t="str">
        <f ca="1">IF(G214="","",INDEX(Guest,MATCH($B214,GuestList!$B$1:$B$242,0),MATCH(U$3,GuestList!$B$1:$O$1,0)))</f>
        <v/>
      </c>
      <c r="V214" t="b">
        <f t="shared" ca="1" si="38"/>
        <v>0</v>
      </c>
      <c r="W214" t="b">
        <f t="shared" ca="1" si="42"/>
        <v>0</v>
      </c>
      <c r="X214" t="b">
        <f t="shared" ca="1" si="43"/>
        <v>0</v>
      </c>
      <c r="Y214" t="b">
        <f t="shared" ca="1" si="39"/>
        <v>0</v>
      </c>
      <c r="Z214" t="b">
        <f t="shared" ca="1" si="44"/>
        <v>0</v>
      </c>
      <c r="AA214" t="b">
        <f t="shared" ca="1" si="45"/>
        <v>0</v>
      </c>
      <c r="AB214" s="39">
        <f t="shared" ca="1" si="40"/>
        <v>0</v>
      </c>
      <c r="AC214" s="40">
        <f t="shared" ca="1" si="41"/>
        <v>0</v>
      </c>
    </row>
    <row r="215" spans="3:29" x14ac:dyDescent="0.25">
      <c r="C215" s="5"/>
      <c r="D215" s="27" t="str">
        <f t="shared" ca="1" si="46"/>
        <v/>
      </c>
      <c r="E215" s="28" t="str">
        <f t="shared" ca="1" si="46"/>
        <v/>
      </c>
      <c r="F215" s="28" t="str">
        <f t="shared" ca="1" si="46"/>
        <v/>
      </c>
      <c r="G215" s="28" t="str">
        <f t="shared" ca="1" si="46"/>
        <v/>
      </c>
      <c r="H215" s="28" t="str">
        <f t="shared" ca="1" si="46"/>
        <v/>
      </c>
      <c r="I215" s="28" t="str">
        <f t="shared" ca="1" si="46"/>
        <v/>
      </c>
      <c r="J215" s="28" t="str">
        <f t="shared" ca="1" si="46"/>
        <v/>
      </c>
      <c r="K215" s="28" t="str">
        <f t="shared" ca="1" si="46"/>
        <v/>
      </c>
      <c r="L215" s="28" t="str">
        <f t="shared" ca="1" si="46"/>
        <v/>
      </c>
      <c r="M215" s="28" t="str">
        <f t="shared" ca="1" si="36"/>
        <v/>
      </c>
      <c r="N215" s="28" t="str">
        <f t="shared" ca="1" si="36"/>
        <v/>
      </c>
      <c r="O215" s="29" t="str">
        <f t="shared" ca="1" si="36"/>
        <v/>
      </c>
      <c r="P215" s="4" t="str">
        <f>IF(B215="","",INDEX(Guest,MATCH($B215,GuestList!$B$1:$B$242,0),MATCH(P$3,GuestList!$B$1:$O$1,0)))</f>
        <v/>
      </c>
      <c r="Q215" s="4" t="str">
        <f>IF(C215="","",INDEX(Guest,MATCH($B215,GuestList!$B$1:$B$242,0),MATCH(Q$3,GuestList!$B$1:$O$1,0)))</f>
        <v/>
      </c>
      <c r="R215" s="4" t="str">
        <f ca="1">IF(D215="","",INDEX(Guest,MATCH($B215,GuestList!$B$1:$B$242,0),MATCH(R$3,GuestList!$B$1:$O$1,0)))</f>
        <v/>
      </c>
      <c r="S215" s="4" t="str">
        <f ca="1">IF(E215="","",INDEX(Guest,MATCH($B215,GuestList!$B$1:$B$242,0),MATCH(S$3,GuestList!$B$1:$O$1,0)))</f>
        <v/>
      </c>
      <c r="T215" s="4" t="str">
        <f ca="1">IF(F215="","",INDEX(Guest,MATCH($B215,GuestList!$B$1:$B$242,0),MATCH(T$3,GuestList!$B$1:$O$1,0)))</f>
        <v/>
      </c>
      <c r="U215" s="4" t="str">
        <f ca="1">IF(G215="","",INDEX(Guest,MATCH($B215,GuestList!$B$1:$B$242,0),MATCH(U$3,GuestList!$B$1:$O$1,0)))</f>
        <v/>
      </c>
      <c r="V215" t="b">
        <f t="shared" ca="1" si="38"/>
        <v>0</v>
      </c>
      <c r="W215" t="b">
        <f t="shared" ca="1" si="42"/>
        <v>0</v>
      </c>
      <c r="X215" t="b">
        <f t="shared" ca="1" si="43"/>
        <v>0</v>
      </c>
      <c r="Y215" t="b">
        <f t="shared" ca="1" si="39"/>
        <v>0</v>
      </c>
      <c r="Z215" t="b">
        <f t="shared" ca="1" si="44"/>
        <v>0</v>
      </c>
      <c r="AA215" t="b">
        <f t="shared" ca="1" si="45"/>
        <v>0</v>
      </c>
      <c r="AB215" s="39">
        <f t="shared" ca="1" si="40"/>
        <v>0</v>
      </c>
      <c r="AC215" s="40">
        <f t="shared" ca="1" si="41"/>
        <v>0</v>
      </c>
    </row>
    <row r="216" spans="3:29" x14ac:dyDescent="0.25">
      <c r="C216" s="5"/>
      <c r="D216" s="27" t="str">
        <f t="shared" ca="1" si="46"/>
        <v/>
      </c>
      <c r="E216" s="28" t="str">
        <f t="shared" ca="1" si="46"/>
        <v/>
      </c>
      <c r="F216" s="28" t="str">
        <f t="shared" ca="1" si="46"/>
        <v/>
      </c>
      <c r="G216" s="28" t="str">
        <f t="shared" ca="1" si="46"/>
        <v/>
      </c>
      <c r="H216" s="28" t="str">
        <f t="shared" ca="1" si="46"/>
        <v/>
      </c>
      <c r="I216" s="28" t="str">
        <f t="shared" ca="1" si="46"/>
        <v/>
      </c>
      <c r="J216" s="28" t="str">
        <f t="shared" ca="1" si="46"/>
        <v/>
      </c>
      <c r="K216" s="28" t="str">
        <f t="shared" ca="1" si="46"/>
        <v/>
      </c>
      <c r="L216" s="28" t="str">
        <f t="shared" ca="1" si="46"/>
        <v/>
      </c>
      <c r="M216" s="28" t="str">
        <f t="shared" ca="1" si="36"/>
        <v/>
      </c>
      <c r="N216" s="28" t="str">
        <f t="shared" ca="1" si="36"/>
        <v/>
      </c>
      <c r="O216" s="29" t="str">
        <f t="shared" ca="1" si="36"/>
        <v/>
      </c>
      <c r="P216" s="4" t="str">
        <f>IF(B216="","",INDEX(Guest,MATCH($B216,GuestList!$B$1:$B$242,0),MATCH(P$3,GuestList!$B$1:$O$1,0)))</f>
        <v/>
      </c>
      <c r="Q216" s="4" t="str">
        <f>IF(C216="","",INDEX(Guest,MATCH($B216,GuestList!$B$1:$B$242,0),MATCH(Q$3,GuestList!$B$1:$O$1,0)))</f>
        <v/>
      </c>
      <c r="R216" s="4" t="str">
        <f ca="1">IF(D216="","",INDEX(Guest,MATCH($B216,GuestList!$B$1:$B$242,0),MATCH(R$3,GuestList!$B$1:$O$1,0)))</f>
        <v/>
      </c>
      <c r="S216" s="4" t="str">
        <f ca="1">IF(E216="","",INDEX(Guest,MATCH($B216,GuestList!$B$1:$B$242,0),MATCH(S$3,GuestList!$B$1:$O$1,0)))</f>
        <v/>
      </c>
      <c r="T216" s="4" t="str">
        <f ca="1">IF(F216="","",INDEX(Guest,MATCH($B216,GuestList!$B$1:$B$242,0),MATCH(T$3,GuestList!$B$1:$O$1,0)))</f>
        <v/>
      </c>
      <c r="U216" s="4" t="str">
        <f ca="1">IF(G216="","",INDEX(Guest,MATCH($B216,GuestList!$B$1:$B$242,0),MATCH(U$3,GuestList!$B$1:$O$1,0)))</f>
        <v/>
      </c>
      <c r="V216" t="b">
        <f t="shared" ca="1" si="38"/>
        <v>0</v>
      </c>
      <c r="W216" t="b">
        <f t="shared" ca="1" si="42"/>
        <v>0</v>
      </c>
      <c r="X216" t="b">
        <f t="shared" ca="1" si="43"/>
        <v>0</v>
      </c>
      <c r="Y216" t="b">
        <f t="shared" ca="1" si="39"/>
        <v>0</v>
      </c>
      <c r="Z216" t="b">
        <f t="shared" ca="1" si="44"/>
        <v>0</v>
      </c>
      <c r="AA216" t="b">
        <f t="shared" ca="1" si="45"/>
        <v>0</v>
      </c>
      <c r="AB216" s="39">
        <f t="shared" ca="1" si="40"/>
        <v>0</v>
      </c>
      <c r="AC216" s="40">
        <f t="shared" ca="1" si="41"/>
        <v>0</v>
      </c>
    </row>
    <row r="217" spans="3:29" x14ac:dyDescent="0.25">
      <c r="C217" s="5"/>
      <c r="D217" s="27" t="str">
        <f t="shared" ca="1" si="46"/>
        <v/>
      </c>
      <c r="E217" s="28" t="str">
        <f t="shared" ca="1" si="46"/>
        <v/>
      </c>
      <c r="F217" s="28" t="str">
        <f t="shared" ca="1" si="46"/>
        <v/>
      </c>
      <c r="G217" s="28" t="str">
        <f t="shared" ca="1" si="46"/>
        <v/>
      </c>
      <c r="H217" s="28" t="str">
        <f t="shared" ca="1" si="46"/>
        <v/>
      </c>
      <c r="I217" s="28" t="str">
        <f t="shared" ca="1" si="46"/>
        <v/>
      </c>
      <c r="J217" s="28" t="str">
        <f t="shared" ca="1" si="46"/>
        <v/>
      </c>
      <c r="K217" s="28" t="str">
        <f t="shared" ca="1" si="46"/>
        <v/>
      </c>
      <c r="L217" s="28" t="str">
        <f t="shared" ca="1" si="46"/>
        <v/>
      </c>
      <c r="M217" s="28" t="str">
        <f t="shared" ca="1" si="36"/>
        <v/>
      </c>
      <c r="N217" s="28" t="str">
        <f t="shared" ca="1" si="36"/>
        <v/>
      </c>
      <c r="O217" s="29" t="str">
        <f t="shared" ca="1" si="36"/>
        <v/>
      </c>
      <c r="P217" s="4" t="str">
        <f>IF(B217="","",INDEX(Guest,MATCH($B217,GuestList!$B$1:$B$242,0),MATCH(P$3,GuestList!$B$1:$O$1,0)))</f>
        <v/>
      </c>
      <c r="Q217" s="4" t="str">
        <f>IF(C217="","",INDEX(Guest,MATCH($B217,GuestList!$B$1:$B$242,0),MATCH(Q$3,GuestList!$B$1:$O$1,0)))</f>
        <v/>
      </c>
      <c r="R217" s="4" t="str">
        <f ca="1">IF(D217="","",INDEX(Guest,MATCH($B217,GuestList!$B$1:$B$242,0),MATCH(R$3,GuestList!$B$1:$O$1,0)))</f>
        <v/>
      </c>
      <c r="S217" s="4" t="str">
        <f ca="1">IF(E217="","",INDEX(Guest,MATCH($B217,GuestList!$B$1:$B$242,0),MATCH(S$3,GuestList!$B$1:$O$1,0)))</f>
        <v/>
      </c>
      <c r="T217" s="4" t="str">
        <f ca="1">IF(F217="","",INDEX(Guest,MATCH($B217,GuestList!$B$1:$B$242,0),MATCH(T$3,GuestList!$B$1:$O$1,0)))</f>
        <v/>
      </c>
      <c r="U217" s="4" t="str">
        <f ca="1">IF(G217="","",INDEX(Guest,MATCH($B217,GuestList!$B$1:$B$242,0),MATCH(U$3,GuestList!$B$1:$O$1,0)))</f>
        <v/>
      </c>
      <c r="V217" t="b">
        <f t="shared" ca="1" si="38"/>
        <v>0</v>
      </c>
      <c r="W217" t="b">
        <f t="shared" ca="1" si="42"/>
        <v>0</v>
      </c>
      <c r="X217" t="b">
        <f t="shared" ca="1" si="43"/>
        <v>0</v>
      </c>
      <c r="Y217" t="b">
        <f t="shared" ca="1" si="39"/>
        <v>0</v>
      </c>
      <c r="Z217" t="b">
        <f t="shared" ca="1" si="44"/>
        <v>0</v>
      </c>
      <c r="AA217" t="b">
        <f t="shared" ca="1" si="45"/>
        <v>0</v>
      </c>
      <c r="AB217" s="39">
        <f t="shared" ca="1" si="40"/>
        <v>0</v>
      </c>
      <c r="AC217" s="40">
        <f t="shared" ca="1" si="41"/>
        <v>0</v>
      </c>
    </row>
    <row r="218" spans="3:29" x14ac:dyDescent="0.25">
      <c r="C218" s="5"/>
      <c r="D218" s="27" t="str">
        <f t="shared" ca="1" si="46"/>
        <v/>
      </c>
      <c r="E218" s="28" t="str">
        <f t="shared" ca="1" si="46"/>
        <v/>
      </c>
      <c r="F218" s="28" t="str">
        <f t="shared" ca="1" si="46"/>
        <v/>
      </c>
      <c r="G218" s="28" t="str">
        <f t="shared" ca="1" si="46"/>
        <v/>
      </c>
      <c r="H218" s="28" t="str">
        <f t="shared" ca="1" si="46"/>
        <v/>
      </c>
      <c r="I218" s="28" t="str">
        <f t="shared" ca="1" si="46"/>
        <v/>
      </c>
      <c r="J218" s="28" t="str">
        <f t="shared" ca="1" si="46"/>
        <v/>
      </c>
      <c r="K218" s="28" t="str">
        <f t="shared" ca="1" si="46"/>
        <v/>
      </c>
      <c r="L218" s="28" t="str">
        <f t="shared" ca="1" si="46"/>
        <v/>
      </c>
      <c r="M218" s="28" t="str">
        <f t="shared" ca="1" si="36"/>
        <v/>
      </c>
      <c r="N218" s="28" t="str">
        <f t="shared" ca="1" si="36"/>
        <v/>
      </c>
      <c r="O218" s="29" t="str">
        <f t="shared" ca="1" si="36"/>
        <v/>
      </c>
      <c r="P218" s="4" t="str">
        <f>IF(B218="","",INDEX(Guest,MATCH($B218,GuestList!$B$1:$B$242,0),MATCH(P$3,GuestList!$B$1:$O$1,0)))</f>
        <v/>
      </c>
      <c r="Q218" s="4" t="str">
        <f>IF(C218="","",INDEX(Guest,MATCH($B218,GuestList!$B$1:$B$242,0),MATCH(Q$3,GuestList!$B$1:$O$1,0)))</f>
        <v/>
      </c>
      <c r="R218" s="4" t="str">
        <f ca="1">IF(D218="","",INDEX(Guest,MATCH($B218,GuestList!$B$1:$B$242,0),MATCH(R$3,GuestList!$B$1:$O$1,0)))</f>
        <v/>
      </c>
      <c r="S218" s="4" t="str">
        <f ca="1">IF(E218="","",INDEX(Guest,MATCH($B218,GuestList!$B$1:$B$242,0),MATCH(S$3,GuestList!$B$1:$O$1,0)))</f>
        <v/>
      </c>
      <c r="T218" s="4" t="str">
        <f ca="1">IF(F218="","",INDEX(Guest,MATCH($B218,GuestList!$B$1:$B$242,0),MATCH(T$3,GuestList!$B$1:$O$1,0)))</f>
        <v/>
      </c>
      <c r="U218" s="4" t="str">
        <f ca="1">IF(G218="","",INDEX(Guest,MATCH($B218,GuestList!$B$1:$B$242,0),MATCH(U$3,GuestList!$B$1:$O$1,0)))</f>
        <v/>
      </c>
      <c r="V218" t="b">
        <f t="shared" ca="1" si="38"/>
        <v>0</v>
      </c>
      <c r="W218" t="b">
        <f t="shared" ca="1" si="42"/>
        <v>0</v>
      </c>
      <c r="X218" t="b">
        <f t="shared" ca="1" si="43"/>
        <v>0</v>
      </c>
      <c r="Y218" t="b">
        <f t="shared" ca="1" si="39"/>
        <v>0</v>
      </c>
      <c r="Z218" t="b">
        <f t="shared" ca="1" si="44"/>
        <v>0</v>
      </c>
      <c r="AA218" t="b">
        <f t="shared" ca="1" si="45"/>
        <v>0</v>
      </c>
      <c r="AB218" s="39">
        <f t="shared" ca="1" si="40"/>
        <v>0</v>
      </c>
      <c r="AC218" s="40">
        <f t="shared" ca="1" si="41"/>
        <v>0</v>
      </c>
    </row>
    <row r="219" spans="3:29" x14ac:dyDescent="0.25">
      <c r="C219" s="5"/>
      <c r="D219" s="27" t="str">
        <f t="shared" ca="1" si="46"/>
        <v/>
      </c>
      <c r="E219" s="28" t="str">
        <f t="shared" ca="1" si="46"/>
        <v/>
      </c>
      <c r="F219" s="28" t="str">
        <f t="shared" ca="1" si="46"/>
        <v/>
      </c>
      <c r="G219" s="28" t="str">
        <f t="shared" ca="1" si="46"/>
        <v/>
      </c>
      <c r="H219" s="28" t="str">
        <f t="shared" ca="1" si="46"/>
        <v/>
      </c>
      <c r="I219" s="28" t="str">
        <f t="shared" ca="1" si="46"/>
        <v/>
      </c>
      <c r="J219" s="28" t="str">
        <f t="shared" ca="1" si="46"/>
        <v/>
      </c>
      <c r="K219" s="28" t="str">
        <f t="shared" ca="1" si="46"/>
        <v/>
      </c>
      <c r="L219" s="28" t="str">
        <f t="shared" ca="1" si="46"/>
        <v/>
      </c>
      <c r="M219" s="28" t="str">
        <f t="shared" ca="1" si="36"/>
        <v/>
      </c>
      <c r="N219" s="28" t="str">
        <f t="shared" ca="1" si="36"/>
        <v/>
      </c>
      <c r="O219" s="29" t="str">
        <f t="shared" ca="1" si="36"/>
        <v/>
      </c>
      <c r="P219" s="4" t="str">
        <f>IF(B219="","",INDEX(Guest,MATCH($B219,GuestList!$B$1:$B$242,0),MATCH(P$3,GuestList!$B$1:$O$1,0)))</f>
        <v/>
      </c>
      <c r="Q219" s="4" t="str">
        <f>IF(C219="","",INDEX(Guest,MATCH($B219,GuestList!$B$1:$B$242,0),MATCH(Q$3,GuestList!$B$1:$O$1,0)))</f>
        <v/>
      </c>
      <c r="R219" s="4" t="str">
        <f ca="1">IF(D219="","",INDEX(Guest,MATCH($B219,GuestList!$B$1:$B$242,0),MATCH(R$3,GuestList!$B$1:$O$1,0)))</f>
        <v/>
      </c>
      <c r="S219" s="4" t="str">
        <f ca="1">IF(E219="","",INDEX(Guest,MATCH($B219,GuestList!$B$1:$B$242,0),MATCH(S$3,GuestList!$B$1:$O$1,0)))</f>
        <v/>
      </c>
      <c r="T219" s="4" t="str">
        <f ca="1">IF(F219="","",INDEX(Guest,MATCH($B219,GuestList!$B$1:$B$242,0),MATCH(T$3,GuestList!$B$1:$O$1,0)))</f>
        <v/>
      </c>
      <c r="U219" s="4" t="str">
        <f ca="1">IF(G219="","",INDEX(Guest,MATCH($B219,GuestList!$B$1:$B$242,0),MATCH(U$3,GuestList!$B$1:$O$1,0)))</f>
        <v/>
      </c>
      <c r="V219" t="b">
        <f t="shared" ca="1" si="38"/>
        <v>0</v>
      </c>
      <c r="W219" t="b">
        <f t="shared" ca="1" si="42"/>
        <v>0</v>
      </c>
      <c r="X219" t="b">
        <f t="shared" ca="1" si="43"/>
        <v>0</v>
      </c>
      <c r="Y219" t="b">
        <f t="shared" ca="1" si="39"/>
        <v>0</v>
      </c>
      <c r="Z219" t="b">
        <f t="shared" ca="1" si="44"/>
        <v>0</v>
      </c>
      <c r="AA219" t="b">
        <f t="shared" ca="1" si="45"/>
        <v>0</v>
      </c>
      <c r="AB219" s="39">
        <f t="shared" ca="1" si="40"/>
        <v>0</v>
      </c>
      <c r="AC219" s="40">
        <f t="shared" ca="1" si="41"/>
        <v>0</v>
      </c>
    </row>
    <row r="220" spans="3:29" x14ac:dyDescent="0.25">
      <c r="C220" s="5"/>
      <c r="D220" s="27" t="str">
        <f t="shared" ca="1" si="46"/>
        <v/>
      </c>
      <c r="E220" s="28" t="str">
        <f t="shared" ca="1" si="46"/>
        <v/>
      </c>
      <c r="F220" s="28" t="str">
        <f t="shared" ca="1" si="46"/>
        <v/>
      </c>
      <c r="G220" s="28" t="str">
        <f t="shared" ca="1" si="46"/>
        <v/>
      </c>
      <c r="H220" s="28" t="str">
        <f t="shared" ca="1" si="46"/>
        <v/>
      </c>
      <c r="I220" s="28" t="str">
        <f t="shared" ca="1" si="46"/>
        <v/>
      </c>
      <c r="J220" s="28" t="str">
        <f t="shared" ca="1" si="46"/>
        <v/>
      </c>
      <c r="K220" s="28" t="str">
        <f t="shared" ca="1" si="46"/>
        <v/>
      </c>
      <c r="L220" s="28" t="str">
        <f t="shared" ca="1" si="46"/>
        <v/>
      </c>
      <c r="M220" s="28" t="str">
        <f t="shared" ca="1" si="36"/>
        <v/>
      </c>
      <c r="N220" s="28" t="str">
        <f t="shared" ca="1" si="36"/>
        <v/>
      </c>
      <c r="O220" s="29" t="str">
        <f t="shared" ca="1" si="36"/>
        <v/>
      </c>
      <c r="P220" s="4" t="str">
        <f>IF(B220="","",INDEX(Guest,MATCH($B220,GuestList!$B$1:$B$242,0),MATCH(P$3,GuestList!$B$1:$O$1,0)))</f>
        <v/>
      </c>
      <c r="Q220" s="4" t="str">
        <f>IF(C220="","",INDEX(Guest,MATCH($B220,GuestList!$B$1:$B$242,0),MATCH(Q$3,GuestList!$B$1:$O$1,0)))</f>
        <v/>
      </c>
      <c r="R220" s="4" t="str">
        <f ca="1">IF(D220="","",INDEX(Guest,MATCH($B220,GuestList!$B$1:$B$242,0),MATCH(R$3,GuestList!$B$1:$O$1,0)))</f>
        <v/>
      </c>
      <c r="S220" s="4" t="str">
        <f ca="1">IF(E220="","",INDEX(Guest,MATCH($B220,GuestList!$B$1:$B$242,0),MATCH(S$3,GuestList!$B$1:$O$1,0)))</f>
        <v/>
      </c>
      <c r="T220" s="4" t="str">
        <f ca="1">IF(F220="","",INDEX(Guest,MATCH($B220,GuestList!$B$1:$B$242,0),MATCH(T$3,GuestList!$B$1:$O$1,0)))</f>
        <v/>
      </c>
      <c r="U220" s="4" t="str">
        <f ca="1">IF(G220="","",INDEX(Guest,MATCH($B220,GuestList!$B$1:$B$242,0),MATCH(U$3,GuestList!$B$1:$O$1,0)))</f>
        <v/>
      </c>
      <c r="V220" t="b">
        <f t="shared" ca="1" si="38"/>
        <v>0</v>
      </c>
      <c r="W220" t="b">
        <f t="shared" ca="1" si="42"/>
        <v>0</v>
      </c>
      <c r="X220" t="b">
        <f t="shared" ca="1" si="43"/>
        <v>0</v>
      </c>
      <c r="Y220" t="b">
        <f t="shared" ca="1" si="39"/>
        <v>0</v>
      </c>
      <c r="Z220" t="b">
        <f t="shared" ca="1" si="44"/>
        <v>0</v>
      </c>
      <c r="AA220" t="b">
        <f t="shared" ca="1" si="45"/>
        <v>0</v>
      </c>
      <c r="AB220" s="39">
        <f t="shared" ca="1" si="40"/>
        <v>0</v>
      </c>
      <c r="AC220" s="40">
        <f t="shared" ca="1" si="41"/>
        <v>0</v>
      </c>
    </row>
    <row r="221" spans="3:29" x14ac:dyDescent="0.25">
      <c r="C221" s="5"/>
      <c r="D221" s="27" t="str">
        <f t="shared" ca="1" si="46"/>
        <v/>
      </c>
      <c r="E221" s="28" t="str">
        <f t="shared" ca="1" si="46"/>
        <v/>
      </c>
      <c r="F221" s="28" t="str">
        <f t="shared" ca="1" si="46"/>
        <v/>
      </c>
      <c r="G221" s="28" t="str">
        <f t="shared" ca="1" si="46"/>
        <v/>
      </c>
      <c r="H221" s="28" t="str">
        <f t="shared" ca="1" si="46"/>
        <v/>
      </c>
      <c r="I221" s="28" t="str">
        <f t="shared" ca="1" si="46"/>
        <v/>
      </c>
      <c r="J221" s="28" t="str">
        <f t="shared" ca="1" si="46"/>
        <v/>
      </c>
      <c r="K221" s="28" t="str">
        <f t="shared" ca="1" si="46"/>
        <v/>
      </c>
      <c r="L221" s="28" t="str">
        <f t="shared" ca="1" si="46"/>
        <v/>
      </c>
      <c r="M221" s="28" t="str">
        <f t="shared" ca="1" si="36"/>
        <v/>
      </c>
      <c r="N221" s="28" t="str">
        <f t="shared" ca="1" si="36"/>
        <v/>
      </c>
      <c r="O221" s="29" t="str">
        <f t="shared" ca="1" si="36"/>
        <v/>
      </c>
      <c r="P221" s="4" t="str">
        <f>IF(B221="","",INDEX(Guest,MATCH($B221,GuestList!$B$1:$B$242,0),MATCH(P$3,GuestList!$B$1:$O$1,0)))</f>
        <v/>
      </c>
      <c r="Q221" s="4" t="str">
        <f>IF(C221="","",INDEX(Guest,MATCH($B221,GuestList!$B$1:$B$242,0),MATCH(Q$3,GuestList!$B$1:$O$1,0)))</f>
        <v/>
      </c>
      <c r="R221" s="4" t="str">
        <f ca="1">IF(D221="","",INDEX(Guest,MATCH($B221,GuestList!$B$1:$B$242,0),MATCH(R$3,GuestList!$B$1:$O$1,0)))</f>
        <v/>
      </c>
      <c r="S221" s="4" t="str">
        <f ca="1">IF(E221="","",INDEX(Guest,MATCH($B221,GuestList!$B$1:$B$242,0),MATCH(S$3,GuestList!$B$1:$O$1,0)))</f>
        <v/>
      </c>
      <c r="T221" s="4" t="str">
        <f ca="1">IF(F221="","",INDEX(Guest,MATCH($B221,GuestList!$B$1:$B$242,0),MATCH(T$3,GuestList!$B$1:$O$1,0)))</f>
        <v/>
      </c>
      <c r="U221" s="4" t="str">
        <f ca="1">IF(G221="","",INDEX(Guest,MATCH($B221,GuestList!$B$1:$B$242,0),MATCH(U$3,GuestList!$B$1:$O$1,0)))</f>
        <v/>
      </c>
      <c r="V221" t="b">
        <f t="shared" ca="1" si="38"/>
        <v>0</v>
      </c>
      <c r="W221" t="b">
        <f t="shared" ca="1" si="42"/>
        <v>0</v>
      </c>
      <c r="X221" t="b">
        <f t="shared" ca="1" si="43"/>
        <v>0</v>
      </c>
      <c r="Y221" t="b">
        <f t="shared" ca="1" si="39"/>
        <v>0</v>
      </c>
      <c r="Z221" t="b">
        <f t="shared" ca="1" si="44"/>
        <v>0</v>
      </c>
      <c r="AA221" t="b">
        <f t="shared" ca="1" si="45"/>
        <v>0</v>
      </c>
      <c r="AB221" s="39">
        <f t="shared" ca="1" si="40"/>
        <v>0</v>
      </c>
      <c r="AC221" s="40">
        <f t="shared" ca="1" si="41"/>
        <v>0</v>
      </c>
    </row>
    <row r="222" spans="3:29" x14ac:dyDescent="0.25">
      <c r="C222" s="5"/>
      <c r="D222" s="27" t="str">
        <f t="shared" ca="1" si="46"/>
        <v/>
      </c>
      <c r="E222" s="28" t="str">
        <f t="shared" ca="1" si="46"/>
        <v/>
      </c>
      <c r="F222" s="28" t="str">
        <f t="shared" ca="1" si="46"/>
        <v/>
      </c>
      <c r="G222" s="28" t="str">
        <f t="shared" ca="1" si="46"/>
        <v/>
      </c>
      <c r="H222" s="28" t="str">
        <f t="shared" ca="1" si="46"/>
        <v/>
      </c>
      <c r="I222" s="28" t="str">
        <f t="shared" ca="1" si="46"/>
        <v/>
      </c>
      <c r="J222" s="28" t="str">
        <f t="shared" ca="1" si="46"/>
        <v/>
      </c>
      <c r="K222" s="28" t="str">
        <f t="shared" ca="1" si="46"/>
        <v/>
      </c>
      <c r="L222" s="28" t="str">
        <f t="shared" ca="1" si="46"/>
        <v/>
      </c>
      <c r="M222" s="28" t="str">
        <f t="shared" ca="1" si="36"/>
        <v/>
      </c>
      <c r="N222" s="28" t="str">
        <f t="shared" ca="1" si="36"/>
        <v/>
      </c>
      <c r="O222" s="29" t="str">
        <f t="shared" ca="1" si="36"/>
        <v/>
      </c>
      <c r="P222" s="4" t="str">
        <f>IF(B222="","",INDEX(Guest,MATCH($B222,GuestList!$B$1:$B$242,0),MATCH(P$3,GuestList!$B$1:$O$1,0)))</f>
        <v/>
      </c>
      <c r="Q222" s="4" t="str">
        <f>IF(C222="","",INDEX(Guest,MATCH($B222,GuestList!$B$1:$B$242,0),MATCH(Q$3,GuestList!$B$1:$O$1,0)))</f>
        <v/>
      </c>
      <c r="R222" s="4" t="str">
        <f ca="1">IF(D222="","",INDEX(Guest,MATCH($B222,GuestList!$B$1:$B$242,0),MATCH(R$3,GuestList!$B$1:$O$1,0)))</f>
        <v/>
      </c>
      <c r="S222" s="4" t="str">
        <f ca="1">IF(E222="","",INDEX(Guest,MATCH($B222,GuestList!$B$1:$B$242,0),MATCH(S$3,GuestList!$B$1:$O$1,0)))</f>
        <v/>
      </c>
      <c r="T222" s="4" t="str">
        <f ca="1">IF(F222="","",INDEX(Guest,MATCH($B222,GuestList!$B$1:$B$242,0),MATCH(T$3,GuestList!$B$1:$O$1,0)))</f>
        <v/>
      </c>
      <c r="U222" s="4" t="str">
        <f ca="1">IF(G222="","",INDEX(Guest,MATCH($B222,GuestList!$B$1:$B$242,0),MATCH(U$3,GuestList!$B$1:$O$1,0)))</f>
        <v/>
      </c>
      <c r="V222" t="b">
        <f t="shared" ca="1" si="38"/>
        <v>0</v>
      </c>
      <c r="W222" t="b">
        <f t="shared" ca="1" si="42"/>
        <v>0</v>
      </c>
      <c r="X222" t="b">
        <f t="shared" ca="1" si="43"/>
        <v>0</v>
      </c>
      <c r="Y222" t="b">
        <f t="shared" ca="1" si="39"/>
        <v>0</v>
      </c>
      <c r="Z222" t="b">
        <f t="shared" ca="1" si="44"/>
        <v>0</v>
      </c>
      <c r="AA222" t="b">
        <f t="shared" ca="1" si="45"/>
        <v>0</v>
      </c>
      <c r="AB222" s="39">
        <f t="shared" ca="1" si="40"/>
        <v>0</v>
      </c>
      <c r="AC222" s="40">
        <f t="shared" ca="1" si="41"/>
        <v>0</v>
      </c>
    </row>
    <row r="223" spans="3:29" x14ac:dyDescent="0.25">
      <c r="C223" s="5"/>
      <c r="D223" s="27" t="str">
        <f t="shared" ca="1" si="46"/>
        <v/>
      </c>
      <c r="E223" s="28" t="str">
        <f t="shared" ca="1" si="46"/>
        <v/>
      </c>
      <c r="F223" s="28" t="str">
        <f t="shared" ca="1" si="46"/>
        <v/>
      </c>
      <c r="G223" s="28" t="str">
        <f t="shared" ca="1" si="46"/>
        <v/>
      </c>
      <c r="H223" s="28" t="str">
        <f t="shared" ca="1" si="46"/>
        <v/>
      </c>
      <c r="I223" s="28" t="str">
        <f t="shared" ca="1" si="46"/>
        <v/>
      </c>
      <c r="J223" s="28" t="str">
        <f t="shared" ca="1" si="46"/>
        <v/>
      </c>
      <c r="K223" s="28" t="str">
        <f t="shared" ca="1" si="46"/>
        <v/>
      </c>
      <c r="L223" s="28" t="str">
        <f t="shared" ca="1" si="46"/>
        <v/>
      </c>
      <c r="M223" s="28" t="str">
        <f t="shared" ca="1" si="36"/>
        <v/>
      </c>
      <c r="N223" s="28" t="str">
        <f t="shared" ca="1" si="36"/>
        <v/>
      </c>
      <c r="O223" s="29" t="str">
        <f t="shared" ca="1" si="36"/>
        <v/>
      </c>
      <c r="P223" s="4" t="str">
        <f>IF(B223="","",INDEX(Guest,MATCH($B223,GuestList!$B$1:$B$242,0),MATCH(P$3,GuestList!$B$1:$O$1,0)))</f>
        <v/>
      </c>
      <c r="Q223" s="4" t="str">
        <f>IF(C223="","",INDEX(Guest,MATCH($B223,GuestList!$B$1:$B$242,0),MATCH(Q$3,GuestList!$B$1:$O$1,0)))</f>
        <v/>
      </c>
      <c r="R223" s="4" t="str">
        <f ca="1">IF(D223="","",INDEX(Guest,MATCH($B223,GuestList!$B$1:$B$242,0),MATCH(R$3,GuestList!$B$1:$O$1,0)))</f>
        <v/>
      </c>
      <c r="S223" s="4" t="str">
        <f ca="1">IF(E223="","",INDEX(Guest,MATCH($B223,GuestList!$B$1:$B$242,0),MATCH(S$3,GuestList!$B$1:$O$1,0)))</f>
        <v/>
      </c>
      <c r="T223" s="4" t="str">
        <f ca="1">IF(F223="","",INDEX(Guest,MATCH($B223,GuestList!$B$1:$B$242,0),MATCH(T$3,GuestList!$B$1:$O$1,0)))</f>
        <v/>
      </c>
      <c r="U223" s="4" t="str">
        <f ca="1">IF(G223="","",INDEX(Guest,MATCH($B223,GuestList!$B$1:$B$242,0),MATCH(U$3,GuestList!$B$1:$O$1,0)))</f>
        <v/>
      </c>
      <c r="V223" t="b">
        <f t="shared" ca="1" si="38"/>
        <v>0</v>
      </c>
      <c r="W223" t="b">
        <f t="shared" ca="1" si="42"/>
        <v>0</v>
      </c>
      <c r="X223" t="b">
        <f t="shared" ca="1" si="43"/>
        <v>0</v>
      </c>
      <c r="Y223" t="b">
        <f t="shared" ca="1" si="39"/>
        <v>0</v>
      </c>
      <c r="Z223" t="b">
        <f t="shared" ca="1" si="44"/>
        <v>0</v>
      </c>
      <c r="AA223" t="b">
        <f t="shared" ca="1" si="45"/>
        <v>0</v>
      </c>
      <c r="AB223" s="39">
        <f t="shared" ca="1" si="40"/>
        <v>0</v>
      </c>
      <c r="AC223" s="40">
        <f t="shared" ca="1" si="41"/>
        <v>0</v>
      </c>
    </row>
    <row r="224" spans="3:29" x14ac:dyDescent="0.25">
      <c r="C224" s="5"/>
      <c r="D224" s="27" t="str">
        <f t="shared" ca="1" si="46"/>
        <v/>
      </c>
      <c r="E224" s="28" t="str">
        <f t="shared" ca="1" si="46"/>
        <v/>
      </c>
      <c r="F224" s="28" t="str">
        <f t="shared" ca="1" si="46"/>
        <v/>
      </c>
      <c r="G224" s="28" t="str">
        <f t="shared" ca="1" si="46"/>
        <v/>
      </c>
      <c r="H224" s="28" t="str">
        <f t="shared" ca="1" si="46"/>
        <v/>
      </c>
      <c r="I224" s="28" t="str">
        <f t="shared" ca="1" si="46"/>
        <v/>
      </c>
      <c r="J224" s="28" t="str">
        <f t="shared" ca="1" si="46"/>
        <v/>
      </c>
      <c r="K224" s="28" t="str">
        <f t="shared" ca="1" si="46"/>
        <v/>
      </c>
      <c r="L224" s="28" t="str">
        <f t="shared" ca="1" si="46"/>
        <v/>
      </c>
      <c r="M224" s="28" t="str">
        <f t="shared" ca="1" si="36"/>
        <v/>
      </c>
      <c r="N224" s="28" t="str">
        <f t="shared" ca="1" si="36"/>
        <v/>
      </c>
      <c r="O224" s="29" t="str">
        <f t="shared" ca="1" si="36"/>
        <v/>
      </c>
      <c r="P224" s="4" t="str">
        <f>IF(B224="","",INDEX(Guest,MATCH($B224,GuestList!$B$1:$B$242,0),MATCH(P$3,GuestList!$B$1:$O$1,0)))</f>
        <v/>
      </c>
      <c r="Q224" s="4" t="str">
        <f>IF(C224="","",INDEX(Guest,MATCH($B224,GuestList!$B$1:$B$242,0),MATCH(Q$3,GuestList!$B$1:$O$1,0)))</f>
        <v/>
      </c>
      <c r="R224" s="4" t="str">
        <f ca="1">IF(D224="","",INDEX(Guest,MATCH($B224,GuestList!$B$1:$B$242,0),MATCH(R$3,GuestList!$B$1:$O$1,0)))</f>
        <v/>
      </c>
      <c r="S224" s="4" t="str">
        <f ca="1">IF(E224="","",INDEX(Guest,MATCH($B224,GuestList!$B$1:$B$242,0),MATCH(S$3,GuestList!$B$1:$O$1,0)))</f>
        <v/>
      </c>
      <c r="T224" s="4" t="str">
        <f ca="1">IF(F224="","",INDEX(Guest,MATCH($B224,GuestList!$B$1:$B$242,0),MATCH(T$3,GuestList!$B$1:$O$1,0)))</f>
        <v/>
      </c>
      <c r="U224" s="4" t="str">
        <f ca="1">IF(G224="","",INDEX(Guest,MATCH($B224,GuestList!$B$1:$B$242,0),MATCH(U$3,GuestList!$B$1:$O$1,0)))</f>
        <v/>
      </c>
      <c r="V224" t="b">
        <f t="shared" ca="1" si="38"/>
        <v>0</v>
      </c>
      <c r="W224" t="b">
        <f t="shared" ca="1" si="42"/>
        <v>0</v>
      </c>
      <c r="X224" t="b">
        <f t="shared" ca="1" si="43"/>
        <v>0</v>
      </c>
      <c r="Y224" t="b">
        <f t="shared" ca="1" si="39"/>
        <v>0</v>
      </c>
      <c r="Z224" t="b">
        <f t="shared" ca="1" si="44"/>
        <v>0</v>
      </c>
      <c r="AA224" t="b">
        <f t="shared" ca="1" si="45"/>
        <v>0</v>
      </c>
      <c r="AB224" s="39">
        <f t="shared" ca="1" si="40"/>
        <v>0</v>
      </c>
      <c r="AC224" s="40">
        <f t="shared" ca="1" si="41"/>
        <v>0</v>
      </c>
    </row>
    <row r="225" spans="3:29" x14ac:dyDescent="0.25">
      <c r="C225" s="5"/>
      <c r="D225" s="27" t="str">
        <f t="shared" ca="1" si="46"/>
        <v/>
      </c>
      <c r="E225" s="28" t="str">
        <f t="shared" ca="1" si="46"/>
        <v/>
      </c>
      <c r="F225" s="28" t="str">
        <f t="shared" ca="1" si="46"/>
        <v/>
      </c>
      <c r="G225" s="28" t="str">
        <f t="shared" ca="1" si="46"/>
        <v/>
      </c>
      <c r="H225" s="28" t="str">
        <f t="shared" ca="1" si="46"/>
        <v/>
      </c>
      <c r="I225" s="28" t="str">
        <f t="shared" ca="1" si="46"/>
        <v/>
      </c>
      <c r="J225" s="28" t="str">
        <f t="shared" ca="1" si="46"/>
        <v/>
      </c>
      <c r="K225" s="28" t="str">
        <f t="shared" ca="1" si="46"/>
        <v/>
      </c>
      <c r="L225" s="28" t="str">
        <f t="shared" ca="1" si="46"/>
        <v/>
      </c>
      <c r="M225" s="28" t="str">
        <f t="shared" ca="1" si="36"/>
        <v/>
      </c>
      <c r="N225" s="28" t="str">
        <f t="shared" ca="1" si="36"/>
        <v/>
      </c>
      <c r="O225" s="29" t="str">
        <f t="shared" ca="1" si="36"/>
        <v/>
      </c>
      <c r="P225" s="4" t="str">
        <f>IF(B225="","",INDEX(Guest,MATCH($B225,GuestList!$B$1:$B$242,0),MATCH(P$3,GuestList!$B$1:$O$1,0)))</f>
        <v/>
      </c>
      <c r="Q225" s="4" t="str">
        <f>IF(C225="","",INDEX(Guest,MATCH($B225,GuestList!$B$1:$B$242,0),MATCH(Q$3,GuestList!$B$1:$O$1,0)))</f>
        <v/>
      </c>
      <c r="R225" s="4" t="str">
        <f ca="1">IF(D225="","",INDEX(Guest,MATCH($B225,GuestList!$B$1:$B$242,0),MATCH(R$3,GuestList!$B$1:$O$1,0)))</f>
        <v/>
      </c>
      <c r="S225" s="4" t="str">
        <f ca="1">IF(E225="","",INDEX(Guest,MATCH($B225,GuestList!$B$1:$B$242,0),MATCH(S$3,GuestList!$B$1:$O$1,0)))</f>
        <v/>
      </c>
      <c r="T225" s="4" t="str">
        <f ca="1">IF(F225="","",INDEX(Guest,MATCH($B225,GuestList!$B$1:$B$242,0),MATCH(T$3,GuestList!$B$1:$O$1,0)))</f>
        <v/>
      </c>
      <c r="U225" s="4" t="str">
        <f ca="1">IF(G225="","",INDEX(Guest,MATCH($B225,GuestList!$B$1:$B$242,0),MATCH(U$3,GuestList!$B$1:$O$1,0)))</f>
        <v/>
      </c>
      <c r="V225" t="b">
        <f t="shared" ca="1" si="38"/>
        <v>0</v>
      </c>
      <c r="W225" t="b">
        <f t="shared" ca="1" si="42"/>
        <v>0</v>
      </c>
      <c r="X225" t="b">
        <f t="shared" ca="1" si="43"/>
        <v>0</v>
      </c>
      <c r="Y225" t="b">
        <f t="shared" ca="1" si="39"/>
        <v>0</v>
      </c>
      <c r="Z225" t="b">
        <f t="shared" ca="1" si="44"/>
        <v>0</v>
      </c>
      <c r="AA225" t="b">
        <f t="shared" ca="1" si="45"/>
        <v>0</v>
      </c>
      <c r="AB225" s="39">
        <f t="shared" ca="1" si="40"/>
        <v>0</v>
      </c>
      <c r="AC225" s="40">
        <f t="shared" ca="1" si="41"/>
        <v>0</v>
      </c>
    </row>
    <row r="226" spans="3:29" x14ac:dyDescent="0.25">
      <c r="C226" s="5"/>
      <c r="D226" s="27" t="str">
        <f t="shared" ca="1" si="46"/>
        <v/>
      </c>
      <c r="E226" s="28" t="str">
        <f t="shared" ca="1" si="46"/>
        <v/>
      </c>
      <c r="F226" s="28" t="str">
        <f t="shared" ca="1" si="46"/>
        <v/>
      </c>
      <c r="G226" s="28" t="str">
        <f t="shared" ca="1" si="46"/>
        <v/>
      </c>
      <c r="H226" s="28" t="str">
        <f t="shared" ca="1" si="46"/>
        <v/>
      </c>
      <c r="I226" s="28" t="str">
        <f t="shared" ca="1" si="46"/>
        <v/>
      </c>
      <c r="J226" s="28" t="str">
        <f t="shared" ca="1" si="46"/>
        <v/>
      </c>
      <c r="K226" s="28" t="str">
        <f t="shared" ca="1" si="46"/>
        <v/>
      </c>
      <c r="L226" s="28" t="str">
        <f t="shared" ca="1" si="46"/>
        <v/>
      </c>
      <c r="M226" s="28" t="str">
        <f t="shared" ca="1" si="36"/>
        <v/>
      </c>
      <c r="N226" s="28" t="str">
        <f t="shared" ca="1" si="36"/>
        <v/>
      </c>
      <c r="O226" s="29" t="str">
        <f t="shared" ca="1" si="36"/>
        <v/>
      </c>
      <c r="P226" s="4" t="str">
        <f>IF(B226="","",INDEX(Guest,MATCH($B226,GuestList!$B$1:$B$242,0),MATCH(P$3,GuestList!$B$1:$O$1,0)))</f>
        <v/>
      </c>
      <c r="Q226" s="4" t="str">
        <f>IF(C226="","",INDEX(Guest,MATCH($B226,GuestList!$B$1:$B$242,0),MATCH(Q$3,GuestList!$B$1:$O$1,0)))</f>
        <v/>
      </c>
      <c r="R226" s="4" t="str">
        <f ca="1">IF(D226="","",INDEX(Guest,MATCH($B226,GuestList!$B$1:$B$242,0),MATCH(R$3,GuestList!$B$1:$O$1,0)))</f>
        <v/>
      </c>
      <c r="S226" s="4" t="str">
        <f ca="1">IF(E226="","",INDEX(Guest,MATCH($B226,GuestList!$B$1:$B$242,0),MATCH(S$3,GuestList!$B$1:$O$1,0)))</f>
        <v/>
      </c>
      <c r="T226" s="4" t="str">
        <f ca="1">IF(F226="","",INDEX(Guest,MATCH($B226,GuestList!$B$1:$B$242,0),MATCH(T$3,GuestList!$B$1:$O$1,0)))</f>
        <v/>
      </c>
      <c r="U226" s="4" t="str">
        <f ca="1">IF(G226="","",INDEX(Guest,MATCH($B226,GuestList!$B$1:$B$242,0),MATCH(U$3,GuestList!$B$1:$O$1,0)))</f>
        <v/>
      </c>
      <c r="V226" t="b">
        <f t="shared" ca="1" si="38"/>
        <v>0</v>
      </c>
      <c r="W226" t="b">
        <f t="shared" ca="1" si="42"/>
        <v>0</v>
      </c>
      <c r="X226" t="b">
        <f t="shared" ca="1" si="43"/>
        <v>0</v>
      </c>
      <c r="Y226" t="b">
        <f t="shared" ca="1" si="39"/>
        <v>0</v>
      </c>
      <c r="Z226" t="b">
        <f t="shared" ca="1" si="44"/>
        <v>0</v>
      </c>
      <c r="AA226" t="b">
        <f t="shared" ca="1" si="45"/>
        <v>0</v>
      </c>
      <c r="AB226" s="39">
        <f t="shared" ca="1" si="40"/>
        <v>0</v>
      </c>
      <c r="AC226" s="40">
        <f t="shared" ca="1" si="41"/>
        <v>0</v>
      </c>
    </row>
    <row r="227" spans="3:29" x14ac:dyDescent="0.25">
      <c r="C227" s="5"/>
      <c r="D227" s="27" t="str">
        <f t="shared" ca="1" si="46"/>
        <v/>
      </c>
      <c r="E227" s="28" t="str">
        <f t="shared" ca="1" si="46"/>
        <v/>
      </c>
      <c r="F227" s="28" t="str">
        <f t="shared" ca="1" si="46"/>
        <v/>
      </c>
      <c r="G227" s="28" t="str">
        <f t="shared" ca="1" si="46"/>
        <v/>
      </c>
      <c r="H227" s="28" t="str">
        <f t="shared" ca="1" si="46"/>
        <v/>
      </c>
      <c r="I227" s="28" t="str">
        <f t="shared" ca="1" si="46"/>
        <v/>
      </c>
      <c r="J227" s="28" t="str">
        <f t="shared" ca="1" si="46"/>
        <v/>
      </c>
      <c r="K227" s="28" t="str">
        <f t="shared" ca="1" si="46"/>
        <v/>
      </c>
      <c r="L227" s="28" t="str">
        <f t="shared" ca="1" si="46"/>
        <v/>
      </c>
      <c r="M227" s="28" t="str">
        <f t="shared" ca="1" si="36"/>
        <v/>
      </c>
      <c r="N227" s="28" t="str">
        <f t="shared" ca="1" si="36"/>
        <v/>
      </c>
      <c r="O227" s="29" t="str">
        <f t="shared" ca="1" si="36"/>
        <v/>
      </c>
      <c r="P227" s="4" t="str">
        <f>IF(B227="","",INDEX(Guest,MATCH($B227,GuestList!$B$1:$B$242,0),MATCH(P$3,GuestList!$B$1:$O$1,0)))</f>
        <v/>
      </c>
      <c r="Q227" s="4" t="str">
        <f>IF(C227="","",INDEX(Guest,MATCH($B227,GuestList!$B$1:$B$242,0),MATCH(Q$3,GuestList!$B$1:$O$1,0)))</f>
        <v/>
      </c>
      <c r="R227" s="4" t="str">
        <f ca="1">IF(D227="","",INDEX(Guest,MATCH($B227,GuestList!$B$1:$B$242,0),MATCH(R$3,GuestList!$B$1:$O$1,0)))</f>
        <v/>
      </c>
      <c r="S227" s="4" t="str">
        <f ca="1">IF(E227="","",INDEX(Guest,MATCH($B227,GuestList!$B$1:$B$242,0),MATCH(S$3,GuestList!$B$1:$O$1,0)))</f>
        <v/>
      </c>
      <c r="T227" s="4" t="str">
        <f ca="1">IF(F227="","",INDEX(Guest,MATCH($B227,GuestList!$B$1:$B$242,0),MATCH(T$3,GuestList!$B$1:$O$1,0)))</f>
        <v/>
      </c>
      <c r="U227" s="4" t="str">
        <f ca="1">IF(G227="","",INDEX(Guest,MATCH($B227,GuestList!$B$1:$B$242,0),MATCH(U$3,GuestList!$B$1:$O$1,0)))</f>
        <v/>
      </c>
      <c r="V227" t="b">
        <f t="shared" ca="1" si="38"/>
        <v>0</v>
      </c>
      <c r="W227" t="b">
        <f t="shared" ca="1" si="42"/>
        <v>0</v>
      </c>
      <c r="X227" t="b">
        <f t="shared" ca="1" si="43"/>
        <v>0</v>
      </c>
      <c r="Y227" t="b">
        <f t="shared" ca="1" si="39"/>
        <v>0</v>
      </c>
      <c r="Z227" t="b">
        <f t="shared" ca="1" si="44"/>
        <v>0</v>
      </c>
      <c r="AA227" t="b">
        <f t="shared" ca="1" si="45"/>
        <v>0</v>
      </c>
      <c r="AB227" s="39">
        <f t="shared" ca="1" si="40"/>
        <v>0</v>
      </c>
      <c r="AC227" s="40">
        <f t="shared" ca="1" si="41"/>
        <v>0</v>
      </c>
    </row>
    <row r="228" spans="3:29" x14ac:dyDescent="0.25">
      <c r="C228" s="5"/>
      <c r="D228" s="27" t="str">
        <f t="shared" ca="1" si="46"/>
        <v/>
      </c>
      <c r="E228" s="28" t="str">
        <f t="shared" ca="1" si="46"/>
        <v/>
      </c>
      <c r="F228" s="28" t="str">
        <f t="shared" ca="1" si="46"/>
        <v/>
      </c>
      <c r="G228" s="28" t="str">
        <f t="shared" ca="1" si="46"/>
        <v/>
      </c>
      <c r="H228" s="28" t="str">
        <f t="shared" ca="1" si="46"/>
        <v/>
      </c>
      <c r="I228" s="28" t="str">
        <f t="shared" ca="1" si="46"/>
        <v/>
      </c>
      <c r="J228" s="28" t="str">
        <f t="shared" ca="1" si="46"/>
        <v/>
      </c>
      <c r="K228" s="28" t="str">
        <f t="shared" ca="1" si="46"/>
        <v/>
      </c>
      <c r="L228" s="28" t="str">
        <f t="shared" ca="1" si="46"/>
        <v/>
      </c>
      <c r="M228" s="28" t="str">
        <f t="shared" ca="1" si="36"/>
        <v/>
      </c>
      <c r="N228" s="28" t="str">
        <f t="shared" ca="1" si="36"/>
        <v/>
      </c>
      <c r="O228" s="29" t="str">
        <f t="shared" ca="1" si="36"/>
        <v/>
      </c>
      <c r="P228" s="4" t="str">
        <f>IF(B228="","",INDEX(Guest,MATCH($B228,GuestList!$B$1:$B$242,0),MATCH(P$3,GuestList!$B$1:$O$1,0)))</f>
        <v/>
      </c>
      <c r="Q228" s="4" t="str">
        <f>IF(C228="","",INDEX(Guest,MATCH($B228,GuestList!$B$1:$B$242,0),MATCH(Q$3,GuestList!$B$1:$O$1,0)))</f>
        <v/>
      </c>
      <c r="R228" s="4" t="str">
        <f ca="1">IF(D228="","",INDEX(Guest,MATCH($B228,GuestList!$B$1:$B$242,0),MATCH(R$3,GuestList!$B$1:$O$1,0)))</f>
        <v/>
      </c>
      <c r="S228" s="4" t="str">
        <f ca="1">IF(E228="","",INDEX(Guest,MATCH($B228,GuestList!$B$1:$B$242,0),MATCH(S$3,GuestList!$B$1:$O$1,0)))</f>
        <v/>
      </c>
      <c r="T228" s="4" t="str">
        <f ca="1">IF(F228="","",INDEX(Guest,MATCH($B228,GuestList!$B$1:$B$242,0),MATCH(T$3,GuestList!$B$1:$O$1,0)))</f>
        <v/>
      </c>
      <c r="U228" s="4" t="str">
        <f ca="1">IF(G228="","",INDEX(Guest,MATCH($B228,GuestList!$B$1:$B$242,0),MATCH(U$3,GuestList!$B$1:$O$1,0)))</f>
        <v/>
      </c>
      <c r="V228" t="b">
        <f t="shared" ca="1" si="38"/>
        <v>0</v>
      </c>
      <c r="W228" t="b">
        <f t="shared" ca="1" si="42"/>
        <v>0</v>
      </c>
      <c r="X228" t="b">
        <f t="shared" ca="1" si="43"/>
        <v>0</v>
      </c>
      <c r="Y228" t="b">
        <f t="shared" ca="1" si="39"/>
        <v>0</v>
      </c>
      <c r="Z228" t="b">
        <f t="shared" ca="1" si="44"/>
        <v>0</v>
      </c>
      <c r="AA228" t="b">
        <f t="shared" ca="1" si="45"/>
        <v>0</v>
      </c>
      <c r="AB228" s="39">
        <f t="shared" ca="1" si="40"/>
        <v>0</v>
      </c>
      <c r="AC228" s="40">
        <f t="shared" ca="1" si="41"/>
        <v>0</v>
      </c>
    </row>
    <row r="229" spans="3:29" x14ac:dyDescent="0.25">
      <c r="C229" s="5"/>
      <c r="D229" s="27" t="str">
        <f t="shared" ca="1" si="46"/>
        <v/>
      </c>
      <c r="E229" s="28" t="str">
        <f t="shared" ca="1" si="46"/>
        <v/>
      </c>
      <c r="F229" s="28" t="str">
        <f t="shared" ca="1" si="46"/>
        <v/>
      </c>
      <c r="G229" s="28" t="str">
        <f t="shared" ca="1" si="46"/>
        <v/>
      </c>
      <c r="H229" s="28" t="str">
        <f t="shared" ca="1" si="46"/>
        <v/>
      </c>
      <c r="I229" s="28" t="str">
        <f t="shared" ca="1" si="46"/>
        <v/>
      </c>
      <c r="J229" s="28" t="str">
        <f t="shared" ca="1" si="46"/>
        <v/>
      </c>
      <c r="K229" s="28" t="str">
        <f t="shared" ca="1" si="46"/>
        <v/>
      </c>
      <c r="L229" s="28" t="str">
        <f t="shared" ca="1" si="46"/>
        <v/>
      </c>
      <c r="M229" s="28" t="str">
        <f t="shared" ca="1" si="36"/>
        <v/>
      </c>
      <c r="N229" s="28" t="str">
        <f t="shared" ca="1" si="36"/>
        <v/>
      </c>
      <c r="O229" s="29" t="str">
        <f t="shared" ca="1" si="36"/>
        <v/>
      </c>
      <c r="P229" s="4" t="str">
        <f>IF(B229="","",INDEX(Guest,MATCH($B229,GuestList!$B$1:$B$242,0),MATCH(P$3,GuestList!$B$1:$O$1,0)))</f>
        <v/>
      </c>
      <c r="Q229" s="4" t="str">
        <f>IF(C229="","",INDEX(Guest,MATCH($B229,GuestList!$B$1:$B$242,0),MATCH(Q$3,GuestList!$B$1:$O$1,0)))</f>
        <v/>
      </c>
      <c r="R229" s="4" t="str">
        <f ca="1">IF(D229="","",INDEX(Guest,MATCH($B229,GuestList!$B$1:$B$242,0),MATCH(R$3,GuestList!$B$1:$O$1,0)))</f>
        <v/>
      </c>
      <c r="S229" s="4" t="str">
        <f ca="1">IF(E229="","",INDEX(Guest,MATCH($B229,GuestList!$B$1:$B$242,0),MATCH(S$3,GuestList!$B$1:$O$1,0)))</f>
        <v/>
      </c>
      <c r="T229" s="4" t="str">
        <f ca="1">IF(F229="","",INDEX(Guest,MATCH($B229,GuestList!$B$1:$B$242,0),MATCH(T$3,GuestList!$B$1:$O$1,0)))</f>
        <v/>
      </c>
      <c r="U229" s="4" t="str">
        <f ca="1">IF(G229="","",INDEX(Guest,MATCH($B229,GuestList!$B$1:$B$242,0),MATCH(U$3,GuestList!$B$1:$O$1,0)))</f>
        <v/>
      </c>
      <c r="V229" t="b">
        <f t="shared" ca="1" si="38"/>
        <v>0</v>
      </c>
      <c r="W229" t="b">
        <f t="shared" ca="1" si="42"/>
        <v>0</v>
      </c>
      <c r="X229" t="b">
        <f t="shared" ca="1" si="43"/>
        <v>0</v>
      </c>
      <c r="Y229" t="b">
        <f t="shared" ca="1" si="39"/>
        <v>0</v>
      </c>
      <c r="Z229" t="b">
        <f t="shared" ca="1" si="44"/>
        <v>0</v>
      </c>
      <c r="AA229" t="b">
        <f t="shared" ca="1" si="45"/>
        <v>0</v>
      </c>
      <c r="AB229" s="39">
        <f t="shared" ca="1" si="40"/>
        <v>0</v>
      </c>
      <c r="AC229" s="40">
        <f t="shared" ca="1" si="41"/>
        <v>0</v>
      </c>
    </row>
    <row r="230" spans="3:29" x14ac:dyDescent="0.25">
      <c r="C230" s="5"/>
      <c r="D230" s="27" t="str">
        <f t="shared" ca="1" si="46"/>
        <v/>
      </c>
      <c r="E230" s="28" t="str">
        <f t="shared" ca="1" si="46"/>
        <v/>
      </c>
      <c r="F230" s="28" t="str">
        <f t="shared" ca="1" si="46"/>
        <v/>
      </c>
      <c r="G230" s="28" t="str">
        <f t="shared" ca="1" si="46"/>
        <v/>
      </c>
      <c r="H230" s="28" t="str">
        <f t="shared" ca="1" si="46"/>
        <v/>
      </c>
      <c r="I230" s="28" t="str">
        <f t="shared" ca="1" si="46"/>
        <v/>
      </c>
      <c r="J230" s="28" t="str">
        <f t="shared" ca="1" si="46"/>
        <v/>
      </c>
      <c r="K230" s="28" t="str">
        <f t="shared" ca="1" si="46"/>
        <v/>
      </c>
      <c r="L230" s="28" t="str">
        <f t="shared" ca="1" si="46"/>
        <v/>
      </c>
      <c r="M230" s="28" t="str">
        <f t="shared" ca="1" si="36"/>
        <v/>
      </c>
      <c r="N230" s="28" t="str">
        <f t="shared" ca="1" si="36"/>
        <v/>
      </c>
      <c r="O230" s="29" t="str">
        <f t="shared" ca="1" si="36"/>
        <v/>
      </c>
      <c r="P230" s="4" t="str">
        <f>IF(B230="","",INDEX(Guest,MATCH($B230,GuestList!$B$1:$B$242,0),MATCH(P$3,GuestList!$B$1:$O$1,0)))</f>
        <v/>
      </c>
      <c r="Q230" s="4" t="str">
        <f>IF(C230="","",INDEX(Guest,MATCH($B230,GuestList!$B$1:$B$242,0),MATCH(Q$3,GuestList!$B$1:$O$1,0)))</f>
        <v/>
      </c>
      <c r="R230" s="4" t="str">
        <f ca="1">IF(D230="","",INDEX(Guest,MATCH($B230,GuestList!$B$1:$B$242,0),MATCH(R$3,GuestList!$B$1:$O$1,0)))</f>
        <v/>
      </c>
      <c r="S230" s="4" t="str">
        <f ca="1">IF(E230="","",INDEX(Guest,MATCH($B230,GuestList!$B$1:$B$242,0),MATCH(S$3,GuestList!$B$1:$O$1,0)))</f>
        <v/>
      </c>
      <c r="T230" s="4" t="str">
        <f ca="1">IF(F230="","",INDEX(Guest,MATCH($B230,GuestList!$B$1:$B$242,0),MATCH(T$3,GuestList!$B$1:$O$1,0)))</f>
        <v/>
      </c>
      <c r="U230" s="4" t="str">
        <f ca="1">IF(G230="","",INDEX(Guest,MATCH($B230,GuestList!$B$1:$B$242,0),MATCH(U$3,GuestList!$B$1:$O$1,0)))</f>
        <v/>
      </c>
      <c r="V230" t="b">
        <f t="shared" ca="1" si="38"/>
        <v>0</v>
      </c>
      <c r="W230" t="b">
        <f t="shared" ca="1" si="42"/>
        <v>0</v>
      </c>
      <c r="X230" t="b">
        <f t="shared" ca="1" si="43"/>
        <v>0</v>
      </c>
      <c r="Y230" t="b">
        <f t="shared" ca="1" si="39"/>
        <v>0</v>
      </c>
      <c r="Z230" t="b">
        <f t="shared" ca="1" si="44"/>
        <v>0</v>
      </c>
      <c r="AA230" t="b">
        <f t="shared" ca="1" si="45"/>
        <v>0</v>
      </c>
      <c r="AB230" s="39">
        <f t="shared" ca="1" si="40"/>
        <v>0</v>
      </c>
      <c r="AC230" s="40">
        <f t="shared" ca="1" si="41"/>
        <v>0</v>
      </c>
    </row>
    <row r="231" spans="3:29" x14ac:dyDescent="0.25">
      <c r="C231" s="5"/>
      <c r="D231" s="27" t="str">
        <f t="shared" ca="1" si="46"/>
        <v/>
      </c>
      <c r="E231" s="28" t="str">
        <f t="shared" ca="1" si="46"/>
        <v/>
      </c>
      <c r="F231" s="28" t="str">
        <f t="shared" ca="1" si="46"/>
        <v/>
      </c>
      <c r="G231" s="28" t="str">
        <f t="shared" ca="1" si="46"/>
        <v/>
      </c>
      <c r="H231" s="28" t="str">
        <f t="shared" ca="1" si="46"/>
        <v/>
      </c>
      <c r="I231" s="28" t="str">
        <f t="shared" ca="1" si="46"/>
        <v/>
      </c>
      <c r="J231" s="28" t="str">
        <f t="shared" ca="1" si="46"/>
        <v/>
      </c>
      <c r="K231" s="28" t="str">
        <f t="shared" ca="1" si="46"/>
        <v/>
      </c>
      <c r="L231" s="28" t="str">
        <f t="shared" ca="1" si="46"/>
        <v/>
      </c>
      <c r="M231" s="28" t="str">
        <f t="shared" ca="1" si="36"/>
        <v/>
      </c>
      <c r="N231" s="28" t="str">
        <f t="shared" ca="1" si="36"/>
        <v/>
      </c>
      <c r="O231" s="29" t="str">
        <f t="shared" ca="1" si="36"/>
        <v/>
      </c>
      <c r="P231" s="4" t="str">
        <f>IF(B231="","",INDEX(Guest,MATCH($B231,GuestList!$B$1:$B$242,0),MATCH(P$3,GuestList!$B$1:$O$1,0)))</f>
        <v/>
      </c>
      <c r="Q231" s="4" t="str">
        <f>IF(C231="","",INDEX(Guest,MATCH($B231,GuestList!$B$1:$B$242,0),MATCH(Q$3,GuestList!$B$1:$O$1,0)))</f>
        <v/>
      </c>
      <c r="R231" s="4" t="str">
        <f ca="1">IF(D231="","",INDEX(Guest,MATCH($B231,GuestList!$B$1:$B$242,0),MATCH(R$3,GuestList!$B$1:$O$1,0)))</f>
        <v/>
      </c>
      <c r="S231" s="4" t="str">
        <f ca="1">IF(E231="","",INDEX(Guest,MATCH($B231,GuestList!$B$1:$B$242,0),MATCH(S$3,GuestList!$B$1:$O$1,0)))</f>
        <v/>
      </c>
      <c r="T231" s="4" t="str">
        <f ca="1">IF(F231="","",INDEX(Guest,MATCH($B231,GuestList!$B$1:$B$242,0),MATCH(T$3,GuestList!$B$1:$O$1,0)))</f>
        <v/>
      </c>
      <c r="U231" s="4" t="str">
        <f ca="1">IF(G231="","",INDEX(Guest,MATCH($B231,GuestList!$B$1:$B$242,0),MATCH(U$3,GuestList!$B$1:$O$1,0)))</f>
        <v/>
      </c>
      <c r="V231" t="b">
        <f t="shared" ca="1" si="38"/>
        <v>0</v>
      </c>
      <c r="W231" t="b">
        <f t="shared" ca="1" si="42"/>
        <v>0</v>
      </c>
      <c r="X231" t="b">
        <f t="shared" ca="1" si="43"/>
        <v>0</v>
      </c>
      <c r="Y231" t="b">
        <f t="shared" ca="1" si="39"/>
        <v>0</v>
      </c>
      <c r="Z231" t="b">
        <f t="shared" ca="1" si="44"/>
        <v>0</v>
      </c>
      <c r="AA231" t="b">
        <f t="shared" ca="1" si="45"/>
        <v>0</v>
      </c>
      <c r="AB231" s="39">
        <f t="shared" ca="1" si="40"/>
        <v>0</v>
      </c>
      <c r="AC231" s="40">
        <f t="shared" ca="1" si="41"/>
        <v>0</v>
      </c>
    </row>
    <row r="232" spans="3:29" x14ac:dyDescent="0.25">
      <c r="C232" s="5"/>
      <c r="D232" s="27" t="str">
        <f t="shared" ca="1" si="46"/>
        <v/>
      </c>
      <c r="E232" s="28" t="str">
        <f t="shared" ca="1" si="46"/>
        <v/>
      </c>
      <c r="F232" s="28" t="str">
        <f t="shared" ca="1" si="46"/>
        <v/>
      </c>
      <c r="G232" s="28" t="str">
        <f t="shared" ca="1" si="46"/>
        <v/>
      </c>
      <c r="H232" s="28" t="str">
        <f t="shared" ca="1" si="46"/>
        <v/>
      </c>
      <c r="I232" s="28" t="str">
        <f t="shared" ca="1" si="46"/>
        <v/>
      </c>
      <c r="J232" s="28" t="str">
        <f t="shared" ca="1" si="46"/>
        <v/>
      </c>
      <c r="K232" s="28" t="str">
        <f t="shared" ca="1" si="46"/>
        <v/>
      </c>
      <c r="L232" s="28" t="str">
        <f t="shared" ca="1" si="46"/>
        <v/>
      </c>
      <c r="M232" s="28" t="str">
        <f t="shared" ca="1" si="36"/>
        <v/>
      </c>
      <c r="N232" s="28" t="str">
        <f t="shared" ca="1" si="36"/>
        <v/>
      </c>
      <c r="O232" s="29" t="str">
        <f t="shared" ca="1" si="36"/>
        <v/>
      </c>
      <c r="P232" s="4" t="str">
        <f>IF(B232="","",INDEX(Guest,MATCH($B232,GuestList!$B$1:$B$242,0),MATCH(P$3,GuestList!$B$1:$O$1,0)))</f>
        <v/>
      </c>
      <c r="Q232" s="4" t="str">
        <f>IF(C232="","",INDEX(Guest,MATCH($B232,GuestList!$B$1:$B$242,0),MATCH(Q$3,GuestList!$B$1:$O$1,0)))</f>
        <v/>
      </c>
      <c r="R232" s="4" t="str">
        <f ca="1">IF(D232="","",INDEX(Guest,MATCH($B232,GuestList!$B$1:$B$242,0),MATCH(R$3,GuestList!$B$1:$O$1,0)))</f>
        <v/>
      </c>
      <c r="S232" s="4" t="str">
        <f ca="1">IF(E232="","",INDEX(Guest,MATCH($B232,GuestList!$B$1:$B$242,0),MATCH(S$3,GuestList!$B$1:$O$1,0)))</f>
        <v/>
      </c>
      <c r="T232" s="4" t="str">
        <f ca="1">IF(F232="","",INDEX(Guest,MATCH($B232,GuestList!$B$1:$B$242,0),MATCH(T$3,GuestList!$B$1:$O$1,0)))</f>
        <v/>
      </c>
      <c r="U232" s="4" t="str">
        <f ca="1">IF(G232="","",INDEX(Guest,MATCH($B232,GuestList!$B$1:$B$242,0),MATCH(U$3,GuestList!$B$1:$O$1,0)))</f>
        <v/>
      </c>
      <c r="V232" t="b">
        <f t="shared" ca="1" si="38"/>
        <v>0</v>
      </c>
      <c r="W232" t="b">
        <f t="shared" ca="1" si="42"/>
        <v>0</v>
      </c>
      <c r="X232" t="b">
        <f t="shared" ca="1" si="43"/>
        <v>0</v>
      </c>
      <c r="Y232" t="b">
        <f t="shared" ca="1" si="39"/>
        <v>0</v>
      </c>
      <c r="Z232" t="b">
        <f t="shared" ca="1" si="44"/>
        <v>0</v>
      </c>
      <c r="AA232" t="b">
        <f t="shared" ca="1" si="45"/>
        <v>0</v>
      </c>
      <c r="AB232" s="39">
        <f t="shared" ca="1" si="40"/>
        <v>0</v>
      </c>
      <c r="AC232" s="40">
        <f t="shared" ca="1" si="41"/>
        <v>0</v>
      </c>
    </row>
    <row r="233" spans="3:29" x14ac:dyDescent="0.25">
      <c r="C233" s="5"/>
      <c r="D233" s="27" t="str">
        <f t="shared" ca="1" si="46"/>
        <v/>
      </c>
      <c r="E233" s="28" t="str">
        <f t="shared" ca="1" si="46"/>
        <v/>
      </c>
      <c r="F233" s="28" t="str">
        <f t="shared" ca="1" si="46"/>
        <v/>
      </c>
      <c r="G233" s="28" t="str">
        <f t="shared" ca="1" si="46"/>
        <v/>
      </c>
      <c r="H233" s="28" t="str">
        <f t="shared" ca="1" si="46"/>
        <v/>
      </c>
      <c r="I233" s="28" t="str">
        <f t="shared" ca="1" si="46"/>
        <v/>
      </c>
      <c r="J233" s="28" t="str">
        <f t="shared" ca="1" si="46"/>
        <v/>
      </c>
      <c r="K233" s="28" t="str">
        <f t="shared" ca="1" si="46"/>
        <v/>
      </c>
      <c r="L233" s="28" t="str">
        <f t="shared" ca="1" si="46"/>
        <v/>
      </c>
      <c r="M233" s="28" t="str">
        <f t="shared" ca="1" si="36"/>
        <v/>
      </c>
      <c r="N233" s="28" t="str">
        <f t="shared" ca="1" si="36"/>
        <v/>
      </c>
      <c r="O233" s="29" t="str">
        <f t="shared" ca="1" si="36"/>
        <v/>
      </c>
      <c r="P233" s="4" t="str">
        <f>IF(B233="","",INDEX(Guest,MATCH($B233,GuestList!$B$1:$B$242,0),MATCH(P$3,GuestList!$B$1:$O$1,0)))</f>
        <v/>
      </c>
      <c r="Q233" s="4" t="str">
        <f>IF(C233="","",INDEX(Guest,MATCH($B233,GuestList!$B$1:$B$242,0),MATCH(Q$3,GuestList!$B$1:$O$1,0)))</f>
        <v/>
      </c>
      <c r="R233" s="4" t="str">
        <f ca="1">IF(D233="","",INDEX(Guest,MATCH($B233,GuestList!$B$1:$B$242,0),MATCH(R$3,GuestList!$B$1:$O$1,0)))</f>
        <v/>
      </c>
      <c r="S233" s="4" t="str">
        <f ca="1">IF(E233="","",INDEX(Guest,MATCH($B233,GuestList!$B$1:$B$242,0),MATCH(S$3,GuestList!$B$1:$O$1,0)))</f>
        <v/>
      </c>
      <c r="T233" s="4" t="str">
        <f ca="1">IF(F233="","",INDEX(Guest,MATCH($B233,GuestList!$B$1:$B$242,0),MATCH(T$3,GuestList!$B$1:$O$1,0)))</f>
        <v/>
      </c>
      <c r="U233" s="4" t="str">
        <f ca="1">IF(G233="","",INDEX(Guest,MATCH($B233,GuestList!$B$1:$B$242,0),MATCH(U$3,GuestList!$B$1:$O$1,0)))</f>
        <v/>
      </c>
      <c r="V233" t="b">
        <f t="shared" ca="1" si="38"/>
        <v>0</v>
      </c>
      <c r="W233" t="b">
        <f t="shared" ca="1" si="42"/>
        <v>0</v>
      </c>
      <c r="X233" t="b">
        <f t="shared" ca="1" si="43"/>
        <v>0</v>
      </c>
      <c r="Y233" t="b">
        <f t="shared" ca="1" si="39"/>
        <v>0</v>
      </c>
      <c r="Z233" t="b">
        <f t="shared" ca="1" si="44"/>
        <v>0</v>
      </c>
      <c r="AA233" t="b">
        <f t="shared" ca="1" si="45"/>
        <v>0</v>
      </c>
      <c r="AB233" s="39">
        <f t="shared" ca="1" si="40"/>
        <v>0</v>
      </c>
      <c r="AC233" s="40">
        <f t="shared" ca="1" si="41"/>
        <v>0</v>
      </c>
    </row>
    <row r="234" spans="3:29" x14ac:dyDescent="0.25">
      <c r="C234" s="5"/>
      <c r="D234" s="27" t="str">
        <f t="shared" ca="1" si="46"/>
        <v/>
      </c>
      <c r="E234" s="28" t="str">
        <f t="shared" ca="1" si="46"/>
        <v/>
      </c>
      <c r="F234" s="28" t="str">
        <f t="shared" ca="1" si="46"/>
        <v/>
      </c>
      <c r="G234" s="28" t="str">
        <f t="shared" ca="1" si="46"/>
        <v/>
      </c>
      <c r="H234" s="28" t="str">
        <f t="shared" ca="1" si="46"/>
        <v/>
      </c>
      <c r="I234" s="28" t="str">
        <f t="shared" ca="1" si="46"/>
        <v/>
      </c>
      <c r="J234" s="28" t="str">
        <f t="shared" ca="1" si="46"/>
        <v/>
      </c>
      <c r="K234" s="28" t="str">
        <f t="shared" ca="1" si="46"/>
        <v/>
      </c>
      <c r="L234" s="28" t="str">
        <f t="shared" ca="1" si="46"/>
        <v/>
      </c>
      <c r="M234" s="28" t="str">
        <f t="shared" ca="1" si="36"/>
        <v/>
      </c>
      <c r="N234" s="28" t="str">
        <f t="shared" ca="1" si="36"/>
        <v/>
      </c>
      <c r="O234" s="29" t="str">
        <f t="shared" ca="1" si="36"/>
        <v/>
      </c>
      <c r="P234" s="4" t="str">
        <f>IF(B234="","",INDEX(Guest,MATCH($B234,GuestList!$B$1:$B$242,0),MATCH(P$3,GuestList!$B$1:$O$1,0)))</f>
        <v/>
      </c>
      <c r="Q234" s="4" t="str">
        <f>IF(C234="","",INDEX(Guest,MATCH($B234,GuestList!$B$1:$B$242,0),MATCH(Q$3,GuestList!$B$1:$O$1,0)))</f>
        <v/>
      </c>
      <c r="R234" s="4" t="str">
        <f ca="1">IF(D234="","",INDEX(Guest,MATCH($B234,GuestList!$B$1:$B$242,0),MATCH(R$3,GuestList!$B$1:$O$1,0)))</f>
        <v/>
      </c>
      <c r="S234" s="4" t="str">
        <f ca="1">IF(E234="","",INDEX(Guest,MATCH($B234,GuestList!$B$1:$B$242,0),MATCH(S$3,GuestList!$B$1:$O$1,0)))</f>
        <v/>
      </c>
      <c r="T234" s="4" t="str">
        <f ca="1">IF(F234="","",INDEX(Guest,MATCH($B234,GuestList!$B$1:$B$242,0),MATCH(T$3,GuestList!$B$1:$O$1,0)))</f>
        <v/>
      </c>
      <c r="U234" s="4" t="str">
        <f ca="1">IF(G234="","",INDEX(Guest,MATCH($B234,GuestList!$B$1:$B$242,0),MATCH(U$3,GuestList!$B$1:$O$1,0)))</f>
        <v/>
      </c>
      <c r="V234" t="b">
        <f t="shared" ca="1" si="38"/>
        <v>0</v>
      </c>
      <c r="W234" t="b">
        <f t="shared" ca="1" si="42"/>
        <v>0</v>
      </c>
      <c r="X234" t="b">
        <f t="shared" ca="1" si="43"/>
        <v>0</v>
      </c>
      <c r="Y234" t="b">
        <f t="shared" ca="1" si="39"/>
        <v>0</v>
      </c>
      <c r="Z234" t="b">
        <f t="shared" ca="1" si="44"/>
        <v>0</v>
      </c>
      <c r="AA234" t="b">
        <f t="shared" ca="1" si="45"/>
        <v>0</v>
      </c>
      <c r="AB234" s="39">
        <f t="shared" ca="1" si="40"/>
        <v>0</v>
      </c>
      <c r="AC234" s="40">
        <f t="shared" ca="1" si="41"/>
        <v>0</v>
      </c>
    </row>
    <row r="235" spans="3:29" x14ac:dyDescent="0.25">
      <c r="C235" s="5"/>
      <c r="D235" s="27" t="str">
        <f t="shared" ca="1" si="46"/>
        <v/>
      </c>
      <c r="E235" s="28" t="str">
        <f t="shared" ca="1" si="46"/>
        <v/>
      </c>
      <c r="F235" s="28" t="str">
        <f t="shared" ca="1" si="46"/>
        <v/>
      </c>
      <c r="G235" s="28" t="str">
        <f t="shared" ca="1" si="46"/>
        <v/>
      </c>
      <c r="H235" s="28" t="str">
        <f t="shared" ca="1" si="46"/>
        <v/>
      </c>
      <c r="I235" s="28" t="str">
        <f t="shared" ca="1" si="46"/>
        <v/>
      </c>
      <c r="J235" s="28" t="str">
        <f t="shared" ca="1" si="46"/>
        <v/>
      </c>
      <c r="K235" s="28" t="str">
        <f t="shared" ca="1" si="46"/>
        <v/>
      </c>
      <c r="L235" s="28" t="str">
        <f t="shared" ca="1" si="46"/>
        <v/>
      </c>
      <c r="M235" s="28" t="str">
        <f t="shared" ca="1" si="36"/>
        <v/>
      </c>
      <c r="N235" s="28" t="str">
        <f t="shared" ca="1" si="36"/>
        <v/>
      </c>
      <c r="O235" s="29" t="str">
        <f t="shared" ca="1" si="36"/>
        <v/>
      </c>
      <c r="P235" s="4" t="str">
        <f>IF(B235="","",INDEX(Guest,MATCH($B235,GuestList!$B$1:$B$242,0),MATCH(P$3,GuestList!$B$1:$O$1,0)))</f>
        <v/>
      </c>
      <c r="Q235" s="4" t="str">
        <f>IF(C235="","",INDEX(Guest,MATCH($B235,GuestList!$B$1:$B$242,0),MATCH(Q$3,GuestList!$B$1:$O$1,0)))</f>
        <v/>
      </c>
      <c r="R235" s="4" t="str">
        <f ca="1">IF(D235="","",INDEX(Guest,MATCH($B235,GuestList!$B$1:$B$242,0),MATCH(R$3,GuestList!$B$1:$O$1,0)))</f>
        <v/>
      </c>
      <c r="S235" s="4" t="str">
        <f ca="1">IF(E235="","",INDEX(Guest,MATCH($B235,GuestList!$B$1:$B$242,0),MATCH(S$3,GuestList!$B$1:$O$1,0)))</f>
        <v/>
      </c>
      <c r="T235" s="4" t="str">
        <f ca="1">IF(F235="","",INDEX(Guest,MATCH($B235,GuestList!$B$1:$B$242,0),MATCH(T$3,GuestList!$B$1:$O$1,0)))</f>
        <v/>
      </c>
      <c r="U235" s="4" t="str">
        <f ca="1">IF(G235="","",INDEX(Guest,MATCH($B235,GuestList!$B$1:$B$242,0),MATCH(U$3,GuestList!$B$1:$O$1,0)))</f>
        <v/>
      </c>
      <c r="V235" t="b">
        <f t="shared" ca="1" si="38"/>
        <v>0</v>
      </c>
      <c r="W235" t="b">
        <f t="shared" ca="1" si="42"/>
        <v>0</v>
      </c>
      <c r="X235" t="b">
        <f t="shared" ca="1" si="43"/>
        <v>0</v>
      </c>
      <c r="Y235" t="b">
        <f t="shared" ca="1" si="39"/>
        <v>0</v>
      </c>
      <c r="Z235" t="b">
        <f t="shared" ca="1" si="44"/>
        <v>0</v>
      </c>
      <c r="AA235" t="b">
        <f t="shared" ca="1" si="45"/>
        <v>0</v>
      </c>
      <c r="AB235" s="39">
        <f t="shared" ca="1" si="40"/>
        <v>0</v>
      </c>
      <c r="AC235" s="40">
        <f t="shared" ca="1" si="41"/>
        <v>0</v>
      </c>
    </row>
    <row r="236" spans="3:29" x14ac:dyDescent="0.25">
      <c r="C236" s="5"/>
      <c r="D236" s="27" t="str">
        <f t="shared" ca="1" si="46"/>
        <v/>
      </c>
      <c r="E236" s="28" t="str">
        <f t="shared" ca="1" si="46"/>
        <v/>
      </c>
      <c r="F236" s="28" t="str">
        <f t="shared" ca="1" si="46"/>
        <v/>
      </c>
      <c r="G236" s="28" t="str">
        <f t="shared" ca="1" si="46"/>
        <v/>
      </c>
      <c r="H236" s="28" t="str">
        <f t="shared" ca="1" si="46"/>
        <v/>
      </c>
      <c r="I236" s="28" t="str">
        <f t="shared" ca="1" si="46"/>
        <v/>
      </c>
      <c r="J236" s="28" t="str">
        <f t="shared" ca="1" si="46"/>
        <v/>
      </c>
      <c r="K236" s="28" t="str">
        <f t="shared" ca="1" si="46"/>
        <v/>
      </c>
      <c r="L236" s="28" t="str">
        <f t="shared" ca="1" si="46"/>
        <v/>
      </c>
      <c r="M236" s="28" t="str">
        <f t="shared" ca="1" si="36"/>
        <v/>
      </c>
      <c r="N236" s="28" t="str">
        <f t="shared" ca="1" si="36"/>
        <v/>
      </c>
      <c r="O236" s="29" t="str">
        <f t="shared" ca="1" si="36"/>
        <v/>
      </c>
      <c r="P236" s="4" t="str">
        <f>IF(B236="","",INDEX(Guest,MATCH($B236,GuestList!$B$1:$B$242,0),MATCH(P$3,GuestList!$B$1:$O$1,0)))</f>
        <v/>
      </c>
      <c r="Q236" s="4" t="str">
        <f>IF(C236="","",INDEX(Guest,MATCH($B236,GuestList!$B$1:$B$242,0),MATCH(Q$3,GuestList!$B$1:$O$1,0)))</f>
        <v/>
      </c>
      <c r="R236" s="4" t="str">
        <f ca="1">IF(D236="","",INDEX(Guest,MATCH($B236,GuestList!$B$1:$B$242,0),MATCH(R$3,GuestList!$B$1:$O$1,0)))</f>
        <v/>
      </c>
      <c r="S236" s="4" t="str">
        <f ca="1">IF(E236="","",INDEX(Guest,MATCH($B236,GuestList!$B$1:$B$242,0),MATCH(S$3,GuestList!$B$1:$O$1,0)))</f>
        <v/>
      </c>
      <c r="T236" s="4" t="str">
        <f ca="1">IF(F236="","",INDEX(Guest,MATCH($B236,GuestList!$B$1:$B$242,0),MATCH(T$3,GuestList!$B$1:$O$1,0)))</f>
        <v/>
      </c>
      <c r="U236" s="4" t="str">
        <f ca="1">IF(G236="","",INDEX(Guest,MATCH($B236,GuestList!$B$1:$B$242,0),MATCH(U$3,GuestList!$B$1:$O$1,0)))</f>
        <v/>
      </c>
      <c r="V236" t="b">
        <f t="shared" ca="1" si="38"/>
        <v>0</v>
      </c>
      <c r="W236" t="b">
        <f t="shared" ca="1" si="42"/>
        <v>0</v>
      </c>
      <c r="X236" t="b">
        <f t="shared" ca="1" si="43"/>
        <v>0</v>
      </c>
      <c r="Y236" t="b">
        <f t="shared" ca="1" si="39"/>
        <v>0</v>
      </c>
      <c r="Z236" t="b">
        <f t="shared" ca="1" si="44"/>
        <v>0</v>
      </c>
      <c r="AA236" t="b">
        <f t="shared" ca="1" si="45"/>
        <v>0</v>
      </c>
      <c r="AB236" s="39">
        <f t="shared" ca="1" si="40"/>
        <v>0</v>
      </c>
      <c r="AC236" s="40">
        <f t="shared" ca="1" si="41"/>
        <v>0</v>
      </c>
    </row>
    <row r="237" spans="3:29" x14ac:dyDescent="0.25">
      <c r="C237" s="5"/>
      <c r="D237" s="27" t="str">
        <f t="shared" ca="1" si="46"/>
        <v/>
      </c>
      <c r="E237" s="28" t="str">
        <f t="shared" ca="1" si="46"/>
        <v/>
      </c>
      <c r="F237" s="28" t="str">
        <f t="shared" ca="1" si="46"/>
        <v/>
      </c>
      <c r="G237" s="28" t="str">
        <f t="shared" ca="1" si="46"/>
        <v/>
      </c>
      <c r="H237" s="28" t="str">
        <f t="shared" ca="1" si="46"/>
        <v/>
      </c>
      <c r="I237" s="28" t="str">
        <f t="shared" ca="1" si="46"/>
        <v/>
      </c>
      <c r="J237" s="28" t="str">
        <f t="shared" ca="1" si="46"/>
        <v/>
      </c>
      <c r="K237" s="28" t="str">
        <f t="shared" ca="1" si="46"/>
        <v/>
      </c>
      <c r="L237" s="28" t="str">
        <f t="shared" ca="1" si="46"/>
        <v/>
      </c>
      <c r="M237" s="28" t="str">
        <f t="shared" ca="1" si="36"/>
        <v/>
      </c>
      <c r="N237" s="28" t="str">
        <f t="shared" ca="1" si="36"/>
        <v/>
      </c>
      <c r="O237" s="29" t="str">
        <f t="shared" ca="1" si="36"/>
        <v/>
      </c>
      <c r="P237" s="4" t="str">
        <f>IF(B237="","",INDEX(Guest,MATCH($B237,GuestList!$B$1:$B$242,0),MATCH(P$3,GuestList!$B$1:$O$1,0)))</f>
        <v/>
      </c>
      <c r="Q237" s="4" t="str">
        <f>IF(C237="","",INDEX(Guest,MATCH($B237,GuestList!$B$1:$B$242,0),MATCH(Q$3,GuestList!$B$1:$O$1,0)))</f>
        <v/>
      </c>
      <c r="R237" s="4" t="str">
        <f ca="1">IF(D237="","",INDEX(Guest,MATCH($B237,GuestList!$B$1:$B$242,0),MATCH(R$3,GuestList!$B$1:$O$1,0)))</f>
        <v/>
      </c>
      <c r="S237" s="4" t="str">
        <f ca="1">IF(E237="","",INDEX(Guest,MATCH($B237,GuestList!$B$1:$B$242,0),MATCH(S$3,GuestList!$B$1:$O$1,0)))</f>
        <v/>
      </c>
      <c r="T237" s="4" t="str">
        <f ca="1">IF(F237="","",INDEX(Guest,MATCH($B237,GuestList!$B$1:$B$242,0),MATCH(T$3,GuestList!$B$1:$O$1,0)))</f>
        <v/>
      </c>
      <c r="U237" s="4" t="str">
        <f ca="1">IF(G237="","",INDEX(Guest,MATCH($B237,GuestList!$B$1:$B$242,0),MATCH(U$3,GuestList!$B$1:$O$1,0)))</f>
        <v/>
      </c>
      <c r="V237" t="b">
        <f t="shared" ca="1" si="38"/>
        <v>0</v>
      </c>
      <c r="W237" t="b">
        <f t="shared" ca="1" si="42"/>
        <v>0</v>
      </c>
      <c r="X237" t="b">
        <f t="shared" ca="1" si="43"/>
        <v>0</v>
      </c>
      <c r="Y237" t="b">
        <f t="shared" ca="1" si="39"/>
        <v>0</v>
      </c>
      <c r="Z237" t="b">
        <f t="shared" ca="1" si="44"/>
        <v>0</v>
      </c>
      <c r="AA237" t="b">
        <f t="shared" ca="1" si="45"/>
        <v>0</v>
      </c>
      <c r="AB237" s="39">
        <f t="shared" ca="1" si="40"/>
        <v>0</v>
      </c>
      <c r="AC237" s="40">
        <f t="shared" ca="1" si="41"/>
        <v>0</v>
      </c>
    </row>
    <row r="238" spans="3:29" x14ac:dyDescent="0.25">
      <c r="C238" s="5"/>
      <c r="D238" s="27" t="str">
        <f t="shared" ca="1" si="46"/>
        <v/>
      </c>
      <c r="E238" s="28" t="str">
        <f t="shared" ca="1" si="46"/>
        <v/>
      </c>
      <c r="F238" s="28" t="str">
        <f t="shared" ca="1" si="46"/>
        <v/>
      </c>
      <c r="G238" s="28" t="str">
        <f t="shared" ca="1" si="46"/>
        <v/>
      </c>
      <c r="H238" s="28" t="str">
        <f t="shared" ca="1" si="46"/>
        <v/>
      </c>
      <c r="I238" s="28" t="str">
        <f t="shared" ca="1" si="46"/>
        <v/>
      </c>
      <c r="J238" s="28" t="str">
        <f t="shared" ca="1" si="46"/>
        <v/>
      </c>
      <c r="K238" s="28" t="str">
        <f t="shared" ca="1" si="46"/>
        <v/>
      </c>
      <c r="L238" s="28" t="str">
        <f t="shared" ca="1" si="46"/>
        <v/>
      </c>
      <c r="M238" s="28" t="str">
        <f t="shared" ca="1" si="36"/>
        <v/>
      </c>
      <c r="N238" s="28" t="str">
        <f t="shared" ca="1" si="36"/>
        <v/>
      </c>
      <c r="O238" s="29" t="str">
        <f t="shared" ca="1" si="36"/>
        <v/>
      </c>
      <c r="P238" s="4" t="str">
        <f>IF(B238="","",INDEX(Guest,MATCH($B238,GuestList!$B$1:$B$242,0),MATCH(P$3,GuestList!$B$1:$O$1,0)))</f>
        <v/>
      </c>
      <c r="Q238" s="4" t="str">
        <f>IF(C238="","",INDEX(Guest,MATCH($B238,GuestList!$B$1:$B$242,0),MATCH(Q$3,GuestList!$B$1:$O$1,0)))</f>
        <v/>
      </c>
      <c r="R238" s="4" t="str">
        <f ca="1">IF(D238="","",INDEX(Guest,MATCH($B238,GuestList!$B$1:$B$242,0),MATCH(R$3,GuestList!$B$1:$O$1,0)))</f>
        <v/>
      </c>
      <c r="S238" s="4" t="str">
        <f ca="1">IF(E238="","",INDEX(Guest,MATCH($B238,GuestList!$B$1:$B$242,0),MATCH(S$3,GuestList!$B$1:$O$1,0)))</f>
        <v/>
      </c>
      <c r="T238" s="4" t="str">
        <f ca="1">IF(F238="","",INDEX(Guest,MATCH($B238,GuestList!$B$1:$B$242,0),MATCH(T$3,GuestList!$B$1:$O$1,0)))</f>
        <v/>
      </c>
      <c r="U238" s="4" t="str">
        <f ca="1">IF(G238="","",INDEX(Guest,MATCH($B238,GuestList!$B$1:$B$242,0),MATCH(U$3,GuestList!$B$1:$O$1,0)))</f>
        <v/>
      </c>
      <c r="V238" t="b">
        <f t="shared" ca="1" si="38"/>
        <v>0</v>
      </c>
      <c r="W238" t="b">
        <f t="shared" ca="1" si="42"/>
        <v>0</v>
      </c>
      <c r="X238" t="b">
        <f t="shared" ca="1" si="43"/>
        <v>0</v>
      </c>
      <c r="Y238" t="b">
        <f t="shared" ca="1" si="39"/>
        <v>0</v>
      </c>
      <c r="Z238" t="b">
        <f t="shared" ca="1" si="44"/>
        <v>0</v>
      </c>
      <c r="AA238" t="b">
        <f t="shared" ca="1" si="45"/>
        <v>0</v>
      </c>
      <c r="AB238" s="39">
        <f t="shared" ca="1" si="40"/>
        <v>0</v>
      </c>
      <c r="AC238" s="40">
        <f t="shared" ca="1" si="41"/>
        <v>0</v>
      </c>
    </row>
    <row r="239" spans="3:29" x14ac:dyDescent="0.25">
      <c r="C239" s="5"/>
      <c r="D239" s="27" t="str">
        <f t="shared" ca="1" si="46"/>
        <v/>
      </c>
      <c r="E239" s="28" t="str">
        <f t="shared" ca="1" si="46"/>
        <v/>
      </c>
      <c r="F239" s="28" t="str">
        <f t="shared" ca="1" si="46"/>
        <v/>
      </c>
      <c r="G239" s="28" t="str">
        <f t="shared" ca="1" si="46"/>
        <v/>
      </c>
      <c r="H239" s="28" t="str">
        <f t="shared" ca="1" si="46"/>
        <v/>
      </c>
      <c r="I239" s="28" t="str">
        <f t="shared" ca="1" si="46"/>
        <v/>
      </c>
      <c r="J239" s="28" t="str">
        <f t="shared" ca="1" si="46"/>
        <v/>
      </c>
      <c r="K239" s="28" t="str">
        <f t="shared" ca="1" si="46"/>
        <v/>
      </c>
      <c r="L239" s="28" t="str">
        <f t="shared" ca="1" si="46"/>
        <v/>
      </c>
      <c r="M239" s="28" t="str">
        <f t="shared" ca="1" si="36"/>
        <v/>
      </c>
      <c r="N239" s="28" t="str">
        <f t="shared" ca="1" si="36"/>
        <v/>
      </c>
      <c r="O239" s="29" t="str">
        <f t="shared" ca="1" si="36"/>
        <v/>
      </c>
      <c r="P239" s="4" t="str">
        <f>IF(B239="","",INDEX(Guest,MATCH($B239,GuestList!$B$1:$B$242,0),MATCH(P$3,GuestList!$B$1:$O$1,0)))</f>
        <v/>
      </c>
      <c r="Q239" s="4" t="str">
        <f>IF(C239="","",INDEX(Guest,MATCH($B239,GuestList!$B$1:$B$242,0),MATCH(Q$3,GuestList!$B$1:$O$1,0)))</f>
        <v/>
      </c>
      <c r="R239" s="4" t="str">
        <f ca="1">IF(D239="","",INDEX(Guest,MATCH($B239,GuestList!$B$1:$B$242,0),MATCH(R$3,GuestList!$B$1:$O$1,0)))</f>
        <v/>
      </c>
      <c r="S239" s="4" t="str">
        <f ca="1">IF(E239="","",INDEX(Guest,MATCH($B239,GuestList!$B$1:$B$242,0),MATCH(S$3,GuestList!$B$1:$O$1,0)))</f>
        <v/>
      </c>
      <c r="T239" s="4" t="str">
        <f ca="1">IF(F239="","",INDEX(Guest,MATCH($B239,GuestList!$B$1:$B$242,0),MATCH(T$3,GuestList!$B$1:$O$1,0)))</f>
        <v/>
      </c>
      <c r="U239" s="4" t="str">
        <f ca="1">IF(G239="","",INDEX(Guest,MATCH($B239,GuestList!$B$1:$B$242,0),MATCH(U$3,GuestList!$B$1:$O$1,0)))</f>
        <v/>
      </c>
      <c r="V239" t="b">
        <f t="shared" ca="1" si="38"/>
        <v>0</v>
      </c>
      <c r="W239" t="b">
        <f t="shared" ca="1" si="42"/>
        <v>0</v>
      </c>
      <c r="X239" t="b">
        <f t="shared" ca="1" si="43"/>
        <v>0</v>
      </c>
      <c r="Y239" t="b">
        <f t="shared" ca="1" si="39"/>
        <v>0</v>
      </c>
      <c r="Z239" t="b">
        <f t="shared" ca="1" si="44"/>
        <v>0</v>
      </c>
      <c r="AA239" t="b">
        <f t="shared" ca="1" si="45"/>
        <v>0</v>
      </c>
      <c r="AB239" s="39">
        <f t="shared" ca="1" si="40"/>
        <v>0</v>
      </c>
      <c r="AC239" s="40">
        <f t="shared" ca="1" si="41"/>
        <v>0</v>
      </c>
    </row>
    <row r="240" spans="3:29" x14ac:dyDescent="0.25">
      <c r="C240" s="5"/>
      <c r="D240" s="27" t="str">
        <f t="shared" ca="1" si="46"/>
        <v/>
      </c>
      <c r="E240" s="28" t="str">
        <f t="shared" ca="1" si="46"/>
        <v/>
      </c>
      <c r="F240" s="28" t="str">
        <f t="shared" ca="1" si="46"/>
        <v/>
      </c>
      <c r="G240" s="28" t="str">
        <f t="shared" ca="1" si="46"/>
        <v/>
      </c>
      <c r="H240" s="28" t="str">
        <f t="shared" ca="1" si="46"/>
        <v/>
      </c>
      <c r="I240" s="28" t="str">
        <f t="shared" ca="1" si="46"/>
        <v/>
      </c>
      <c r="J240" s="28" t="str">
        <f t="shared" ca="1" si="46"/>
        <v/>
      </c>
      <c r="K240" s="28" t="str">
        <f t="shared" ca="1" si="46"/>
        <v/>
      </c>
      <c r="L240" s="28" t="str">
        <f t="shared" ca="1" si="46"/>
        <v/>
      </c>
      <c r="M240" s="28" t="str">
        <f t="shared" ca="1" si="36"/>
        <v/>
      </c>
      <c r="N240" s="28" t="str">
        <f t="shared" ca="1" si="36"/>
        <v/>
      </c>
      <c r="O240" s="29" t="str">
        <f t="shared" ca="1" si="36"/>
        <v/>
      </c>
      <c r="P240" s="4" t="str">
        <f>IF(B240="","",INDEX(Guest,MATCH($B240,GuestList!$B$1:$B$242,0),MATCH(P$3,GuestList!$B$1:$O$1,0)))</f>
        <v/>
      </c>
      <c r="Q240" s="4" t="str">
        <f>IF(C240="","",INDEX(Guest,MATCH($B240,GuestList!$B$1:$B$242,0),MATCH(Q$3,GuestList!$B$1:$O$1,0)))</f>
        <v/>
      </c>
      <c r="R240" s="4" t="str">
        <f ca="1">IF(D240="","",INDEX(Guest,MATCH($B240,GuestList!$B$1:$B$242,0),MATCH(R$3,GuestList!$B$1:$O$1,0)))</f>
        <v/>
      </c>
      <c r="S240" s="4" t="str">
        <f ca="1">IF(E240="","",INDEX(Guest,MATCH($B240,GuestList!$B$1:$B$242,0),MATCH(S$3,GuestList!$B$1:$O$1,0)))</f>
        <v/>
      </c>
      <c r="T240" s="4" t="str">
        <f ca="1">IF(F240="","",INDEX(Guest,MATCH($B240,GuestList!$B$1:$B$242,0),MATCH(T$3,GuestList!$B$1:$O$1,0)))</f>
        <v/>
      </c>
      <c r="U240" s="4" t="str">
        <f ca="1">IF(G240="","",INDEX(Guest,MATCH($B240,GuestList!$B$1:$B$242,0),MATCH(U$3,GuestList!$B$1:$O$1,0)))</f>
        <v/>
      </c>
      <c r="V240" t="b">
        <f t="shared" ca="1" si="38"/>
        <v>0</v>
      </c>
      <c r="W240" t="b">
        <f t="shared" ca="1" si="42"/>
        <v>0</v>
      </c>
      <c r="X240" t="b">
        <f t="shared" ca="1" si="43"/>
        <v>0</v>
      </c>
      <c r="Y240" t="b">
        <f t="shared" ca="1" si="39"/>
        <v>0</v>
      </c>
      <c r="Z240" t="b">
        <f t="shared" ca="1" si="44"/>
        <v>0</v>
      </c>
      <c r="AA240" t="b">
        <f t="shared" ca="1" si="45"/>
        <v>0</v>
      </c>
      <c r="AB240" s="39">
        <f t="shared" ca="1" si="40"/>
        <v>0</v>
      </c>
      <c r="AC240" s="40">
        <f t="shared" ca="1" si="41"/>
        <v>0</v>
      </c>
    </row>
    <row r="241" spans="3:29" x14ac:dyDescent="0.25">
      <c r="C241" s="5"/>
      <c r="D241" s="27" t="str">
        <f t="shared" ca="1" si="46"/>
        <v/>
      </c>
      <c r="E241" s="28" t="str">
        <f t="shared" ca="1" si="46"/>
        <v/>
      </c>
      <c r="F241" s="28" t="str">
        <f t="shared" ca="1" si="46"/>
        <v/>
      </c>
      <c r="G241" s="28" t="str">
        <f t="shared" ca="1" si="46"/>
        <v/>
      </c>
      <c r="H241" s="28" t="str">
        <f t="shared" ca="1" si="46"/>
        <v/>
      </c>
      <c r="I241" s="28" t="str">
        <f t="shared" ca="1" si="46"/>
        <v/>
      </c>
      <c r="J241" s="28" t="str">
        <f t="shared" ref="D241:L243" ca="1" si="47">IF($A241="","",IF($A$1&gt;=J$3,INDIRECT("B"&amp;((3+J$3)+$A$1*($A241-1))),"Seat Not Used"))</f>
        <v/>
      </c>
      <c r="K241" s="28" t="str">
        <f t="shared" ca="1" si="47"/>
        <v/>
      </c>
      <c r="L241" s="28" t="str">
        <f t="shared" ca="1" si="47"/>
        <v/>
      </c>
      <c r="M241" s="28" t="str">
        <f t="shared" ca="1" si="36"/>
        <v/>
      </c>
      <c r="N241" s="28" t="str">
        <f t="shared" ca="1" si="36"/>
        <v/>
      </c>
      <c r="O241" s="29" t="str">
        <f t="shared" ca="1" si="36"/>
        <v/>
      </c>
      <c r="P241" s="4" t="str">
        <f>IF(B241="","",INDEX(Guest,MATCH($B241,GuestList!$B$1:$B$242,0),MATCH(P$3,GuestList!$B$1:$O$1,0)))</f>
        <v/>
      </c>
      <c r="Q241" s="4" t="str">
        <f>IF(C241="","",INDEX(Guest,MATCH($B241,GuestList!$B$1:$B$242,0),MATCH(Q$3,GuestList!$B$1:$O$1,0)))</f>
        <v/>
      </c>
      <c r="R241" s="4" t="str">
        <f ca="1">IF(D241="","",INDEX(Guest,MATCH($B241,GuestList!$B$1:$B$242,0),MATCH(R$3,GuestList!$B$1:$O$1,0)))</f>
        <v/>
      </c>
      <c r="S241" s="4" t="str">
        <f ca="1">IF(E241="","",INDEX(Guest,MATCH($B241,GuestList!$B$1:$B$242,0),MATCH(S$3,GuestList!$B$1:$O$1,0)))</f>
        <v/>
      </c>
      <c r="T241" s="4" t="str">
        <f ca="1">IF(F241="","",INDEX(Guest,MATCH($B241,GuestList!$B$1:$B$242,0),MATCH(T$3,GuestList!$B$1:$O$1,0)))</f>
        <v/>
      </c>
      <c r="U241" s="4" t="str">
        <f ca="1">IF(G241="","",INDEX(Guest,MATCH($B241,GuestList!$B$1:$B$242,0),MATCH(U$3,GuestList!$B$1:$O$1,0)))</f>
        <v/>
      </c>
      <c r="V241" t="b">
        <f t="shared" ca="1" si="38"/>
        <v>0</v>
      </c>
      <c r="W241" t="b">
        <f t="shared" ca="1" si="42"/>
        <v>0</v>
      </c>
      <c r="X241" t="b">
        <f t="shared" ca="1" si="43"/>
        <v>0</v>
      </c>
      <c r="Y241" t="b">
        <f t="shared" ca="1" si="39"/>
        <v>0</v>
      </c>
      <c r="Z241" t="b">
        <f t="shared" ca="1" si="44"/>
        <v>0</v>
      </c>
      <c r="AA241" t="b">
        <f t="shared" ca="1" si="45"/>
        <v>0</v>
      </c>
      <c r="AB241" s="39">
        <f t="shared" ca="1" si="40"/>
        <v>0</v>
      </c>
      <c r="AC241" s="40">
        <f t="shared" ca="1" si="41"/>
        <v>0</v>
      </c>
    </row>
    <row r="242" spans="3:29" ht="15.75" thickBot="1" x14ac:dyDescent="0.3">
      <c r="C242" s="5"/>
      <c r="D242" s="30" t="str">
        <f t="shared" ca="1" si="47"/>
        <v/>
      </c>
      <c r="E242" s="31" t="str">
        <f t="shared" ca="1" si="47"/>
        <v/>
      </c>
      <c r="F242" s="31" t="str">
        <f t="shared" ca="1" si="47"/>
        <v/>
      </c>
      <c r="G242" s="31" t="str">
        <f t="shared" ca="1" si="47"/>
        <v/>
      </c>
      <c r="H242" s="31" t="str">
        <f t="shared" ca="1" si="47"/>
        <v/>
      </c>
      <c r="I242" s="31" t="str">
        <f t="shared" ca="1" si="47"/>
        <v/>
      </c>
      <c r="J242" s="31" t="str">
        <f t="shared" ca="1" si="47"/>
        <v/>
      </c>
      <c r="K242" s="31" t="str">
        <f t="shared" ca="1" si="47"/>
        <v/>
      </c>
      <c r="L242" s="31" t="str">
        <f t="shared" ca="1" si="47"/>
        <v/>
      </c>
      <c r="M242" s="31" t="str">
        <f t="shared" ca="1" si="36"/>
        <v/>
      </c>
      <c r="N242" s="31" t="str">
        <f t="shared" ca="1" si="36"/>
        <v/>
      </c>
      <c r="O242" s="32" t="str">
        <f t="shared" ca="1" si="36"/>
        <v/>
      </c>
      <c r="P242" s="4" t="str">
        <f>IF(B242="","",INDEX(Guest,MATCH($B242,GuestList!$B$1:$B$242,0),MATCH(P$3,GuestList!$B$1:$O$1,0)))</f>
        <v/>
      </c>
      <c r="Q242" s="4" t="str">
        <f>IF(C242="","",INDEX(Guest,MATCH($B242,GuestList!$B$1:$B$242,0),MATCH(Q$3,GuestList!$B$1:$O$1,0)))</f>
        <v/>
      </c>
      <c r="R242" s="4" t="str">
        <f ca="1">IF(D242="","",INDEX(Guest,MATCH($B242,GuestList!$B$1:$B$242,0),MATCH(R$3,GuestList!$B$1:$O$1,0)))</f>
        <v/>
      </c>
      <c r="S242" s="4" t="str">
        <f ca="1">IF(E242="","",INDEX(Guest,MATCH($B242,GuestList!$B$1:$B$242,0),MATCH(S$3,GuestList!$B$1:$O$1,0)))</f>
        <v/>
      </c>
      <c r="T242" s="4" t="str">
        <f ca="1">IF(F242="","",INDEX(Guest,MATCH($B242,GuestList!$B$1:$B$242,0),MATCH(T$3,GuestList!$B$1:$O$1,0)))</f>
        <v/>
      </c>
      <c r="U242" s="4" t="str">
        <f ca="1">IF(G242="","",INDEX(Guest,MATCH($B242,GuestList!$B$1:$B$242,0),MATCH(U$3,GuestList!$B$1:$O$1,0)))</f>
        <v/>
      </c>
      <c r="V242" t="b">
        <f t="shared" ca="1" si="38"/>
        <v>0</v>
      </c>
      <c r="W242" t="b">
        <f t="shared" ca="1" si="42"/>
        <v>0</v>
      </c>
      <c r="X242" t="b">
        <f t="shared" ca="1" si="43"/>
        <v>0</v>
      </c>
      <c r="Y242" t="b">
        <f t="shared" ca="1" si="39"/>
        <v>0</v>
      </c>
      <c r="Z242" t="b">
        <f t="shared" ca="1" si="44"/>
        <v>0</v>
      </c>
      <c r="AA242" t="b">
        <f t="shared" ca="1" si="45"/>
        <v>0</v>
      </c>
      <c r="AB242" s="39">
        <f t="shared" ca="1" si="40"/>
        <v>0</v>
      </c>
      <c r="AC242" s="40">
        <f t="shared" ca="1" si="41"/>
        <v>0</v>
      </c>
    </row>
    <row r="243" spans="3:29" ht="15.75" thickBot="1" x14ac:dyDescent="0.3">
      <c r="C243" s="5"/>
      <c r="D243" s="28" t="str">
        <f t="shared" ca="1" si="47"/>
        <v/>
      </c>
      <c r="E243" s="28" t="str">
        <f t="shared" ca="1" si="47"/>
        <v/>
      </c>
      <c r="F243" s="28" t="str">
        <f t="shared" ca="1" si="47"/>
        <v/>
      </c>
      <c r="G243" s="28" t="str">
        <f t="shared" ca="1" si="47"/>
        <v/>
      </c>
      <c r="H243" s="28" t="str">
        <f t="shared" ca="1" si="47"/>
        <v/>
      </c>
      <c r="I243" s="28" t="str">
        <f t="shared" ca="1" si="47"/>
        <v/>
      </c>
      <c r="J243" s="28" t="str">
        <f t="shared" ca="1" si="47"/>
        <v/>
      </c>
      <c r="K243" s="28" t="str">
        <f t="shared" ca="1" si="47"/>
        <v/>
      </c>
      <c r="L243" s="28" t="str">
        <f t="shared" ca="1" si="47"/>
        <v/>
      </c>
      <c r="M243" s="28" t="str">
        <f t="shared" ca="1" si="36"/>
        <v/>
      </c>
      <c r="N243" s="28" t="str">
        <f t="shared" ca="1" si="36"/>
        <v/>
      </c>
      <c r="O243" s="28" t="str">
        <f t="shared" ca="1" si="36"/>
        <v/>
      </c>
      <c r="P243" s="4" t="str">
        <f>IF(B243="","",INDEX(Guest,MATCH($B243,GuestList!$B$1:$B$242,0),MATCH(P$3,GuestList!$B$1:$O$1,0)))</f>
        <v/>
      </c>
      <c r="Q243" s="4" t="str">
        <f>IF(C243="","",INDEX(Guest,MATCH($B243,GuestList!$B$1:$B$242,0),MATCH(Q$3,GuestList!$B$1:$O$1,0)))</f>
        <v/>
      </c>
      <c r="R243" s="4" t="str">
        <f ca="1">IF(D243="","",INDEX(Guest,MATCH($B243,GuestList!$B$1:$B$242,0),MATCH(R$3,GuestList!$B$1:$O$1,0)))</f>
        <v/>
      </c>
      <c r="S243" s="4" t="str">
        <f ca="1">IF(E243="","",INDEX(Guest,MATCH($B243,GuestList!$B$1:$B$242,0),MATCH(S$3,GuestList!$B$1:$O$1,0)))</f>
        <v/>
      </c>
      <c r="T243" s="4" t="str">
        <f ca="1">IF(F243="","",INDEX(Guest,MATCH($B243,GuestList!$B$1:$B$242,0),MATCH(T$3,GuestList!$B$1:$O$1,0)))</f>
        <v/>
      </c>
      <c r="U243" s="4" t="str">
        <f ca="1">IF(G243="","",INDEX(Guest,MATCH($B243,GuestList!$B$1:$B$242,0),MATCH(U$3,GuestList!$B$1:$O$1,0)))</f>
        <v/>
      </c>
      <c r="V243" t="b">
        <f t="shared" ca="1" si="38"/>
        <v>0</v>
      </c>
      <c r="W243" t="b">
        <f t="shared" ca="1" si="42"/>
        <v>0</v>
      </c>
      <c r="X243" t="b">
        <f t="shared" ca="1" si="43"/>
        <v>0</v>
      </c>
      <c r="Y243" t="b">
        <f t="shared" ca="1" si="39"/>
        <v>0</v>
      </c>
      <c r="Z243" t="b">
        <f t="shared" ca="1" si="44"/>
        <v>0</v>
      </c>
      <c r="AA243" t="b">
        <f t="shared" ca="1" si="45"/>
        <v>0</v>
      </c>
      <c r="AB243" s="41">
        <f t="shared" ca="1" si="40"/>
        <v>0</v>
      </c>
      <c r="AC243" s="42">
        <f t="shared" ca="1" si="41"/>
        <v>0</v>
      </c>
    </row>
    <row r="244" spans="3:29" x14ac:dyDescent="0.25">
      <c r="C244" s="5"/>
      <c r="D244" s="22"/>
      <c r="E244" s="22"/>
      <c r="F244" s="22"/>
      <c r="G244" s="22"/>
      <c r="H244" s="22"/>
      <c r="I244" s="22"/>
      <c r="J244" s="22"/>
      <c r="K244" s="22"/>
      <c r="L244" s="22"/>
      <c r="M244" s="22"/>
    </row>
    <row r="245" spans="3:29" x14ac:dyDescent="0.25">
      <c r="C245" s="5"/>
      <c r="D245" s="22"/>
      <c r="E245" s="22"/>
      <c r="F245" s="22"/>
      <c r="G245" s="22"/>
      <c r="H245" s="22"/>
      <c r="I245" s="22"/>
      <c r="J245" s="22"/>
      <c r="K245" s="22"/>
      <c r="L245" s="22"/>
      <c r="M245" s="22"/>
    </row>
    <row r="246" spans="3:29" x14ac:dyDescent="0.25">
      <c r="C246" s="5"/>
      <c r="D246" s="22"/>
      <c r="E246" s="22"/>
      <c r="F246" s="22"/>
      <c r="G246" s="22"/>
      <c r="H246" s="22"/>
      <c r="I246" s="22"/>
      <c r="J246" s="22"/>
      <c r="K246" s="22"/>
      <c r="L246" s="22"/>
      <c r="M246" s="22"/>
    </row>
    <row r="247" spans="3:29" x14ac:dyDescent="0.25">
      <c r="C247" s="5"/>
      <c r="D247" s="22"/>
      <c r="E247" s="22"/>
      <c r="F247" s="22"/>
      <c r="G247" s="22"/>
      <c r="H247" s="22"/>
      <c r="I247" s="22"/>
      <c r="J247" s="22"/>
      <c r="K247" s="22"/>
      <c r="L247" s="22"/>
      <c r="M247" s="22"/>
    </row>
    <row r="248" spans="3:29" x14ac:dyDescent="0.25">
      <c r="C248" s="5"/>
      <c r="D248" s="22"/>
      <c r="E248" s="22"/>
      <c r="F248" s="22"/>
      <c r="G248" s="22"/>
      <c r="H248" s="22"/>
      <c r="I248" s="22"/>
      <c r="J248" s="22"/>
      <c r="K248" s="22"/>
      <c r="L248" s="22"/>
      <c r="M248" s="22"/>
    </row>
    <row r="249" spans="3:29" x14ac:dyDescent="0.25">
      <c r="C249" s="5"/>
      <c r="D249" s="22"/>
      <c r="E249" s="22"/>
      <c r="F249" s="22"/>
      <c r="G249" s="22"/>
      <c r="H249" s="22"/>
      <c r="I249" s="22"/>
      <c r="J249" s="22"/>
      <c r="K249" s="22"/>
      <c r="L249" s="22"/>
      <c r="M249" s="22"/>
    </row>
    <row r="250" spans="3:29" x14ac:dyDescent="0.25">
      <c r="C250" s="5"/>
      <c r="D250" s="22"/>
      <c r="E250" s="22"/>
      <c r="F250" s="22"/>
      <c r="G250" s="22"/>
      <c r="H250" s="22"/>
      <c r="I250" s="22"/>
      <c r="J250" s="22"/>
      <c r="K250" s="22"/>
      <c r="L250" s="22"/>
      <c r="M250" s="22"/>
    </row>
    <row r="251" spans="3:29" x14ac:dyDescent="0.25">
      <c r="C251" s="5"/>
      <c r="D251" s="22"/>
      <c r="E251" s="22"/>
      <c r="F251" s="22"/>
      <c r="G251" s="22"/>
      <c r="H251" s="22"/>
      <c r="I251" s="22"/>
      <c r="J251" s="22"/>
      <c r="K251" s="22"/>
      <c r="L251" s="22"/>
      <c r="M251" s="22"/>
    </row>
    <row r="252" spans="3:29" x14ac:dyDescent="0.25">
      <c r="C252" s="5"/>
      <c r="D252" s="22"/>
      <c r="E252" s="22"/>
      <c r="F252" s="22"/>
      <c r="G252" s="22"/>
      <c r="H252" s="22"/>
      <c r="I252" s="22"/>
      <c r="J252" s="22"/>
      <c r="K252" s="22"/>
      <c r="L252" s="22"/>
      <c r="M252" s="22"/>
    </row>
    <row r="253" spans="3:29" x14ac:dyDescent="0.25">
      <c r="C253" s="5"/>
      <c r="D253" s="22"/>
      <c r="E253" s="22"/>
      <c r="F253" s="22"/>
      <c r="G253" s="22"/>
      <c r="H253" s="22"/>
      <c r="I253" s="22"/>
      <c r="J253" s="22"/>
      <c r="K253" s="22"/>
      <c r="L253" s="22"/>
      <c r="M253" s="22"/>
    </row>
    <row r="254" spans="3:29" x14ac:dyDescent="0.25">
      <c r="C254" s="5"/>
      <c r="D254" s="22"/>
      <c r="E254" s="22"/>
      <c r="F254" s="22"/>
      <c r="G254" s="22"/>
      <c r="H254" s="22"/>
      <c r="I254" s="22"/>
      <c r="J254" s="22"/>
      <c r="K254" s="22"/>
      <c r="L254" s="22"/>
      <c r="M254" s="22"/>
    </row>
    <row r="255" spans="3:29" x14ac:dyDescent="0.25">
      <c r="C255" s="5"/>
      <c r="D255" s="22"/>
      <c r="E255" s="22"/>
      <c r="F255" s="22"/>
      <c r="G255" s="22"/>
      <c r="H255" s="22"/>
      <c r="I255" s="22"/>
      <c r="J255" s="22"/>
      <c r="K255" s="22"/>
      <c r="L255" s="22"/>
      <c r="M255" s="22"/>
    </row>
    <row r="256" spans="3:29" x14ac:dyDescent="0.25">
      <c r="C256" s="5"/>
      <c r="D256" s="22"/>
      <c r="E256" s="22"/>
      <c r="F256" s="22"/>
      <c r="G256" s="22"/>
      <c r="H256" s="22"/>
      <c r="I256" s="22"/>
      <c r="J256" s="22"/>
      <c r="K256" s="22"/>
      <c r="L256" s="22"/>
      <c r="M256" s="22"/>
    </row>
    <row r="257" spans="3:13" x14ac:dyDescent="0.25">
      <c r="C257" s="5"/>
      <c r="D257" s="22"/>
      <c r="E257" s="22"/>
      <c r="F257" s="22"/>
      <c r="G257" s="22"/>
      <c r="H257" s="22"/>
      <c r="I257" s="22"/>
      <c r="J257" s="22"/>
      <c r="K257" s="22"/>
      <c r="L257" s="22"/>
      <c r="M257" s="22"/>
    </row>
    <row r="258" spans="3:13" x14ac:dyDescent="0.25">
      <c r="C258" s="5"/>
      <c r="D258" s="22"/>
      <c r="E258" s="22"/>
      <c r="F258" s="22"/>
      <c r="G258" s="22"/>
      <c r="H258" s="22"/>
      <c r="I258" s="22"/>
      <c r="J258" s="22"/>
      <c r="K258" s="22"/>
      <c r="L258" s="22"/>
      <c r="M258" s="22"/>
    </row>
    <row r="259" spans="3:13" x14ac:dyDescent="0.25">
      <c r="C259" s="5"/>
      <c r="D259" s="22"/>
      <c r="E259" s="22"/>
      <c r="F259" s="22"/>
      <c r="G259" s="22"/>
      <c r="H259" s="22"/>
      <c r="I259" s="22"/>
      <c r="J259" s="22"/>
      <c r="K259" s="22"/>
      <c r="L259" s="22"/>
      <c r="M259" s="22"/>
    </row>
    <row r="260" spans="3:13" x14ac:dyDescent="0.25">
      <c r="C260" s="5"/>
      <c r="D260" s="22"/>
      <c r="E260" s="22"/>
      <c r="F260" s="22"/>
      <c r="G260" s="22"/>
      <c r="H260" s="22"/>
      <c r="I260" s="22"/>
      <c r="J260" s="22"/>
      <c r="K260" s="22"/>
      <c r="L260" s="22"/>
      <c r="M260" s="22"/>
    </row>
    <row r="261" spans="3:13" x14ac:dyDescent="0.25">
      <c r="C261" s="5"/>
      <c r="D261" s="22"/>
      <c r="E261" s="22"/>
      <c r="F261" s="22"/>
      <c r="G261" s="22"/>
      <c r="H261" s="22"/>
      <c r="I261" s="22"/>
      <c r="J261" s="22"/>
      <c r="K261" s="22"/>
      <c r="L261" s="22"/>
      <c r="M261" s="22"/>
    </row>
    <row r="262" spans="3:13" x14ac:dyDescent="0.25">
      <c r="C262" s="5"/>
      <c r="D262" s="22"/>
      <c r="E262" s="22"/>
      <c r="F262" s="22"/>
      <c r="G262" s="22"/>
      <c r="H262" s="22"/>
      <c r="I262" s="22"/>
      <c r="J262" s="22"/>
      <c r="K262" s="22"/>
      <c r="L262" s="22"/>
      <c r="M262" s="22"/>
    </row>
    <row r="263" spans="3:13" x14ac:dyDescent="0.25">
      <c r="C263" s="5"/>
      <c r="D263" s="22"/>
      <c r="E263" s="22"/>
      <c r="F263" s="22"/>
      <c r="G263" s="22"/>
      <c r="H263" s="22"/>
      <c r="I263" s="22"/>
      <c r="J263" s="22"/>
      <c r="K263" s="22"/>
      <c r="L263" s="22"/>
      <c r="M263" s="22"/>
    </row>
    <row r="264" spans="3:13" x14ac:dyDescent="0.25">
      <c r="C264" s="5"/>
      <c r="D264" s="22"/>
      <c r="E264" s="22"/>
      <c r="F264" s="22"/>
      <c r="G264" s="22"/>
      <c r="H264" s="22"/>
      <c r="I264" s="22"/>
      <c r="J264" s="22"/>
      <c r="K264" s="22"/>
      <c r="L264" s="22"/>
      <c r="M264" s="22"/>
    </row>
    <row r="265" spans="3:13" x14ac:dyDescent="0.25">
      <c r="C265" s="5"/>
      <c r="D265" s="22"/>
      <c r="E265" s="22"/>
      <c r="F265" s="22"/>
      <c r="G265" s="22"/>
      <c r="H265" s="22"/>
      <c r="I265" s="22"/>
      <c r="J265" s="22"/>
      <c r="K265" s="22"/>
      <c r="L265" s="22"/>
      <c r="M265" s="22"/>
    </row>
    <row r="266" spans="3:13" x14ac:dyDescent="0.25">
      <c r="C266" s="5"/>
      <c r="D266" s="22"/>
      <c r="E266" s="22"/>
      <c r="F266" s="22"/>
      <c r="G266" s="22"/>
      <c r="H266" s="22"/>
      <c r="I266" s="22"/>
      <c r="J266" s="22"/>
      <c r="K266" s="22"/>
      <c r="L266" s="22"/>
      <c r="M266" s="22"/>
    </row>
    <row r="267" spans="3:13" x14ac:dyDescent="0.25">
      <c r="C267" s="5"/>
      <c r="D267" s="22"/>
      <c r="E267" s="22"/>
      <c r="F267" s="22"/>
      <c r="G267" s="22"/>
      <c r="H267" s="22"/>
      <c r="I267" s="22"/>
      <c r="J267" s="22"/>
      <c r="K267" s="22"/>
      <c r="L267" s="22"/>
      <c r="M267" s="22"/>
    </row>
    <row r="268" spans="3:13" x14ac:dyDescent="0.25">
      <c r="C268" s="5"/>
      <c r="D268" s="22"/>
      <c r="E268" s="22"/>
      <c r="F268" s="22"/>
      <c r="G268" s="22"/>
      <c r="H268" s="22"/>
      <c r="I268" s="22"/>
      <c r="J268" s="22"/>
      <c r="K268" s="22"/>
      <c r="L268" s="22"/>
      <c r="M268" s="22"/>
    </row>
    <row r="269" spans="3:13" x14ac:dyDescent="0.25">
      <c r="C269" s="5"/>
      <c r="D269" s="22"/>
      <c r="E269" s="22"/>
      <c r="F269" s="22"/>
      <c r="G269" s="22"/>
      <c r="H269" s="22"/>
      <c r="I269" s="22"/>
      <c r="J269" s="22"/>
      <c r="K269" s="22"/>
      <c r="L269" s="22"/>
      <c r="M269" s="22"/>
    </row>
    <row r="270" spans="3:13" x14ac:dyDescent="0.25">
      <c r="C270" s="5"/>
      <c r="D270" s="22"/>
      <c r="E270" s="22"/>
      <c r="F270" s="22"/>
      <c r="G270" s="22"/>
      <c r="H270" s="22"/>
      <c r="I270" s="22"/>
      <c r="J270" s="22"/>
      <c r="K270" s="22"/>
      <c r="L270" s="22"/>
      <c r="M270" s="22"/>
    </row>
    <row r="271" spans="3:13" x14ac:dyDescent="0.25">
      <c r="C271" s="5"/>
      <c r="D271" s="22"/>
      <c r="E271" s="22"/>
      <c r="F271" s="22"/>
      <c r="G271" s="22"/>
      <c r="H271" s="22"/>
      <c r="I271" s="22"/>
      <c r="J271" s="22"/>
      <c r="K271" s="22"/>
      <c r="L271" s="22"/>
      <c r="M271" s="22"/>
    </row>
    <row r="272" spans="3:13" x14ac:dyDescent="0.25">
      <c r="C272" s="5"/>
      <c r="D272" s="22"/>
      <c r="E272" s="22"/>
      <c r="F272" s="22"/>
      <c r="G272" s="22"/>
      <c r="H272" s="22"/>
      <c r="I272" s="22"/>
      <c r="J272" s="22"/>
      <c r="K272" s="22"/>
      <c r="L272" s="22"/>
      <c r="M272" s="22"/>
    </row>
    <row r="273" spans="3:13" x14ac:dyDescent="0.25">
      <c r="C273" s="5"/>
      <c r="D273" s="22"/>
      <c r="E273" s="22"/>
      <c r="F273" s="22"/>
      <c r="G273" s="22"/>
      <c r="H273" s="22"/>
      <c r="I273" s="22"/>
      <c r="J273" s="22"/>
      <c r="K273" s="22"/>
      <c r="L273" s="22"/>
      <c r="M273" s="22"/>
    </row>
    <row r="274" spans="3:13" x14ac:dyDescent="0.25">
      <c r="C274" s="5"/>
      <c r="D274" s="22"/>
      <c r="E274" s="22"/>
      <c r="F274" s="22"/>
      <c r="G274" s="22"/>
      <c r="H274" s="22"/>
      <c r="I274" s="22"/>
      <c r="J274" s="22"/>
      <c r="K274" s="22"/>
      <c r="L274" s="22"/>
      <c r="M274" s="22"/>
    </row>
    <row r="275" spans="3:13" x14ac:dyDescent="0.25">
      <c r="C275" s="5"/>
      <c r="D275" s="22"/>
      <c r="E275" s="22"/>
      <c r="F275" s="22"/>
      <c r="G275" s="22"/>
      <c r="H275" s="22"/>
      <c r="I275" s="22"/>
      <c r="J275" s="22"/>
      <c r="K275" s="22"/>
      <c r="L275" s="22"/>
      <c r="M275" s="22"/>
    </row>
    <row r="276" spans="3:13" x14ac:dyDescent="0.25">
      <c r="C276" s="5"/>
      <c r="D276" s="22"/>
      <c r="E276" s="22"/>
      <c r="F276" s="22"/>
      <c r="G276" s="22"/>
      <c r="H276" s="22"/>
      <c r="I276" s="22"/>
      <c r="J276" s="22"/>
      <c r="K276" s="22"/>
      <c r="L276" s="22"/>
      <c r="M276" s="22"/>
    </row>
    <row r="277" spans="3:13" x14ac:dyDescent="0.25">
      <c r="C277" s="5"/>
      <c r="D277" s="22"/>
      <c r="E277" s="22"/>
      <c r="F277" s="22"/>
      <c r="G277" s="22"/>
      <c r="H277" s="22"/>
      <c r="I277" s="22"/>
      <c r="J277" s="22"/>
      <c r="K277" s="22"/>
      <c r="L277" s="22"/>
      <c r="M277" s="22"/>
    </row>
    <row r="278" spans="3:13" x14ac:dyDescent="0.25">
      <c r="C278" s="5"/>
      <c r="D278" s="22"/>
      <c r="E278" s="22"/>
      <c r="F278" s="22"/>
      <c r="G278" s="22"/>
      <c r="H278" s="22"/>
      <c r="I278" s="22"/>
      <c r="J278" s="22"/>
      <c r="K278" s="22"/>
      <c r="L278" s="22"/>
      <c r="M278" s="22"/>
    </row>
    <row r="279" spans="3:13" x14ac:dyDescent="0.25">
      <c r="C279" s="5"/>
      <c r="D279" s="22"/>
      <c r="E279" s="22"/>
      <c r="F279" s="22"/>
      <c r="G279" s="22"/>
      <c r="H279" s="22"/>
      <c r="I279" s="22"/>
      <c r="J279" s="22"/>
      <c r="K279" s="22"/>
      <c r="L279" s="22"/>
      <c r="M279" s="22"/>
    </row>
    <row r="280" spans="3:13" x14ac:dyDescent="0.25">
      <c r="C280" s="5"/>
      <c r="D280" s="22"/>
      <c r="E280" s="22"/>
      <c r="F280" s="22"/>
      <c r="G280" s="22"/>
      <c r="H280" s="22"/>
      <c r="I280" s="22"/>
      <c r="J280" s="22"/>
      <c r="K280" s="22"/>
      <c r="L280" s="22"/>
      <c r="M280" s="22"/>
    </row>
    <row r="281" spans="3:13" x14ac:dyDescent="0.25">
      <c r="C281" s="5"/>
      <c r="D281" s="22"/>
      <c r="E281" s="22"/>
      <c r="F281" s="22"/>
      <c r="G281" s="22"/>
      <c r="H281" s="22"/>
      <c r="I281" s="22"/>
      <c r="J281" s="22"/>
      <c r="K281" s="22"/>
      <c r="L281" s="22"/>
      <c r="M281" s="22"/>
    </row>
    <row r="282" spans="3:13" x14ac:dyDescent="0.25">
      <c r="C282" s="5"/>
      <c r="D282" s="22"/>
      <c r="E282" s="22"/>
      <c r="F282" s="22"/>
      <c r="G282" s="22"/>
      <c r="H282" s="22"/>
      <c r="I282" s="22"/>
      <c r="J282" s="22"/>
      <c r="K282" s="22"/>
      <c r="L282" s="22"/>
      <c r="M282" s="22"/>
    </row>
    <row r="283" spans="3:13" x14ac:dyDescent="0.25">
      <c r="C283" s="5"/>
      <c r="D283" s="22"/>
      <c r="E283" s="22"/>
      <c r="F283" s="22"/>
      <c r="G283" s="22"/>
      <c r="H283" s="22"/>
      <c r="I283" s="22"/>
      <c r="J283" s="22"/>
      <c r="K283" s="22"/>
      <c r="L283" s="22"/>
      <c r="M283" s="22"/>
    </row>
    <row r="284" spans="3:13" x14ac:dyDescent="0.25">
      <c r="C284" s="5"/>
      <c r="D284" s="22"/>
      <c r="E284" s="22"/>
      <c r="F284" s="22"/>
      <c r="G284" s="22"/>
      <c r="H284" s="22"/>
      <c r="I284" s="22"/>
      <c r="J284" s="22"/>
      <c r="K284" s="22"/>
      <c r="L284" s="22"/>
      <c r="M284" s="22"/>
    </row>
    <row r="285" spans="3:13" x14ac:dyDescent="0.25">
      <c r="C285" s="5"/>
      <c r="D285" s="22"/>
      <c r="E285" s="22"/>
      <c r="F285" s="22"/>
      <c r="G285" s="22"/>
      <c r="H285" s="22"/>
      <c r="I285" s="22"/>
      <c r="J285" s="22"/>
      <c r="K285" s="22"/>
      <c r="L285" s="22"/>
      <c r="M285" s="22"/>
    </row>
    <row r="286" spans="3:13" x14ac:dyDescent="0.25">
      <c r="C286" s="5"/>
      <c r="D286" s="22"/>
      <c r="E286" s="22"/>
      <c r="F286" s="22"/>
      <c r="G286" s="22"/>
      <c r="H286" s="22"/>
      <c r="I286" s="22"/>
      <c r="J286" s="22"/>
      <c r="K286" s="22"/>
      <c r="L286" s="22"/>
      <c r="M286" s="22"/>
    </row>
    <row r="287" spans="3:13" x14ac:dyDescent="0.25">
      <c r="C287" s="5"/>
      <c r="D287" s="22"/>
      <c r="E287" s="22"/>
      <c r="F287" s="22"/>
      <c r="G287" s="22"/>
      <c r="H287" s="22"/>
      <c r="I287" s="22"/>
      <c r="J287" s="22"/>
      <c r="K287" s="22"/>
      <c r="L287" s="22"/>
      <c r="M287" s="22"/>
    </row>
    <row r="288" spans="3:13" x14ac:dyDescent="0.25">
      <c r="C288" s="5"/>
      <c r="D288" s="22"/>
      <c r="E288" s="22"/>
      <c r="F288" s="22"/>
      <c r="G288" s="22"/>
      <c r="H288" s="22"/>
      <c r="I288" s="22"/>
      <c r="J288" s="22"/>
      <c r="K288" s="22"/>
      <c r="L288" s="22"/>
      <c r="M288" s="22"/>
    </row>
    <row r="289" spans="3:13" x14ac:dyDescent="0.25">
      <c r="C289" s="5"/>
      <c r="D289" s="22"/>
      <c r="E289" s="22"/>
      <c r="F289" s="22"/>
      <c r="G289" s="22"/>
      <c r="H289" s="22"/>
      <c r="I289" s="22"/>
      <c r="J289" s="22"/>
      <c r="K289" s="22"/>
      <c r="L289" s="22"/>
      <c r="M289" s="22"/>
    </row>
    <row r="290" spans="3:13" x14ac:dyDescent="0.25">
      <c r="C290" s="5"/>
      <c r="D290" s="22"/>
      <c r="E290" s="22"/>
      <c r="F290" s="22"/>
      <c r="G290" s="22"/>
      <c r="H290" s="22"/>
      <c r="I290" s="22"/>
      <c r="J290" s="22"/>
      <c r="K290" s="22"/>
      <c r="L290" s="22"/>
      <c r="M290" s="22"/>
    </row>
    <row r="291" spans="3:13" x14ac:dyDescent="0.25">
      <c r="C291" s="5"/>
      <c r="D291" s="22"/>
      <c r="E291" s="22"/>
      <c r="F291" s="22"/>
      <c r="G291" s="22"/>
      <c r="H291" s="22"/>
      <c r="I291" s="22"/>
      <c r="J291" s="22"/>
      <c r="K291" s="22"/>
      <c r="L291" s="22"/>
      <c r="M291" s="22"/>
    </row>
    <row r="292" spans="3:13" x14ac:dyDescent="0.25">
      <c r="C292" s="5"/>
      <c r="D292" s="22"/>
      <c r="E292" s="22"/>
      <c r="F292" s="22"/>
      <c r="G292" s="22"/>
      <c r="H292" s="22"/>
      <c r="I292" s="22"/>
      <c r="J292" s="22"/>
      <c r="K292" s="22"/>
      <c r="L292" s="22"/>
      <c r="M292" s="22"/>
    </row>
    <row r="293" spans="3:13" x14ac:dyDescent="0.25">
      <c r="C293" s="5"/>
      <c r="D293" s="22"/>
      <c r="E293" s="22"/>
      <c r="F293" s="22"/>
      <c r="G293" s="22"/>
      <c r="H293" s="22"/>
      <c r="I293" s="22"/>
      <c r="J293" s="22"/>
      <c r="K293" s="22"/>
      <c r="L293" s="22"/>
      <c r="M293" s="22"/>
    </row>
    <row r="294" spans="3:13" x14ac:dyDescent="0.25">
      <c r="C294" s="5"/>
      <c r="D294" s="22"/>
      <c r="E294" s="22"/>
      <c r="F294" s="22"/>
      <c r="G294" s="22"/>
      <c r="H294" s="22"/>
      <c r="I294" s="22"/>
      <c r="J294" s="22"/>
      <c r="K294" s="22"/>
      <c r="L294" s="22"/>
      <c r="M294" s="22"/>
    </row>
    <row r="295" spans="3:13" x14ac:dyDescent="0.25">
      <c r="C295" s="5"/>
      <c r="D295" s="22"/>
      <c r="E295" s="22"/>
      <c r="F295" s="22"/>
      <c r="G295" s="22"/>
      <c r="H295" s="22"/>
      <c r="I295" s="22"/>
      <c r="J295" s="22"/>
      <c r="K295" s="22"/>
      <c r="L295" s="22"/>
      <c r="M295" s="22"/>
    </row>
    <row r="296" spans="3:13" x14ac:dyDescent="0.25">
      <c r="C296" s="5"/>
      <c r="D296" s="22"/>
      <c r="E296" s="22"/>
      <c r="F296" s="22"/>
      <c r="G296" s="22"/>
      <c r="H296" s="22"/>
      <c r="I296" s="22"/>
      <c r="J296" s="22"/>
      <c r="K296" s="22"/>
      <c r="L296" s="22"/>
      <c r="M296" s="22"/>
    </row>
    <row r="297" spans="3:13" x14ac:dyDescent="0.25">
      <c r="C297" s="5"/>
      <c r="D297" s="22"/>
      <c r="E297" s="22"/>
      <c r="F297" s="22"/>
      <c r="G297" s="22"/>
      <c r="H297" s="22"/>
      <c r="I297" s="22"/>
      <c r="J297" s="22"/>
      <c r="K297" s="22"/>
      <c r="L297" s="22"/>
      <c r="M297" s="22"/>
    </row>
    <row r="298" spans="3:13" x14ac:dyDescent="0.25">
      <c r="C298" s="5"/>
      <c r="D298" s="22"/>
      <c r="E298" s="22"/>
      <c r="F298" s="22"/>
      <c r="G298" s="22"/>
      <c r="H298" s="22"/>
      <c r="I298" s="22"/>
      <c r="J298" s="22"/>
      <c r="K298" s="22"/>
      <c r="L298" s="22"/>
      <c r="M298" s="22"/>
    </row>
    <row r="299" spans="3:13" x14ac:dyDescent="0.25">
      <c r="C299" s="5"/>
      <c r="D299" s="22"/>
      <c r="E299" s="22"/>
      <c r="F299" s="22"/>
      <c r="G299" s="22"/>
      <c r="H299" s="22"/>
      <c r="I299" s="22"/>
      <c r="J299" s="22"/>
      <c r="K299" s="22"/>
      <c r="L299" s="22"/>
      <c r="M299" s="22"/>
    </row>
    <row r="300" spans="3:13" x14ac:dyDescent="0.25">
      <c r="C300" s="5"/>
      <c r="D300" s="22"/>
      <c r="E300" s="22"/>
      <c r="F300" s="22"/>
      <c r="G300" s="22"/>
      <c r="H300" s="22"/>
      <c r="I300" s="22"/>
      <c r="J300" s="22"/>
      <c r="K300" s="22"/>
      <c r="L300" s="22"/>
      <c r="M300" s="22"/>
    </row>
    <row r="301" spans="3:13" x14ac:dyDescent="0.25">
      <c r="C301" s="5"/>
      <c r="D301" s="22"/>
      <c r="E301" s="22"/>
      <c r="F301" s="22"/>
      <c r="G301" s="22"/>
      <c r="H301" s="22"/>
      <c r="I301" s="22"/>
      <c r="J301" s="22"/>
      <c r="K301" s="22"/>
      <c r="L301" s="22"/>
      <c r="M301" s="22"/>
    </row>
    <row r="302" spans="3:13" x14ac:dyDescent="0.25">
      <c r="C302" s="5"/>
      <c r="D302" s="22"/>
      <c r="E302" s="22"/>
      <c r="F302" s="22"/>
      <c r="G302" s="22"/>
      <c r="H302" s="22"/>
      <c r="I302" s="22"/>
      <c r="J302" s="22"/>
      <c r="K302" s="22"/>
      <c r="L302" s="22"/>
      <c r="M302" s="22"/>
    </row>
    <row r="303" spans="3:13" x14ac:dyDescent="0.25">
      <c r="C303" s="5"/>
      <c r="D303" s="22"/>
      <c r="E303" s="22"/>
      <c r="F303" s="22"/>
      <c r="G303" s="22"/>
      <c r="H303" s="22"/>
      <c r="I303" s="22"/>
      <c r="J303" s="22"/>
      <c r="K303" s="22"/>
      <c r="L303" s="22"/>
      <c r="M303" s="22"/>
    </row>
    <row r="304" spans="3:13" x14ac:dyDescent="0.25">
      <c r="C304" s="5"/>
      <c r="D304" s="22"/>
      <c r="E304" s="22"/>
      <c r="F304" s="22"/>
      <c r="G304" s="22"/>
      <c r="H304" s="22"/>
      <c r="I304" s="22"/>
      <c r="J304" s="22"/>
      <c r="K304" s="22"/>
      <c r="L304" s="22"/>
      <c r="M304" s="22"/>
    </row>
    <row r="305" spans="3:13" x14ac:dyDescent="0.25">
      <c r="C305" s="5"/>
      <c r="D305" s="22"/>
      <c r="E305" s="22"/>
      <c r="F305" s="22"/>
      <c r="G305" s="22"/>
      <c r="H305" s="22"/>
      <c r="I305" s="22"/>
      <c r="J305" s="22"/>
      <c r="K305" s="22"/>
      <c r="L305" s="22"/>
      <c r="M305" s="22"/>
    </row>
    <row r="306" spans="3:13" x14ac:dyDescent="0.25">
      <c r="C306" s="5"/>
      <c r="D306" s="22"/>
      <c r="E306" s="22"/>
      <c r="F306" s="22"/>
      <c r="G306" s="22"/>
      <c r="H306" s="22"/>
      <c r="I306" s="22"/>
      <c r="J306" s="22"/>
      <c r="K306" s="22"/>
      <c r="L306" s="22"/>
      <c r="M306" s="22"/>
    </row>
    <row r="307" spans="3:13" x14ac:dyDescent="0.25">
      <c r="C307" s="5"/>
      <c r="D307" s="22"/>
      <c r="E307" s="22"/>
      <c r="F307" s="22"/>
      <c r="G307" s="22"/>
      <c r="H307" s="22"/>
      <c r="I307" s="22"/>
      <c r="J307" s="22"/>
      <c r="K307" s="22"/>
      <c r="L307" s="22"/>
      <c r="M307" s="22"/>
    </row>
    <row r="308" spans="3:13" x14ac:dyDescent="0.25">
      <c r="C308" s="5"/>
      <c r="D308" s="22"/>
      <c r="E308" s="22"/>
      <c r="F308" s="22"/>
      <c r="G308" s="22"/>
      <c r="H308" s="22"/>
      <c r="I308" s="22"/>
      <c r="J308" s="22"/>
      <c r="K308" s="22"/>
      <c r="L308" s="22"/>
      <c r="M308" s="22"/>
    </row>
    <row r="309" spans="3:13" x14ac:dyDescent="0.25">
      <c r="C309" s="5"/>
      <c r="D309" s="22"/>
      <c r="E309" s="22"/>
      <c r="F309" s="22"/>
      <c r="G309" s="22"/>
      <c r="H309" s="22"/>
      <c r="I309" s="22"/>
      <c r="J309" s="22"/>
      <c r="K309" s="22"/>
      <c r="L309" s="22"/>
      <c r="M309" s="22"/>
    </row>
    <row r="310" spans="3:13" x14ac:dyDescent="0.25">
      <c r="C310" s="5"/>
      <c r="D310" s="22"/>
      <c r="E310" s="22"/>
      <c r="F310" s="22"/>
      <c r="G310" s="22"/>
      <c r="H310" s="22"/>
      <c r="I310" s="22"/>
      <c r="J310" s="22"/>
      <c r="K310" s="22"/>
      <c r="L310" s="22"/>
      <c r="M310" s="22"/>
    </row>
    <row r="311" spans="3:13" x14ac:dyDescent="0.25">
      <c r="C311" s="5"/>
      <c r="D311" s="22"/>
      <c r="E311" s="22"/>
      <c r="F311" s="22"/>
      <c r="G311" s="22"/>
      <c r="H311" s="22"/>
      <c r="I311" s="22"/>
      <c r="J311" s="22"/>
      <c r="K311" s="22"/>
      <c r="L311" s="22"/>
      <c r="M311" s="22"/>
    </row>
    <row r="312" spans="3:13" x14ac:dyDescent="0.25">
      <c r="C312" s="5"/>
      <c r="D312" s="22"/>
      <c r="E312" s="22"/>
      <c r="F312" s="22"/>
      <c r="G312" s="22"/>
      <c r="H312" s="22"/>
      <c r="I312" s="22"/>
      <c r="J312" s="22"/>
      <c r="K312" s="22"/>
      <c r="L312" s="22"/>
      <c r="M312" s="22"/>
    </row>
    <row r="313" spans="3:13" x14ac:dyDescent="0.25">
      <c r="C313" s="5"/>
      <c r="D313" s="22"/>
      <c r="E313" s="22"/>
      <c r="F313" s="22"/>
      <c r="G313" s="22"/>
      <c r="H313" s="22"/>
      <c r="I313" s="22"/>
      <c r="J313" s="22"/>
      <c r="K313" s="22"/>
      <c r="L313" s="22"/>
      <c r="M313" s="22"/>
    </row>
    <row r="314" spans="3:13" x14ac:dyDescent="0.25">
      <c r="C314" s="5"/>
      <c r="D314" s="22"/>
      <c r="E314" s="22"/>
      <c r="F314" s="22"/>
      <c r="G314" s="22"/>
      <c r="H314" s="22"/>
      <c r="I314" s="22"/>
      <c r="J314" s="22"/>
      <c r="K314" s="22"/>
      <c r="L314" s="22"/>
      <c r="M314" s="22"/>
    </row>
    <row r="315" spans="3:13" x14ac:dyDescent="0.25">
      <c r="C315" s="5"/>
      <c r="D315" s="22"/>
      <c r="E315" s="22"/>
      <c r="F315" s="22"/>
      <c r="G315" s="22"/>
      <c r="H315" s="22"/>
      <c r="I315" s="22"/>
      <c r="J315" s="22"/>
      <c r="K315" s="22"/>
      <c r="L315" s="22"/>
      <c r="M315" s="22"/>
    </row>
    <row r="316" spans="3:13" x14ac:dyDescent="0.25">
      <c r="C316" s="5"/>
      <c r="D316" s="22"/>
      <c r="E316" s="22"/>
      <c r="F316" s="22"/>
      <c r="G316" s="22"/>
      <c r="H316" s="22"/>
      <c r="I316" s="22"/>
      <c r="J316" s="22"/>
      <c r="K316" s="22"/>
      <c r="L316" s="22"/>
      <c r="M316" s="22"/>
    </row>
    <row r="317" spans="3:13" x14ac:dyDescent="0.25">
      <c r="C317" s="5"/>
      <c r="D317" s="22"/>
      <c r="E317" s="22"/>
      <c r="F317" s="22"/>
      <c r="G317" s="22"/>
      <c r="H317" s="22"/>
      <c r="I317" s="22"/>
      <c r="J317" s="22"/>
      <c r="K317" s="22"/>
      <c r="L317" s="22"/>
      <c r="M317" s="22"/>
    </row>
    <row r="318" spans="3:13" x14ac:dyDescent="0.25">
      <c r="C318" s="5"/>
      <c r="D318" s="22"/>
      <c r="E318" s="22"/>
      <c r="F318" s="22"/>
      <c r="G318" s="22"/>
      <c r="H318" s="22"/>
      <c r="I318" s="22"/>
      <c r="J318" s="22"/>
      <c r="K318" s="22"/>
      <c r="L318" s="22"/>
      <c r="M318" s="22"/>
    </row>
    <row r="319" spans="3:13" x14ac:dyDescent="0.25">
      <c r="C319" s="5"/>
      <c r="D319" s="22"/>
      <c r="E319" s="22"/>
      <c r="F319" s="22"/>
      <c r="G319" s="22"/>
      <c r="H319" s="22"/>
      <c r="I319" s="22"/>
      <c r="J319" s="22"/>
      <c r="K319" s="22"/>
      <c r="L319" s="22"/>
      <c r="M319" s="22"/>
    </row>
    <row r="320" spans="3:13" x14ac:dyDescent="0.25">
      <c r="C320" s="5"/>
      <c r="D320" s="22"/>
      <c r="E320" s="22"/>
      <c r="F320" s="22"/>
      <c r="G320" s="22"/>
      <c r="H320" s="22"/>
      <c r="I320" s="22"/>
      <c r="J320" s="22"/>
      <c r="K320" s="22"/>
      <c r="L320" s="22"/>
      <c r="M320" s="22"/>
    </row>
    <row r="321" spans="3:13" x14ac:dyDescent="0.25">
      <c r="C321" s="5"/>
      <c r="D321" s="22"/>
      <c r="E321" s="22"/>
      <c r="F321" s="22"/>
      <c r="G321" s="22"/>
      <c r="H321" s="22"/>
      <c r="I321" s="22"/>
      <c r="J321" s="22"/>
      <c r="K321" s="22"/>
      <c r="L321" s="22"/>
      <c r="M321" s="22"/>
    </row>
    <row r="322" spans="3:13" x14ac:dyDescent="0.25">
      <c r="C322" s="5"/>
      <c r="D322" s="22"/>
      <c r="E322" s="22"/>
      <c r="F322" s="22"/>
      <c r="G322" s="22"/>
      <c r="H322" s="22"/>
      <c r="I322" s="22"/>
      <c r="J322" s="22"/>
      <c r="K322" s="22"/>
      <c r="L322" s="22"/>
      <c r="M322" s="22"/>
    </row>
    <row r="323" spans="3:13" x14ac:dyDescent="0.25">
      <c r="C323" s="5"/>
      <c r="D323" s="22"/>
      <c r="E323" s="22"/>
      <c r="F323" s="22"/>
      <c r="G323" s="22"/>
      <c r="H323" s="22"/>
      <c r="I323" s="22"/>
      <c r="J323" s="22"/>
      <c r="K323" s="22"/>
      <c r="L323" s="22"/>
      <c r="M323" s="22"/>
    </row>
    <row r="324" spans="3:13" x14ac:dyDescent="0.25">
      <c r="C324" s="5"/>
      <c r="D324" s="22"/>
      <c r="E324" s="22"/>
      <c r="F324" s="22"/>
      <c r="G324" s="22"/>
      <c r="H324" s="22"/>
      <c r="I324" s="22"/>
      <c r="J324" s="22"/>
      <c r="K324" s="22"/>
      <c r="L324" s="22"/>
      <c r="M324" s="22"/>
    </row>
    <row r="325" spans="3:13" x14ac:dyDescent="0.25">
      <c r="C325" s="5"/>
      <c r="D325" s="22"/>
      <c r="E325" s="22"/>
      <c r="F325" s="22"/>
      <c r="G325" s="22"/>
      <c r="H325" s="22"/>
      <c r="I325" s="22"/>
      <c r="J325" s="22"/>
      <c r="K325" s="22"/>
      <c r="L325" s="22"/>
      <c r="M325" s="22"/>
    </row>
    <row r="326" spans="3:13" x14ac:dyDescent="0.25">
      <c r="C326" s="5"/>
      <c r="D326" s="22"/>
      <c r="E326" s="22"/>
      <c r="F326" s="22"/>
      <c r="G326" s="22"/>
      <c r="H326" s="22"/>
      <c r="I326" s="22"/>
      <c r="J326" s="22"/>
      <c r="K326" s="22"/>
      <c r="L326" s="22"/>
      <c r="M326" s="22"/>
    </row>
    <row r="327" spans="3:13" x14ac:dyDescent="0.25">
      <c r="C327" s="5"/>
      <c r="D327" s="22"/>
      <c r="E327" s="22"/>
      <c r="F327" s="22"/>
      <c r="G327" s="22"/>
      <c r="H327" s="22"/>
      <c r="I327" s="22"/>
      <c r="J327" s="22"/>
      <c r="K327" s="22"/>
      <c r="L327" s="22"/>
      <c r="M327" s="22"/>
    </row>
    <row r="328" spans="3:13" x14ac:dyDescent="0.25">
      <c r="C328" s="5"/>
      <c r="D328" s="22"/>
      <c r="E328" s="22"/>
      <c r="F328" s="22"/>
      <c r="G328" s="22"/>
      <c r="H328" s="22"/>
      <c r="I328" s="22"/>
      <c r="J328" s="22"/>
      <c r="K328" s="22"/>
      <c r="L328" s="22"/>
      <c r="M328" s="22"/>
    </row>
    <row r="329" spans="3:13" x14ac:dyDescent="0.25">
      <c r="C329" s="5"/>
      <c r="D329" s="22"/>
      <c r="E329" s="22"/>
      <c r="F329" s="22"/>
      <c r="G329" s="22"/>
      <c r="H329" s="22"/>
      <c r="I329" s="22"/>
      <c r="J329" s="22"/>
      <c r="K329" s="22"/>
      <c r="L329" s="22"/>
      <c r="M329" s="22"/>
    </row>
    <row r="330" spans="3:13" x14ac:dyDescent="0.25">
      <c r="C330" s="5"/>
      <c r="D330" s="22"/>
      <c r="E330" s="22"/>
      <c r="F330" s="22"/>
      <c r="G330" s="22"/>
      <c r="H330" s="22"/>
      <c r="I330" s="22"/>
      <c r="J330" s="22"/>
      <c r="K330" s="22"/>
      <c r="L330" s="22"/>
      <c r="M330" s="22"/>
    </row>
    <row r="331" spans="3:13" x14ac:dyDescent="0.25">
      <c r="C331" s="5"/>
      <c r="D331" s="22"/>
      <c r="E331" s="22"/>
      <c r="F331" s="22"/>
      <c r="G331" s="22"/>
      <c r="H331" s="22"/>
      <c r="I331" s="22"/>
      <c r="J331" s="22"/>
      <c r="K331" s="22"/>
      <c r="L331" s="22"/>
      <c r="M331" s="22"/>
    </row>
    <row r="332" spans="3:13" x14ac:dyDescent="0.25">
      <c r="C332" s="5"/>
      <c r="D332" s="22"/>
      <c r="E332" s="22"/>
      <c r="F332" s="22"/>
      <c r="G332" s="22"/>
      <c r="H332" s="22"/>
      <c r="I332" s="22"/>
      <c r="J332" s="22"/>
      <c r="K332" s="22"/>
      <c r="L332" s="22"/>
      <c r="M332" s="22"/>
    </row>
    <row r="333" spans="3:13" x14ac:dyDescent="0.25">
      <c r="C333" s="5"/>
      <c r="D333" s="22"/>
      <c r="E333" s="22"/>
      <c r="F333" s="22"/>
      <c r="G333" s="22"/>
      <c r="H333" s="22"/>
      <c r="I333" s="22"/>
      <c r="J333" s="22"/>
      <c r="K333" s="22"/>
      <c r="L333" s="22"/>
      <c r="M333" s="22"/>
    </row>
    <row r="334" spans="3:13" x14ac:dyDescent="0.25">
      <c r="C334" s="5"/>
      <c r="D334" s="22"/>
      <c r="E334" s="22"/>
      <c r="F334" s="22"/>
      <c r="G334" s="22"/>
      <c r="H334" s="22"/>
      <c r="I334" s="22"/>
      <c r="J334" s="22"/>
      <c r="K334" s="22"/>
      <c r="L334" s="22"/>
      <c r="M334" s="22"/>
    </row>
    <row r="335" spans="3:13" x14ac:dyDescent="0.25">
      <c r="C335" s="5"/>
      <c r="D335" s="22"/>
      <c r="E335" s="22"/>
      <c r="F335" s="22"/>
      <c r="G335" s="22"/>
      <c r="H335" s="22"/>
      <c r="I335" s="22"/>
      <c r="J335" s="22"/>
      <c r="K335" s="22"/>
      <c r="L335" s="22"/>
      <c r="M335" s="22"/>
    </row>
    <row r="336" spans="3:13" x14ac:dyDescent="0.25">
      <c r="C336" s="5"/>
      <c r="D336" s="22"/>
      <c r="E336" s="22"/>
      <c r="F336" s="22"/>
      <c r="G336" s="22"/>
      <c r="H336" s="22"/>
      <c r="I336" s="22"/>
      <c r="J336" s="22"/>
      <c r="K336" s="22"/>
      <c r="L336" s="22"/>
      <c r="M336" s="22"/>
    </row>
    <row r="337" spans="3:13" x14ac:dyDescent="0.25">
      <c r="C337" s="5"/>
      <c r="D337" s="22"/>
      <c r="E337" s="22"/>
      <c r="F337" s="22"/>
      <c r="G337" s="22"/>
      <c r="H337" s="22"/>
      <c r="I337" s="22"/>
      <c r="J337" s="22"/>
      <c r="K337" s="22"/>
      <c r="L337" s="22"/>
      <c r="M337" s="22"/>
    </row>
    <row r="338" spans="3:13" x14ac:dyDescent="0.25">
      <c r="C338" s="5"/>
      <c r="D338" s="22"/>
      <c r="E338" s="22"/>
      <c r="F338" s="22"/>
      <c r="G338" s="22"/>
      <c r="H338" s="22"/>
      <c r="I338" s="22"/>
      <c r="J338" s="22"/>
      <c r="K338" s="22"/>
      <c r="L338" s="22"/>
      <c r="M338" s="22"/>
    </row>
    <row r="339" spans="3:13" x14ac:dyDescent="0.25">
      <c r="C339" s="5"/>
      <c r="D339" s="22"/>
      <c r="E339" s="22"/>
      <c r="F339" s="22"/>
      <c r="G339" s="22"/>
      <c r="H339" s="22"/>
      <c r="I339" s="22"/>
      <c r="J339" s="22"/>
      <c r="K339" s="22"/>
      <c r="L339" s="22"/>
      <c r="M339" s="22"/>
    </row>
    <row r="340" spans="3:13" x14ac:dyDescent="0.25">
      <c r="C340" s="5"/>
      <c r="D340" s="22"/>
      <c r="E340" s="22"/>
      <c r="F340" s="22"/>
      <c r="G340" s="22"/>
      <c r="H340" s="22"/>
      <c r="I340" s="22"/>
      <c r="J340" s="22"/>
      <c r="K340" s="22"/>
      <c r="L340" s="22"/>
      <c r="M340" s="22"/>
    </row>
    <row r="341" spans="3:13" x14ac:dyDescent="0.25">
      <c r="C341" s="5"/>
      <c r="D341" s="22"/>
      <c r="E341" s="22"/>
      <c r="F341" s="22"/>
      <c r="G341" s="22"/>
      <c r="H341" s="22"/>
      <c r="I341" s="22"/>
      <c r="J341" s="22"/>
      <c r="K341" s="22"/>
      <c r="L341" s="22"/>
      <c r="M341" s="22"/>
    </row>
    <row r="342" spans="3:13" x14ac:dyDescent="0.25">
      <c r="C342" s="5"/>
      <c r="D342" s="22"/>
      <c r="E342" s="22"/>
      <c r="F342" s="22"/>
      <c r="G342" s="22"/>
      <c r="H342" s="22"/>
      <c r="I342" s="22"/>
      <c r="J342" s="22"/>
      <c r="K342" s="22"/>
      <c r="L342" s="22"/>
      <c r="M342" s="22"/>
    </row>
    <row r="343" spans="3:13" x14ac:dyDescent="0.25">
      <c r="C343" s="5"/>
      <c r="D343" s="22"/>
      <c r="E343" s="22"/>
      <c r="F343" s="22"/>
      <c r="G343" s="22"/>
      <c r="H343" s="22"/>
      <c r="I343" s="22"/>
      <c r="J343" s="22"/>
      <c r="K343" s="22"/>
      <c r="L343" s="22"/>
      <c r="M343" s="22"/>
    </row>
    <row r="344" spans="3:13" x14ac:dyDescent="0.25">
      <c r="C344" s="5"/>
      <c r="D344" s="22"/>
      <c r="E344" s="22"/>
      <c r="F344" s="22"/>
      <c r="G344" s="22"/>
      <c r="H344" s="22"/>
      <c r="I344" s="22"/>
      <c r="J344" s="22"/>
      <c r="K344" s="22"/>
      <c r="L344" s="22"/>
      <c r="M344" s="22"/>
    </row>
    <row r="345" spans="3:13" x14ac:dyDescent="0.25">
      <c r="C345" s="5"/>
      <c r="D345" s="22"/>
      <c r="E345" s="22"/>
      <c r="F345" s="22"/>
      <c r="G345" s="22"/>
      <c r="H345" s="22"/>
      <c r="I345" s="22"/>
      <c r="J345" s="22"/>
      <c r="K345" s="22"/>
      <c r="L345" s="22"/>
      <c r="M345" s="22"/>
    </row>
    <row r="346" spans="3:13" x14ac:dyDescent="0.25">
      <c r="C346" s="5"/>
      <c r="D346" s="22"/>
      <c r="E346" s="22"/>
      <c r="F346" s="22"/>
      <c r="G346" s="22"/>
      <c r="H346" s="22"/>
      <c r="I346" s="22"/>
      <c r="J346" s="22"/>
      <c r="K346" s="22"/>
      <c r="L346" s="22"/>
      <c r="M346" s="22"/>
    </row>
    <row r="347" spans="3:13" x14ac:dyDescent="0.25">
      <c r="C347" s="5"/>
      <c r="D347" s="22"/>
      <c r="E347" s="22"/>
      <c r="F347" s="22"/>
      <c r="G347" s="22"/>
      <c r="H347" s="22"/>
      <c r="I347" s="22"/>
      <c r="J347" s="22"/>
      <c r="K347" s="22"/>
      <c r="L347" s="22"/>
      <c r="M347" s="22"/>
    </row>
    <row r="348" spans="3:13" x14ac:dyDescent="0.25">
      <c r="C348" s="5"/>
      <c r="D348" s="22"/>
      <c r="E348" s="22"/>
      <c r="F348" s="22"/>
      <c r="G348" s="22"/>
      <c r="H348" s="22"/>
      <c r="I348" s="22"/>
      <c r="J348" s="22"/>
      <c r="K348" s="22"/>
      <c r="L348" s="22"/>
      <c r="M348" s="22"/>
    </row>
    <row r="349" spans="3:13" x14ac:dyDescent="0.25">
      <c r="C349" s="5"/>
      <c r="D349" s="22"/>
      <c r="E349" s="22"/>
      <c r="F349" s="22"/>
      <c r="G349" s="22"/>
      <c r="H349" s="22"/>
      <c r="I349" s="22"/>
      <c r="J349" s="22"/>
      <c r="K349" s="22"/>
      <c r="L349" s="22"/>
      <c r="M349" s="22"/>
    </row>
    <row r="350" spans="3:13" x14ac:dyDescent="0.25">
      <c r="C350" s="5"/>
      <c r="D350" s="22"/>
      <c r="E350" s="22"/>
      <c r="F350" s="22"/>
      <c r="G350" s="22"/>
      <c r="H350" s="22"/>
      <c r="I350" s="22"/>
      <c r="J350" s="22"/>
      <c r="K350" s="22"/>
      <c r="L350" s="22"/>
      <c r="M350" s="22"/>
    </row>
    <row r="351" spans="3:13" x14ac:dyDescent="0.25">
      <c r="C351" s="5"/>
      <c r="D351" s="22"/>
      <c r="E351" s="22"/>
      <c r="F351" s="22"/>
      <c r="G351" s="22"/>
      <c r="H351" s="22"/>
      <c r="I351" s="22"/>
      <c r="J351" s="22"/>
      <c r="K351" s="22"/>
      <c r="L351" s="22"/>
      <c r="M351" s="22"/>
    </row>
    <row r="352" spans="3:13" x14ac:dyDescent="0.25">
      <c r="C352" s="5"/>
      <c r="D352" s="22"/>
      <c r="E352" s="22"/>
      <c r="F352" s="22"/>
      <c r="G352" s="22"/>
      <c r="H352" s="22"/>
      <c r="I352" s="22"/>
      <c r="J352" s="22"/>
      <c r="K352" s="22"/>
      <c r="L352" s="22"/>
      <c r="M352" s="22"/>
    </row>
    <row r="353" spans="3:13" x14ac:dyDescent="0.25">
      <c r="C353" s="5"/>
      <c r="D353" s="22"/>
      <c r="E353" s="22"/>
      <c r="F353" s="22"/>
      <c r="G353" s="22"/>
      <c r="H353" s="22"/>
      <c r="I353" s="22"/>
      <c r="J353" s="22"/>
      <c r="K353" s="22"/>
      <c r="L353" s="22"/>
      <c r="M353" s="22"/>
    </row>
    <row r="354" spans="3:13" x14ac:dyDescent="0.25">
      <c r="C354" s="5"/>
      <c r="D354" s="22"/>
      <c r="E354" s="22"/>
      <c r="F354" s="22"/>
      <c r="G354" s="22"/>
      <c r="H354" s="22"/>
      <c r="I354" s="22"/>
      <c r="J354" s="22"/>
      <c r="K354" s="22"/>
      <c r="L354" s="22"/>
      <c r="M354" s="22"/>
    </row>
    <row r="355" spans="3:13" x14ac:dyDescent="0.25">
      <c r="C355" s="5"/>
      <c r="D355" s="22"/>
      <c r="E355" s="22"/>
      <c r="F355" s="22"/>
      <c r="G355" s="22"/>
      <c r="H355" s="22"/>
      <c r="I355" s="22"/>
      <c r="J355" s="22"/>
      <c r="K355" s="22"/>
      <c r="L355" s="22"/>
      <c r="M355" s="22"/>
    </row>
    <row r="356" spans="3:13" x14ac:dyDescent="0.25">
      <c r="C356" s="5"/>
      <c r="D356" s="22"/>
      <c r="E356" s="22"/>
      <c r="F356" s="22"/>
      <c r="G356" s="22"/>
      <c r="H356" s="22"/>
      <c r="I356" s="22"/>
      <c r="J356" s="22"/>
      <c r="K356" s="22"/>
      <c r="L356" s="22"/>
      <c r="M356" s="22"/>
    </row>
    <row r="357" spans="3:13" x14ac:dyDescent="0.25">
      <c r="C357" s="5"/>
      <c r="D357" s="22"/>
      <c r="E357" s="22"/>
      <c r="F357" s="22"/>
      <c r="G357" s="22"/>
      <c r="H357" s="22"/>
      <c r="I357" s="22"/>
      <c r="J357" s="22"/>
      <c r="K357" s="22"/>
      <c r="L357" s="22"/>
      <c r="M357" s="22"/>
    </row>
    <row r="358" spans="3:13" x14ac:dyDescent="0.25">
      <c r="C358" s="5"/>
      <c r="D358" s="22"/>
      <c r="E358" s="22"/>
      <c r="F358" s="22"/>
      <c r="G358" s="22"/>
      <c r="H358" s="22"/>
      <c r="I358" s="22"/>
      <c r="J358" s="22"/>
      <c r="K358" s="22"/>
      <c r="L358" s="22"/>
      <c r="M358" s="22"/>
    </row>
    <row r="359" spans="3:13" x14ac:dyDescent="0.25">
      <c r="C359" s="5"/>
      <c r="D359" s="22"/>
      <c r="E359" s="22"/>
      <c r="F359" s="22"/>
      <c r="G359" s="22"/>
      <c r="H359" s="22"/>
      <c r="I359" s="22"/>
      <c r="J359" s="22"/>
      <c r="K359" s="22"/>
      <c r="L359" s="22"/>
      <c r="M359" s="22"/>
    </row>
    <row r="360" spans="3:13" x14ac:dyDescent="0.25">
      <c r="C360" s="5"/>
      <c r="D360" s="22"/>
      <c r="E360" s="22"/>
      <c r="F360" s="22"/>
      <c r="G360" s="22"/>
      <c r="H360" s="22"/>
      <c r="I360" s="22"/>
      <c r="J360" s="22"/>
      <c r="K360" s="22"/>
      <c r="L360" s="22"/>
      <c r="M360" s="22"/>
    </row>
    <row r="361" spans="3:13" x14ac:dyDescent="0.25">
      <c r="C361" s="5"/>
      <c r="D361" s="22"/>
      <c r="E361" s="22"/>
      <c r="F361" s="22"/>
      <c r="G361" s="22"/>
      <c r="H361" s="22"/>
      <c r="I361" s="22"/>
      <c r="J361" s="22"/>
      <c r="K361" s="22"/>
      <c r="L361" s="22"/>
      <c r="M361" s="22"/>
    </row>
    <row r="362" spans="3:13" x14ac:dyDescent="0.25">
      <c r="C362" s="5"/>
      <c r="D362" s="22"/>
      <c r="E362" s="22"/>
      <c r="F362" s="22"/>
      <c r="G362" s="22"/>
      <c r="H362" s="22"/>
      <c r="I362" s="22"/>
      <c r="J362" s="22"/>
      <c r="K362" s="22"/>
      <c r="L362" s="22"/>
      <c r="M362" s="22"/>
    </row>
    <row r="363" spans="3:13" x14ac:dyDescent="0.25">
      <c r="C363" s="5"/>
      <c r="D363" s="22"/>
      <c r="E363" s="22"/>
      <c r="F363" s="22"/>
      <c r="G363" s="22"/>
      <c r="H363" s="22"/>
      <c r="I363" s="22"/>
      <c r="J363" s="22"/>
      <c r="K363" s="22"/>
      <c r="L363" s="22"/>
      <c r="M363" s="22"/>
    </row>
    <row r="364" spans="3:13" x14ac:dyDescent="0.25">
      <c r="C364" s="5"/>
      <c r="D364" s="22"/>
      <c r="E364" s="22"/>
      <c r="F364" s="22"/>
      <c r="G364" s="22"/>
      <c r="H364" s="22"/>
      <c r="I364" s="22"/>
      <c r="J364" s="22"/>
      <c r="K364" s="22"/>
      <c r="L364" s="22"/>
      <c r="M364" s="22"/>
    </row>
    <row r="365" spans="3:13" x14ac:dyDescent="0.25">
      <c r="C365" s="5"/>
      <c r="D365" s="22"/>
      <c r="E365" s="22"/>
      <c r="F365" s="22"/>
      <c r="G365" s="22"/>
      <c r="H365" s="22"/>
      <c r="I365" s="22"/>
      <c r="J365" s="22"/>
      <c r="K365" s="22"/>
      <c r="L365" s="22"/>
      <c r="M365" s="22"/>
    </row>
    <row r="366" spans="3:13" x14ac:dyDescent="0.25">
      <c r="C366" s="5"/>
      <c r="D366" s="22"/>
      <c r="E366" s="22"/>
      <c r="F366" s="22"/>
      <c r="G366" s="22"/>
      <c r="H366" s="22"/>
      <c r="I366" s="22"/>
      <c r="J366" s="22"/>
      <c r="K366" s="22"/>
      <c r="L366" s="22"/>
      <c r="M366" s="22"/>
    </row>
    <row r="367" spans="3:13" x14ac:dyDescent="0.25">
      <c r="C367" s="5"/>
      <c r="D367" s="22"/>
      <c r="E367" s="22"/>
      <c r="F367" s="22"/>
      <c r="G367" s="22"/>
      <c r="H367" s="22"/>
      <c r="I367" s="22"/>
      <c r="J367" s="22"/>
      <c r="K367" s="22"/>
      <c r="L367" s="22"/>
      <c r="M367" s="22"/>
    </row>
    <row r="368" spans="3:13" x14ac:dyDescent="0.25">
      <c r="C368" s="5"/>
      <c r="D368" s="22"/>
      <c r="E368" s="22"/>
      <c r="F368" s="22"/>
      <c r="G368" s="22"/>
      <c r="H368" s="22"/>
      <c r="I368" s="22"/>
      <c r="J368" s="22"/>
      <c r="K368" s="22"/>
      <c r="L368" s="22"/>
      <c r="M368" s="22"/>
    </row>
    <row r="369" spans="3:13" x14ac:dyDescent="0.25">
      <c r="C369" s="5"/>
      <c r="D369" s="22"/>
      <c r="E369" s="22"/>
      <c r="F369" s="22"/>
      <c r="G369" s="22"/>
      <c r="H369" s="22"/>
      <c r="I369" s="22"/>
      <c r="J369" s="22"/>
      <c r="K369" s="22"/>
      <c r="L369" s="22"/>
      <c r="M369" s="22"/>
    </row>
    <row r="370" spans="3:13" x14ac:dyDescent="0.25">
      <c r="C370" s="5"/>
      <c r="D370" s="22"/>
      <c r="E370" s="22"/>
      <c r="F370" s="22"/>
      <c r="G370" s="22"/>
      <c r="H370" s="22"/>
      <c r="I370" s="22"/>
      <c r="J370" s="22"/>
      <c r="K370" s="22"/>
      <c r="L370" s="22"/>
      <c r="M370" s="22"/>
    </row>
    <row r="371" spans="3:13" x14ac:dyDescent="0.25">
      <c r="C371" s="5"/>
      <c r="D371" s="22"/>
      <c r="E371" s="22"/>
      <c r="F371" s="22"/>
      <c r="G371" s="22"/>
      <c r="H371" s="22"/>
      <c r="I371" s="22"/>
      <c r="J371" s="22"/>
      <c r="K371" s="22"/>
      <c r="L371" s="22"/>
      <c r="M371" s="22"/>
    </row>
    <row r="372" spans="3:13" x14ac:dyDescent="0.25">
      <c r="C372" s="5"/>
      <c r="D372" s="22"/>
      <c r="E372" s="22"/>
      <c r="F372" s="22"/>
      <c r="G372" s="22"/>
      <c r="H372" s="22"/>
      <c r="I372" s="22"/>
      <c r="J372" s="22"/>
      <c r="K372" s="22"/>
      <c r="L372" s="22"/>
      <c r="M372" s="22"/>
    </row>
    <row r="373" spans="3:13" x14ac:dyDescent="0.25">
      <c r="C373" s="5"/>
      <c r="D373" s="22"/>
      <c r="E373" s="22"/>
      <c r="F373" s="22"/>
      <c r="G373" s="22"/>
      <c r="H373" s="22"/>
      <c r="I373" s="22"/>
      <c r="J373" s="22"/>
      <c r="K373" s="22"/>
      <c r="L373" s="22"/>
      <c r="M373" s="22"/>
    </row>
    <row r="374" spans="3:13" x14ac:dyDescent="0.25">
      <c r="C374" s="5"/>
      <c r="D374" s="22"/>
      <c r="E374" s="22"/>
      <c r="F374" s="22"/>
      <c r="G374" s="22"/>
      <c r="H374" s="22"/>
      <c r="I374" s="22"/>
      <c r="J374" s="22"/>
      <c r="K374" s="22"/>
      <c r="L374" s="22"/>
      <c r="M374" s="22"/>
    </row>
    <row r="375" spans="3:13" x14ac:dyDescent="0.25">
      <c r="C375" s="5"/>
      <c r="D375" s="22"/>
      <c r="E375" s="22"/>
      <c r="F375" s="22"/>
      <c r="G375" s="22"/>
      <c r="H375" s="22"/>
      <c r="I375" s="22"/>
      <c r="J375" s="22"/>
      <c r="K375" s="22"/>
      <c r="L375" s="22"/>
      <c r="M375" s="22"/>
    </row>
    <row r="376" spans="3:13" x14ac:dyDescent="0.25">
      <c r="C376" s="5"/>
      <c r="D376" s="22"/>
      <c r="E376" s="22"/>
      <c r="F376" s="22"/>
      <c r="G376" s="22"/>
      <c r="H376" s="22"/>
      <c r="I376" s="22"/>
      <c r="J376" s="22"/>
      <c r="K376" s="22"/>
      <c r="L376" s="22"/>
      <c r="M376" s="22"/>
    </row>
    <row r="377" spans="3:13" x14ac:dyDescent="0.25">
      <c r="C377" s="5"/>
      <c r="D377" s="22"/>
      <c r="E377" s="22"/>
      <c r="F377" s="22"/>
      <c r="G377" s="22"/>
      <c r="H377" s="22"/>
      <c r="I377" s="22"/>
      <c r="J377" s="22"/>
      <c r="K377" s="22"/>
      <c r="L377" s="22"/>
      <c r="M377" s="22"/>
    </row>
    <row r="378" spans="3:13" x14ac:dyDescent="0.25">
      <c r="C378" s="5"/>
      <c r="D378" s="22"/>
      <c r="E378" s="22"/>
      <c r="F378" s="22"/>
      <c r="G378" s="22"/>
      <c r="H378" s="22"/>
      <c r="I378" s="22"/>
      <c r="J378" s="22"/>
      <c r="K378" s="22"/>
      <c r="L378" s="22"/>
      <c r="M378" s="22"/>
    </row>
    <row r="379" spans="3:13" x14ac:dyDescent="0.25">
      <c r="C379" s="5"/>
      <c r="D379" s="22"/>
      <c r="E379" s="22"/>
      <c r="F379" s="22"/>
      <c r="G379" s="22"/>
      <c r="H379" s="22"/>
      <c r="I379" s="22"/>
      <c r="J379" s="22"/>
      <c r="K379" s="22"/>
      <c r="L379" s="22"/>
      <c r="M379" s="22"/>
    </row>
    <row r="380" spans="3:13" x14ac:dyDescent="0.25">
      <c r="C380" s="5"/>
      <c r="D380" s="22"/>
      <c r="E380" s="22"/>
      <c r="F380" s="22"/>
      <c r="G380" s="22"/>
      <c r="H380" s="22"/>
      <c r="I380" s="22"/>
      <c r="J380" s="22"/>
      <c r="K380" s="22"/>
      <c r="L380" s="22"/>
      <c r="M380" s="22"/>
    </row>
    <row r="381" spans="3:13" x14ac:dyDescent="0.25">
      <c r="C381" s="5"/>
      <c r="D381" s="22"/>
      <c r="E381" s="22"/>
      <c r="F381" s="22"/>
      <c r="G381" s="22"/>
      <c r="H381" s="22"/>
      <c r="I381" s="22"/>
      <c r="J381" s="22"/>
      <c r="K381" s="22"/>
      <c r="L381" s="22"/>
      <c r="M381" s="22"/>
    </row>
    <row r="382" spans="3:13" x14ac:dyDescent="0.25">
      <c r="C382" s="5"/>
      <c r="D382" s="22"/>
      <c r="E382" s="22"/>
      <c r="F382" s="22"/>
      <c r="G382" s="22"/>
      <c r="H382" s="22"/>
      <c r="I382" s="22"/>
      <c r="J382" s="22"/>
      <c r="K382" s="22"/>
      <c r="L382" s="22"/>
      <c r="M382" s="22"/>
    </row>
    <row r="383" spans="3:13" x14ac:dyDescent="0.25">
      <c r="C383" s="5"/>
      <c r="D383" s="22"/>
      <c r="E383" s="22"/>
      <c r="F383" s="22"/>
      <c r="G383" s="22"/>
      <c r="H383" s="22"/>
      <c r="I383" s="22"/>
      <c r="J383" s="22"/>
      <c r="K383" s="22"/>
      <c r="L383" s="22"/>
      <c r="M383" s="22"/>
    </row>
    <row r="384" spans="3:13" x14ac:dyDescent="0.25">
      <c r="C384" s="5"/>
      <c r="D384" s="22"/>
      <c r="E384" s="22"/>
      <c r="F384" s="22"/>
      <c r="G384" s="22"/>
      <c r="H384" s="22"/>
      <c r="I384" s="22"/>
      <c r="J384" s="22"/>
      <c r="K384" s="22"/>
      <c r="L384" s="22"/>
      <c r="M384" s="22"/>
    </row>
    <row r="385" spans="3:13" x14ac:dyDescent="0.25">
      <c r="C385" s="5"/>
      <c r="D385" s="22"/>
      <c r="E385" s="22"/>
      <c r="F385" s="22"/>
      <c r="G385" s="22"/>
      <c r="H385" s="22"/>
      <c r="I385" s="22"/>
      <c r="J385" s="22"/>
      <c r="K385" s="22"/>
      <c r="L385" s="22"/>
      <c r="M385" s="22"/>
    </row>
    <row r="386" spans="3:13" x14ac:dyDescent="0.25">
      <c r="C386" s="5"/>
      <c r="D386" s="22"/>
      <c r="E386" s="22"/>
      <c r="F386" s="22"/>
      <c r="G386" s="22"/>
      <c r="H386" s="22"/>
      <c r="I386" s="22"/>
      <c r="J386" s="22"/>
      <c r="K386" s="22"/>
      <c r="L386" s="22"/>
      <c r="M386" s="22"/>
    </row>
    <row r="387" spans="3:13" x14ac:dyDescent="0.25">
      <c r="C387" s="5"/>
      <c r="D387" s="22"/>
      <c r="E387" s="22"/>
      <c r="F387" s="22"/>
      <c r="G387" s="22"/>
      <c r="H387" s="22"/>
      <c r="I387" s="22"/>
      <c r="J387" s="22"/>
      <c r="K387" s="22"/>
      <c r="L387" s="22"/>
      <c r="M387" s="22"/>
    </row>
    <row r="388" spans="3:13" x14ac:dyDescent="0.25">
      <c r="C388" s="5"/>
      <c r="D388" s="22"/>
      <c r="E388" s="22"/>
      <c r="F388" s="22"/>
      <c r="G388" s="22"/>
      <c r="H388" s="22"/>
      <c r="I388" s="22"/>
      <c r="J388" s="22"/>
      <c r="K388" s="22"/>
      <c r="L388" s="22"/>
      <c r="M388" s="22"/>
    </row>
    <row r="389" spans="3:13" x14ac:dyDescent="0.25">
      <c r="C389" s="5"/>
      <c r="D389" s="22"/>
      <c r="E389" s="22"/>
      <c r="F389" s="22"/>
      <c r="G389" s="22"/>
      <c r="H389" s="22"/>
      <c r="I389" s="22"/>
      <c r="J389" s="22"/>
      <c r="K389" s="22"/>
      <c r="L389" s="22"/>
      <c r="M389" s="22"/>
    </row>
    <row r="390" spans="3:13" x14ac:dyDescent="0.25">
      <c r="C390" s="5"/>
      <c r="D390" s="22"/>
      <c r="E390" s="22"/>
      <c r="F390" s="22"/>
      <c r="G390" s="22"/>
      <c r="H390" s="22"/>
      <c r="I390" s="22"/>
      <c r="J390" s="22"/>
      <c r="K390" s="22"/>
      <c r="L390" s="22"/>
      <c r="M390" s="22"/>
    </row>
    <row r="391" spans="3:13" x14ac:dyDescent="0.25">
      <c r="C391" s="5"/>
      <c r="D391" s="22"/>
      <c r="E391" s="22"/>
      <c r="F391" s="22"/>
      <c r="G391" s="22"/>
      <c r="H391" s="22"/>
      <c r="I391" s="22"/>
      <c r="J391" s="22"/>
      <c r="K391" s="22"/>
      <c r="L391" s="22"/>
      <c r="M391" s="22"/>
    </row>
    <row r="392" spans="3:13" x14ac:dyDescent="0.25">
      <c r="C392" s="5"/>
      <c r="D392" s="22"/>
      <c r="E392" s="22"/>
      <c r="F392" s="22"/>
      <c r="G392" s="22"/>
      <c r="H392" s="22"/>
      <c r="I392" s="22"/>
      <c r="J392" s="22"/>
      <c r="K392" s="22"/>
      <c r="L392" s="22"/>
      <c r="M392" s="22"/>
    </row>
    <row r="393" spans="3:13" x14ac:dyDescent="0.25">
      <c r="C393" s="5"/>
      <c r="D393" s="22"/>
      <c r="E393" s="22"/>
      <c r="F393" s="22"/>
      <c r="G393" s="22"/>
      <c r="H393" s="22"/>
      <c r="I393" s="22"/>
      <c r="J393" s="22"/>
      <c r="K393" s="22"/>
      <c r="L393" s="22"/>
      <c r="M393" s="22"/>
    </row>
    <row r="394" spans="3:13" x14ac:dyDescent="0.25">
      <c r="C394" s="5"/>
      <c r="D394" s="22"/>
      <c r="E394" s="22"/>
      <c r="F394" s="22"/>
      <c r="G394" s="22"/>
      <c r="H394" s="22"/>
      <c r="I394" s="22"/>
      <c r="J394" s="22"/>
      <c r="K394" s="22"/>
      <c r="L394" s="22"/>
      <c r="M394" s="22"/>
    </row>
    <row r="395" spans="3:13" x14ac:dyDescent="0.25">
      <c r="C395" s="5"/>
      <c r="D395" s="22"/>
      <c r="E395" s="22"/>
      <c r="F395" s="22"/>
      <c r="G395" s="22"/>
      <c r="H395" s="22"/>
      <c r="I395" s="22"/>
      <c r="J395" s="22"/>
      <c r="K395" s="22"/>
      <c r="L395" s="22"/>
      <c r="M395" s="22"/>
    </row>
    <row r="396" spans="3:13" x14ac:dyDescent="0.25">
      <c r="C396" s="5"/>
      <c r="D396" s="22"/>
      <c r="E396" s="22"/>
      <c r="F396" s="22"/>
      <c r="G396" s="22"/>
      <c r="H396" s="22"/>
      <c r="I396" s="22"/>
      <c r="J396" s="22"/>
      <c r="K396" s="22"/>
      <c r="L396" s="22"/>
      <c r="M396" s="22"/>
    </row>
    <row r="397" spans="3:13" x14ac:dyDescent="0.25">
      <c r="C397" s="5"/>
      <c r="D397" s="22"/>
      <c r="E397" s="22"/>
      <c r="F397" s="22"/>
      <c r="G397" s="22"/>
      <c r="H397" s="22"/>
      <c r="I397" s="22"/>
      <c r="J397" s="22"/>
      <c r="K397" s="22"/>
      <c r="L397" s="22"/>
      <c r="M397" s="22"/>
    </row>
    <row r="398" spans="3:13" x14ac:dyDescent="0.25">
      <c r="C398" s="5"/>
      <c r="D398" s="22"/>
      <c r="E398" s="22"/>
      <c r="F398" s="22"/>
      <c r="G398" s="22"/>
      <c r="H398" s="22"/>
      <c r="I398" s="22"/>
      <c r="J398" s="22"/>
      <c r="K398" s="22"/>
      <c r="L398" s="22"/>
      <c r="M398" s="22"/>
    </row>
    <row r="399" spans="3:13" x14ac:dyDescent="0.25">
      <c r="C399" s="5"/>
      <c r="D399" s="22"/>
      <c r="E399" s="22"/>
      <c r="F399" s="22"/>
      <c r="G399" s="22"/>
      <c r="H399" s="22"/>
      <c r="I399" s="22"/>
      <c r="J399" s="22"/>
      <c r="K399" s="22"/>
      <c r="L399" s="22"/>
      <c r="M399" s="22"/>
    </row>
    <row r="400" spans="3:13" x14ac:dyDescent="0.25">
      <c r="C400" s="5"/>
      <c r="D400" s="22"/>
      <c r="E400" s="22"/>
      <c r="F400" s="22"/>
      <c r="G400" s="22"/>
      <c r="H400" s="22"/>
      <c r="I400" s="22"/>
      <c r="J400" s="22"/>
      <c r="K400" s="22"/>
      <c r="L400" s="22"/>
      <c r="M400" s="22"/>
    </row>
    <row r="401" spans="3:13" x14ac:dyDescent="0.25">
      <c r="C401" s="5"/>
      <c r="D401" s="22"/>
      <c r="E401" s="22"/>
      <c r="F401" s="22"/>
      <c r="G401" s="22"/>
      <c r="H401" s="22"/>
      <c r="I401" s="22"/>
      <c r="J401" s="22"/>
      <c r="K401" s="22"/>
      <c r="L401" s="22"/>
      <c r="M401" s="22"/>
    </row>
    <row r="402" spans="3:13" x14ac:dyDescent="0.25">
      <c r="C402" s="5"/>
      <c r="D402" s="22"/>
      <c r="E402" s="22"/>
      <c r="F402" s="22"/>
      <c r="G402" s="22"/>
      <c r="H402" s="22"/>
      <c r="I402" s="22"/>
      <c r="J402" s="22"/>
      <c r="K402" s="22"/>
      <c r="L402" s="22"/>
      <c r="M402" s="22"/>
    </row>
    <row r="403" spans="3:13" x14ac:dyDescent="0.25">
      <c r="C403" s="5"/>
      <c r="D403" s="22"/>
      <c r="E403" s="22"/>
      <c r="F403" s="22"/>
      <c r="G403" s="22"/>
      <c r="H403" s="22"/>
      <c r="I403" s="22"/>
      <c r="J403" s="22"/>
      <c r="K403" s="22"/>
      <c r="L403" s="22"/>
      <c r="M403" s="22"/>
    </row>
    <row r="404" spans="3:13" x14ac:dyDescent="0.25">
      <c r="C404" s="5"/>
      <c r="D404" s="22"/>
      <c r="E404" s="22"/>
      <c r="F404" s="22"/>
      <c r="G404" s="22"/>
      <c r="H404" s="22"/>
      <c r="I404" s="22"/>
      <c r="J404" s="22"/>
      <c r="K404" s="22"/>
      <c r="L404" s="22"/>
      <c r="M404" s="22"/>
    </row>
    <row r="405" spans="3:13" x14ac:dyDescent="0.25">
      <c r="C405" s="5"/>
      <c r="D405" s="22"/>
      <c r="E405" s="22"/>
      <c r="F405" s="22"/>
      <c r="G405" s="22"/>
      <c r="H405" s="22"/>
      <c r="I405" s="22"/>
      <c r="J405" s="22"/>
      <c r="K405" s="22"/>
      <c r="L405" s="22"/>
      <c r="M405" s="22"/>
    </row>
    <row r="406" spans="3:13" x14ac:dyDescent="0.25">
      <c r="C406" s="5"/>
      <c r="D406" s="22"/>
      <c r="E406" s="22"/>
      <c r="F406" s="22"/>
      <c r="G406" s="22"/>
      <c r="H406" s="22"/>
      <c r="I406" s="22"/>
      <c r="J406" s="22"/>
      <c r="K406" s="22"/>
      <c r="L406" s="22"/>
      <c r="M406" s="22"/>
    </row>
    <row r="407" spans="3:13" x14ac:dyDescent="0.25">
      <c r="C407" s="5"/>
      <c r="D407" s="22"/>
      <c r="E407" s="22"/>
      <c r="F407" s="22"/>
      <c r="G407" s="22"/>
      <c r="H407" s="22"/>
      <c r="I407" s="22"/>
      <c r="J407" s="22"/>
      <c r="K407" s="22"/>
      <c r="L407" s="22"/>
      <c r="M407" s="22"/>
    </row>
    <row r="408" spans="3:13" x14ac:dyDescent="0.25">
      <c r="C408" s="5"/>
      <c r="D408" s="22"/>
      <c r="E408" s="22"/>
      <c r="F408" s="22"/>
      <c r="G408" s="22"/>
      <c r="H408" s="22"/>
      <c r="I408" s="22"/>
      <c r="J408" s="22"/>
      <c r="K408" s="22"/>
      <c r="L408" s="22"/>
      <c r="M408" s="22"/>
    </row>
    <row r="409" spans="3:13" x14ac:dyDescent="0.25">
      <c r="C409" s="5"/>
      <c r="D409" s="22"/>
      <c r="E409" s="22"/>
      <c r="F409" s="22"/>
      <c r="G409" s="22"/>
      <c r="H409" s="22"/>
      <c r="I409" s="22"/>
      <c r="J409" s="22"/>
      <c r="K409" s="22"/>
      <c r="L409" s="22"/>
      <c r="M409" s="22"/>
    </row>
    <row r="410" spans="3:13" x14ac:dyDescent="0.25">
      <c r="C410" s="5"/>
      <c r="D410" s="22"/>
      <c r="E410" s="22"/>
      <c r="F410" s="22"/>
      <c r="G410" s="22"/>
      <c r="H410" s="22"/>
      <c r="I410" s="22"/>
      <c r="J410" s="22"/>
      <c r="K410" s="22"/>
      <c r="L410" s="22"/>
      <c r="M410" s="22"/>
    </row>
    <row r="411" spans="3:13" x14ac:dyDescent="0.25">
      <c r="C411" s="5"/>
      <c r="D411" s="22"/>
      <c r="E411" s="22"/>
      <c r="F411" s="22"/>
      <c r="G411" s="22"/>
      <c r="H411" s="22"/>
      <c r="I411" s="22"/>
      <c r="J411" s="22"/>
      <c r="K411" s="22"/>
      <c r="L411" s="22"/>
      <c r="M411" s="22"/>
    </row>
    <row r="412" spans="3:13" x14ac:dyDescent="0.25">
      <c r="C412" s="5"/>
      <c r="D412" s="22"/>
      <c r="E412" s="22"/>
      <c r="F412" s="22"/>
      <c r="G412" s="22"/>
      <c r="H412" s="22"/>
      <c r="I412" s="22"/>
      <c r="J412" s="22"/>
      <c r="K412" s="22"/>
      <c r="L412" s="22"/>
      <c r="M412" s="22"/>
    </row>
    <row r="413" spans="3:13" x14ac:dyDescent="0.25">
      <c r="C413" s="5"/>
      <c r="D413" s="22"/>
      <c r="E413" s="22"/>
      <c r="F413" s="22"/>
      <c r="G413" s="22"/>
      <c r="H413" s="22"/>
      <c r="I413" s="22"/>
      <c r="J413" s="22"/>
      <c r="K413" s="22"/>
      <c r="L413" s="22"/>
      <c r="M413" s="22"/>
    </row>
    <row r="414" spans="3:13" x14ac:dyDescent="0.25">
      <c r="C414" s="5"/>
      <c r="D414" s="22"/>
      <c r="E414" s="22"/>
      <c r="F414" s="22"/>
      <c r="G414" s="22"/>
      <c r="H414" s="22"/>
      <c r="I414" s="22"/>
      <c r="J414" s="22"/>
      <c r="K414" s="22"/>
      <c r="L414" s="22"/>
      <c r="M414" s="22"/>
    </row>
    <row r="415" spans="3:13" x14ac:dyDescent="0.25">
      <c r="C415" s="5"/>
      <c r="D415" s="22"/>
      <c r="E415" s="22"/>
      <c r="F415" s="22"/>
      <c r="G415" s="22"/>
      <c r="H415" s="22"/>
      <c r="I415" s="22"/>
      <c r="J415" s="22"/>
      <c r="K415" s="22"/>
      <c r="L415" s="22"/>
      <c r="M415" s="22"/>
    </row>
    <row r="416" spans="3:13" x14ac:dyDescent="0.25">
      <c r="C416" s="5"/>
      <c r="D416" s="22"/>
      <c r="E416" s="22"/>
      <c r="F416" s="22"/>
      <c r="G416" s="22"/>
      <c r="H416" s="22"/>
      <c r="I416" s="22"/>
      <c r="J416" s="22"/>
      <c r="K416" s="22"/>
      <c r="L416" s="22"/>
      <c r="M416" s="22"/>
    </row>
    <row r="417" spans="3:13" x14ac:dyDescent="0.25">
      <c r="C417" s="5"/>
      <c r="D417" s="22"/>
      <c r="E417" s="22"/>
      <c r="F417" s="22"/>
      <c r="G417" s="22"/>
      <c r="H417" s="22"/>
      <c r="I417" s="22"/>
      <c r="J417" s="22"/>
      <c r="K417" s="22"/>
      <c r="L417" s="22"/>
      <c r="M417" s="22"/>
    </row>
    <row r="418" spans="3:13" x14ac:dyDescent="0.25">
      <c r="C418" s="5"/>
      <c r="D418" s="22"/>
      <c r="E418" s="22"/>
      <c r="F418" s="22"/>
      <c r="G418" s="22"/>
      <c r="H418" s="22"/>
      <c r="I418" s="22"/>
      <c r="J418" s="22"/>
      <c r="K418" s="22"/>
      <c r="L418" s="22"/>
      <c r="M418" s="22"/>
    </row>
    <row r="419" spans="3:13" x14ac:dyDescent="0.25">
      <c r="C419" s="5"/>
      <c r="D419" s="22"/>
      <c r="E419" s="22"/>
      <c r="F419" s="22"/>
      <c r="G419" s="22"/>
      <c r="H419" s="22"/>
      <c r="I419" s="22"/>
      <c r="J419" s="22"/>
      <c r="K419" s="22"/>
      <c r="L419" s="22"/>
      <c r="M419" s="22"/>
    </row>
    <row r="420" spans="3:13" x14ac:dyDescent="0.25">
      <c r="C420" s="5"/>
      <c r="D420" s="22"/>
      <c r="E420" s="22"/>
      <c r="F420" s="22"/>
      <c r="G420" s="22"/>
      <c r="H420" s="22"/>
      <c r="I420" s="22"/>
      <c r="J420" s="22"/>
      <c r="K420" s="22"/>
      <c r="L420" s="22"/>
      <c r="M420" s="22"/>
    </row>
    <row r="421" spans="3:13" x14ac:dyDescent="0.25">
      <c r="C421" s="5"/>
      <c r="D421" s="22"/>
      <c r="E421" s="22"/>
      <c r="F421" s="22"/>
      <c r="G421" s="22"/>
      <c r="H421" s="22"/>
      <c r="I421" s="22"/>
      <c r="J421" s="22"/>
      <c r="K421" s="22"/>
      <c r="L421" s="22"/>
      <c r="M421" s="22"/>
    </row>
    <row r="422" spans="3:13" x14ac:dyDescent="0.25">
      <c r="C422" s="5"/>
      <c r="D422" s="22"/>
      <c r="E422" s="22"/>
      <c r="F422" s="22"/>
      <c r="G422" s="22"/>
      <c r="H422" s="22"/>
      <c r="I422" s="22"/>
      <c r="J422" s="22"/>
      <c r="K422" s="22"/>
      <c r="L422" s="22"/>
      <c r="M422" s="22"/>
    </row>
    <row r="423" spans="3:13" x14ac:dyDescent="0.25">
      <c r="C423" s="5"/>
      <c r="D423" s="22"/>
      <c r="E423" s="22"/>
      <c r="F423" s="22"/>
      <c r="G423" s="22"/>
      <c r="H423" s="22"/>
      <c r="I423" s="22"/>
      <c r="J423" s="22"/>
      <c r="K423" s="22"/>
      <c r="L423" s="22"/>
      <c r="M423" s="22"/>
    </row>
    <row r="424" spans="3:13" x14ac:dyDescent="0.25">
      <c r="C424" s="5"/>
      <c r="D424" s="22"/>
      <c r="E424" s="22"/>
      <c r="F424" s="22"/>
      <c r="G424" s="22"/>
      <c r="H424" s="22"/>
      <c r="I424" s="22"/>
      <c r="J424" s="22"/>
      <c r="K424" s="22"/>
      <c r="L424" s="22"/>
      <c r="M424" s="22"/>
    </row>
    <row r="425" spans="3:13" x14ac:dyDescent="0.25">
      <c r="C425" s="5"/>
      <c r="D425" s="22"/>
      <c r="E425" s="22"/>
      <c r="F425" s="22"/>
      <c r="G425" s="22"/>
      <c r="H425" s="22"/>
      <c r="I425" s="22"/>
      <c r="J425" s="22"/>
      <c r="K425" s="22"/>
      <c r="L425" s="22"/>
      <c r="M425" s="22"/>
    </row>
    <row r="426" spans="3:13" x14ac:dyDescent="0.25">
      <c r="C426" s="5"/>
      <c r="D426" s="22"/>
      <c r="E426" s="22"/>
      <c r="F426" s="22"/>
      <c r="G426" s="22"/>
      <c r="H426" s="22"/>
      <c r="I426" s="22"/>
      <c r="J426" s="22"/>
      <c r="K426" s="22"/>
      <c r="L426" s="22"/>
      <c r="M426" s="22"/>
    </row>
    <row r="427" spans="3:13" x14ac:dyDescent="0.25">
      <c r="C427" s="5"/>
      <c r="D427" s="22"/>
      <c r="E427" s="22"/>
      <c r="F427" s="22"/>
      <c r="G427" s="22"/>
      <c r="H427" s="22"/>
      <c r="I427" s="22"/>
      <c r="J427" s="22"/>
      <c r="K427" s="22"/>
      <c r="L427" s="22"/>
      <c r="M427" s="22"/>
    </row>
    <row r="428" spans="3:13" x14ac:dyDescent="0.25">
      <c r="C428" s="5"/>
      <c r="D428" s="22"/>
      <c r="E428" s="22"/>
      <c r="F428" s="22"/>
      <c r="G428" s="22"/>
      <c r="H428" s="22"/>
      <c r="I428" s="22"/>
      <c r="J428" s="22"/>
      <c r="K428" s="22"/>
      <c r="L428" s="22"/>
      <c r="M428" s="22"/>
    </row>
    <row r="429" spans="3:13" x14ac:dyDescent="0.25">
      <c r="C429" s="5"/>
      <c r="D429" s="22"/>
      <c r="E429" s="22"/>
      <c r="F429" s="22"/>
      <c r="G429" s="22"/>
      <c r="H429" s="22"/>
      <c r="I429" s="22"/>
      <c r="J429" s="22"/>
      <c r="K429" s="22"/>
      <c r="L429" s="22"/>
      <c r="M429" s="22"/>
    </row>
    <row r="430" spans="3:13" x14ac:dyDescent="0.25">
      <c r="C430" s="5"/>
      <c r="D430" s="22"/>
      <c r="E430" s="22"/>
      <c r="F430" s="22"/>
      <c r="G430" s="22"/>
      <c r="H430" s="22"/>
      <c r="I430" s="22"/>
      <c r="J430" s="22"/>
      <c r="K430" s="22"/>
      <c r="L430" s="22"/>
      <c r="M430" s="22"/>
    </row>
    <row r="431" spans="3:13" x14ac:dyDescent="0.25">
      <c r="C431" s="5"/>
      <c r="D431" s="22"/>
      <c r="E431" s="22"/>
      <c r="F431" s="22"/>
      <c r="G431" s="22"/>
      <c r="H431" s="22"/>
      <c r="I431" s="22"/>
      <c r="J431" s="22"/>
      <c r="K431" s="22"/>
      <c r="L431" s="22"/>
      <c r="M431" s="22"/>
    </row>
    <row r="432" spans="3:13" x14ac:dyDescent="0.25">
      <c r="C432" s="5"/>
      <c r="D432" s="22"/>
      <c r="E432" s="22"/>
      <c r="F432" s="22"/>
      <c r="G432" s="22"/>
      <c r="H432" s="22"/>
      <c r="I432" s="22"/>
      <c r="J432" s="22"/>
      <c r="K432" s="22"/>
      <c r="L432" s="22"/>
      <c r="M432" s="22"/>
    </row>
    <row r="433" spans="3:13" x14ac:dyDescent="0.25">
      <c r="C433" s="5"/>
      <c r="D433" s="22"/>
      <c r="E433" s="22"/>
      <c r="F433" s="22"/>
      <c r="G433" s="22"/>
      <c r="H433" s="22"/>
      <c r="I433" s="22"/>
      <c r="J433" s="22"/>
      <c r="K433" s="22"/>
      <c r="L433" s="22"/>
      <c r="M433" s="22"/>
    </row>
    <row r="434" spans="3:13" x14ac:dyDescent="0.25">
      <c r="C434" s="5"/>
      <c r="D434" s="22"/>
      <c r="E434" s="22"/>
      <c r="F434" s="22"/>
      <c r="G434" s="22"/>
      <c r="H434" s="22"/>
      <c r="I434" s="22"/>
      <c r="J434" s="22"/>
      <c r="K434" s="22"/>
      <c r="L434" s="22"/>
      <c r="M434" s="22"/>
    </row>
    <row r="435" spans="3:13" x14ac:dyDescent="0.25">
      <c r="C435" s="5"/>
      <c r="D435" s="22"/>
      <c r="E435" s="22"/>
      <c r="F435" s="22"/>
      <c r="G435" s="22"/>
      <c r="H435" s="22"/>
      <c r="I435" s="22"/>
      <c r="J435" s="22"/>
      <c r="K435" s="22"/>
      <c r="L435" s="22"/>
      <c r="M435" s="22"/>
    </row>
    <row r="436" spans="3:13" x14ac:dyDescent="0.25">
      <c r="C436" s="5"/>
      <c r="D436" s="22"/>
      <c r="E436" s="22"/>
      <c r="F436" s="22"/>
      <c r="G436" s="22"/>
      <c r="H436" s="22"/>
      <c r="I436" s="22"/>
      <c r="J436" s="22"/>
      <c r="K436" s="22"/>
      <c r="L436" s="22"/>
      <c r="M436" s="22"/>
    </row>
    <row r="437" spans="3:13" x14ac:dyDescent="0.25">
      <c r="C437" s="5"/>
      <c r="D437" s="22"/>
      <c r="E437" s="22"/>
      <c r="F437" s="22"/>
      <c r="G437" s="22"/>
      <c r="H437" s="22"/>
      <c r="I437" s="22"/>
      <c r="J437" s="22"/>
      <c r="K437" s="22"/>
      <c r="L437" s="22"/>
      <c r="M437" s="22"/>
    </row>
    <row r="438" spans="3:13" x14ac:dyDescent="0.25">
      <c r="C438" s="5"/>
      <c r="D438" s="22"/>
      <c r="E438" s="22"/>
      <c r="F438" s="22"/>
      <c r="G438" s="22"/>
      <c r="H438" s="22"/>
      <c r="I438" s="22"/>
      <c r="J438" s="22"/>
      <c r="K438" s="22"/>
      <c r="L438" s="22"/>
      <c r="M438" s="22"/>
    </row>
    <row r="439" spans="3:13" x14ac:dyDescent="0.25">
      <c r="C439" s="5"/>
      <c r="D439" s="22"/>
      <c r="E439" s="22"/>
      <c r="F439" s="22"/>
      <c r="G439" s="22"/>
      <c r="H439" s="22"/>
      <c r="I439" s="22"/>
      <c r="J439" s="22"/>
      <c r="K439" s="22"/>
      <c r="L439" s="22"/>
      <c r="M439" s="22"/>
    </row>
    <row r="440" spans="3:13" x14ac:dyDescent="0.25">
      <c r="C440" s="5"/>
      <c r="D440" s="22"/>
      <c r="E440" s="22"/>
      <c r="F440" s="22"/>
      <c r="G440" s="22"/>
      <c r="H440" s="22"/>
      <c r="I440" s="22"/>
      <c r="J440" s="22"/>
      <c r="K440" s="22"/>
      <c r="L440" s="22"/>
      <c r="M440" s="22"/>
    </row>
    <row r="441" spans="3:13" x14ac:dyDescent="0.25">
      <c r="C441" s="5"/>
      <c r="D441" s="22"/>
      <c r="E441" s="22"/>
      <c r="F441" s="22"/>
      <c r="G441" s="22"/>
      <c r="H441" s="22"/>
      <c r="I441" s="22"/>
      <c r="J441" s="22"/>
      <c r="K441" s="22"/>
      <c r="L441" s="22"/>
      <c r="M441" s="22"/>
    </row>
    <row r="442" spans="3:13" x14ac:dyDescent="0.25">
      <c r="C442" s="5"/>
      <c r="D442" s="22"/>
      <c r="E442" s="22"/>
      <c r="F442" s="22"/>
      <c r="G442" s="22"/>
      <c r="H442" s="22"/>
      <c r="I442" s="22"/>
      <c r="J442" s="22"/>
      <c r="K442" s="22"/>
      <c r="L442" s="22"/>
      <c r="M442" s="22"/>
    </row>
    <row r="443" spans="3:13" x14ac:dyDescent="0.25">
      <c r="C443" s="5"/>
      <c r="D443" s="22"/>
      <c r="E443" s="22"/>
      <c r="F443" s="22"/>
      <c r="G443" s="22"/>
      <c r="H443" s="22"/>
      <c r="I443" s="22"/>
      <c r="J443" s="22"/>
      <c r="K443" s="22"/>
      <c r="L443" s="22"/>
      <c r="M443" s="22"/>
    </row>
    <row r="444" spans="3:13" x14ac:dyDescent="0.25">
      <c r="C444" s="5"/>
      <c r="D444" s="22"/>
      <c r="E444" s="22"/>
      <c r="F444" s="22"/>
      <c r="G444" s="22"/>
      <c r="H444" s="22"/>
      <c r="I444" s="22"/>
      <c r="J444" s="22"/>
      <c r="K444" s="22"/>
      <c r="L444" s="22"/>
      <c r="M444" s="22"/>
    </row>
    <row r="445" spans="3:13" x14ac:dyDescent="0.25">
      <c r="C445" s="5"/>
      <c r="D445" s="22"/>
      <c r="E445" s="22"/>
      <c r="F445" s="22"/>
      <c r="G445" s="22"/>
      <c r="H445" s="22"/>
      <c r="I445" s="22"/>
      <c r="J445" s="22"/>
      <c r="K445" s="22"/>
      <c r="L445" s="22"/>
      <c r="M445" s="22"/>
    </row>
    <row r="446" spans="3:13" x14ac:dyDescent="0.25">
      <c r="C446" s="5"/>
      <c r="D446" s="22"/>
      <c r="E446" s="22"/>
      <c r="F446" s="22"/>
      <c r="G446" s="22"/>
      <c r="H446" s="22"/>
      <c r="I446" s="22"/>
      <c r="J446" s="22"/>
      <c r="K446" s="22"/>
      <c r="L446" s="22"/>
      <c r="M446" s="22"/>
    </row>
    <row r="447" spans="3:13" x14ac:dyDescent="0.25">
      <c r="C447" s="5"/>
      <c r="D447" s="22"/>
      <c r="E447" s="22"/>
      <c r="F447" s="22"/>
      <c r="G447" s="22"/>
      <c r="H447" s="22"/>
      <c r="I447" s="22"/>
      <c r="J447" s="22"/>
      <c r="K447" s="22"/>
      <c r="L447" s="22"/>
      <c r="M447" s="22"/>
    </row>
    <row r="448" spans="3:13" x14ac:dyDescent="0.25">
      <c r="C448" s="5"/>
      <c r="D448" s="22"/>
      <c r="E448" s="22"/>
      <c r="F448" s="22"/>
      <c r="G448" s="22"/>
      <c r="H448" s="22"/>
      <c r="I448" s="22"/>
      <c r="J448" s="22"/>
      <c r="K448" s="22"/>
      <c r="L448" s="22"/>
      <c r="M448" s="22"/>
    </row>
    <row r="449" spans="3:13" x14ac:dyDescent="0.25">
      <c r="C449" s="5"/>
      <c r="D449" s="22"/>
      <c r="E449" s="22"/>
      <c r="F449" s="22"/>
      <c r="G449" s="22"/>
      <c r="H449" s="22"/>
      <c r="I449" s="22"/>
      <c r="J449" s="22"/>
      <c r="K449" s="22"/>
      <c r="L449" s="22"/>
      <c r="M449" s="22"/>
    </row>
    <row r="450" spans="3:13" x14ac:dyDescent="0.25">
      <c r="C450" s="5"/>
      <c r="D450" s="22"/>
      <c r="E450" s="22"/>
      <c r="F450" s="22"/>
      <c r="G450" s="22"/>
      <c r="H450" s="22"/>
      <c r="I450" s="22"/>
      <c r="J450" s="22"/>
      <c r="K450" s="22"/>
      <c r="L450" s="22"/>
      <c r="M450" s="22"/>
    </row>
    <row r="451" spans="3:13" x14ac:dyDescent="0.25">
      <c r="C451" s="5"/>
      <c r="D451" s="22"/>
      <c r="E451" s="22"/>
      <c r="F451" s="22"/>
      <c r="G451" s="22"/>
      <c r="H451" s="22"/>
      <c r="I451" s="22"/>
      <c r="J451" s="22"/>
      <c r="K451" s="22"/>
      <c r="L451" s="22"/>
      <c r="M451" s="22"/>
    </row>
    <row r="452" spans="3:13" x14ac:dyDescent="0.25">
      <c r="C452" s="5"/>
      <c r="D452" s="22"/>
      <c r="E452" s="22"/>
      <c r="F452" s="22"/>
      <c r="G452" s="22"/>
      <c r="H452" s="22"/>
      <c r="I452" s="22"/>
      <c r="J452" s="22"/>
      <c r="K452" s="22"/>
      <c r="L452" s="22"/>
      <c r="M452" s="22"/>
    </row>
    <row r="453" spans="3:13" x14ac:dyDescent="0.25">
      <c r="C453" s="5"/>
      <c r="D453" s="22"/>
      <c r="E453" s="22"/>
      <c r="F453" s="22"/>
      <c r="G453" s="22"/>
      <c r="H453" s="22"/>
      <c r="I453" s="22"/>
      <c r="J453" s="22"/>
      <c r="K453" s="22"/>
      <c r="L453" s="22"/>
      <c r="M453" s="22"/>
    </row>
    <row r="454" spans="3:13" x14ac:dyDescent="0.25">
      <c r="C454" s="5"/>
      <c r="D454" s="22"/>
      <c r="E454" s="22"/>
      <c r="F454" s="22"/>
      <c r="G454" s="22"/>
      <c r="H454" s="22"/>
      <c r="I454" s="22"/>
      <c r="J454" s="22"/>
      <c r="K454" s="22"/>
      <c r="L454" s="22"/>
      <c r="M454" s="22"/>
    </row>
    <row r="455" spans="3:13" x14ac:dyDescent="0.25">
      <c r="C455" s="5"/>
      <c r="D455" s="22"/>
      <c r="E455" s="22"/>
      <c r="F455" s="22"/>
      <c r="G455" s="22"/>
      <c r="H455" s="22"/>
      <c r="I455" s="22"/>
      <c r="J455" s="22"/>
      <c r="K455" s="22"/>
      <c r="L455" s="22"/>
      <c r="M455" s="22"/>
    </row>
    <row r="456" spans="3:13" x14ac:dyDescent="0.25">
      <c r="C456" s="5"/>
      <c r="D456" s="22"/>
      <c r="E456" s="22"/>
      <c r="F456" s="22"/>
      <c r="G456" s="22"/>
      <c r="H456" s="22"/>
      <c r="I456" s="22"/>
      <c r="J456" s="22"/>
      <c r="K456" s="22"/>
      <c r="L456" s="22"/>
      <c r="M456" s="22"/>
    </row>
    <row r="457" spans="3:13" x14ac:dyDescent="0.25">
      <c r="C457" s="5"/>
      <c r="D457" s="22"/>
      <c r="E457" s="22"/>
      <c r="F457" s="22"/>
      <c r="G457" s="22"/>
      <c r="H457" s="22"/>
      <c r="I457" s="22"/>
      <c r="J457" s="22"/>
      <c r="K457" s="22"/>
      <c r="L457" s="22"/>
      <c r="M457" s="22"/>
    </row>
    <row r="458" spans="3:13" x14ac:dyDescent="0.25">
      <c r="C458" s="5"/>
      <c r="D458" s="22"/>
      <c r="E458" s="22"/>
      <c r="F458" s="22"/>
      <c r="G458" s="22"/>
      <c r="H458" s="22"/>
      <c r="I458" s="22"/>
      <c r="J458" s="22"/>
      <c r="K458" s="22"/>
      <c r="L458" s="22"/>
      <c r="M458" s="22"/>
    </row>
    <row r="459" spans="3:13" x14ac:dyDescent="0.25">
      <c r="C459" s="5"/>
      <c r="D459" s="22"/>
      <c r="E459" s="22"/>
      <c r="F459" s="22"/>
      <c r="G459" s="22"/>
      <c r="H459" s="22"/>
      <c r="I459" s="22"/>
      <c r="J459" s="22"/>
      <c r="K459" s="22"/>
      <c r="L459" s="22"/>
      <c r="M459" s="22"/>
    </row>
    <row r="460" spans="3:13" x14ac:dyDescent="0.25">
      <c r="C460" s="5"/>
      <c r="D460" s="22"/>
      <c r="E460" s="22"/>
      <c r="F460" s="22"/>
      <c r="G460" s="22"/>
      <c r="H460" s="22"/>
      <c r="I460" s="22"/>
      <c r="J460" s="22"/>
      <c r="K460" s="22"/>
      <c r="L460" s="22"/>
      <c r="M460" s="22"/>
    </row>
    <row r="461" spans="3:13" x14ac:dyDescent="0.25">
      <c r="C461" s="5"/>
      <c r="D461" s="22"/>
      <c r="E461" s="22"/>
      <c r="F461" s="22"/>
      <c r="G461" s="22"/>
      <c r="H461" s="22"/>
      <c r="I461" s="22"/>
      <c r="J461" s="22"/>
      <c r="K461" s="22"/>
      <c r="L461" s="22"/>
      <c r="M461" s="22"/>
    </row>
    <row r="462" spans="3:13" x14ac:dyDescent="0.25">
      <c r="C462" s="5"/>
      <c r="D462" s="22"/>
      <c r="E462" s="22"/>
      <c r="F462" s="22"/>
      <c r="G462" s="22"/>
      <c r="H462" s="22"/>
      <c r="I462" s="22"/>
      <c r="J462" s="22"/>
      <c r="K462" s="22"/>
      <c r="L462" s="22"/>
      <c r="M462" s="22"/>
    </row>
    <row r="463" spans="3:13" x14ac:dyDescent="0.25">
      <c r="C463" s="5"/>
      <c r="D463" s="22"/>
      <c r="E463" s="22"/>
      <c r="F463" s="22"/>
      <c r="G463" s="22"/>
      <c r="H463" s="22"/>
      <c r="I463" s="22"/>
      <c r="J463" s="22"/>
      <c r="K463" s="22"/>
      <c r="L463" s="22"/>
      <c r="M463" s="22"/>
    </row>
    <row r="464" spans="3:13" x14ac:dyDescent="0.25">
      <c r="C464" s="5"/>
      <c r="D464" s="22"/>
      <c r="E464" s="22"/>
      <c r="F464" s="22"/>
      <c r="G464" s="22"/>
      <c r="H464" s="22"/>
      <c r="I464" s="22"/>
      <c r="J464" s="22"/>
      <c r="K464" s="22"/>
      <c r="L464" s="22"/>
      <c r="M464" s="22"/>
    </row>
    <row r="465" spans="3:13" x14ac:dyDescent="0.25">
      <c r="C465" s="5"/>
      <c r="D465" s="22"/>
      <c r="E465" s="22"/>
      <c r="F465" s="22"/>
      <c r="G465" s="22"/>
      <c r="H465" s="22"/>
      <c r="I465" s="22"/>
      <c r="J465" s="22"/>
      <c r="K465" s="22"/>
      <c r="L465" s="22"/>
      <c r="M465" s="22"/>
    </row>
    <row r="466" spans="3:13" x14ac:dyDescent="0.25">
      <c r="C466" s="5"/>
      <c r="D466" s="22"/>
      <c r="E466" s="22"/>
      <c r="F466" s="22"/>
      <c r="G466" s="22"/>
      <c r="H466" s="22"/>
      <c r="I466" s="22"/>
      <c r="J466" s="22"/>
      <c r="K466" s="22"/>
      <c r="L466" s="22"/>
      <c r="M466" s="22"/>
    </row>
    <row r="467" spans="3:13" x14ac:dyDescent="0.25">
      <c r="C467" s="5"/>
      <c r="D467" s="22"/>
      <c r="E467" s="22"/>
      <c r="F467" s="22"/>
      <c r="G467" s="22"/>
      <c r="H467" s="22"/>
      <c r="I467" s="22"/>
      <c r="J467" s="22"/>
      <c r="K467" s="22"/>
      <c r="L467" s="22"/>
      <c r="M467" s="22"/>
    </row>
    <row r="468" spans="3:13" x14ac:dyDescent="0.25">
      <c r="C468" s="5"/>
      <c r="D468" s="22"/>
      <c r="E468" s="22"/>
      <c r="F468" s="22"/>
      <c r="G468" s="22"/>
      <c r="H468" s="22"/>
      <c r="I468" s="22"/>
      <c r="J468" s="22"/>
      <c r="K468" s="22"/>
      <c r="L468" s="22"/>
      <c r="M468" s="22"/>
    </row>
    <row r="469" spans="3:13" x14ac:dyDescent="0.25">
      <c r="C469" s="5"/>
      <c r="D469" s="22"/>
      <c r="E469" s="22"/>
      <c r="F469" s="22"/>
      <c r="G469" s="22"/>
      <c r="H469" s="22"/>
      <c r="I469" s="22"/>
      <c r="J469" s="22"/>
      <c r="K469" s="22"/>
      <c r="L469" s="22"/>
      <c r="M469" s="22"/>
    </row>
    <row r="470" spans="3:13" x14ac:dyDescent="0.25">
      <c r="C470" s="5"/>
      <c r="D470" s="22"/>
      <c r="E470" s="22"/>
      <c r="F470" s="22"/>
      <c r="G470" s="22"/>
      <c r="H470" s="22"/>
      <c r="I470" s="22"/>
      <c r="J470" s="22"/>
      <c r="K470" s="22"/>
      <c r="L470" s="22"/>
      <c r="M470" s="22"/>
    </row>
    <row r="471" spans="3:13" x14ac:dyDescent="0.25">
      <c r="C471" s="5"/>
      <c r="D471" s="22"/>
      <c r="E471" s="22"/>
      <c r="F471" s="22"/>
      <c r="G471" s="22"/>
      <c r="H471" s="22"/>
      <c r="I471" s="22"/>
      <c r="J471" s="22"/>
      <c r="K471" s="22"/>
      <c r="L471" s="22"/>
      <c r="M471" s="22"/>
    </row>
    <row r="472" spans="3:13" x14ac:dyDescent="0.25">
      <c r="C472" s="5"/>
      <c r="D472" s="22"/>
      <c r="E472" s="22"/>
      <c r="F472" s="22"/>
      <c r="G472" s="22"/>
      <c r="H472" s="22"/>
      <c r="I472" s="22"/>
      <c r="J472" s="22"/>
      <c r="K472" s="22"/>
      <c r="L472" s="22"/>
      <c r="M472" s="22"/>
    </row>
    <row r="473" spans="3:13" x14ac:dyDescent="0.25">
      <c r="C473" s="5"/>
      <c r="D473" s="22"/>
      <c r="E473" s="22"/>
      <c r="F473" s="22"/>
      <c r="G473" s="22"/>
      <c r="H473" s="22"/>
      <c r="I473" s="22"/>
      <c r="J473" s="22"/>
      <c r="K473" s="22"/>
      <c r="L473" s="22"/>
      <c r="M473" s="22"/>
    </row>
    <row r="474" spans="3:13" x14ac:dyDescent="0.25">
      <c r="C474" s="5"/>
      <c r="D474" s="22"/>
      <c r="E474" s="22"/>
      <c r="F474" s="22"/>
      <c r="G474" s="22"/>
      <c r="H474" s="22"/>
      <c r="I474" s="22"/>
      <c r="J474" s="22"/>
      <c r="K474" s="22"/>
      <c r="L474" s="22"/>
      <c r="M474" s="22"/>
    </row>
    <row r="475" spans="3:13" x14ac:dyDescent="0.25">
      <c r="C475" s="5"/>
      <c r="D475" s="22"/>
      <c r="E475" s="22"/>
      <c r="F475" s="22"/>
      <c r="G475" s="22"/>
      <c r="H475" s="22"/>
      <c r="I475" s="22"/>
      <c r="J475" s="22"/>
      <c r="K475" s="22"/>
      <c r="L475" s="22"/>
      <c r="M475" s="22"/>
    </row>
    <row r="476" spans="3:13" x14ac:dyDescent="0.25">
      <c r="C476" s="5"/>
      <c r="D476" s="22"/>
      <c r="E476" s="22"/>
      <c r="F476" s="22"/>
      <c r="G476" s="22"/>
      <c r="H476" s="22"/>
      <c r="I476" s="22"/>
      <c r="J476" s="22"/>
      <c r="K476" s="22"/>
      <c r="L476" s="22"/>
      <c r="M476" s="22"/>
    </row>
    <row r="477" spans="3:13" x14ac:dyDescent="0.25">
      <c r="C477" s="5"/>
      <c r="D477" s="22"/>
      <c r="E477" s="22"/>
      <c r="F477" s="22"/>
      <c r="G477" s="22"/>
      <c r="H477" s="22"/>
      <c r="I477" s="22"/>
      <c r="J477" s="22"/>
      <c r="K477" s="22"/>
      <c r="L477" s="22"/>
      <c r="M477" s="22"/>
    </row>
  </sheetData>
  <conditionalFormatting sqref="AB4:AC243">
    <cfRule type="cellIs" dxfId="7" priority="5" operator="greaterThan">
      <formula>0</formula>
    </cfRule>
  </conditionalFormatting>
  <conditionalFormatting sqref="AF2">
    <cfRule type="cellIs" dxfId="6" priority="4" operator="greaterThan">
      <formula>0</formula>
    </cfRule>
  </conditionalFormatting>
  <conditionalFormatting sqref="AB2:AC2">
    <cfRule type="cellIs" dxfId="5" priority="3" operator="greaterThan">
      <formula>0</formula>
    </cfRule>
  </conditionalFormatting>
  <conditionalFormatting sqref="AB2:AC2 AF2">
    <cfRule type="cellIs" dxfId="4" priority="1" operator="notEqual">
      <formula>0</formula>
    </cfRule>
    <cfRule type="cellIs" dxfId="3" priority="2" operator="equal">
      <formula>0</formula>
    </cfRule>
  </conditionalFormatting>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9F827-8652-4236-A70B-B17823B5DF45}">
  <sheetPr codeName="Sheet4"/>
  <dimension ref="A1:D404"/>
  <sheetViews>
    <sheetView topLeftCell="A36" workbookViewId="0">
      <selection activeCell="A55" sqref="A55"/>
    </sheetView>
  </sheetViews>
  <sheetFormatPr defaultRowHeight="15" x14ac:dyDescent="0.25"/>
  <cols>
    <col min="1" max="1" width="32.7109375" bestFit="1" customWidth="1"/>
  </cols>
  <sheetData>
    <row r="1" spans="1:4" ht="21" x14ac:dyDescent="0.35">
      <c r="A1" s="61" t="s">
        <v>498</v>
      </c>
    </row>
    <row r="2" spans="1:4" x14ac:dyDescent="0.25">
      <c r="A2" s="2" t="s">
        <v>109</v>
      </c>
      <c r="D2" s="2"/>
    </row>
    <row r="3" spans="1:4" x14ac:dyDescent="0.25">
      <c r="A3" s="2" t="s">
        <v>110</v>
      </c>
      <c r="D3" s="2"/>
    </row>
    <row r="4" spans="1:4" x14ac:dyDescent="0.25">
      <c r="A4" s="2" t="s">
        <v>111</v>
      </c>
      <c r="D4" s="2"/>
    </row>
    <row r="5" spans="1:4" x14ac:dyDescent="0.25">
      <c r="A5" s="2" t="s">
        <v>112</v>
      </c>
      <c r="D5" s="2"/>
    </row>
    <row r="6" spans="1:4" x14ac:dyDescent="0.25">
      <c r="A6" s="2" t="s">
        <v>113</v>
      </c>
      <c r="D6" s="2"/>
    </row>
    <row r="7" spans="1:4" x14ac:dyDescent="0.25">
      <c r="A7" s="2" t="s">
        <v>118</v>
      </c>
      <c r="D7" s="2"/>
    </row>
    <row r="8" spans="1:4" x14ac:dyDescent="0.25">
      <c r="A8" s="2" t="s">
        <v>119</v>
      </c>
      <c r="D8" s="2"/>
    </row>
    <row r="9" spans="1:4" x14ac:dyDescent="0.25">
      <c r="A9" s="2" t="s">
        <v>120</v>
      </c>
      <c r="D9" s="2"/>
    </row>
    <row r="10" spans="1:4" x14ac:dyDescent="0.25">
      <c r="A10" s="2" t="s">
        <v>121</v>
      </c>
      <c r="D10" s="2"/>
    </row>
    <row r="11" spans="1:4" x14ac:dyDescent="0.25">
      <c r="A11" s="2" t="s">
        <v>122</v>
      </c>
      <c r="D11" s="2"/>
    </row>
    <row r="12" spans="1:4" x14ac:dyDescent="0.25">
      <c r="A12" s="2" t="s">
        <v>123</v>
      </c>
      <c r="D12" s="2"/>
    </row>
    <row r="13" spans="1:4" x14ac:dyDescent="0.25">
      <c r="A13" s="2" t="s">
        <v>124</v>
      </c>
      <c r="D13" s="2"/>
    </row>
    <row r="14" spans="1:4" x14ac:dyDescent="0.25">
      <c r="A14" s="2" t="s">
        <v>125</v>
      </c>
      <c r="D14" s="2"/>
    </row>
    <row r="15" spans="1:4" x14ac:dyDescent="0.25">
      <c r="A15" s="2" t="s">
        <v>126</v>
      </c>
      <c r="D15" s="2"/>
    </row>
    <row r="16" spans="1:4" x14ac:dyDescent="0.25">
      <c r="A16" s="2" t="s">
        <v>127</v>
      </c>
      <c r="D16" s="2"/>
    </row>
    <row r="17" spans="1:4" x14ac:dyDescent="0.25">
      <c r="A17" s="2" t="s">
        <v>128</v>
      </c>
      <c r="D17" s="2"/>
    </row>
    <row r="18" spans="1:4" x14ac:dyDescent="0.25">
      <c r="A18" s="2" t="s">
        <v>129</v>
      </c>
      <c r="D18" s="2"/>
    </row>
    <row r="19" spans="1:4" x14ac:dyDescent="0.25">
      <c r="A19" s="2" t="s">
        <v>130</v>
      </c>
      <c r="D19" s="2"/>
    </row>
    <row r="20" spans="1:4" x14ac:dyDescent="0.25">
      <c r="A20" s="2" t="s">
        <v>131</v>
      </c>
      <c r="D20" s="2"/>
    </row>
    <row r="21" spans="1:4" x14ac:dyDescent="0.25">
      <c r="A21" s="2" t="s">
        <v>132</v>
      </c>
      <c r="D21" s="2"/>
    </row>
    <row r="22" spans="1:4" x14ac:dyDescent="0.25">
      <c r="A22" s="2" t="s">
        <v>133</v>
      </c>
      <c r="D22" s="2"/>
    </row>
    <row r="23" spans="1:4" x14ac:dyDescent="0.25">
      <c r="A23" s="2" t="s">
        <v>134</v>
      </c>
      <c r="D23" s="2"/>
    </row>
    <row r="24" spans="1:4" x14ac:dyDescent="0.25">
      <c r="A24" s="2" t="s">
        <v>135</v>
      </c>
      <c r="D24" s="2"/>
    </row>
    <row r="25" spans="1:4" x14ac:dyDescent="0.25">
      <c r="A25" s="2" t="s">
        <v>136</v>
      </c>
      <c r="D25" s="2"/>
    </row>
    <row r="26" spans="1:4" x14ac:dyDescent="0.25">
      <c r="A26" s="2" t="s">
        <v>137</v>
      </c>
      <c r="D26" s="2"/>
    </row>
    <row r="27" spans="1:4" x14ac:dyDescent="0.25">
      <c r="A27" s="2" t="s">
        <v>138</v>
      </c>
      <c r="D27" s="2"/>
    </row>
    <row r="28" spans="1:4" x14ac:dyDescent="0.25">
      <c r="A28" s="2" t="s">
        <v>139</v>
      </c>
      <c r="D28" s="2"/>
    </row>
    <row r="29" spans="1:4" x14ac:dyDescent="0.25">
      <c r="A29" s="2" t="s">
        <v>140</v>
      </c>
      <c r="D29" s="2"/>
    </row>
    <row r="30" spans="1:4" x14ac:dyDescent="0.25">
      <c r="A30" s="2" t="s">
        <v>141</v>
      </c>
      <c r="D30" s="2"/>
    </row>
    <row r="31" spans="1:4" x14ac:dyDescent="0.25">
      <c r="A31" s="2" t="s">
        <v>142</v>
      </c>
      <c r="D31" s="2"/>
    </row>
    <row r="32" spans="1:4" x14ac:dyDescent="0.25">
      <c r="A32" s="2" t="s">
        <v>143</v>
      </c>
      <c r="D32" s="2"/>
    </row>
    <row r="33" spans="1:4" x14ac:dyDescent="0.25">
      <c r="A33" s="2" t="s">
        <v>144</v>
      </c>
      <c r="D33" s="2"/>
    </row>
    <row r="34" spans="1:4" x14ac:dyDescent="0.25">
      <c r="A34" s="2" t="s">
        <v>145</v>
      </c>
      <c r="D34" s="2"/>
    </row>
    <row r="35" spans="1:4" x14ac:dyDescent="0.25">
      <c r="A35" s="2" t="s">
        <v>146</v>
      </c>
      <c r="D35" s="2"/>
    </row>
    <row r="36" spans="1:4" x14ac:dyDescent="0.25">
      <c r="A36" s="2" t="s">
        <v>147</v>
      </c>
      <c r="D36" s="2"/>
    </row>
    <row r="37" spans="1:4" x14ac:dyDescent="0.25">
      <c r="A37" s="2" t="s">
        <v>148</v>
      </c>
      <c r="D37" s="2"/>
    </row>
    <row r="38" spans="1:4" x14ac:dyDescent="0.25">
      <c r="A38" s="2" t="s">
        <v>149</v>
      </c>
      <c r="D38" s="2"/>
    </row>
    <row r="39" spans="1:4" x14ac:dyDescent="0.25">
      <c r="A39" s="2" t="s">
        <v>150</v>
      </c>
      <c r="D39" s="2"/>
    </row>
    <row r="40" spans="1:4" x14ac:dyDescent="0.25">
      <c r="A40" s="2" t="s">
        <v>151</v>
      </c>
      <c r="D40" s="2"/>
    </row>
    <row r="41" spans="1:4" x14ac:dyDescent="0.25">
      <c r="A41" s="2" t="s">
        <v>152</v>
      </c>
      <c r="D41" s="2"/>
    </row>
    <row r="42" spans="1:4" x14ac:dyDescent="0.25">
      <c r="A42" s="2" t="s">
        <v>153</v>
      </c>
      <c r="D42" s="2"/>
    </row>
    <row r="43" spans="1:4" x14ac:dyDescent="0.25">
      <c r="A43" s="2" t="s">
        <v>154</v>
      </c>
      <c r="D43" s="2"/>
    </row>
    <row r="44" spans="1:4" x14ac:dyDescent="0.25">
      <c r="A44" s="2" t="s">
        <v>155</v>
      </c>
      <c r="D44" s="2"/>
    </row>
    <row r="45" spans="1:4" x14ac:dyDescent="0.25">
      <c r="A45" s="2" t="s">
        <v>156</v>
      </c>
      <c r="D45" s="2"/>
    </row>
    <row r="46" spans="1:4" x14ac:dyDescent="0.25">
      <c r="A46" s="2" t="s">
        <v>157</v>
      </c>
      <c r="D46" s="2"/>
    </row>
    <row r="47" spans="1:4" x14ac:dyDescent="0.25">
      <c r="A47" s="2" t="s">
        <v>158</v>
      </c>
      <c r="D47" s="2"/>
    </row>
    <row r="48" spans="1:4" x14ac:dyDescent="0.25">
      <c r="A48" s="2" t="s">
        <v>159</v>
      </c>
      <c r="D48" s="2"/>
    </row>
    <row r="49" spans="1:4" x14ac:dyDescent="0.25">
      <c r="A49" s="2" t="s">
        <v>160</v>
      </c>
      <c r="D49" s="2"/>
    </row>
    <row r="50" spans="1:4" x14ac:dyDescent="0.25">
      <c r="A50" s="2" t="s">
        <v>161</v>
      </c>
      <c r="D50" s="2"/>
    </row>
    <row r="51" spans="1:4" x14ac:dyDescent="0.25">
      <c r="A51" s="2" t="s">
        <v>162</v>
      </c>
      <c r="D51" s="2"/>
    </row>
    <row r="52" spans="1:4" x14ac:dyDescent="0.25">
      <c r="A52" s="2" t="s">
        <v>163</v>
      </c>
      <c r="D52" s="2"/>
    </row>
    <row r="53" spans="1:4" x14ac:dyDescent="0.25">
      <c r="A53" s="2" t="s">
        <v>164</v>
      </c>
      <c r="D53" s="2"/>
    </row>
    <row r="54" spans="1:4" x14ac:dyDescent="0.25">
      <c r="A54" s="2" t="s">
        <v>165</v>
      </c>
      <c r="D54" s="2"/>
    </row>
    <row r="55" spans="1:4" x14ac:dyDescent="0.25">
      <c r="A55" s="2" t="s">
        <v>166</v>
      </c>
      <c r="D55" s="2"/>
    </row>
    <row r="56" spans="1:4" x14ac:dyDescent="0.25">
      <c r="A56" s="2" t="s">
        <v>167</v>
      </c>
      <c r="D56" s="2"/>
    </row>
    <row r="57" spans="1:4" x14ac:dyDescent="0.25">
      <c r="A57" s="2" t="s">
        <v>168</v>
      </c>
      <c r="D57" s="2"/>
    </row>
    <row r="58" spans="1:4" x14ac:dyDescent="0.25">
      <c r="A58" s="2" t="s">
        <v>169</v>
      </c>
      <c r="D58" s="2"/>
    </row>
    <row r="59" spans="1:4" x14ac:dyDescent="0.25">
      <c r="A59" s="2" t="s">
        <v>170</v>
      </c>
      <c r="D59" s="2"/>
    </row>
    <row r="60" spans="1:4" x14ac:dyDescent="0.25">
      <c r="A60" s="2" t="s">
        <v>171</v>
      </c>
      <c r="D60" s="2"/>
    </row>
    <row r="61" spans="1:4" x14ac:dyDescent="0.25">
      <c r="A61" s="2" t="s">
        <v>172</v>
      </c>
      <c r="D61" s="2"/>
    </row>
    <row r="62" spans="1:4" x14ac:dyDescent="0.25">
      <c r="A62" s="2" t="s">
        <v>173</v>
      </c>
      <c r="D62" s="2"/>
    </row>
    <row r="63" spans="1:4" x14ac:dyDescent="0.25">
      <c r="A63" s="2" t="s">
        <v>174</v>
      </c>
      <c r="D63" s="2"/>
    </row>
    <row r="64" spans="1:4" x14ac:dyDescent="0.25">
      <c r="A64" s="2" t="s">
        <v>175</v>
      </c>
      <c r="D64" s="2"/>
    </row>
    <row r="65" spans="1:4" x14ac:dyDescent="0.25">
      <c r="A65" s="2" t="s">
        <v>176</v>
      </c>
      <c r="D65" s="2"/>
    </row>
    <row r="66" spans="1:4" x14ac:dyDescent="0.25">
      <c r="A66" s="2" t="s">
        <v>177</v>
      </c>
      <c r="D66" s="2"/>
    </row>
    <row r="67" spans="1:4" x14ac:dyDescent="0.25">
      <c r="A67" s="2" t="s">
        <v>178</v>
      </c>
      <c r="D67" s="2"/>
    </row>
    <row r="68" spans="1:4" x14ac:dyDescent="0.25">
      <c r="A68" s="2" t="s">
        <v>179</v>
      </c>
      <c r="D68" s="2"/>
    </row>
    <row r="69" spans="1:4" x14ac:dyDescent="0.25">
      <c r="A69" s="2" t="s">
        <v>180</v>
      </c>
      <c r="D69" s="2"/>
    </row>
    <row r="70" spans="1:4" x14ac:dyDescent="0.25">
      <c r="A70" s="2" t="s">
        <v>181</v>
      </c>
      <c r="D70" s="2"/>
    </row>
    <row r="71" spans="1:4" x14ac:dyDescent="0.25">
      <c r="A71" s="2" t="s">
        <v>182</v>
      </c>
      <c r="D71" s="2"/>
    </row>
    <row r="72" spans="1:4" x14ac:dyDescent="0.25">
      <c r="A72" s="2" t="s">
        <v>183</v>
      </c>
      <c r="D72" s="2"/>
    </row>
    <row r="73" spans="1:4" x14ac:dyDescent="0.25">
      <c r="A73" s="2" t="s">
        <v>184</v>
      </c>
      <c r="D73" s="2"/>
    </row>
    <row r="74" spans="1:4" x14ac:dyDescent="0.25">
      <c r="A74" s="2" t="s">
        <v>185</v>
      </c>
      <c r="D74" s="2"/>
    </row>
    <row r="75" spans="1:4" x14ac:dyDescent="0.25">
      <c r="A75" s="2" t="s">
        <v>186</v>
      </c>
      <c r="D75" s="2"/>
    </row>
    <row r="76" spans="1:4" x14ac:dyDescent="0.25">
      <c r="A76" s="2" t="s">
        <v>187</v>
      </c>
      <c r="D76" s="2"/>
    </row>
    <row r="77" spans="1:4" x14ac:dyDescent="0.25">
      <c r="A77" s="2" t="s">
        <v>188</v>
      </c>
      <c r="D77" s="2"/>
    </row>
    <row r="78" spans="1:4" x14ac:dyDescent="0.25">
      <c r="A78" s="2" t="s">
        <v>189</v>
      </c>
      <c r="D78" s="2"/>
    </row>
    <row r="79" spans="1:4" x14ac:dyDescent="0.25">
      <c r="A79" s="2" t="s">
        <v>190</v>
      </c>
      <c r="D79" s="2"/>
    </row>
    <row r="80" spans="1:4" x14ac:dyDescent="0.25">
      <c r="A80" s="2" t="s">
        <v>191</v>
      </c>
      <c r="D80" s="2"/>
    </row>
    <row r="81" spans="1:4" x14ac:dyDescent="0.25">
      <c r="A81" s="2" t="s">
        <v>192</v>
      </c>
      <c r="D81" s="2"/>
    </row>
    <row r="82" spans="1:4" x14ac:dyDescent="0.25">
      <c r="A82" s="2" t="s">
        <v>193</v>
      </c>
      <c r="D82" s="2"/>
    </row>
    <row r="83" spans="1:4" x14ac:dyDescent="0.25">
      <c r="A83" s="2" t="s">
        <v>194</v>
      </c>
      <c r="D83" s="2"/>
    </row>
    <row r="84" spans="1:4" x14ac:dyDescent="0.25">
      <c r="A84" s="2" t="s">
        <v>195</v>
      </c>
      <c r="D84" s="2"/>
    </row>
    <row r="85" spans="1:4" x14ac:dyDescent="0.25">
      <c r="A85" s="2" t="s">
        <v>196</v>
      </c>
      <c r="D85" s="2"/>
    </row>
    <row r="86" spans="1:4" x14ac:dyDescent="0.25">
      <c r="A86" s="2" t="s">
        <v>197</v>
      </c>
      <c r="D86" s="2"/>
    </row>
    <row r="87" spans="1:4" x14ac:dyDescent="0.25">
      <c r="A87" s="2" t="s">
        <v>198</v>
      </c>
      <c r="D87" s="2"/>
    </row>
    <row r="88" spans="1:4" x14ac:dyDescent="0.25">
      <c r="A88" s="2" t="s">
        <v>199</v>
      </c>
      <c r="D88" s="2"/>
    </row>
    <row r="89" spans="1:4" x14ac:dyDescent="0.25">
      <c r="A89" s="2" t="s">
        <v>200</v>
      </c>
      <c r="D89" s="2"/>
    </row>
    <row r="90" spans="1:4" x14ac:dyDescent="0.25">
      <c r="A90" s="2" t="s">
        <v>201</v>
      </c>
      <c r="D90" s="2"/>
    </row>
    <row r="91" spans="1:4" x14ac:dyDescent="0.25">
      <c r="A91" s="2" t="s">
        <v>202</v>
      </c>
      <c r="D91" s="2"/>
    </row>
    <row r="92" spans="1:4" x14ac:dyDescent="0.25">
      <c r="A92" s="2" t="s">
        <v>203</v>
      </c>
      <c r="D92" s="2"/>
    </row>
    <row r="93" spans="1:4" x14ac:dyDescent="0.25">
      <c r="A93" s="2" t="s">
        <v>204</v>
      </c>
      <c r="D93" s="2"/>
    </row>
    <row r="94" spans="1:4" x14ac:dyDescent="0.25">
      <c r="A94" s="2" t="s">
        <v>205</v>
      </c>
      <c r="D94" s="2"/>
    </row>
    <row r="95" spans="1:4" x14ac:dyDescent="0.25">
      <c r="A95" s="2" t="s">
        <v>206</v>
      </c>
      <c r="D95" s="2"/>
    </row>
    <row r="96" spans="1:4" x14ac:dyDescent="0.25">
      <c r="A96" s="2" t="s">
        <v>207</v>
      </c>
      <c r="D96" s="2"/>
    </row>
    <row r="97" spans="1:4" x14ac:dyDescent="0.25">
      <c r="A97" s="2" t="s">
        <v>208</v>
      </c>
      <c r="D97" s="2"/>
    </row>
    <row r="98" spans="1:4" x14ac:dyDescent="0.25">
      <c r="A98" s="2" t="s">
        <v>209</v>
      </c>
      <c r="D98" s="2"/>
    </row>
    <row r="99" spans="1:4" x14ac:dyDescent="0.25">
      <c r="A99" s="2" t="s">
        <v>210</v>
      </c>
      <c r="D99" s="2"/>
    </row>
    <row r="100" spans="1:4" x14ac:dyDescent="0.25">
      <c r="A100" s="2" t="s">
        <v>211</v>
      </c>
      <c r="D100" s="2"/>
    </row>
    <row r="101" spans="1:4" x14ac:dyDescent="0.25">
      <c r="A101" s="2" t="s">
        <v>212</v>
      </c>
      <c r="D101" s="2"/>
    </row>
    <row r="102" spans="1:4" x14ac:dyDescent="0.25">
      <c r="A102" s="2" t="s">
        <v>213</v>
      </c>
      <c r="D102" s="2"/>
    </row>
    <row r="103" spans="1:4" x14ac:dyDescent="0.25">
      <c r="A103" s="2" t="s">
        <v>214</v>
      </c>
      <c r="D103" s="2"/>
    </row>
    <row r="104" spans="1:4" x14ac:dyDescent="0.25">
      <c r="A104" s="2" t="s">
        <v>215</v>
      </c>
      <c r="D104" s="2"/>
    </row>
    <row r="105" spans="1:4" x14ac:dyDescent="0.25">
      <c r="A105" s="2" t="s">
        <v>216</v>
      </c>
      <c r="D105" s="2"/>
    </row>
    <row r="106" spans="1:4" x14ac:dyDescent="0.25">
      <c r="A106" s="2" t="s">
        <v>217</v>
      </c>
      <c r="D106" s="2"/>
    </row>
    <row r="107" spans="1:4" x14ac:dyDescent="0.25">
      <c r="A107" s="2" t="s">
        <v>218</v>
      </c>
    </row>
    <row r="108" spans="1:4" x14ac:dyDescent="0.25">
      <c r="A108" s="2" t="s">
        <v>219</v>
      </c>
    </row>
    <row r="109" spans="1:4" x14ac:dyDescent="0.25">
      <c r="A109" s="2" t="s">
        <v>220</v>
      </c>
    </row>
    <row r="110" spans="1:4" x14ac:dyDescent="0.25">
      <c r="A110" s="2" t="s">
        <v>221</v>
      </c>
    </row>
    <row r="111" spans="1:4" x14ac:dyDescent="0.25">
      <c r="A111" s="2" t="s">
        <v>222</v>
      </c>
    </row>
    <row r="112" spans="1:4" x14ac:dyDescent="0.25">
      <c r="A112" s="2" t="s">
        <v>223</v>
      </c>
    </row>
    <row r="113" spans="1:1" x14ac:dyDescent="0.25">
      <c r="A113" s="2" t="s">
        <v>224</v>
      </c>
    </row>
    <row r="114" spans="1:1" x14ac:dyDescent="0.25">
      <c r="A114" s="2" t="s">
        <v>225</v>
      </c>
    </row>
    <row r="115" spans="1:1" x14ac:dyDescent="0.25">
      <c r="A115" s="2" t="s">
        <v>226</v>
      </c>
    </row>
    <row r="116" spans="1:1" x14ac:dyDescent="0.25">
      <c r="A116" s="2" t="s">
        <v>227</v>
      </c>
    </row>
    <row r="117" spans="1:1" x14ac:dyDescent="0.25">
      <c r="A117" s="2" t="s">
        <v>228</v>
      </c>
    </row>
    <row r="118" spans="1:1" x14ac:dyDescent="0.25">
      <c r="A118" s="2" t="s">
        <v>229</v>
      </c>
    </row>
    <row r="119" spans="1:1" x14ac:dyDescent="0.25">
      <c r="A119" s="2" t="s">
        <v>230</v>
      </c>
    </row>
    <row r="120" spans="1:1" x14ac:dyDescent="0.25">
      <c r="A120" s="2" t="s">
        <v>231</v>
      </c>
    </row>
    <row r="121" spans="1:1" x14ac:dyDescent="0.25">
      <c r="A121" s="2" t="s">
        <v>232</v>
      </c>
    </row>
    <row r="122" spans="1:1" x14ac:dyDescent="0.25">
      <c r="A122" s="2" t="s">
        <v>233</v>
      </c>
    </row>
    <row r="123" spans="1:1" x14ac:dyDescent="0.25">
      <c r="A123" s="2" t="s">
        <v>234</v>
      </c>
    </row>
    <row r="124" spans="1:1" x14ac:dyDescent="0.25">
      <c r="A124" s="2" t="s">
        <v>235</v>
      </c>
    </row>
    <row r="125" spans="1:1" x14ac:dyDescent="0.25">
      <c r="A125" s="2" t="s">
        <v>236</v>
      </c>
    </row>
    <row r="126" spans="1:1" x14ac:dyDescent="0.25">
      <c r="A126" s="2" t="s">
        <v>237</v>
      </c>
    </row>
    <row r="127" spans="1:1" x14ac:dyDescent="0.25">
      <c r="A127" s="2" t="s">
        <v>238</v>
      </c>
    </row>
    <row r="128" spans="1:1" x14ac:dyDescent="0.25">
      <c r="A128" s="2" t="s">
        <v>239</v>
      </c>
    </row>
    <row r="129" spans="1:1" x14ac:dyDescent="0.25">
      <c r="A129" s="2" t="s">
        <v>240</v>
      </c>
    </row>
    <row r="130" spans="1:1" x14ac:dyDescent="0.25">
      <c r="A130" s="2" t="s">
        <v>241</v>
      </c>
    </row>
    <row r="131" spans="1:1" x14ac:dyDescent="0.25">
      <c r="A131" s="2" t="s">
        <v>242</v>
      </c>
    </row>
    <row r="132" spans="1:1" x14ac:dyDescent="0.25">
      <c r="A132" s="2" t="s">
        <v>243</v>
      </c>
    </row>
    <row r="133" spans="1:1" x14ac:dyDescent="0.25">
      <c r="A133" s="2" t="s">
        <v>244</v>
      </c>
    </row>
    <row r="134" spans="1:1" x14ac:dyDescent="0.25">
      <c r="A134" s="2" t="s">
        <v>245</v>
      </c>
    </row>
    <row r="135" spans="1:1" x14ac:dyDescent="0.25">
      <c r="A135" s="2" t="s">
        <v>246</v>
      </c>
    </row>
    <row r="136" spans="1:1" x14ac:dyDescent="0.25">
      <c r="A136" s="2" t="s">
        <v>247</v>
      </c>
    </row>
    <row r="137" spans="1:1" x14ac:dyDescent="0.25">
      <c r="A137" s="2" t="s">
        <v>248</v>
      </c>
    </row>
    <row r="138" spans="1:1" x14ac:dyDescent="0.25">
      <c r="A138" s="2" t="s">
        <v>249</v>
      </c>
    </row>
    <row r="139" spans="1:1" x14ac:dyDescent="0.25">
      <c r="A139" s="2" t="s">
        <v>250</v>
      </c>
    </row>
    <row r="140" spans="1:1" x14ac:dyDescent="0.25">
      <c r="A140" s="2" t="s">
        <v>251</v>
      </c>
    </row>
    <row r="141" spans="1:1" x14ac:dyDescent="0.25">
      <c r="A141" s="2" t="s">
        <v>252</v>
      </c>
    </row>
    <row r="142" spans="1:1" x14ac:dyDescent="0.25">
      <c r="A142" s="2" t="s">
        <v>253</v>
      </c>
    </row>
    <row r="143" spans="1:1" x14ac:dyDescent="0.25">
      <c r="A143" s="2" t="s">
        <v>254</v>
      </c>
    </row>
    <row r="144" spans="1:1" x14ac:dyDescent="0.25">
      <c r="A144" s="2" t="s">
        <v>255</v>
      </c>
    </row>
    <row r="145" spans="1:1" x14ac:dyDescent="0.25">
      <c r="A145" s="2" t="s">
        <v>256</v>
      </c>
    </row>
    <row r="146" spans="1:1" x14ac:dyDescent="0.25">
      <c r="A146" s="2" t="s">
        <v>257</v>
      </c>
    </row>
    <row r="147" spans="1:1" x14ac:dyDescent="0.25">
      <c r="A147" s="2" t="s">
        <v>258</v>
      </c>
    </row>
    <row r="148" spans="1:1" x14ac:dyDescent="0.25">
      <c r="A148" s="2" t="s">
        <v>259</v>
      </c>
    </row>
    <row r="149" spans="1:1" x14ac:dyDescent="0.25">
      <c r="A149" s="2" t="s">
        <v>260</v>
      </c>
    </row>
    <row r="150" spans="1:1" x14ac:dyDescent="0.25">
      <c r="A150" s="2" t="s">
        <v>261</v>
      </c>
    </row>
    <row r="151" spans="1:1" x14ac:dyDescent="0.25">
      <c r="A151" s="2" t="s">
        <v>262</v>
      </c>
    </row>
    <row r="152" spans="1:1" x14ac:dyDescent="0.25">
      <c r="A152" s="2" t="s">
        <v>263</v>
      </c>
    </row>
    <row r="153" spans="1:1" x14ac:dyDescent="0.25">
      <c r="A153" s="2" t="s">
        <v>264</v>
      </c>
    </row>
    <row r="154" spans="1:1" x14ac:dyDescent="0.25">
      <c r="A154" s="2" t="s">
        <v>265</v>
      </c>
    </row>
    <row r="155" spans="1:1" x14ac:dyDescent="0.25">
      <c r="A155" s="2" t="s">
        <v>266</v>
      </c>
    </row>
    <row r="156" spans="1:1" x14ac:dyDescent="0.25">
      <c r="A156" s="2" t="s">
        <v>267</v>
      </c>
    </row>
    <row r="157" spans="1:1" x14ac:dyDescent="0.25">
      <c r="A157" s="2" t="s">
        <v>268</v>
      </c>
    </row>
    <row r="158" spans="1:1" x14ac:dyDescent="0.25">
      <c r="A158" s="2" t="s">
        <v>269</v>
      </c>
    </row>
    <row r="159" spans="1:1" x14ac:dyDescent="0.25">
      <c r="A159" s="2" t="s">
        <v>270</v>
      </c>
    </row>
    <row r="160" spans="1:1" x14ac:dyDescent="0.25">
      <c r="A160" s="2" t="s">
        <v>271</v>
      </c>
    </row>
    <row r="161" spans="1:1" x14ac:dyDescent="0.25">
      <c r="A161" s="2" t="s">
        <v>272</v>
      </c>
    </row>
    <row r="162" spans="1:1" x14ac:dyDescent="0.25">
      <c r="A162" s="2" t="s">
        <v>273</v>
      </c>
    </row>
    <row r="163" spans="1:1" x14ac:dyDescent="0.25">
      <c r="A163" s="2" t="s">
        <v>274</v>
      </c>
    </row>
    <row r="164" spans="1:1" x14ac:dyDescent="0.25">
      <c r="A164" s="2" t="s">
        <v>275</v>
      </c>
    </row>
    <row r="165" spans="1:1" x14ac:dyDescent="0.25">
      <c r="A165" s="2" t="s">
        <v>276</v>
      </c>
    </row>
    <row r="166" spans="1:1" x14ac:dyDescent="0.25">
      <c r="A166" s="2" t="s">
        <v>277</v>
      </c>
    </row>
    <row r="167" spans="1:1" x14ac:dyDescent="0.25">
      <c r="A167" s="2" t="s">
        <v>278</v>
      </c>
    </row>
    <row r="168" spans="1:1" x14ac:dyDescent="0.25">
      <c r="A168" s="2" t="s">
        <v>279</v>
      </c>
    </row>
    <row r="169" spans="1:1" x14ac:dyDescent="0.25">
      <c r="A169" s="2" t="s">
        <v>280</v>
      </c>
    </row>
    <row r="170" spans="1:1" x14ac:dyDescent="0.25">
      <c r="A170" s="2" t="s">
        <v>281</v>
      </c>
    </row>
    <row r="171" spans="1:1" x14ac:dyDescent="0.25">
      <c r="A171" s="2" t="s">
        <v>282</v>
      </c>
    </row>
    <row r="172" spans="1:1" x14ac:dyDescent="0.25">
      <c r="A172" s="2" t="s">
        <v>283</v>
      </c>
    </row>
    <row r="173" spans="1:1" x14ac:dyDescent="0.25">
      <c r="A173" s="2" t="s">
        <v>284</v>
      </c>
    </row>
    <row r="174" spans="1:1" x14ac:dyDescent="0.25">
      <c r="A174" s="2" t="s">
        <v>285</v>
      </c>
    </row>
    <row r="175" spans="1:1" x14ac:dyDescent="0.25">
      <c r="A175" s="2" t="s">
        <v>286</v>
      </c>
    </row>
    <row r="176" spans="1:1" x14ac:dyDescent="0.25">
      <c r="A176" s="2" t="s">
        <v>287</v>
      </c>
    </row>
    <row r="177" spans="1:1" x14ac:dyDescent="0.25">
      <c r="A177" s="2" t="s">
        <v>288</v>
      </c>
    </row>
    <row r="178" spans="1:1" x14ac:dyDescent="0.25">
      <c r="A178" s="2" t="s">
        <v>289</v>
      </c>
    </row>
    <row r="179" spans="1:1" x14ac:dyDescent="0.25">
      <c r="A179" s="2" t="s">
        <v>290</v>
      </c>
    </row>
    <row r="180" spans="1:1" x14ac:dyDescent="0.25">
      <c r="A180" s="2" t="s">
        <v>291</v>
      </c>
    </row>
    <row r="181" spans="1:1" x14ac:dyDescent="0.25">
      <c r="A181" s="2" t="s">
        <v>292</v>
      </c>
    </row>
    <row r="182" spans="1:1" x14ac:dyDescent="0.25">
      <c r="A182" s="2" t="s">
        <v>293</v>
      </c>
    </row>
    <row r="183" spans="1:1" x14ac:dyDescent="0.25">
      <c r="A183" s="2" t="s">
        <v>294</v>
      </c>
    </row>
    <row r="184" spans="1:1" x14ac:dyDescent="0.25">
      <c r="A184" s="2" t="s">
        <v>295</v>
      </c>
    </row>
    <row r="185" spans="1:1" x14ac:dyDescent="0.25">
      <c r="A185" s="2" t="s">
        <v>296</v>
      </c>
    </row>
    <row r="186" spans="1:1" x14ac:dyDescent="0.25">
      <c r="A186" s="2" t="s">
        <v>297</v>
      </c>
    </row>
    <row r="187" spans="1:1" x14ac:dyDescent="0.25">
      <c r="A187" s="2" t="s">
        <v>298</v>
      </c>
    </row>
    <row r="188" spans="1:1" x14ac:dyDescent="0.25">
      <c r="A188" s="2" t="s">
        <v>299</v>
      </c>
    </row>
    <row r="189" spans="1:1" x14ac:dyDescent="0.25">
      <c r="A189" s="2" t="s">
        <v>300</v>
      </c>
    </row>
    <row r="190" spans="1:1" x14ac:dyDescent="0.25">
      <c r="A190" s="2" t="s">
        <v>301</v>
      </c>
    </row>
    <row r="191" spans="1:1" x14ac:dyDescent="0.25">
      <c r="A191" s="2" t="s">
        <v>302</v>
      </c>
    </row>
    <row r="192" spans="1:1" x14ac:dyDescent="0.25">
      <c r="A192" s="2" t="s">
        <v>303</v>
      </c>
    </row>
    <row r="193" spans="1:1" x14ac:dyDescent="0.25">
      <c r="A193" s="2" t="s">
        <v>304</v>
      </c>
    </row>
    <row r="194" spans="1:1" x14ac:dyDescent="0.25">
      <c r="A194" s="2" t="s">
        <v>305</v>
      </c>
    </row>
    <row r="195" spans="1:1" x14ac:dyDescent="0.25">
      <c r="A195" s="2" t="s">
        <v>306</v>
      </c>
    </row>
    <row r="196" spans="1:1" x14ac:dyDescent="0.25">
      <c r="A196" s="2" t="s">
        <v>307</v>
      </c>
    </row>
    <row r="197" spans="1:1" x14ac:dyDescent="0.25">
      <c r="A197" s="2" t="s">
        <v>308</v>
      </c>
    </row>
    <row r="198" spans="1:1" x14ac:dyDescent="0.25">
      <c r="A198" s="2" t="s">
        <v>309</v>
      </c>
    </row>
    <row r="199" spans="1:1" x14ac:dyDescent="0.25">
      <c r="A199" s="2" t="s">
        <v>310</v>
      </c>
    </row>
    <row r="200" spans="1:1" x14ac:dyDescent="0.25">
      <c r="A200" s="2" t="s">
        <v>311</v>
      </c>
    </row>
    <row r="201" spans="1:1" x14ac:dyDescent="0.25">
      <c r="A201" s="2" t="s">
        <v>312</v>
      </c>
    </row>
    <row r="202" spans="1:1" x14ac:dyDescent="0.25">
      <c r="A202" s="2" t="s">
        <v>313</v>
      </c>
    </row>
    <row r="203" spans="1:1" x14ac:dyDescent="0.25">
      <c r="A203" s="2" t="s">
        <v>314</v>
      </c>
    </row>
    <row r="204" spans="1:1" x14ac:dyDescent="0.25">
      <c r="A204" s="2" t="s">
        <v>315</v>
      </c>
    </row>
    <row r="205" spans="1:1" x14ac:dyDescent="0.25">
      <c r="A205" s="2" t="s">
        <v>316</v>
      </c>
    </row>
    <row r="206" spans="1:1" x14ac:dyDescent="0.25">
      <c r="A206" s="2" t="s">
        <v>317</v>
      </c>
    </row>
    <row r="207" spans="1:1" x14ac:dyDescent="0.25">
      <c r="A207" s="2" t="s">
        <v>318</v>
      </c>
    </row>
    <row r="208" spans="1:1" x14ac:dyDescent="0.25">
      <c r="A208" s="2" t="s">
        <v>319</v>
      </c>
    </row>
    <row r="209" spans="1:1" x14ac:dyDescent="0.25">
      <c r="A209" s="2" t="s">
        <v>320</v>
      </c>
    </row>
    <row r="210" spans="1:1" x14ac:dyDescent="0.25">
      <c r="A210" s="2" t="s">
        <v>321</v>
      </c>
    </row>
    <row r="211" spans="1:1" x14ac:dyDescent="0.25">
      <c r="A211" s="2" t="s">
        <v>322</v>
      </c>
    </row>
    <row r="212" spans="1:1" x14ac:dyDescent="0.25">
      <c r="A212" s="2" t="s">
        <v>323</v>
      </c>
    </row>
    <row r="213" spans="1:1" x14ac:dyDescent="0.25">
      <c r="A213" s="2" t="s">
        <v>324</v>
      </c>
    </row>
    <row r="214" spans="1:1" x14ac:dyDescent="0.25">
      <c r="A214" s="2" t="s">
        <v>325</v>
      </c>
    </row>
    <row r="215" spans="1:1" x14ac:dyDescent="0.25">
      <c r="A215" s="2" t="s">
        <v>326</v>
      </c>
    </row>
    <row r="216" spans="1:1" x14ac:dyDescent="0.25">
      <c r="A216" s="2" t="s">
        <v>327</v>
      </c>
    </row>
    <row r="217" spans="1:1" x14ac:dyDescent="0.25">
      <c r="A217" s="2" t="s">
        <v>328</v>
      </c>
    </row>
    <row r="218" spans="1:1" x14ac:dyDescent="0.25">
      <c r="A218" s="2" t="s">
        <v>329</v>
      </c>
    </row>
    <row r="219" spans="1:1" x14ac:dyDescent="0.25">
      <c r="A219" s="2" t="s">
        <v>330</v>
      </c>
    </row>
    <row r="220" spans="1:1" x14ac:dyDescent="0.25">
      <c r="A220" s="2" t="s">
        <v>331</v>
      </c>
    </row>
    <row r="221" spans="1:1" x14ac:dyDescent="0.25">
      <c r="A221" s="2" t="s">
        <v>332</v>
      </c>
    </row>
    <row r="222" spans="1:1" x14ac:dyDescent="0.25">
      <c r="A222" s="2" t="s">
        <v>333</v>
      </c>
    </row>
    <row r="223" spans="1:1" x14ac:dyDescent="0.25">
      <c r="A223" s="2" t="s">
        <v>334</v>
      </c>
    </row>
    <row r="224" spans="1:1" x14ac:dyDescent="0.25">
      <c r="A224" s="2" t="s">
        <v>335</v>
      </c>
    </row>
    <row r="225" spans="1:1" x14ac:dyDescent="0.25">
      <c r="A225" s="2" t="s">
        <v>336</v>
      </c>
    </row>
    <row r="226" spans="1:1" x14ac:dyDescent="0.25">
      <c r="A226" s="2" t="s">
        <v>337</v>
      </c>
    </row>
    <row r="227" spans="1:1" x14ac:dyDescent="0.25">
      <c r="A227" s="2" t="s">
        <v>338</v>
      </c>
    </row>
    <row r="228" spans="1:1" x14ac:dyDescent="0.25">
      <c r="A228" s="2" t="s">
        <v>339</v>
      </c>
    </row>
    <row r="229" spans="1:1" x14ac:dyDescent="0.25">
      <c r="A229" s="2" t="s">
        <v>340</v>
      </c>
    </row>
    <row r="230" spans="1:1" x14ac:dyDescent="0.25">
      <c r="A230" s="2" t="s">
        <v>341</v>
      </c>
    </row>
    <row r="231" spans="1:1" x14ac:dyDescent="0.25">
      <c r="A231" s="2" t="s">
        <v>342</v>
      </c>
    </row>
    <row r="232" spans="1:1" x14ac:dyDescent="0.25">
      <c r="A232" s="2" t="s">
        <v>343</v>
      </c>
    </row>
    <row r="233" spans="1:1" x14ac:dyDescent="0.25">
      <c r="A233" s="2" t="s">
        <v>344</v>
      </c>
    </row>
    <row r="234" spans="1:1" x14ac:dyDescent="0.25">
      <c r="A234" s="2" t="s">
        <v>345</v>
      </c>
    </row>
    <row r="235" spans="1:1" x14ac:dyDescent="0.25">
      <c r="A235" s="2" t="s">
        <v>346</v>
      </c>
    </row>
    <row r="236" spans="1:1" x14ac:dyDescent="0.25">
      <c r="A236" s="2" t="s">
        <v>347</v>
      </c>
    </row>
    <row r="237" spans="1:1" x14ac:dyDescent="0.25">
      <c r="A237" s="2" t="s">
        <v>348</v>
      </c>
    </row>
    <row r="238" spans="1:1" x14ac:dyDescent="0.25">
      <c r="A238" s="2" t="s">
        <v>349</v>
      </c>
    </row>
    <row r="239" spans="1:1" x14ac:dyDescent="0.25">
      <c r="A239" s="2" t="s">
        <v>350</v>
      </c>
    </row>
    <row r="240" spans="1:1" x14ac:dyDescent="0.25">
      <c r="A240" s="2" t="s">
        <v>351</v>
      </c>
    </row>
    <row r="241" spans="1:1" x14ac:dyDescent="0.25">
      <c r="A241" s="2" t="s">
        <v>352</v>
      </c>
    </row>
    <row r="242" spans="1:1" x14ac:dyDescent="0.25">
      <c r="A242" s="2" t="s">
        <v>353</v>
      </c>
    </row>
    <row r="243" spans="1:1" x14ac:dyDescent="0.25">
      <c r="A243" s="2" t="s">
        <v>354</v>
      </c>
    </row>
    <row r="244" spans="1:1" x14ac:dyDescent="0.25">
      <c r="A244" s="2" t="s">
        <v>355</v>
      </c>
    </row>
    <row r="245" spans="1:1" x14ac:dyDescent="0.25">
      <c r="A245" s="2" t="s">
        <v>356</v>
      </c>
    </row>
    <row r="246" spans="1:1" x14ac:dyDescent="0.25">
      <c r="A246" s="2" t="s">
        <v>357</v>
      </c>
    </row>
    <row r="247" spans="1:1" x14ac:dyDescent="0.25">
      <c r="A247" s="2" t="s">
        <v>358</v>
      </c>
    </row>
    <row r="248" spans="1:1" x14ac:dyDescent="0.25">
      <c r="A248" s="2" t="s">
        <v>359</v>
      </c>
    </row>
    <row r="249" spans="1:1" x14ac:dyDescent="0.25">
      <c r="A249" s="2" t="s">
        <v>360</v>
      </c>
    </row>
    <row r="250" spans="1:1" x14ac:dyDescent="0.25">
      <c r="A250" s="2" t="s">
        <v>361</v>
      </c>
    </row>
    <row r="251" spans="1:1" x14ac:dyDescent="0.25">
      <c r="A251" s="2" t="s">
        <v>362</v>
      </c>
    </row>
    <row r="252" spans="1:1" x14ac:dyDescent="0.25">
      <c r="A252" s="2" t="s">
        <v>363</v>
      </c>
    </row>
    <row r="253" spans="1:1" x14ac:dyDescent="0.25">
      <c r="A253" s="2" t="s">
        <v>364</v>
      </c>
    </row>
    <row r="254" spans="1:1" x14ac:dyDescent="0.25">
      <c r="A254" s="2" t="s">
        <v>365</v>
      </c>
    </row>
    <row r="255" spans="1:1" x14ac:dyDescent="0.25">
      <c r="A255" s="2" t="s">
        <v>366</v>
      </c>
    </row>
    <row r="256" spans="1:1" x14ac:dyDescent="0.25">
      <c r="A256" s="2" t="s">
        <v>367</v>
      </c>
    </row>
    <row r="257" spans="1:1" x14ac:dyDescent="0.25">
      <c r="A257" s="2" t="s">
        <v>368</v>
      </c>
    </row>
    <row r="258" spans="1:1" x14ac:dyDescent="0.25">
      <c r="A258" s="2" t="s">
        <v>369</v>
      </c>
    </row>
    <row r="259" spans="1:1" x14ac:dyDescent="0.25">
      <c r="A259" s="2" t="s">
        <v>370</v>
      </c>
    </row>
    <row r="260" spans="1:1" x14ac:dyDescent="0.25">
      <c r="A260" s="2" t="s">
        <v>371</v>
      </c>
    </row>
    <row r="261" spans="1:1" x14ac:dyDescent="0.25">
      <c r="A261" s="2" t="s">
        <v>372</v>
      </c>
    </row>
    <row r="262" spans="1:1" x14ac:dyDescent="0.25">
      <c r="A262" s="2" t="s">
        <v>373</v>
      </c>
    </row>
    <row r="263" spans="1:1" x14ac:dyDescent="0.25">
      <c r="A263" s="2" t="s">
        <v>374</v>
      </c>
    </row>
    <row r="264" spans="1:1" x14ac:dyDescent="0.25">
      <c r="A264" s="2" t="s">
        <v>375</v>
      </c>
    </row>
    <row r="265" spans="1:1" x14ac:dyDescent="0.25">
      <c r="A265" s="2" t="s">
        <v>376</v>
      </c>
    </row>
    <row r="266" spans="1:1" x14ac:dyDescent="0.25">
      <c r="A266" s="2" t="s">
        <v>377</v>
      </c>
    </row>
    <row r="267" spans="1:1" x14ac:dyDescent="0.25">
      <c r="A267" s="2" t="s">
        <v>378</v>
      </c>
    </row>
    <row r="268" spans="1:1" x14ac:dyDescent="0.25">
      <c r="A268" s="2" t="s">
        <v>379</v>
      </c>
    </row>
    <row r="269" spans="1:1" x14ac:dyDescent="0.25">
      <c r="A269" s="2" t="s">
        <v>380</v>
      </c>
    </row>
    <row r="270" spans="1:1" x14ac:dyDescent="0.25">
      <c r="A270" s="2" t="s">
        <v>381</v>
      </c>
    </row>
    <row r="271" spans="1:1" x14ac:dyDescent="0.25">
      <c r="A271" s="2" t="s">
        <v>382</v>
      </c>
    </row>
    <row r="272" spans="1:1" x14ac:dyDescent="0.25">
      <c r="A272" s="2" t="s">
        <v>383</v>
      </c>
    </row>
    <row r="273" spans="1:1" x14ac:dyDescent="0.25">
      <c r="A273" s="2" t="s">
        <v>384</v>
      </c>
    </row>
    <row r="274" spans="1:1" x14ac:dyDescent="0.25">
      <c r="A274" s="2" t="s">
        <v>385</v>
      </c>
    </row>
    <row r="275" spans="1:1" x14ac:dyDescent="0.25">
      <c r="A275" s="2" t="s">
        <v>386</v>
      </c>
    </row>
    <row r="276" spans="1:1" x14ac:dyDescent="0.25">
      <c r="A276" s="2" t="s">
        <v>387</v>
      </c>
    </row>
    <row r="277" spans="1:1" x14ac:dyDescent="0.25">
      <c r="A277" s="2" t="s">
        <v>388</v>
      </c>
    </row>
    <row r="278" spans="1:1" x14ac:dyDescent="0.25">
      <c r="A278" s="2" t="s">
        <v>389</v>
      </c>
    </row>
    <row r="279" spans="1:1" x14ac:dyDescent="0.25">
      <c r="A279" s="2" t="s">
        <v>390</v>
      </c>
    </row>
    <row r="280" spans="1:1" x14ac:dyDescent="0.25">
      <c r="A280" s="2" t="s">
        <v>391</v>
      </c>
    </row>
    <row r="281" spans="1:1" x14ac:dyDescent="0.25">
      <c r="A281" s="2" t="s">
        <v>392</v>
      </c>
    </row>
    <row r="282" spans="1:1" x14ac:dyDescent="0.25">
      <c r="A282" s="2" t="s">
        <v>393</v>
      </c>
    </row>
    <row r="283" spans="1:1" x14ac:dyDescent="0.25">
      <c r="A283" s="2" t="s">
        <v>394</v>
      </c>
    </row>
    <row r="284" spans="1:1" x14ac:dyDescent="0.25">
      <c r="A284" s="2" t="s">
        <v>395</v>
      </c>
    </row>
    <row r="285" spans="1:1" x14ac:dyDescent="0.25">
      <c r="A285" s="2" t="s">
        <v>396</v>
      </c>
    </row>
    <row r="286" spans="1:1" x14ac:dyDescent="0.25">
      <c r="A286" s="2" t="s">
        <v>397</v>
      </c>
    </row>
    <row r="287" spans="1:1" x14ac:dyDescent="0.25">
      <c r="A287" s="2" t="s">
        <v>398</v>
      </c>
    </row>
    <row r="288" spans="1:1" x14ac:dyDescent="0.25">
      <c r="A288" s="2" t="s">
        <v>399</v>
      </c>
    </row>
    <row r="289" spans="1:1" x14ac:dyDescent="0.25">
      <c r="A289" s="2" t="s">
        <v>400</v>
      </c>
    </row>
    <row r="290" spans="1:1" x14ac:dyDescent="0.25">
      <c r="A290" s="2" t="s">
        <v>401</v>
      </c>
    </row>
    <row r="291" spans="1:1" x14ac:dyDescent="0.25">
      <c r="A291" s="2" t="s">
        <v>402</v>
      </c>
    </row>
    <row r="292" spans="1:1" x14ac:dyDescent="0.25">
      <c r="A292" s="2" t="s">
        <v>403</v>
      </c>
    </row>
    <row r="293" spans="1:1" x14ac:dyDescent="0.25">
      <c r="A293" s="2" t="s">
        <v>404</v>
      </c>
    </row>
    <row r="294" spans="1:1" x14ac:dyDescent="0.25">
      <c r="A294" s="2" t="s">
        <v>405</v>
      </c>
    </row>
    <row r="295" spans="1:1" x14ac:dyDescent="0.25">
      <c r="A295" s="2" t="s">
        <v>406</v>
      </c>
    </row>
    <row r="296" spans="1:1" x14ac:dyDescent="0.25">
      <c r="A296" s="2" t="s">
        <v>407</v>
      </c>
    </row>
    <row r="297" spans="1:1" x14ac:dyDescent="0.25">
      <c r="A297" s="2" t="s">
        <v>408</v>
      </c>
    </row>
    <row r="298" spans="1:1" x14ac:dyDescent="0.25">
      <c r="A298" s="2" t="s">
        <v>409</v>
      </c>
    </row>
    <row r="299" spans="1:1" x14ac:dyDescent="0.25">
      <c r="A299" s="2" t="s">
        <v>410</v>
      </c>
    </row>
    <row r="300" spans="1:1" x14ac:dyDescent="0.25">
      <c r="A300" s="2" t="s">
        <v>411</v>
      </c>
    </row>
    <row r="301" spans="1:1" x14ac:dyDescent="0.25">
      <c r="A301" s="2" t="s">
        <v>412</v>
      </c>
    </row>
    <row r="302" spans="1:1" x14ac:dyDescent="0.25">
      <c r="A302" s="2" t="s">
        <v>413</v>
      </c>
    </row>
    <row r="303" spans="1:1" x14ac:dyDescent="0.25">
      <c r="A303" s="2" t="s">
        <v>414</v>
      </c>
    </row>
    <row r="304" spans="1:1" x14ac:dyDescent="0.25">
      <c r="A304" s="2" t="s">
        <v>415</v>
      </c>
    </row>
    <row r="305" spans="1:1" x14ac:dyDescent="0.25">
      <c r="A305" s="2" t="s">
        <v>416</v>
      </c>
    </row>
    <row r="306" spans="1:1" x14ac:dyDescent="0.25">
      <c r="A306" s="2" t="s">
        <v>417</v>
      </c>
    </row>
    <row r="307" spans="1:1" x14ac:dyDescent="0.25">
      <c r="A307" s="2" t="s">
        <v>418</v>
      </c>
    </row>
    <row r="308" spans="1:1" x14ac:dyDescent="0.25">
      <c r="A308" s="2" t="s">
        <v>419</v>
      </c>
    </row>
    <row r="309" spans="1:1" x14ac:dyDescent="0.25">
      <c r="A309" s="2" t="s">
        <v>420</v>
      </c>
    </row>
    <row r="310" spans="1:1" x14ac:dyDescent="0.25">
      <c r="A310" s="2" t="s">
        <v>421</v>
      </c>
    </row>
    <row r="311" spans="1:1" x14ac:dyDescent="0.25">
      <c r="A311" s="2" t="s">
        <v>422</v>
      </c>
    </row>
    <row r="312" spans="1:1" x14ac:dyDescent="0.25">
      <c r="A312" s="2" t="s">
        <v>423</v>
      </c>
    </row>
    <row r="313" spans="1:1" x14ac:dyDescent="0.25">
      <c r="A313" s="2" t="s">
        <v>424</v>
      </c>
    </row>
    <row r="314" spans="1:1" x14ac:dyDescent="0.25">
      <c r="A314" s="2" t="s">
        <v>425</v>
      </c>
    </row>
    <row r="315" spans="1:1" x14ac:dyDescent="0.25">
      <c r="A315" s="2" t="s">
        <v>426</v>
      </c>
    </row>
    <row r="316" spans="1:1" x14ac:dyDescent="0.25">
      <c r="A316" s="2" t="s">
        <v>427</v>
      </c>
    </row>
    <row r="317" spans="1:1" x14ac:dyDescent="0.25">
      <c r="A317" s="2" t="s">
        <v>428</v>
      </c>
    </row>
    <row r="318" spans="1:1" x14ac:dyDescent="0.25">
      <c r="A318" s="2" t="s">
        <v>429</v>
      </c>
    </row>
    <row r="319" spans="1:1" x14ac:dyDescent="0.25">
      <c r="A319" s="2" t="s">
        <v>430</v>
      </c>
    </row>
    <row r="320" spans="1:1" x14ac:dyDescent="0.25">
      <c r="A320" s="2" t="s">
        <v>431</v>
      </c>
    </row>
    <row r="321" spans="1:1" x14ac:dyDescent="0.25">
      <c r="A321" s="2" t="s">
        <v>432</v>
      </c>
    </row>
    <row r="322" spans="1:1" x14ac:dyDescent="0.25">
      <c r="A322" s="2" t="s">
        <v>433</v>
      </c>
    </row>
    <row r="323" spans="1:1" x14ac:dyDescent="0.25">
      <c r="A323" s="2" t="s">
        <v>434</v>
      </c>
    </row>
    <row r="324" spans="1:1" x14ac:dyDescent="0.25">
      <c r="A324" s="2" t="s">
        <v>435</v>
      </c>
    </row>
    <row r="325" spans="1:1" x14ac:dyDescent="0.25">
      <c r="A325" s="2" t="s">
        <v>436</v>
      </c>
    </row>
    <row r="326" spans="1:1" x14ac:dyDescent="0.25">
      <c r="A326" s="2" t="s">
        <v>437</v>
      </c>
    </row>
    <row r="327" spans="1:1" x14ac:dyDescent="0.25">
      <c r="A327" s="2" t="s">
        <v>438</v>
      </c>
    </row>
    <row r="328" spans="1:1" x14ac:dyDescent="0.25">
      <c r="A328" s="2" t="s">
        <v>439</v>
      </c>
    </row>
    <row r="329" spans="1:1" x14ac:dyDescent="0.25">
      <c r="A329" s="2" t="s">
        <v>440</v>
      </c>
    </row>
    <row r="330" spans="1:1" x14ac:dyDescent="0.25">
      <c r="A330" s="2" t="s">
        <v>441</v>
      </c>
    </row>
    <row r="331" spans="1:1" x14ac:dyDescent="0.25">
      <c r="A331" s="2" t="s">
        <v>442</v>
      </c>
    </row>
    <row r="332" spans="1:1" x14ac:dyDescent="0.25">
      <c r="A332" s="2" t="s">
        <v>44</v>
      </c>
    </row>
    <row r="333" spans="1:1" x14ac:dyDescent="0.25">
      <c r="A333" s="2" t="s">
        <v>45</v>
      </c>
    </row>
    <row r="334" spans="1:1" x14ac:dyDescent="0.25">
      <c r="A334" s="2" t="s">
        <v>46</v>
      </c>
    </row>
    <row r="335" spans="1:1" x14ac:dyDescent="0.25">
      <c r="A335" s="2" t="s">
        <v>47</v>
      </c>
    </row>
    <row r="336" spans="1:1" x14ac:dyDescent="0.25">
      <c r="A336" s="2" t="s">
        <v>48</v>
      </c>
    </row>
    <row r="337" spans="1:1" x14ac:dyDescent="0.25">
      <c r="A337" s="2" t="s">
        <v>49</v>
      </c>
    </row>
    <row r="338" spans="1:1" x14ac:dyDescent="0.25">
      <c r="A338" s="2" t="s">
        <v>50</v>
      </c>
    </row>
    <row r="339" spans="1:1" x14ac:dyDescent="0.25">
      <c r="A339" s="2" t="s">
        <v>51</v>
      </c>
    </row>
    <row r="340" spans="1:1" x14ac:dyDescent="0.25">
      <c r="A340" s="2" t="s">
        <v>52</v>
      </c>
    </row>
    <row r="341" spans="1:1" x14ac:dyDescent="0.25">
      <c r="A341" s="2" t="s">
        <v>53</v>
      </c>
    </row>
    <row r="342" spans="1:1" x14ac:dyDescent="0.25">
      <c r="A342" s="2" t="s">
        <v>54</v>
      </c>
    </row>
    <row r="343" spans="1:1" x14ac:dyDescent="0.25">
      <c r="A343" s="2" t="s">
        <v>55</v>
      </c>
    </row>
    <row r="344" spans="1:1" x14ac:dyDescent="0.25">
      <c r="A344" s="2" t="s">
        <v>56</v>
      </c>
    </row>
    <row r="345" spans="1:1" x14ac:dyDescent="0.25">
      <c r="A345" s="2" t="s">
        <v>57</v>
      </c>
    </row>
    <row r="346" spans="1:1" x14ac:dyDescent="0.25">
      <c r="A346" s="2" t="s">
        <v>58</v>
      </c>
    </row>
    <row r="347" spans="1:1" x14ac:dyDescent="0.25">
      <c r="A347" s="2" t="s">
        <v>59</v>
      </c>
    </row>
    <row r="348" spans="1:1" x14ac:dyDescent="0.25">
      <c r="A348" s="2" t="s">
        <v>60</v>
      </c>
    </row>
    <row r="349" spans="1:1" x14ac:dyDescent="0.25">
      <c r="A349" s="2" t="s">
        <v>79</v>
      </c>
    </row>
    <row r="350" spans="1:1" x14ac:dyDescent="0.25">
      <c r="A350" s="2" t="s">
        <v>80</v>
      </c>
    </row>
    <row r="351" spans="1:1" x14ac:dyDescent="0.25">
      <c r="A351" s="2" t="s">
        <v>84</v>
      </c>
    </row>
    <row r="352" spans="1:1" x14ac:dyDescent="0.25">
      <c r="A352" s="2" t="s">
        <v>85</v>
      </c>
    </row>
    <row r="353" spans="1:1" x14ac:dyDescent="0.25">
      <c r="A353" s="2" t="s">
        <v>86</v>
      </c>
    </row>
    <row r="354" spans="1:1" x14ac:dyDescent="0.25">
      <c r="A354" s="2" t="s">
        <v>91</v>
      </c>
    </row>
    <row r="355" spans="1:1" x14ac:dyDescent="0.25">
      <c r="A355" s="2" t="s">
        <v>92</v>
      </c>
    </row>
    <row r="356" spans="1:1" x14ac:dyDescent="0.25">
      <c r="A356" s="2" t="s">
        <v>103</v>
      </c>
    </row>
    <row r="357" spans="1:1" x14ac:dyDescent="0.25">
      <c r="A357" s="2" t="s">
        <v>104</v>
      </c>
    </row>
    <row r="358" spans="1:1" x14ac:dyDescent="0.25">
      <c r="A358" s="2" t="s">
        <v>105</v>
      </c>
    </row>
    <row r="359" spans="1:1" x14ac:dyDescent="0.25">
      <c r="A359" s="2" t="s">
        <v>106</v>
      </c>
    </row>
    <row r="360" spans="1:1" x14ac:dyDescent="0.25">
      <c r="A360" s="2" t="s">
        <v>107</v>
      </c>
    </row>
    <row r="361" spans="1:1" x14ac:dyDescent="0.25">
      <c r="A361" s="2" t="s">
        <v>108</v>
      </c>
    </row>
    <row r="362" spans="1:1" x14ac:dyDescent="0.25">
      <c r="A362" s="2" t="s">
        <v>114</v>
      </c>
    </row>
    <row r="363" spans="1:1" x14ac:dyDescent="0.25">
      <c r="A363" s="2" t="s">
        <v>115</v>
      </c>
    </row>
    <row r="364" spans="1:1" x14ac:dyDescent="0.25">
      <c r="A364" s="2" t="s">
        <v>116</v>
      </c>
    </row>
    <row r="365" spans="1:1" x14ac:dyDescent="0.25">
      <c r="A365" s="2" t="s">
        <v>117</v>
      </c>
    </row>
    <row r="366" spans="1:1" x14ac:dyDescent="0.25">
      <c r="A366" s="2" t="s">
        <v>40</v>
      </c>
    </row>
    <row r="367" spans="1:1" x14ac:dyDescent="0.25">
      <c r="A367" s="2" t="s">
        <v>41</v>
      </c>
    </row>
    <row r="368" spans="1:1" x14ac:dyDescent="0.25">
      <c r="A368" s="2" t="s">
        <v>42</v>
      </c>
    </row>
    <row r="369" spans="1:1" x14ac:dyDescent="0.25">
      <c r="A369" s="2" t="s">
        <v>43</v>
      </c>
    </row>
    <row r="370" spans="1:1" x14ac:dyDescent="0.25">
      <c r="A370" s="2" t="s">
        <v>61</v>
      </c>
    </row>
    <row r="371" spans="1:1" x14ac:dyDescent="0.25">
      <c r="A371" s="2" t="s">
        <v>62</v>
      </c>
    </row>
    <row r="372" spans="1:1" x14ac:dyDescent="0.25">
      <c r="A372" s="2" t="s">
        <v>63</v>
      </c>
    </row>
    <row r="373" spans="1:1" x14ac:dyDescent="0.25">
      <c r="A373" s="2" t="s">
        <v>64</v>
      </c>
    </row>
    <row r="374" spans="1:1" x14ac:dyDescent="0.25">
      <c r="A374" s="2" t="s">
        <v>65</v>
      </c>
    </row>
    <row r="375" spans="1:1" x14ac:dyDescent="0.25">
      <c r="A375" s="2" t="s">
        <v>66</v>
      </c>
    </row>
    <row r="376" spans="1:1" x14ac:dyDescent="0.25">
      <c r="A376" s="2" t="s">
        <v>67</v>
      </c>
    </row>
    <row r="377" spans="1:1" x14ac:dyDescent="0.25">
      <c r="A377" s="2" t="s">
        <v>68</v>
      </c>
    </row>
    <row r="378" spans="1:1" x14ac:dyDescent="0.25">
      <c r="A378" s="2" t="s">
        <v>69</v>
      </c>
    </row>
    <row r="379" spans="1:1" x14ac:dyDescent="0.25">
      <c r="A379" s="2" t="s">
        <v>70</v>
      </c>
    </row>
    <row r="380" spans="1:1" x14ac:dyDescent="0.25">
      <c r="A380" s="2" t="s">
        <v>71</v>
      </c>
    </row>
    <row r="381" spans="1:1" x14ac:dyDescent="0.25">
      <c r="A381" s="2" t="s">
        <v>72</v>
      </c>
    </row>
    <row r="382" spans="1:1" x14ac:dyDescent="0.25">
      <c r="A382" s="2" t="s">
        <v>73</v>
      </c>
    </row>
    <row r="383" spans="1:1" x14ac:dyDescent="0.25">
      <c r="A383" s="2" t="s">
        <v>74</v>
      </c>
    </row>
    <row r="384" spans="1:1" x14ac:dyDescent="0.25">
      <c r="A384" s="2" t="s">
        <v>75</v>
      </c>
    </row>
    <row r="385" spans="1:1" x14ac:dyDescent="0.25">
      <c r="A385" s="2" t="s">
        <v>76</v>
      </c>
    </row>
    <row r="386" spans="1:1" x14ac:dyDescent="0.25">
      <c r="A386" s="2" t="s">
        <v>77</v>
      </c>
    </row>
    <row r="387" spans="1:1" x14ac:dyDescent="0.25">
      <c r="A387" s="2" t="s">
        <v>78</v>
      </c>
    </row>
    <row r="388" spans="1:1" x14ac:dyDescent="0.25">
      <c r="A388" s="2" t="s">
        <v>81</v>
      </c>
    </row>
    <row r="389" spans="1:1" x14ac:dyDescent="0.25">
      <c r="A389" s="2" t="s">
        <v>82</v>
      </c>
    </row>
    <row r="390" spans="1:1" x14ac:dyDescent="0.25">
      <c r="A390" s="2" t="s">
        <v>83</v>
      </c>
    </row>
    <row r="391" spans="1:1" x14ac:dyDescent="0.25">
      <c r="A391" s="2" t="s">
        <v>87</v>
      </c>
    </row>
    <row r="392" spans="1:1" x14ac:dyDescent="0.25">
      <c r="A392" s="2" t="s">
        <v>88</v>
      </c>
    </row>
    <row r="393" spans="1:1" x14ac:dyDescent="0.25">
      <c r="A393" s="2" t="s">
        <v>89</v>
      </c>
    </row>
    <row r="394" spans="1:1" x14ac:dyDescent="0.25">
      <c r="A394" s="2" t="s">
        <v>90</v>
      </c>
    </row>
    <row r="395" spans="1:1" x14ac:dyDescent="0.25">
      <c r="A395" s="2" t="s">
        <v>93</v>
      </c>
    </row>
    <row r="396" spans="1:1" x14ac:dyDescent="0.25">
      <c r="A396" s="2" t="s">
        <v>94</v>
      </c>
    </row>
    <row r="397" spans="1:1" x14ac:dyDescent="0.25">
      <c r="A397" s="2" t="s">
        <v>95</v>
      </c>
    </row>
    <row r="398" spans="1:1" x14ac:dyDescent="0.25">
      <c r="A398" s="2" t="s">
        <v>96</v>
      </c>
    </row>
    <row r="399" spans="1:1" x14ac:dyDescent="0.25">
      <c r="A399" s="2" t="s">
        <v>97</v>
      </c>
    </row>
    <row r="400" spans="1:1" x14ac:dyDescent="0.25">
      <c r="A400" s="2" t="s">
        <v>98</v>
      </c>
    </row>
    <row r="401" spans="1:1" x14ac:dyDescent="0.25">
      <c r="A401" s="2" t="s">
        <v>99</v>
      </c>
    </row>
    <row r="402" spans="1:1" x14ac:dyDescent="0.25">
      <c r="A402" s="2" t="s">
        <v>100</v>
      </c>
    </row>
    <row r="403" spans="1:1" x14ac:dyDescent="0.25">
      <c r="A403" s="2" t="s">
        <v>101</v>
      </c>
    </row>
    <row r="404" spans="1:1" x14ac:dyDescent="0.25">
      <c r="A404" s="2" t="s">
        <v>102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GuestList</vt:lpstr>
      <vt:lpstr>Table_Arrangement</vt:lpstr>
      <vt:lpstr>ListOfFakeNames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EZ</dc:creator>
  <cp:lastModifiedBy>EZ</cp:lastModifiedBy>
  <dcterms:created xsi:type="dcterms:W3CDTF">2021-03-25T12:25:50Z</dcterms:created>
  <dcterms:modified xsi:type="dcterms:W3CDTF">2021-04-15T09:41:32Z</dcterms:modified>
</cp:coreProperties>
</file>