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~\MA\"/>
    </mc:Choice>
  </mc:AlternateContent>
  <bookViews>
    <workbookView xWindow="0" yWindow="0" windowWidth="18315" windowHeight="6660"/>
  </bookViews>
  <sheets>
    <sheet name="pivot" sheetId="3" r:id="rId1"/>
    <sheet name="pivot_map" sheetId="5" r:id="rId2"/>
    <sheet name="data" sheetId="1" r:id="rId3"/>
    <sheet name="sql" sheetId="2" r:id="rId4"/>
  </sheets>
  <definedNames>
    <definedName name="_xlnm._FilterDatabase" localSheetId="2" hidden="1">data!$B$1:$R$353</definedName>
    <definedName name="_xlcn.WorksheetConnection_dataA1H3521" hidden="1">data!$B$1:$I$352</definedName>
  </definedNames>
  <calcPr calcId="162913"/>
  <pivotCaches>
    <pivotCache cacheId="81" r:id="rId5"/>
    <pivotCache cacheId="8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H$352"/>
        </x15:modelTables>
      </x15:dataModel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2" i="1"/>
  <c r="J14" i="1" l="1"/>
  <c r="J26" i="1"/>
  <c r="J38" i="1"/>
  <c r="J50" i="1"/>
  <c r="J62" i="1"/>
  <c r="J74" i="1"/>
  <c r="J86" i="1"/>
  <c r="J98" i="1"/>
  <c r="J110" i="1"/>
  <c r="J122" i="1"/>
  <c r="J134" i="1"/>
  <c r="J146" i="1"/>
  <c r="J158" i="1"/>
  <c r="J170" i="1"/>
  <c r="J182" i="1"/>
  <c r="J194" i="1"/>
  <c r="J206" i="1"/>
  <c r="J218" i="1"/>
  <c r="J230" i="1"/>
  <c r="J242" i="1"/>
  <c r="J254" i="1"/>
  <c r="J266" i="1"/>
  <c r="J278" i="1"/>
  <c r="J290" i="1"/>
  <c r="J302" i="1"/>
  <c r="J314" i="1"/>
  <c r="J326" i="1"/>
  <c r="J338" i="1"/>
  <c r="J350" i="1"/>
  <c r="J109" i="1"/>
  <c r="J3" i="1"/>
  <c r="J15" i="1"/>
  <c r="J27" i="1"/>
  <c r="J39" i="1"/>
  <c r="J51" i="1"/>
  <c r="J63" i="1"/>
  <c r="J75" i="1"/>
  <c r="J87" i="1"/>
  <c r="J99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J267" i="1"/>
  <c r="J279" i="1"/>
  <c r="J291" i="1"/>
  <c r="J303" i="1"/>
  <c r="J315" i="1"/>
  <c r="J327" i="1"/>
  <c r="J339" i="1"/>
  <c r="J351" i="1"/>
  <c r="J342" i="1"/>
  <c r="J85" i="1"/>
  <c r="J265" i="1"/>
  <c r="J4" i="1"/>
  <c r="J16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196" i="1"/>
  <c r="J208" i="1"/>
  <c r="J220" i="1"/>
  <c r="J232" i="1"/>
  <c r="J244" i="1"/>
  <c r="J256" i="1"/>
  <c r="J268" i="1"/>
  <c r="J280" i="1"/>
  <c r="J292" i="1"/>
  <c r="J304" i="1"/>
  <c r="J316" i="1"/>
  <c r="J328" i="1"/>
  <c r="J340" i="1"/>
  <c r="J352" i="1"/>
  <c r="J330" i="1"/>
  <c r="J97" i="1"/>
  <c r="J337" i="1"/>
  <c r="J5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06" i="1"/>
  <c r="J73" i="1"/>
  <c r="J241" i="1"/>
  <c r="J6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18" i="1"/>
  <c r="J2" i="1"/>
  <c r="J121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60" i="1"/>
  <c r="J312" i="1"/>
  <c r="J61" i="1"/>
  <c r="J313" i="1"/>
  <c r="J8" i="1"/>
  <c r="J20" i="1"/>
  <c r="J32" i="1"/>
  <c r="J44" i="1"/>
  <c r="J56" i="1"/>
  <c r="J68" i="1"/>
  <c r="J80" i="1"/>
  <c r="J92" i="1"/>
  <c r="J104" i="1"/>
  <c r="J116" i="1"/>
  <c r="J128" i="1"/>
  <c r="J140" i="1"/>
  <c r="J152" i="1"/>
  <c r="J164" i="1"/>
  <c r="J176" i="1"/>
  <c r="J188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344" i="1"/>
  <c r="J36" i="1"/>
  <c r="J216" i="1"/>
  <c r="J288" i="1"/>
  <c r="J348" i="1"/>
  <c r="J49" i="1"/>
  <c r="J205" i="1"/>
  <c r="J289" i="1"/>
  <c r="J9" i="1"/>
  <c r="J21" i="1"/>
  <c r="J33" i="1"/>
  <c r="J45" i="1"/>
  <c r="J57" i="1"/>
  <c r="J69" i="1"/>
  <c r="J81" i="1"/>
  <c r="J93" i="1"/>
  <c r="J105" i="1"/>
  <c r="J117" i="1"/>
  <c r="J129" i="1"/>
  <c r="J141" i="1"/>
  <c r="J153" i="1"/>
  <c r="J165" i="1"/>
  <c r="J177" i="1"/>
  <c r="J189" i="1"/>
  <c r="J201" i="1"/>
  <c r="J213" i="1"/>
  <c r="J225" i="1"/>
  <c r="J237" i="1"/>
  <c r="J249" i="1"/>
  <c r="J261" i="1"/>
  <c r="J273" i="1"/>
  <c r="J285" i="1"/>
  <c r="J297" i="1"/>
  <c r="J309" i="1"/>
  <c r="J321" i="1"/>
  <c r="J333" i="1"/>
  <c r="J345" i="1"/>
  <c r="J48" i="1"/>
  <c r="J84" i="1"/>
  <c r="J120" i="1"/>
  <c r="J144" i="1"/>
  <c r="J180" i="1"/>
  <c r="J228" i="1"/>
  <c r="J264" i="1"/>
  <c r="J324" i="1"/>
  <c r="J25" i="1"/>
  <c r="J145" i="1"/>
  <c r="J181" i="1"/>
  <c r="J229" i="1"/>
  <c r="J301" i="1"/>
  <c r="J10" i="1"/>
  <c r="J22" i="1"/>
  <c r="J34" i="1"/>
  <c r="J46" i="1"/>
  <c r="J58" i="1"/>
  <c r="J70" i="1"/>
  <c r="J82" i="1"/>
  <c r="J94" i="1"/>
  <c r="J106" i="1"/>
  <c r="J118" i="1"/>
  <c r="J130" i="1"/>
  <c r="J142" i="1"/>
  <c r="J154" i="1"/>
  <c r="J166" i="1"/>
  <c r="J178" i="1"/>
  <c r="J190" i="1"/>
  <c r="J202" i="1"/>
  <c r="J214" i="1"/>
  <c r="J226" i="1"/>
  <c r="J238" i="1"/>
  <c r="J250" i="1"/>
  <c r="J262" i="1"/>
  <c r="J274" i="1"/>
  <c r="J286" i="1"/>
  <c r="J298" i="1"/>
  <c r="J310" i="1"/>
  <c r="J322" i="1"/>
  <c r="J334" i="1"/>
  <c r="J346" i="1"/>
  <c r="J24" i="1"/>
  <c r="J72" i="1"/>
  <c r="J96" i="1"/>
  <c r="J132" i="1"/>
  <c r="J168" i="1"/>
  <c r="J204" i="1"/>
  <c r="J252" i="1"/>
  <c r="J300" i="1"/>
  <c r="J37" i="1"/>
  <c r="J157" i="1"/>
  <c r="J193" i="1"/>
  <c r="J253" i="1"/>
  <c r="J325" i="1"/>
  <c r="J11" i="1"/>
  <c r="J23" i="1"/>
  <c r="J35" i="1"/>
  <c r="J47" i="1"/>
  <c r="J59" i="1"/>
  <c r="J71" i="1"/>
  <c r="J83" i="1"/>
  <c r="J95" i="1"/>
  <c r="J107" i="1"/>
  <c r="J119" i="1"/>
  <c r="J131" i="1"/>
  <c r="J143" i="1"/>
  <c r="J155" i="1"/>
  <c r="J167" i="1"/>
  <c r="J179" i="1"/>
  <c r="J191" i="1"/>
  <c r="J203" i="1"/>
  <c r="J215" i="1"/>
  <c r="J227" i="1"/>
  <c r="J239" i="1"/>
  <c r="J251" i="1"/>
  <c r="J263" i="1"/>
  <c r="J275" i="1"/>
  <c r="J287" i="1"/>
  <c r="J299" i="1"/>
  <c r="J311" i="1"/>
  <c r="J323" i="1"/>
  <c r="J335" i="1"/>
  <c r="J347" i="1"/>
  <c r="J12" i="1"/>
  <c r="J108" i="1"/>
  <c r="J156" i="1"/>
  <c r="J192" i="1"/>
  <c r="J240" i="1"/>
  <c r="J276" i="1"/>
  <c r="J336" i="1"/>
  <c r="J13" i="1"/>
  <c r="J133" i="1"/>
  <c r="J169" i="1"/>
  <c r="J217" i="1"/>
  <c r="J277" i="1"/>
  <c r="J349" i="1"/>
  <c r="P6" i="1"/>
  <c r="P10" i="1"/>
  <c r="P12" i="1"/>
  <c r="P14" i="1"/>
  <c r="P16" i="1"/>
  <c r="P18" i="1"/>
  <c r="P22" i="1"/>
  <c r="P24" i="1"/>
  <c r="P26" i="1"/>
  <c r="P28" i="1"/>
  <c r="P30" i="1"/>
  <c r="P36" i="1"/>
  <c r="P38" i="1"/>
  <c r="P40" i="1"/>
  <c r="P42" i="1"/>
  <c r="P46" i="1"/>
  <c r="P48" i="1"/>
  <c r="P50" i="1"/>
  <c r="P52" i="1"/>
  <c r="P54" i="1"/>
  <c r="P58" i="1"/>
  <c r="P60" i="1"/>
  <c r="P62" i="1"/>
  <c r="P70" i="1"/>
  <c r="P72" i="1"/>
  <c r="P74" i="1"/>
  <c r="P76" i="1"/>
  <c r="P78" i="1"/>
  <c r="P82" i="1"/>
  <c r="P84" i="1"/>
  <c r="P86" i="1"/>
  <c r="P88" i="1"/>
  <c r="P90" i="1"/>
  <c r="P94" i="1"/>
  <c r="P98" i="1"/>
  <c r="P100" i="1"/>
  <c r="P102" i="1"/>
  <c r="P106" i="1"/>
  <c r="P108" i="1"/>
  <c r="P110" i="1"/>
  <c r="P112" i="1"/>
  <c r="P114" i="1"/>
  <c r="P118" i="1"/>
  <c r="P120" i="1"/>
  <c r="P122" i="1"/>
  <c r="P124" i="1"/>
  <c r="P126" i="1"/>
  <c r="P130" i="1"/>
  <c r="P132" i="1"/>
  <c r="P134" i="1"/>
  <c r="P136" i="1"/>
  <c r="P138" i="1"/>
  <c r="P142" i="1"/>
  <c r="P144" i="1"/>
  <c r="P146" i="1"/>
  <c r="P148" i="1"/>
  <c r="P150" i="1"/>
  <c r="P154" i="1"/>
  <c r="P156" i="1"/>
  <c r="P158" i="1"/>
  <c r="P160" i="1"/>
  <c r="P162" i="1"/>
  <c r="P166" i="1"/>
  <c r="P170" i="1"/>
  <c r="P172" i="1"/>
  <c r="P174" i="1"/>
  <c r="P180" i="1"/>
  <c r="P182" i="1"/>
  <c r="P184" i="1"/>
  <c r="P186" i="1"/>
  <c r="P190" i="1"/>
  <c r="P192" i="1"/>
  <c r="P194" i="1"/>
  <c r="P196" i="1"/>
  <c r="P198" i="1"/>
  <c r="P202" i="1"/>
  <c r="P204" i="1"/>
  <c r="P206" i="1"/>
  <c r="P208" i="1"/>
  <c r="P210" i="1"/>
  <c r="P214" i="1"/>
  <c r="P216" i="1"/>
  <c r="P218" i="1"/>
  <c r="P226" i="1"/>
  <c r="P228" i="1"/>
  <c r="P230" i="1"/>
  <c r="P232" i="1"/>
  <c r="P234" i="1"/>
  <c r="P238" i="1"/>
  <c r="P240" i="1"/>
  <c r="P242" i="1"/>
  <c r="P244" i="1"/>
  <c r="P246" i="1"/>
  <c r="P250" i="1"/>
  <c r="P252" i="1"/>
  <c r="P254" i="1"/>
  <c r="P256" i="1"/>
  <c r="P258" i="1"/>
  <c r="P262" i="1"/>
  <c r="P264" i="1"/>
  <c r="P266" i="1"/>
  <c r="P274" i="1"/>
  <c r="P276" i="1"/>
  <c r="P278" i="1"/>
  <c r="P280" i="1"/>
  <c r="P282" i="1"/>
  <c r="P286" i="1"/>
  <c r="P288" i="1"/>
  <c r="P290" i="1"/>
  <c r="P292" i="1"/>
  <c r="P294" i="1"/>
  <c r="P298" i="1"/>
  <c r="P300" i="1"/>
  <c r="P302" i="1"/>
  <c r="P304" i="1"/>
  <c r="P306" i="1"/>
  <c r="P310" i="1"/>
  <c r="P312" i="1"/>
  <c r="P314" i="1"/>
  <c r="P318" i="1"/>
  <c r="P322" i="1"/>
  <c r="P324" i="1"/>
  <c r="P326" i="1"/>
  <c r="P327" i="1"/>
  <c r="P328" i="1"/>
  <c r="P330" i="1"/>
  <c r="P331" i="1"/>
  <c r="P334" i="1"/>
  <c r="P336" i="1"/>
  <c r="P338" i="1"/>
  <c r="P339" i="1"/>
  <c r="P340" i="1"/>
  <c r="P341" i="1"/>
  <c r="P342" i="1"/>
  <c r="P343" i="1"/>
  <c r="P346" i="1"/>
  <c r="P348" i="1"/>
  <c r="P350" i="1"/>
  <c r="P351" i="1"/>
  <c r="P352" i="1"/>
  <c r="P3" i="1"/>
  <c r="P4" i="1"/>
  <c r="P5" i="1"/>
  <c r="P7" i="1"/>
  <c r="P8" i="1"/>
  <c r="P9" i="1"/>
  <c r="P11" i="1"/>
  <c r="P13" i="1"/>
  <c r="P15" i="1"/>
  <c r="P17" i="1"/>
  <c r="P19" i="1"/>
  <c r="P20" i="1"/>
  <c r="P21" i="1"/>
  <c r="P23" i="1"/>
  <c r="P25" i="1"/>
  <c r="P27" i="1"/>
  <c r="P29" i="1"/>
  <c r="P31" i="1"/>
  <c r="P32" i="1"/>
  <c r="P33" i="1"/>
  <c r="P34" i="1"/>
  <c r="P35" i="1"/>
  <c r="P37" i="1"/>
  <c r="P39" i="1"/>
  <c r="P41" i="1"/>
  <c r="P43" i="1"/>
  <c r="P44" i="1"/>
  <c r="P45" i="1"/>
  <c r="P47" i="1"/>
  <c r="P49" i="1"/>
  <c r="P51" i="1"/>
  <c r="P53" i="1"/>
  <c r="P55" i="1"/>
  <c r="P56" i="1"/>
  <c r="P57" i="1"/>
  <c r="P59" i="1"/>
  <c r="P61" i="1"/>
  <c r="P63" i="1"/>
  <c r="P64" i="1"/>
  <c r="P65" i="1"/>
  <c r="P66" i="1"/>
  <c r="P67" i="1"/>
  <c r="P68" i="1"/>
  <c r="P69" i="1"/>
  <c r="P71" i="1"/>
  <c r="P73" i="1"/>
  <c r="P75" i="1"/>
  <c r="P77" i="1"/>
  <c r="P79" i="1"/>
  <c r="P80" i="1"/>
  <c r="P81" i="1"/>
  <c r="P83" i="1"/>
  <c r="P85" i="1"/>
  <c r="P87" i="1"/>
  <c r="P89" i="1"/>
  <c r="P91" i="1"/>
  <c r="P92" i="1"/>
  <c r="P93" i="1"/>
  <c r="P95" i="1"/>
  <c r="P96" i="1"/>
  <c r="P97" i="1"/>
  <c r="P99" i="1"/>
  <c r="P101" i="1"/>
  <c r="P103" i="1"/>
  <c r="P104" i="1"/>
  <c r="P105" i="1"/>
  <c r="P107" i="1"/>
  <c r="P109" i="1"/>
  <c r="P111" i="1"/>
  <c r="P113" i="1"/>
  <c r="P115" i="1"/>
  <c r="P116" i="1"/>
  <c r="P117" i="1"/>
  <c r="P119" i="1"/>
  <c r="P121" i="1"/>
  <c r="P123" i="1"/>
  <c r="P125" i="1"/>
  <c r="P127" i="1"/>
  <c r="P128" i="1"/>
  <c r="P129" i="1"/>
  <c r="P131" i="1"/>
  <c r="P133" i="1"/>
  <c r="P135" i="1"/>
  <c r="P137" i="1"/>
  <c r="P139" i="1"/>
  <c r="P140" i="1"/>
  <c r="P141" i="1"/>
  <c r="P143" i="1"/>
  <c r="P145" i="1"/>
  <c r="P147" i="1"/>
  <c r="P149" i="1"/>
  <c r="P151" i="1"/>
  <c r="P152" i="1"/>
  <c r="P153" i="1"/>
  <c r="P155" i="1"/>
  <c r="P157" i="1"/>
  <c r="P159" i="1"/>
  <c r="P161" i="1"/>
  <c r="P163" i="1"/>
  <c r="P164" i="1"/>
  <c r="P165" i="1"/>
  <c r="P167" i="1"/>
  <c r="P168" i="1"/>
  <c r="P169" i="1"/>
  <c r="P171" i="1"/>
  <c r="P173" i="1"/>
  <c r="P175" i="1"/>
  <c r="P176" i="1"/>
  <c r="P177" i="1"/>
  <c r="P178" i="1"/>
  <c r="P179" i="1"/>
  <c r="P181" i="1"/>
  <c r="P183" i="1"/>
  <c r="P185" i="1"/>
  <c r="P187" i="1"/>
  <c r="P188" i="1"/>
  <c r="P189" i="1"/>
  <c r="P191" i="1"/>
  <c r="P193" i="1"/>
  <c r="P195" i="1"/>
  <c r="P197" i="1"/>
  <c r="P199" i="1"/>
  <c r="P200" i="1"/>
  <c r="P201" i="1"/>
  <c r="P203" i="1"/>
  <c r="P205" i="1"/>
  <c r="P207" i="1"/>
  <c r="P209" i="1"/>
  <c r="P211" i="1"/>
  <c r="P212" i="1"/>
  <c r="P213" i="1"/>
  <c r="P215" i="1"/>
  <c r="P217" i="1"/>
  <c r="P219" i="1"/>
  <c r="P220" i="1"/>
  <c r="P221" i="1"/>
  <c r="P222" i="1"/>
  <c r="P223" i="1"/>
  <c r="P224" i="1"/>
  <c r="P225" i="1"/>
  <c r="P227" i="1"/>
  <c r="P229" i="1"/>
  <c r="P231" i="1"/>
  <c r="P233" i="1"/>
  <c r="P235" i="1"/>
  <c r="P236" i="1"/>
  <c r="P237" i="1"/>
  <c r="P239" i="1"/>
  <c r="P241" i="1"/>
  <c r="P243" i="1"/>
  <c r="P245" i="1"/>
  <c r="P247" i="1"/>
  <c r="P248" i="1"/>
  <c r="P249" i="1"/>
  <c r="P251" i="1"/>
  <c r="P253" i="1"/>
  <c r="P255" i="1"/>
  <c r="P257" i="1"/>
  <c r="P259" i="1"/>
  <c r="P260" i="1"/>
  <c r="P261" i="1"/>
  <c r="P263" i="1"/>
  <c r="P265" i="1"/>
  <c r="P267" i="1"/>
  <c r="P268" i="1"/>
  <c r="P269" i="1"/>
  <c r="P270" i="1"/>
  <c r="P271" i="1"/>
  <c r="P272" i="1"/>
  <c r="P273" i="1"/>
  <c r="P275" i="1"/>
  <c r="P277" i="1"/>
  <c r="P279" i="1"/>
  <c r="P281" i="1"/>
  <c r="P283" i="1"/>
  <c r="P284" i="1"/>
  <c r="P285" i="1"/>
  <c r="P287" i="1"/>
  <c r="P289" i="1"/>
  <c r="P291" i="1"/>
  <c r="P293" i="1"/>
  <c r="P295" i="1"/>
  <c r="P296" i="1"/>
  <c r="P297" i="1"/>
  <c r="P299" i="1"/>
  <c r="P301" i="1"/>
  <c r="P303" i="1"/>
  <c r="P305" i="1"/>
  <c r="P307" i="1"/>
  <c r="P308" i="1"/>
  <c r="P309" i="1"/>
  <c r="P311" i="1"/>
  <c r="P313" i="1"/>
  <c r="P315" i="1"/>
  <c r="P316" i="1"/>
  <c r="P317" i="1"/>
  <c r="P319" i="1"/>
  <c r="P320" i="1"/>
  <c r="P321" i="1"/>
  <c r="P323" i="1"/>
  <c r="P325" i="1"/>
  <c r="P329" i="1"/>
  <c r="P332" i="1"/>
  <c r="P333" i="1"/>
  <c r="P335" i="1"/>
  <c r="P337" i="1"/>
  <c r="P344" i="1"/>
  <c r="P345" i="1"/>
  <c r="P347" i="1"/>
  <c r="P349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" i="1"/>
  <c r="N3" i="1"/>
  <c r="Q3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N101" i="1"/>
  <c r="Q101" i="1"/>
  <c r="N102" i="1"/>
  <c r="Q102" i="1"/>
  <c r="N103" i="1"/>
  <c r="Q103" i="1"/>
  <c r="N104" i="1"/>
  <c r="Q104" i="1"/>
  <c r="N105" i="1"/>
  <c r="Q105" i="1"/>
  <c r="N106" i="1"/>
  <c r="Q106" i="1"/>
  <c r="N107" i="1"/>
  <c r="Q107" i="1"/>
  <c r="N108" i="1"/>
  <c r="Q108" i="1"/>
  <c r="N109" i="1"/>
  <c r="Q109" i="1"/>
  <c r="N110" i="1"/>
  <c r="Q110" i="1"/>
  <c r="N111" i="1"/>
  <c r="Q111" i="1"/>
  <c r="N112" i="1"/>
  <c r="Q112" i="1"/>
  <c r="N113" i="1"/>
  <c r="Q113" i="1"/>
  <c r="N114" i="1"/>
  <c r="Q114" i="1"/>
  <c r="N115" i="1"/>
  <c r="Q115" i="1"/>
  <c r="N116" i="1"/>
  <c r="Q116" i="1"/>
  <c r="N117" i="1"/>
  <c r="Q117" i="1"/>
  <c r="N118" i="1"/>
  <c r="Q118" i="1"/>
  <c r="N119" i="1"/>
  <c r="Q119" i="1"/>
  <c r="N120" i="1"/>
  <c r="Q120" i="1"/>
  <c r="N121" i="1"/>
  <c r="Q121" i="1"/>
  <c r="N122" i="1"/>
  <c r="Q122" i="1"/>
  <c r="N123" i="1"/>
  <c r="Q123" i="1"/>
  <c r="N124" i="1"/>
  <c r="Q124" i="1"/>
  <c r="N125" i="1"/>
  <c r="Q125" i="1"/>
  <c r="N126" i="1"/>
  <c r="Q126" i="1"/>
  <c r="N127" i="1"/>
  <c r="Q127" i="1"/>
  <c r="N128" i="1"/>
  <c r="Q128" i="1"/>
  <c r="N129" i="1"/>
  <c r="Q129" i="1"/>
  <c r="N130" i="1"/>
  <c r="Q130" i="1"/>
  <c r="N131" i="1"/>
  <c r="Q131" i="1"/>
  <c r="N132" i="1"/>
  <c r="Q132" i="1"/>
  <c r="N133" i="1"/>
  <c r="Q133" i="1"/>
  <c r="N134" i="1"/>
  <c r="Q134" i="1"/>
  <c r="N135" i="1"/>
  <c r="Q135" i="1"/>
  <c r="N136" i="1"/>
  <c r="Q136" i="1"/>
  <c r="N137" i="1"/>
  <c r="Q137" i="1"/>
  <c r="N138" i="1"/>
  <c r="Q138" i="1"/>
  <c r="N139" i="1"/>
  <c r="Q139" i="1"/>
  <c r="N140" i="1"/>
  <c r="Q140" i="1"/>
  <c r="N141" i="1"/>
  <c r="Q141" i="1"/>
  <c r="N142" i="1"/>
  <c r="Q142" i="1"/>
  <c r="N143" i="1"/>
  <c r="Q143" i="1"/>
  <c r="N144" i="1"/>
  <c r="Q144" i="1"/>
  <c r="N145" i="1"/>
  <c r="Q145" i="1"/>
  <c r="N146" i="1"/>
  <c r="Q146" i="1"/>
  <c r="N147" i="1"/>
  <c r="Q147" i="1"/>
  <c r="N148" i="1"/>
  <c r="Q148" i="1"/>
  <c r="N149" i="1"/>
  <c r="Q149" i="1"/>
  <c r="N150" i="1"/>
  <c r="Q150" i="1"/>
  <c r="N151" i="1"/>
  <c r="Q151" i="1"/>
  <c r="N152" i="1"/>
  <c r="Q152" i="1"/>
  <c r="N153" i="1"/>
  <c r="Q153" i="1"/>
  <c r="N154" i="1"/>
  <c r="Q154" i="1"/>
  <c r="N155" i="1"/>
  <c r="Q155" i="1"/>
  <c r="N156" i="1"/>
  <c r="Q156" i="1"/>
  <c r="N157" i="1"/>
  <c r="Q157" i="1"/>
  <c r="N158" i="1"/>
  <c r="Q158" i="1"/>
  <c r="N159" i="1"/>
  <c r="Q159" i="1"/>
  <c r="N160" i="1"/>
  <c r="Q160" i="1"/>
  <c r="N161" i="1"/>
  <c r="Q161" i="1"/>
  <c r="N162" i="1"/>
  <c r="Q162" i="1"/>
  <c r="N163" i="1"/>
  <c r="Q163" i="1"/>
  <c r="N164" i="1"/>
  <c r="Q164" i="1"/>
  <c r="N165" i="1"/>
  <c r="Q165" i="1"/>
  <c r="N166" i="1"/>
  <c r="Q166" i="1"/>
  <c r="N167" i="1"/>
  <c r="Q167" i="1"/>
  <c r="N168" i="1"/>
  <c r="Q168" i="1"/>
  <c r="N169" i="1"/>
  <c r="Q169" i="1"/>
  <c r="N170" i="1"/>
  <c r="Q170" i="1"/>
  <c r="N171" i="1"/>
  <c r="Q171" i="1"/>
  <c r="N172" i="1"/>
  <c r="Q172" i="1"/>
  <c r="N173" i="1"/>
  <c r="Q173" i="1"/>
  <c r="N174" i="1"/>
  <c r="Q174" i="1"/>
  <c r="N175" i="1"/>
  <c r="Q175" i="1"/>
  <c r="N176" i="1"/>
  <c r="Q176" i="1"/>
  <c r="N177" i="1"/>
  <c r="Q177" i="1"/>
  <c r="N178" i="1"/>
  <c r="Q178" i="1"/>
  <c r="N179" i="1"/>
  <c r="Q179" i="1"/>
  <c r="N180" i="1"/>
  <c r="Q180" i="1"/>
  <c r="N181" i="1"/>
  <c r="Q181" i="1"/>
  <c r="N182" i="1"/>
  <c r="Q182" i="1"/>
  <c r="N183" i="1"/>
  <c r="Q183" i="1"/>
  <c r="N184" i="1"/>
  <c r="Q184" i="1"/>
  <c r="N185" i="1"/>
  <c r="Q185" i="1"/>
  <c r="N186" i="1"/>
  <c r="Q186" i="1"/>
  <c r="N187" i="1"/>
  <c r="Q187" i="1"/>
  <c r="N188" i="1"/>
  <c r="Q188" i="1"/>
  <c r="N189" i="1"/>
  <c r="Q189" i="1"/>
  <c r="N190" i="1"/>
  <c r="Q190" i="1"/>
  <c r="N191" i="1"/>
  <c r="Q191" i="1"/>
  <c r="N192" i="1"/>
  <c r="Q192" i="1"/>
  <c r="N193" i="1"/>
  <c r="Q193" i="1"/>
  <c r="N194" i="1"/>
  <c r="Q194" i="1"/>
  <c r="N195" i="1"/>
  <c r="Q195" i="1"/>
  <c r="N196" i="1"/>
  <c r="Q196" i="1"/>
  <c r="N197" i="1"/>
  <c r="Q197" i="1"/>
  <c r="N198" i="1"/>
  <c r="Q198" i="1"/>
  <c r="N199" i="1"/>
  <c r="Q199" i="1"/>
  <c r="N200" i="1"/>
  <c r="Q200" i="1"/>
  <c r="N201" i="1"/>
  <c r="Q201" i="1"/>
  <c r="N202" i="1"/>
  <c r="Q202" i="1"/>
  <c r="N203" i="1"/>
  <c r="Q203" i="1"/>
  <c r="N204" i="1"/>
  <c r="Q204" i="1"/>
  <c r="N205" i="1"/>
  <c r="Q205" i="1"/>
  <c r="N206" i="1"/>
  <c r="Q206" i="1"/>
  <c r="N207" i="1"/>
  <c r="Q207" i="1"/>
  <c r="N208" i="1"/>
  <c r="Q208" i="1"/>
  <c r="N209" i="1"/>
  <c r="Q209" i="1"/>
  <c r="N210" i="1"/>
  <c r="Q210" i="1"/>
  <c r="N211" i="1"/>
  <c r="Q211" i="1"/>
  <c r="N212" i="1"/>
  <c r="Q212" i="1"/>
  <c r="N213" i="1"/>
  <c r="Q213" i="1"/>
  <c r="N214" i="1"/>
  <c r="Q214" i="1"/>
  <c r="N215" i="1"/>
  <c r="Q215" i="1"/>
  <c r="N216" i="1"/>
  <c r="Q216" i="1"/>
  <c r="N217" i="1"/>
  <c r="Q217" i="1"/>
  <c r="N218" i="1"/>
  <c r="Q218" i="1"/>
  <c r="N219" i="1"/>
  <c r="Q219" i="1"/>
  <c r="N220" i="1"/>
  <c r="Q220" i="1"/>
  <c r="N221" i="1"/>
  <c r="Q221" i="1"/>
  <c r="N222" i="1"/>
  <c r="Q222" i="1"/>
  <c r="N223" i="1"/>
  <c r="Q223" i="1"/>
  <c r="N224" i="1"/>
  <c r="Q224" i="1"/>
  <c r="N225" i="1"/>
  <c r="Q225" i="1"/>
  <c r="N226" i="1"/>
  <c r="Q226" i="1"/>
  <c r="N227" i="1"/>
  <c r="Q227" i="1"/>
  <c r="N228" i="1"/>
  <c r="Q228" i="1"/>
  <c r="N229" i="1"/>
  <c r="Q229" i="1"/>
  <c r="N230" i="1"/>
  <c r="Q230" i="1"/>
  <c r="N231" i="1"/>
  <c r="Q231" i="1"/>
  <c r="N232" i="1"/>
  <c r="Q232" i="1"/>
  <c r="N233" i="1"/>
  <c r="Q233" i="1"/>
  <c r="N234" i="1"/>
  <c r="Q234" i="1"/>
  <c r="N235" i="1"/>
  <c r="Q235" i="1"/>
  <c r="N236" i="1"/>
  <c r="Q236" i="1"/>
  <c r="N237" i="1"/>
  <c r="Q237" i="1"/>
  <c r="N238" i="1"/>
  <c r="Q238" i="1"/>
  <c r="N239" i="1"/>
  <c r="Q239" i="1"/>
  <c r="N240" i="1"/>
  <c r="Q240" i="1"/>
  <c r="N241" i="1"/>
  <c r="Q241" i="1"/>
  <c r="N242" i="1"/>
  <c r="Q242" i="1"/>
  <c r="N243" i="1"/>
  <c r="Q243" i="1"/>
  <c r="N244" i="1"/>
  <c r="Q244" i="1"/>
  <c r="N245" i="1"/>
  <c r="Q245" i="1"/>
  <c r="N246" i="1"/>
  <c r="Q246" i="1"/>
  <c r="N247" i="1"/>
  <c r="Q247" i="1"/>
  <c r="N248" i="1"/>
  <c r="Q248" i="1"/>
  <c r="N249" i="1"/>
  <c r="Q249" i="1"/>
  <c r="N250" i="1"/>
  <c r="Q250" i="1"/>
  <c r="N251" i="1"/>
  <c r="Q251" i="1"/>
  <c r="N252" i="1"/>
  <c r="Q252" i="1"/>
  <c r="N253" i="1"/>
  <c r="Q253" i="1"/>
  <c r="N254" i="1"/>
  <c r="Q254" i="1"/>
  <c r="N255" i="1"/>
  <c r="Q255" i="1"/>
  <c r="N256" i="1"/>
  <c r="Q256" i="1"/>
  <c r="N257" i="1"/>
  <c r="Q257" i="1"/>
  <c r="N258" i="1"/>
  <c r="Q258" i="1"/>
  <c r="N259" i="1"/>
  <c r="Q259" i="1"/>
  <c r="N260" i="1"/>
  <c r="Q260" i="1"/>
  <c r="N261" i="1"/>
  <c r="Q261" i="1"/>
  <c r="N262" i="1"/>
  <c r="Q262" i="1"/>
  <c r="N263" i="1"/>
  <c r="Q263" i="1"/>
  <c r="N264" i="1"/>
  <c r="Q264" i="1"/>
  <c r="N265" i="1"/>
  <c r="Q265" i="1"/>
  <c r="N266" i="1"/>
  <c r="Q266" i="1"/>
  <c r="N267" i="1"/>
  <c r="Q267" i="1"/>
  <c r="N268" i="1"/>
  <c r="Q268" i="1"/>
  <c r="N269" i="1"/>
  <c r="Q269" i="1"/>
  <c r="N270" i="1"/>
  <c r="Q270" i="1"/>
  <c r="N271" i="1"/>
  <c r="Q271" i="1"/>
  <c r="N272" i="1"/>
  <c r="Q272" i="1"/>
  <c r="N273" i="1"/>
  <c r="Q273" i="1"/>
  <c r="N274" i="1"/>
  <c r="Q274" i="1"/>
  <c r="N275" i="1"/>
  <c r="Q275" i="1"/>
  <c r="N276" i="1"/>
  <c r="Q276" i="1"/>
  <c r="N277" i="1"/>
  <c r="Q277" i="1"/>
  <c r="N278" i="1"/>
  <c r="Q278" i="1"/>
  <c r="N279" i="1"/>
  <c r="Q279" i="1"/>
  <c r="N280" i="1"/>
  <c r="Q280" i="1"/>
  <c r="N281" i="1"/>
  <c r="Q281" i="1"/>
  <c r="N282" i="1"/>
  <c r="Q282" i="1"/>
  <c r="N283" i="1"/>
  <c r="Q283" i="1"/>
  <c r="N284" i="1"/>
  <c r="Q284" i="1"/>
  <c r="N285" i="1"/>
  <c r="Q285" i="1"/>
  <c r="N286" i="1"/>
  <c r="Q286" i="1"/>
  <c r="N287" i="1"/>
  <c r="Q287" i="1"/>
  <c r="N288" i="1"/>
  <c r="Q288" i="1"/>
  <c r="N289" i="1"/>
  <c r="Q289" i="1"/>
  <c r="N290" i="1"/>
  <c r="Q290" i="1"/>
  <c r="N291" i="1"/>
  <c r="Q291" i="1"/>
  <c r="N292" i="1"/>
  <c r="Q292" i="1"/>
  <c r="N293" i="1"/>
  <c r="Q293" i="1"/>
  <c r="N294" i="1"/>
  <c r="Q294" i="1"/>
  <c r="N295" i="1"/>
  <c r="Q295" i="1"/>
  <c r="N296" i="1"/>
  <c r="Q296" i="1"/>
  <c r="N297" i="1"/>
  <c r="Q297" i="1"/>
  <c r="N298" i="1"/>
  <c r="Q298" i="1"/>
  <c r="N299" i="1"/>
  <c r="Q299" i="1"/>
  <c r="N300" i="1"/>
  <c r="Q300" i="1"/>
  <c r="N301" i="1"/>
  <c r="Q301" i="1"/>
  <c r="N302" i="1"/>
  <c r="Q302" i="1"/>
  <c r="N303" i="1"/>
  <c r="Q303" i="1"/>
  <c r="N304" i="1"/>
  <c r="Q304" i="1"/>
  <c r="N305" i="1"/>
  <c r="Q305" i="1"/>
  <c r="N306" i="1"/>
  <c r="Q306" i="1"/>
  <c r="N307" i="1"/>
  <c r="Q307" i="1"/>
  <c r="N308" i="1"/>
  <c r="Q308" i="1"/>
  <c r="N309" i="1"/>
  <c r="Q309" i="1"/>
  <c r="N310" i="1"/>
  <c r="Q310" i="1"/>
  <c r="N311" i="1"/>
  <c r="Q311" i="1"/>
  <c r="N312" i="1"/>
  <c r="Q312" i="1"/>
  <c r="N313" i="1"/>
  <c r="Q313" i="1"/>
  <c r="N314" i="1"/>
  <c r="Q314" i="1"/>
  <c r="N315" i="1"/>
  <c r="Q315" i="1"/>
  <c r="N316" i="1"/>
  <c r="Q316" i="1"/>
  <c r="N317" i="1"/>
  <c r="Q317" i="1"/>
  <c r="N318" i="1"/>
  <c r="Q318" i="1"/>
  <c r="N319" i="1"/>
  <c r="Q319" i="1"/>
  <c r="N320" i="1"/>
  <c r="Q320" i="1"/>
  <c r="N321" i="1"/>
  <c r="Q321" i="1"/>
  <c r="N322" i="1"/>
  <c r="Q322" i="1"/>
  <c r="N323" i="1"/>
  <c r="Q323" i="1"/>
  <c r="N324" i="1"/>
  <c r="Q324" i="1"/>
  <c r="N325" i="1"/>
  <c r="Q325" i="1"/>
  <c r="N326" i="1"/>
  <c r="Q326" i="1"/>
  <c r="N327" i="1"/>
  <c r="Q327" i="1"/>
  <c r="N328" i="1"/>
  <c r="Q328" i="1"/>
  <c r="N329" i="1"/>
  <c r="Q329" i="1"/>
  <c r="N330" i="1"/>
  <c r="Q330" i="1"/>
  <c r="N331" i="1"/>
  <c r="Q331" i="1"/>
  <c r="N332" i="1"/>
  <c r="Q332" i="1"/>
  <c r="N333" i="1"/>
  <c r="Q333" i="1"/>
  <c r="N334" i="1"/>
  <c r="Q334" i="1"/>
  <c r="N335" i="1"/>
  <c r="Q335" i="1"/>
  <c r="N336" i="1"/>
  <c r="Q336" i="1"/>
  <c r="N337" i="1"/>
  <c r="Q337" i="1"/>
  <c r="N338" i="1"/>
  <c r="Q338" i="1"/>
  <c r="N339" i="1"/>
  <c r="Q339" i="1"/>
  <c r="N340" i="1"/>
  <c r="Q340" i="1"/>
  <c r="N341" i="1"/>
  <c r="Q341" i="1"/>
  <c r="N342" i="1"/>
  <c r="Q342" i="1"/>
  <c r="N343" i="1"/>
  <c r="Q343" i="1"/>
  <c r="N344" i="1"/>
  <c r="Q344" i="1"/>
  <c r="N345" i="1"/>
  <c r="Q345" i="1"/>
  <c r="N346" i="1"/>
  <c r="Q346" i="1"/>
  <c r="N347" i="1"/>
  <c r="Q347" i="1"/>
  <c r="N348" i="1"/>
  <c r="Q348" i="1"/>
  <c r="N349" i="1"/>
  <c r="Q349" i="1"/>
  <c r="N350" i="1"/>
  <c r="Q350" i="1"/>
  <c r="N351" i="1"/>
  <c r="Q351" i="1"/>
  <c r="N352" i="1"/>
  <c r="Q352" i="1"/>
  <c r="N2" i="1"/>
  <c r="Q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H$35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H3521"/>
        </x15:connection>
      </ext>
    </extLst>
  </connection>
</connections>
</file>

<file path=xl/sharedStrings.xml><?xml version="1.0" encoding="utf-8"?>
<sst xmlns="http://schemas.openxmlformats.org/spreadsheetml/2006/main" count="1075" uniqueCount="371">
  <si>
    <t>town_id</t>
  </si>
  <si>
    <t>town_name</t>
  </si>
  <si>
    <t>town_pop</t>
  </si>
  <si>
    <t>om_x</t>
  </si>
  <si>
    <t>om_y</t>
  </si>
  <si>
    <t>omt_x</t>
  </si>
  <si>
    <t>omt_y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</si>
  <si>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</si>
  <si>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</si>
  <si>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</si>
  <si>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</si>
  <si>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</si>
  <si>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</si>
  <si>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</si>
  <si>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</si>
  <si>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</si>
  <si>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</si>
  <si>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</si>
  <si>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</si>
  <si>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</si>
  <si>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</si>
  <si>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</si>
  <si>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</si>
  <si>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</si>
  <si>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</si>
  <si>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</si>
  <si>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</si>
  <si>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</si>
  <si>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</si>
  <si>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</si>
  <si>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</si>
  <si>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</si>
  <si>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</si>
  <si>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</si>
  <si>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</si>
  <si>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</si>
  <si>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</si>
  <si>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</si>
  <si>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</si>
  <si>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</si>
  <si>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</si>
  <si>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</si>
  <si>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</si>
  <si>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</si>
  <si>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</si>
  <si>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</si>
  <si>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</si>
  <si>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</si>
  <si>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</si>
  <si>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</si>
  <si>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</si>
  <si>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</si>
  <si>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</si>
  <si>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</si>
  <si>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</si>
  <si>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</si>
  <si>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</si>
  <si>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</si>
  <si>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</si>
  <si>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</si>
  <si>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</si>
  <si>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</si>
  <si>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</si>
  <si>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</si>
  <si>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</si>
  <si>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</si>
  <si>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</si>
  <si>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</si>
  <si>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</si>
  <si>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</si>
  <si>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</si>
  <si>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</si>
  <si>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</si>
  <si>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</si>
  <si>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</si>
  <si>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</si>
  <si>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</si>
  <si>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</si>
  <si>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</si>
  <si>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</si>
  <si>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</si>
  <si>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</si>
  <si>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</si>
  <si>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</si>
  <si>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</si>
  <si>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</si>
  <si>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</si>
  <si>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</si>
  <si>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</si>
  <si>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</si>
  <si>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</si>
  <si>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</si>
  <si>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</si>
  <si>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</si>
  <si>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</si>
  <si>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</si>
  <si>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</si>
  <si>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</si>
  <si>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</si>
  <si>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</si>
  <si>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</si>
  <si>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</si>
  <si>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</si>
  <si>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</si>
  <si>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</si>
  <si>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</si>
  <si>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</si>
  <si>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</si>
  <si>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</si>
  <si>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</si>
  <si>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</si>
  <si>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</si>
  <si>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</si>
  <si>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</si>
  <si>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</si>
  <si>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</si>
  <si>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</si>
  <si>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</si>
  <si>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</si>
  <si>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</si>
  <si>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</si>
  <si>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</si>
  <si>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</si>
  <si>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</si>
  <si>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</si>
  <si>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</si>
  <si>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</si>
  <si>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</si>
  <si>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</si>
  <si>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</si>
  <si>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</si>
  <si>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</si>
  <si>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</si>
  <si>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</si>
  <si>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</si>
  <si>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</si>
  <si>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</si>
  <si>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</si>
  <si>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</si>
  <si>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</si>
  <si>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</si>
  <si>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</si>
  <si>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</si>
  <si>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</si>
  <si>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</si>
  <si>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</si>
  <si>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</si>
  <si>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</si>
  <si>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</si>
  <si>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</si>
  <si>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</si>
  <si>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</si>
  <si>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</si>
  <si>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</si>
  <si>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</si>
  <si>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</si>
  <si>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</si>
  <si>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</si>
  <si>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</si>
  <si>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</si>
  <si>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</si>
  <si>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</si>
  <si>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</si>
  <si>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</si>
  <si>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</si>
  <si>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</si>
  <si>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</si>
  <si>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</si>
  <si>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</si>
  <si>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</si>
  <si>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</si>
  <si>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</si>
  <si>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</si>
  <si>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</si>
  <si>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</si>
  <si>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</si>
  <si>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</si>
  <si>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</si>
  <si>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</si>
  <si>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</si>
  <si>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</si>
  <si>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</si>
  <si>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</si>
  <si>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</si>
  <si>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</si>
  <si>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</si>
  <si>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</si>
  <si>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</si>
  <si>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</si>
  <si>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</si>
  <si>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</si>
  <si>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</si>
  <si>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</si>
  <si>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</si>
  <si>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</si>
  <si>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</si>
  <si>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</si>
  <si>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</si>
  <si>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</si>
  <si>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</si>
  <si>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</si>
  <si>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</si>
  <si>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</si>
  <si>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</si>
  <si>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</si>
  <si>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</si>
  <si>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</si>
  <si>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</si>
  <si>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</si>
  <si>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</si>
  <si>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</si>
  <si>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</si>
  <si>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</si>
  <si>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</si>
  <si>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</si>
  <si>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</si>
  <si>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</si>
  <si>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</si>
  <si>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</si>
  <si>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</si>
  <si>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</si>
  <si>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</si>
  <si>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</si>
  <si>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</si>
  <si>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</si>
  <si>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</si>
  <si>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</si>
  <si>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</si>
  <si>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</si>
  <si>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</si>
  <si>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</si>
  <si>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</si>
  <si>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</si>
  <si>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</si>
  <si>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</si>
  <si>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</si>
  <si>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</si>
  <si>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</si>
  <si>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</si>
  <si>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</si>
  <si>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</si>
  <si>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</si>
  <si>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</si>
  <si>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</si>
  <si>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</si>
  <si>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</si>
  <si>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</si>
  <si>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</si>
  <si>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</si>
  <si>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</si>
  <si>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</si>
  <si>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</si>
  <si>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</si>
  <si>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</si>
  <si>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</si>
  <si>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</si>
  <si>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</si>
  <si>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</si>
  <si>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</si>
  <si>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</si>
  <si>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</si>
  <si>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</si>
  <si>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</si>
  <si>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</si>
  <si>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</si>
  <si>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</si>
  <si>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</si>
  <si>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</si>
  <si>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</si>
  <si>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</si>
  <si>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</si>
  <si>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</si>
  <si>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</si>
  <si>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</si>
  <si>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</si>
  <si>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</si>
  <si>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</si>
  <si>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</si>
  <si>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</si>
  <si>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</si>
  <si>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</si>
  <si>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</si>
  <si>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</si>
  <si>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</si>
  <si>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</si>
  <si>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</si>
  <si>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</si>
  <si>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</si>
  <si>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</si>
  <si>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</si>
  <si>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</si>
  <si>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</si>
  <si>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</si>
  <si>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</si>
  <si>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</si>
  <si>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</si>
  <si>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</si>
  <si>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</si>
  <si>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</si>
  <si>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</si>
  <si>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</si>
  <si>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</si>
  <si>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</si>
  <si>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</si>
  <si>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</si>
  <si>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</si>
  <si>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</si>
  <si>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</si>
  <si>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</si>
  <si>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</si>
  <si>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</si>
  <si>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</si>
  <si>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</si>
  <si>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</si>
  <si>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</si>
  <si>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</si>
  <si>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</si>
  <si>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</si>
  <si>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</si>
  <si>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</si>
  <si>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</si>
  <si>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</si>
  <si>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</si>
  <si>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</si>
  <si>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</si>
  <si>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</si>
  <si>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</si>
  <si>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</si>
  <si>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</si>
  <si>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</si>
  <si>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</si>
  <si>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</si>
  <si>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</si>
  <si>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</si>
  <si>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</si>
  <si>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</si>
  <si>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</si>
  <si>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</si>
  <si>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</si>
  <si>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</si>
  <si>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</si>
  <si>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</si>
  <si>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</si>
  <si>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</si>
  <si>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</si>
  <si>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</si>
  <si>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</si>
  <si>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</si>
  <si>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</si>
  <si>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</si>
  <si>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</si>
  <si>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</si>
  <si>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</si>
  <si>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</si>
  <si>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</si>
  <si>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</si>
  <si>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</si>
  <si>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</si>
  <si>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{</t>
  </si>
  <si>
    <t>},</t>
  </si>
  <si>
    <t>[</t>
  </si>
  <si>
    <t>]</t>
  </si>
  <si>
    <t>}</t>
  </si>
  <si>
    <t>size</t>
  </si>
  <si>
    <t>Row Labels</t>
  </si>
  <si>
    <t>Grand Total</t>
  </si>
  <si>
    <t>Column Labels</t>
  </si>
  <si>
    <t>id</t>
  </si>
  <si>
    <t>Min of town_id</t>
  </si>
  <si>
    <t>Sum of size</t>
  </si>
  <si>
    <t>size_log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</si>
</sst>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ey" refreshedDate="44299.131106365741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Sum of size]" caption="Sum of size" numFmtId="0" hierarchy="14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ey" refreshedDate="44299.131107291665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Min of town_id]" caption="Min of town_id" numFmtId="0" hierarchy="12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Sum of size" fld="2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8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Min of town_id" fld="2" subtotal="min" baseField="1" baseItem="1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3"/>
  <sheetViews>
    <sheetView tabSelected="1" zoomScale="70" zoomScaleNormal="70" workbookViewId="0">
      <selection activeCell="AH20" sqref="AH20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11" width="2.42578125" bestFit="1" customWidth="1"/>
    <col min="12" max="47" width="3.42578125" bestFit="1" customWidth="1"/>
    <col min="48" max="48" width="4.42578125" bestFit="1" customWidth="1"/>
    <col min="49" max="66" width="3.42578125" bestFit="1" customWidth="1"/>
    <col min="67" max="67" width="11.28515625" customWidth="1"/>
    <col min="68" max="68" width="23.85546875" customWidth="1"/>
    <col min="69" max="69" width="11" customWidth="1"/>
    <col min="70" max="70" width="23.85546875" bestFit="1" customWidth="1"/>
    <col min="71" max="71" width="11" customWidth="1"/>
    <col min="72" max="72" width="23.85546875" bestFit="1" customWidth="1"/>
    <col min="73" max="73" width="11" customWidth="1"/>
    <col min="74" max="74" width="23.85546875" bestFit="1" customWidth="1"/>
    <col min="75" max="75" width="11" customWidth="1"/>
    <col min="76" max="76" width="23.85546875" bestFit="1" customWidth="1"/>
    <col min="77" max="77" width="11" customWidth="1"/>
    <col min="78" max="78" width="23.85546875" bestFit="1" customWidth="1"/>
    <col min="79" max="79" width="11" customWidth="1"/>
    <col min="80" max="80" width="23.85546875" bestFit="1" customWidth="1"/>
    <col min="81" max="81" width="11" customWidth="1"/>
    <col min="82" max="82" width="23.85546875" bestFit="1" customWidth="1"/>
    <col min="83" max="83" width="11" customWidth="1"/>
    <col min="84" max="84" width="23.85546875" bestFit="1" customWidth="1"/>
    <col min="85" max="85" width="11" customWidth="1"/>
    <col min="86" max="86" width="23.85546875" bestFit="1" customWidth="1"/>
    <col min="87" max="87" width="11" customWidth="1"/>
    <col min="88" max="88" width="23.85546875" bestFit="1" customWidth="1"/>
    <col min="89" max="89" width="11" customWidth="1"/>
    <col min="90" max="90" width="23.85546875" bestFit="1" customWidth="1"/>
    <col min="91" max="91" width="11" customWidth="1"/>
    <col min="92" max="92" width="23.85546875" bestFit="1" customWidth="1"/>
    <col min="93" max="93" width="11" customWidth="1"/>
    <col min="94" max="94" width="23.85546875" bestFit="1" customWidth="1"/>
    <col min="95" max="95" width="11" customWidth="1"/>
    <col min="96" max="96" width="23.85546875" bestFit="1" customWidth="1"/>
    <col min="97" max="97" width="11" customWidth="1"/>
    <col min="98" max="98" width="23.85546875" bestFit="1" customWidth="1"/>
    <col min="99" max="99" width="11" customWidth="1"/>
    <col min="100" max="100" width="23.85546875" bestFit="1" customWidth="1"/>
    <col min="101" max="101" width="11" customWidth="1"/>
    <col min="102" max="102" width="23.85546875" bestFit="1" customWidth="1"/>
    <col min="103" max="103" width="11" customWidth="1"/>
    <col min="104" max="104" width="23.85546875" bestFit="1" customWidth="1"/>
    <col min="105" max="105" width="11" customWidth="1"/>
    <col min="106" max="106" width="23.85546875" bestFit="1" customWidth="1"/>
    <col min="107" max="107" width="11" customWidth="1"/>
    <col min="108" max="108" width="23.85546875" bestFit="1" customWidth="1"/>
    <col min="109" max="109" width="11" customWidth="1"/>
    <col min="110" max="110" width="23.85546875" bestFit="1" customWidth="1"/>
    <col min="111" max="111" width="11" customWidth="1"/>
    <col min="112" max="112" width="23.85546875" bestFit="1" customWidth="1"/>
    <col min="113" max="113" width="11" customWidth="1"/>
    <col min="114" max="114" width="23.85546875" bestFit="1" customWidth="1"/>
    <col min="115" max="115" width="11" customWidth="1"/>
    <col min="116" max="116" width="23.85546875" bestFit="1" customWidth="1"/>
    <col min="117" max="117" width="11" customWidth="1"/>
    <col min="118" max="118" width="23.85546875" bestFit="1" customWidth="1"/>
    <col min="119" max="119" width="11" customWidth="1"/>
    <col min="120" max="120" width="23.85546875" bestFit="1" customWidth="1"/>
    <col min="121" max="121" width="11" customWidth="1"/>
    <col min="122" max="122" width="23.85546875" bestFit="1" customWidth="1"/>
    <col min="123" max="123" width="11" customWidth="1"/>
    <col min="124" max="124" width="23.85546875" bestFit="1" customWidth="1"/>
    <col min="125" max="125" width="11" customWidth="1"/>
    <col min="126" max="126" width="23.85546875" bestFit="1" customWidth="1"/>
    <col min="127" max="127" width="11" customWidth="1"/>
    <col min="128" max="128" width="23.85546875" bestFit="1" customWidth="1"/>
    <col min="129" max="129" width="11" customWidth="1"/>
    <col min="130" max="130" width="23.85546875" bestFit="1" customWidth="1"/>
    <col min="131" max="131" width="11" customWidth="1"/>
    <col min="132" max="132" width="29" bestFit="1" customWidth="1"/>
    <col min="133" max="133" width="16.28515625" customWidth="1"/>
    <col min="134" max="134" width="24.85546875" bestFit="1" customWidth="1"/>
    <col min="135" max="145" width="3.140625" customWidth="1"/>
    <col min="146" max="146" width="7.85546875" customWidth="1"/>
    <col min="147" max="147" width="4.85546875" customWidth="1"/>
    <col min="148" max="149" width="2.140625" customWidth="1"/>
    <col min="150" max="165" width="3.140625" customWidth="1"/>
    <col min="166" max="166" width="7.85546875" customWidth="1"/>
    <col min="167" max="167" width="4.85546875" customWidth="1"/>
    <col min="168" max="178" width="3.140625" customWidth="1"/>
    <col min="179" max="179" width="7.85546875" customWidth="1"/>
    <col min="180" max="180" width="4.85546875" customWidth="1"/>
    <col min="181" max="182" width="2.140625" customWidth="1"/>
    <col min="183" max="194" width="3.140625" customWidth="1"/>
    <col min="195" max="195" width="7.85546875" customWidth="1"/>
    <col min="196" max="196" width="4.85546875" customWidth="1"/>
    <col min="197" max="198" width="2.140625" customWidth="1"/>
    <col min="199" max="211" width="3.140625" customWidth="1"/>
    <col min="212" max="212" width="7.85546875" customWidth="1"/>
    <col min="213" max="213" width="4.85546875" customWidth="1"/>
    <col min="214" max="225" width="3.140625" customWidth="1"/>
    <col min="226" max="226" width="7.85546875" customWidth="1"/>
    <col min="227" max="227" width="4.85546875" customWidth="1"/>
    <col min="228" max="229" width="2.140625" customWidth="1"/>
    <col min="230" max="248" width="3.140625" customWidth="1"/>
    <col min="249" max="249" width="7.85546875" customWidth="1"/>
    <col min="250" max="250" width="4.85546875" customWidth="1"/>
    <col min="251" max="261" width="3.140625" customWidth="1"/>
    <col min="262" max="262" width="7.85546875" customWidth="1"/>
    <col min="263" max="263" width="4.85546875" customWidth="1"/>
    <col min="264" max="266" width="2.140625" customWidth="1"/>
    <col min="267" max="284" width="3.140625" customWidth="1"/>
    <col min="285" max="285" width="7.85546875" customWidth="1"/>
    <col min="286" max="286" width="4.85546875" customWidth="1"/>
    <col min="287" max="297" width="3.140625" customWidth="1"/>
    <col min="298" max="298" width="7.85546875" customWidth="1"/>
    <col min="299" max="299" width="4.85546875" customWidth="1"/>
    <col min="300" max="316" width="3.140625" customWidth="1"/>
    <col min="317" max="317" width="7.85546875" customWidth="1"/>
    <col min="318" max="318" width="4.85546875" customWidth="1"/>
    <col min="319" max="323" width="3.140625" customWidth="1"/>
    <col min="324" max="324" width="7.85546875" customWidth="1"/>
    <col min="325" max="325" width="4.85546875" customWidth="1"/>
    <col min="326" max="328" width="3.140625" customWidth="1"/>
    <col min="329" max="329" width="7.85546875" customWidth="1"/>
    <col min="330" max="330" width="4.85546875" customWidth="1"/>
    <col min="331" max="332" width="3.140625" customWidth="1"/>
    <col min="333" max="333" width="7.85546875" customWidth="1"/>
    <col min="334" max="334" width="4.85546875" customWidth="1"/>
    <col min="335" max="337" width="3.140625" customWidth="1"/>
    <col min="338" max="338" width="7.85546875" customWidth="1"/>
    <col min="339" max="339" width="4.85546875" customWidth="1"/>
    <col min="340" max="344" width="3.140625" customWidth="1"/>
    <col min="345" max="345" width="7.85546875" customWidth="1"/>
    <col min="346" max="346" width="4.85546875" customWidth="1"/>
    <col min="347" max="351" width="3.140625" customWidth="1"/>
    <col min="352" max="352" width="7.85546875" customWidth="1"/>
    <col min="353" max="353" width="4.85546875" customWidth="1"/>
    <col min="354" max="357" width="3.140625" customWidth="1"/>
    <col min="358" max="358" width="7.85546875" customWidth="1"/>
    <col min="359" max="359" width="4.85546875" customWidth="1"/>
    <col min="360" max="363" width="3.140625" customWidth="1"/>
    <col min="364" max="364" width="7.85546875" customWidth="1"/>
    <col min="365" max="365" width="4.85546875" customWidth="1"/>
    <col min="366" max="368" width="3.140625" customWidth="1"/>
    <col min="369" max="369" width="7.85546875" customWidth="1"/>
    <col min="370" max="370" width="4.85546875" customWidth="1"/>
    <col min="371" max="371" width="3.140625" customWidth="1"/>
    <col min="372" max="372" width="7.85546875" customWidth="1"/>
    <col min="373" max="373" width="4.85546875" customWidth="1"/>
    <col min="374" max="374" width="3.140625" customWidth="1"/>
    <col min="375" max="375" width="7.85546875" customWidth="1"/>
    <col min="376" max="376" width="4.85546875" customWidth="1"/>
    <col min="377" max="377" width="3.140625" customWidth="1"/>
    <col min="378" max="378" width="7.85546875" customWidth="1"/>
    <col min="379" max="379" width="4.85546875" customWidth="1"/>
    <col min="380" max="380" width="7.85546875" customWidth="1"/>
    <col min="381" max="381" width="4.85546875" customWidth="1"/>
    <col min="382" max="382" width="3.140625" customWidth="1"/>
    <col min="383" max="383" width="7.85546875" customWidth="1"/>
    <col min="384" max="384" width="4.85546875" customWidth="1"/>
    <col min="385" max="385" width="3.140625" customWidth="1"/>
    <col min="386" max="386" width="7.85546875" customWidth="1"/>
    <col min="387" max="387" width="4.85546875" customWidth="1"/>
    <col min="388" max="388" width="7.85546875" customWidth="1"/>
    <col min="389" max="389" width="11.28515625" bestFit="1" customWidth="1"/>
  </cols>
  <sheetData>
    <row r="3" spans="1:67" x14ac:dyDescent="0.25">
      <c r="A3" s="2" t="s">
        <v>369</v>
      </c>
      <c r="B3" s="2" t="s">
        <v>366</v>
      </c>
    </row>
    <row r="4" spans="1:67" x14ac:dyDescent="0.25">
      <c r="A4" s="2" t="s">
        <v>364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365</v>
      </c>
    </row>
    <row r="5" spans="1:67" x14ac:dyDescent="0.25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2</v>
      </c>
      <c r="AY5" s="1"/>
      <c r="AZ5" s="1">
        <v>1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3</v>
      </c>
    </row>
    <row r="6" spans="1:67" x14ac:dyDescent="0.25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</v>
      </c>
      <c r="AX6" s="1"/>
      <c r="AY6" s="1">
        <v>2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3</v>
      </c>
    </row>
    <row r="7" spans="1:67" x14ac:dyDescent="0.25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6</v>
      </c>
      <c r="AW7" s="1"/>
      <c r="AX7" s="1">
        <v>1</v>
      </c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8</v>
      </c>
    </row>
    <row r="8" spans="1:67" x14ac:dyDescent="0.25">
      <c r="A8" s="3">
        <v>4</v>
      </c>
      <c r="B8" s="1"/>
      <c r="C8" s="1"/>
      <c r="D8" s="1"/>
      <c r="E8" s="1"/>
      <c r="F8" s="1"/>
      <c r="G8" s="1"/>
      <c r="H8" s="1"/>
      <c r="I8" s="1">
        <v>1</v>
      </c>
      <c r="J8" s="1"/>
      <c r="K8" s="1"/>
      <c r="L8" s="1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5</v>
      </c>
      <c r="AU8" s="1"/>
      <c r="AV8" s="1"/>
      <c r="AW8" s="1">
        <v>1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8</v>
      </c>
    </row>
    <row r="9" spans="1:67" x14ac:dyDescent="0.25">
      <c r="A9" s="3">
        <v>5</v>
      </c>
      <c r="B9" s="1"/>
      <c r="C9" s="1"/>
      <c r="D9" s="1"/>
      <c r="E9" s="1"/>
      <c r="F9" s="1"/>
      <c r="G9" s="1">
        <v>1</v>
      </c>
      <c r="H9" s="1"/>
      <c r="I9" s="1">
        <v>1</v>
      </c>
      <c r="J9" s="1"/>
      <c r="K9" s="1">
        <v>1</v>
      </c>
      <c r="L9" s="1"/>
      <c r="M9" s="1">
        <v>1</v>
      </c>
      <c r="N9" s="1"/>
      <c r="O9" s="1">
        <v>1</v>
      </c>
      <c r="P9" s="1"/>
      <c r="Q9" s="1">
        <v>1</v>
      </c>
      <c r="R9" s="1"/>
      <c r="S9" s="1">
        <v>1</v>
      </c>
      <c r="T9" s="1">
        <v>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8</v>
      </c>
      <c r="AU9" s="1"/>
      <c r="AV9" s="1"/>
      <c r="AW9" s="1"/>
      <c r="AX9" s="1">
        <v>1</v>
      </c>
      <c r="AY9" s="1">
        <v>1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18</v>
      </c>
    </row>
    <row r="10" spans="1:67" x14ac:dyDescent="0.25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>
        <v>1</v>
      </c>
      <c r="Y10" s="1"/>
      <c r="Z10" s="1"/>
      <c r="AA10" s="1">
        <v>1</v>
      </c>
      <c r="AB10" s="1"/>
      <c r="AC10" s="1"/>
      <c r="AD10" s="1">
        <v>1</v>
      </c>
      <c r="AE10" s="1"/>
      <c r="AF10" s="1">
        <v>1</v>
      </c>
      <c r="AG10" s="1"/>
      <c r="AH10" s="1">
        <v>1</v>
      </c>
      <c r="AI10" s="1"/>
      <c r="AJ10" s="1">
        <v>1</v>
      </c>
      <c r="AK10" s="1"/>
      <c r="AL10" s="1">
        <v>1</v>
      </c>
      <c r="AM10" s="1"/>
      <c r="AN10" s="1">
        <v>1</v>
      </c>
      <c r="AO10" s="1">
        <v>1</v>
      </c>
      <c r="AP10" s="1"/>
      <c r="AQ10" s="1"/>
      <c r="AR10" s="1">
        <v>3</v>
      </c>
      <c r="AS10" s="1"/>
      <c r="AT10" s="1"/>
      <c r="AU10" s="1"/>
      <c r="AV10" s="1">
        <v>3</v>
      </c>
      <c r="AW10" s="1">
        <v>1</v>
      </c>
      <c r="AX10" s="1"/>
      <c r="AY10" s="1"/>
      <c r="AZ10" s="1">
        <v>1</v>
      </c>
      <c r="BA10" s="1"/>
      <c r="BB10" s="1"/>
      <c r="BC10" s="1"/>
      <c r="BD10" s="1"/>
      <c r="BE10" s="1">
        <v>1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19</v>
      </c>
    </row>
    <row r="11" spans="1:67" x14ac:dyDescent="0.25">
      <c r="A11" s="3">
        <v>7</v>
      </c>
      <c r="B11" s="1"/>
      <c r="C11" s="1"/>
      <c r="D11" s="1"/>
      <c r="E11" s="1"/>
      <c r="F11" s="1"/>
      <c r="G11" s="1">
        <v>1</v>
      </c>
      <c r="H11" s="1"/>
      <c r="I11" s="1">
        <v>1</v>
      </c>
      <c r="J11" s="1"/>
      <c r="K11" s="1"/>
      <c r="L11" s="1"/>
      <c r="M11" s="1"/>
      <c r="N11" s="1">
        <v>1</v>
      </c>
      <c r="O11" s="1"/>
      <c r="P11" s="1"/>
      <c r="Q11" s="1"/>
      <c r="R11" s="1"/>
      <c r="S11" s="1">
        <v>2</v>
      </c>
      <c r="T11" s="1"/>
      <c r="U11" s="1">
        <v>1</v>
      </c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</v>
      </c>
      <c r="AN11" s="1"/>
      <c r="AO11" s="1"/>
      <c r="AP11" s="1"/>
      <c r="AQ11" s="1">
        <v>11</v>
      </c>
      <c r="AR11" s="1"/>
      <c r="AS11" s="1">
        <v>3</v>
      </c>
      <c r="AT11" s="1">
        <v>3</v>
      </c>
      <c r="AU11" s="1"/>
      <c r="AV11" s="1"/>
      <c r="AW11" s="1"/>
      <c r="AX11" s="1"/>
      <c r="AY11" s="1">
        <v>1</v>
      </c>
      <c r="AZ11" s="1">
        <v>1</v>
      </c>
      <c r="BA11" s="1"/>
      <c r="BB11" s="1">
        <v>1</v>
      </c>
      <c r="BC11" s="1">
        <v>3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31</v>
      </c>
    </row>
    <row r="12" spans="1:67" x14ac:dyDescent="0.25">
      <c r="A12" s="3">
        <v>8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>
        <v>1</v>
      </c>
      <c r="L12" s="1"/>
      <c r="M12" s="1">
        <v>1</v>
      </c>
      <c r="N12" s="1"/>
      <c r="O12" s="1">
        <v>1</v>
      </c>
      <c r="P12" s="1"/>
      <c r="Q12" s="1">
        <v>1</v>
      </c>
      <c r="R12" s="1"/>
      <c r="S12" s="1"/>
      <c r="T12" s="1"/>
      <c r="U12" s="1"/>
      <c r="V12" s="1"/>
      <c r="W12" s="1"/>
      <c r="X12" s="1"/>
      <c r="Y12" s="1">
        <v>1</v>
      </c>
      <c r="Z12" s="1">
        <v>1</v>
      </c>
      <c r="AA12" s="1"/>
      <c r="AB12" s="1"/>
      <c r="AC12" s="1"/>
      <c r="AD12" s="1"/>
      <c r="AE12" s="1">
        <v>2</v>
      </c>
      <c r="AF12" s="1"/>
      <c r="AG12" s="1"/>
      <c r="AH12" s="1">
        <v>4</v>
      </c>
      <c r="AI12" s="1"/>
      <c r="AJ12" s="1">
        <v>1</v>
      </c>
      <c r="AK12" s="1">
        <v>1</v>
      </c>
      <c r="AL12" s="1"/>
      <c r="AM12" s="1"/>
      <c r="AN12" s="1"/>
      <c r="AO12" s="1">
        <v>2</v>
      </c>
      <c r="AP12" s="1"/>
      <c r="AQ12" s="1">
        <v>4</v>
      </c>
      <c r="AR12" s="1"/>
      <c r="AS12" s="1"/>
      <c r="AT12" s="1"/>
      <c r="AU12" s="1"/>
      <c r="AV12" s="1">
        <v>2</v>
      </c>
      <c r="AW12" s="1">
        <v>1</v>
      </c>
      <c r="AX12" s="1">
        <v>3</v>
      </c>
      <c r="AY12" s="1"/>
      <c r="AZ12" s="1">
        <v>1</v>
      </c>
      <c r="BA12" s="1"/>
      <c r="BB12" s="1">
        <v>1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29</v>
      </c>
    </row>
    <row r="13" spans="1:67" x14ac:dyDescent="0.25">
      <c r="A13" s="3">
        <v>9</v>
      </c>
      <c r="B13" s="1"/>
      <c r="C13" s="1"/>
      <c r="D13" s="1"/>
      <c r="E13" s="1">
        <v>1</v>
      </c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>
        <v>1</v>
      </c>
      <c r="X13" s="1"/>
      <c r="Y13" s="1"/>
      <c r="Z13" s="1"/>
      <c r="AA13" s="1"/>
      <c r="AB13" s="1">
        <v>1</v>
      </c>
      <c r="AC13" s="1">
        <v>1</v>
      </c>
      <c r="AD13" s="1"/>
      <c r="AE13" s="1"/>
      <c r="AF13" s="1">
        <v>1</v>
      </c>
      <c r="AG13" s="1"/>
      <c r="AH13" s="1"/>
      <c r="AI13" s="1"/>
      <c r="AJ13" s="1"/>
      <c r="AK13" s="1"/>
      <c r="AL13" s="1"/>
      <c r="AM13" s="1">
        <v>1</v>
      </c>
      <c r="AN13" s="1">
        <v>1</v>
      </c>
      <c r="AO13" s="1"/>
      <c r="AP13" s="1"/>
      <c r="AQ13" s="1"/>
      <c r="AR13" s="1">
        <v>4</v>
      </c>
      <c r="AS13" s="1"/>
      <c r="AT13" s="1">
        <v>2</v>
      </c>
      <c r="AU13" s="1">
        <v>3</v>
      </c>
      <c r="AV13" s="1"/>
      <c r="AW13" s="1">
        <v>1</v>
      </c>
      <c r="AX13" s="1">
        <v>5</v>
      </c>
      <c r="AY13" s="1"/>
      <c r="AZ13" s="1">
        <v>4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28</v>
      </c>
    </row>
    <row r="14" spans="1:67" x14ac:dyDescent="0.25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/>
      <c r="M14" s="1">
        <v>1</v>
      </c>
      <c r="N14" s="1"/>
      <c r="O14" s="1">
        <v>1</v>
      </c>
      <c r="P14" s="1"/>
      <c r="Q14" s="1">
        <v>1</v>
      </c>
      <c r="R14" s="1"/>
      <c r="S14" s="1">
        <v>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4</v>
      </c>
      <c r="AJ14" s="1"/>
      <c r="AK14" s="1"/>
      <c r="AL14" s="1">
        <v>1</v>
      </c>
      <c r="AM14" s="1"/>
      <c r="AN14" s="1"/>
      <c r="AO14" s="1"/>
      <c r="AP14" s="1"/>
      <c r="AQ14" s="1">
        <v>1</v>
      </c>
      <c r="AR14" s="1">
        <v>1</v>
      </c>
      <c r="AS14" s="1"/>
      <c r="AT14" s="1">
        <v>3</v>
      </c>
      <c r="AU14" s="1"/>
      <c r="AV14" s="1">
        <v>3</v>
      </c>
      <c r="AW14" s="1"/>
      <c r="AX14" s="1"/>
      <c r="AY14" s="1">
        <v>4</v>
      </c>
      <c r="AZ14" s="1">
        <v>2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24</v>
      </c>
    </row>
    <row r="15" spans="1:67" x14ac:dyDescent="0.25">
      <c r="A15" s="3">
        <v>11</v>
      </c>
      <c r="B15" s="1"/>
      <c r="C15" s="1"/>
      <c r="D15" s="1"/>
      <c r="E15" s="1"/>
      <c r="F15" s="1">
        <v>5</v>
      </c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>
        <v>1</v>
      </c>
      <c r="U15" s="1">
        <v>1</v>
      </c>
      <c r="V15" s="1">
        <v>1</v>
      </c>
      <c r="W15" s="1"/>
      <c r="X15" s="1">
        <v>1</v>
      </c>
      <c r="Y15" s="1"/>
      <c r="Z15" s="1">
        <v>1</v>
      </c>
      <c r="AA15" s="1"/>
      <c r="AB15" s="1"/>
      <c r="AC15" s="1"/>
      <c r="AD15" s="1">
        <v>1</v>
      </c>
      <c r="AE15" s="1"/>
      <c r="AF15" s="1"/>
      <c r="AG15" s="1">
        <v>1</v>
      </c>
      <c r="AH15" s="1"/>
      <c r="AI15" s="1"/>
      <c r="AJ15" s="1"/>
      <c r="AK15" s="1">
        <v>1</v>
      </c>
      <c r="AL15" s="1"/>
      <c r="AM15" s="1"/>
      <c r="AN15" s="1">
        <v>1</v>
      </c>
      <c r="AO15" s="1">
        <v>2</v>
      </c>
      <c r="AP15" s="1"/>
      <c r="AQ15" s="1">
        <v>2</v>
      </c>
      <c r="AR15" s="1"/>
      <c r="AS15" s="1"/>
      <c r="AT15" s="1"/>
      <c r="AU15" s="1">
        <v>4</v>
      </c>
      <c r="AV15" s="1">
        <v>5</v>
      </c>
      <c r="AW15" s="1">
        <v>3</v>
      </c>
      <c r="AX15" s="1">
        <v>9</v>
      </c>
      <c r="AY15" s="1">
        <v>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42</v>
      </c>
    </row>
    <row r="16" spans="1:67" x14ac:dyDescent="0.25">
      <c r="A16" s="3">
        <v>12</v>
      </c>
      <c r="B16" s="1"/>
      <c r="C16" s="1"/>
      <c r="D16" s="1"/>
      <c r="E16" s="1"/>
      <c r="F16" s="1"/>
      <c r="G16" s="1"/>
      <c r="H16" s="1"/>
      <c r="I16" s="1">
        <v>1</v>
      </c>
      <c r="J16" s="1"/>
      <c r="K16" s="1">
        <v>1</v>
      </c>
      <c r="L16" s="1"/>
      <c r="M16" s="1"/>
      <c r="N16" s="1"/>
      <c r="O16" s="1">
        <v>1</v>
      </c>
      <c r="P16" s="1"/>
      <c r="Q16" s="1"/>
      <c r="R16" s="1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>
        <v>1</v>
      </c>
      <c r="AC16" s="1"/>
      <c r="AD16" s="1"/>
      <c r="AE16" s="1"/>
      <c r="AF16" s="1"/>
      <c r="AG16" s="1"/>
      <c r="AH16" s="1"/>
      <c r="AI16" s="1">
        <v>1</v>
      </c>
      <c r="AJ16" s="1"/>
      <c r="AK16" s="1"/>
      <c r="AL16" s="1">
        <v>1</v>
      </c>
      <c r="AM16" s="1"/>
      <c r="AN16" s="1">
        <v>1</v>
      </c>
      <c r="AO16" s="1">
        <v>1</v>
      </c>
      <c r="AP16" s="1"/>
      <c r="AQ16" s="1"/>
      <c r="AR16" s="1">
        <v>1</v>
      </c>
      <c r="AS16" s="1">
        <v>3</v>
      </c>
      <c r="AT16" s="1">
        <v>4</v>
      </c>
      <c r="AU16" s="1">
        <v>8</v>
      </c>
      <c r="AV16" s="1">
        <v>6</v>
      </c>
      <c r="AW16" s="1">
        <v>5</v>
      </c>
      <c r="AX16" s="1"/>
      <c r="AY16" s="1">
        <v>1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37</v>
      </c>
    </row>
    <row r="17" spans="1:67" x14ac:dyDescent="0.25">
      <c r="A17" s="3">
        <v>13</v>
      </c>
      <c r="B17" s="1"/>
      <c r="C17" s="1"/>
      <c r="D17" s="1"/>
      <c r="E17" s="1">
        <v>1</v>
      </c>
      <c r="F17" s="1">
        <v>1</v>
      </c>
      <c r="G17" s="1"/>
      <c r="H17" s="1">
        <v>1</v>
      </c>
      <c r="I17" s="1"/>
      <c r="J17" s="1"/>
      <c r="K17" s="1"/>
      <c r="L17" s="1">
        <v>1</v>
      </c>
      <c r="M17" s="1"/>
      <c r="N17" s="1">
        <v>1</v>
      </c>
      <c r="O17" s="1"/>
      <c r="P17" s="1"/>
      <c r="Q17" s="1">
        <v>1</v>
      </c>
      <c r="R17" s="1"/>
      <c r="S17" s="1">
        <v>1</v>
      </c>
      <c r="T17" s="1"/>
      <c r="U17" s="1"/>
      <c r="V17" s="1">
        <v>1</v>
      </c>
      <c r="W17" s="1"/>
      <c r="X17" s="1"/>
      <c r="Y17" s="1"/>
      <c r="Z17" s="1"/>
      <c r="AA17" s="1"/>
      <c r="AB17" s="1"/>
      <c r="AC17" s="1"/>
      <c r="AD17" s="1"/>
      <c r="AE17" s="1">
        <v>1</v>
      </c>
      <c r="AF17" s="1"/>
      <c r="AG17" s="1"/>
      <c r="AH17" s="1"/>
      <c r="AI17" s="1"/>
      <c r="AJ17" s="1">
        <v>1</v>
      </c>
      <c r="AK17" s="1">
        <v>1</v>
      </c>
      <c r="AL17" s="1"/>
      <c r="AM17" s="1">
        <v>2</v>
      </c>
      <c r="AN17" s="1"/>
      <c r="AO17" s="1">
        <v>2</v>
      </c>
      <c r="AP17" s="1"/>
      <c r="AQ17" s="1"/>
      <c r="AR17" s="1"/>
      <c r="AS17" s="1">
        <v>6</v>
      </c>
      <c r="AT17" s="1">
        <v>3</v>
      </c>
      <c r="AU17" s="1">
        <v>11</v>
      </c>
      <c r="AV17" s="1">
        <v>12</v>
      </c>
      <c r="AW17" s="1">
        <v>4</v>
      </c>
      <c r="AX17" s="1">
        <v>2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53</v>
      </c>
    </row>
    <row r="18" spans="1:67" x14ac:dyDescent="0.25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</v>
      </c>
      <c r="L18" s="1"/>
      <c r="M18" s="1"/>
      <c r="N18" s="1"/>
      <c r="O18" s="1"/>
      <c r="P18" s="1"/>
      <c r="Q18" s="1"/>
      <c r="R18" s="1"/>
      <c r="S18" s="1"/>
      <c r="T18" s="1">
        <v>1</v>
      </c>
      <c r="U18" s="1">
        <v>4</v>
      </c>
      <c r="V18" s="1"/>
      <c r="W18" s="1"/>
      <c r="X18" s="1"/>
      <c r="Y18" s="1"/>
      <c r="Z18" s="1">
        <v>1</v>
      </c>
      <c r="AA18" s="1"/>
      <c r="AB18" s="1"/>
      <c r="AC18" s="1"/>
      <c r="AD18" s="1">
        <v>1</v>
      </c>
      <c r="AE18" s="1"/>
      <c r="AF18" s="1"/>
      <c r="AG18" s="1">
        <v>2</v>
      </c>
      <c r="AH18" s="1"/>
      <c r="AI18" s="1">
        <v>1</v>
      </c>
      <c r="AJ18" s="1">
        <v>1</v>
      </c>
      <c r="AK18" s="1"/>
      <c r="AL18" s="1"/>
      <c r="AM18" s="1">
        <v>4</v>
      </c>
      <c r="AN18" s="1"/>
      <c r="AO18" s="1"/>
      <c r="AP18" s="1"/>
      <c r="AQ18" s="1">
        <v>1</v>
      </c>
      <c r="AR18" s="1">
        <v>1</v>
      </c>
      <c r="AS18" s="1"/>
      <c r="AT18" s="1">
        <v>3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21</v>
      </c>
    </row>
    <row r="19" spans="1:67" x14ac:dyDescent="0.25">
      <c r="A19" s="3">
        <v>15</v>
      </c>
      <c r="B19" s="1"/>
      <c r="C19" s="1"/>
      <c r="D19" s="1">
        <v>1</v>
      </c>
      <c r="E19" s="1">
        <v>1</v>
      </c>
      <c r="F19" s="1"/>
      <c r="G19" s="1">
        <v>1</v>
      </c>
      <c r="H19" s="1"/>
      <c r="I19" s="1"/>
      <c r="J19" s="1"/>
      <c r="K19" s="1"/>
      <c r="L19" s="1">
        <v>1</v>
      </c>
      <c r="M19" s="1"/>
      <c r="N19" s="1"/>
      <c r="O19" s="1"/>
      <c r="P19" s="1">
        <v>1</v>
      </c>
      <c r="Q19" s="1"/>
      <c r="R19" s="1">
        <v>3</v>
      </c>
      <c r="S19" s="1"/>
      <c r="T19" s="1"/>
      <c r="U19" s="1"/>
      <c r="V19" s="1"/>
      <c r="W19" s="1"/>
      <c r="X19" s="1"/>
      <c r="Y19" s="1"/>
      <c r="Z19" s="1"/>
      <c r="AA19" s="1"/>
      <c r="AB19" s="1">
        <v>1</v>
      </c>
      <c r="AC19" s="1"/>
      <c r="AD19" s="1"/>
      <c r="AE19" s="1"/>
      <c r="AF19" s="1">
        <v>1</v>
      </c>
      <c r="AG19" s="1"/>
      <c r="AH19" s="1"/>
      <c r="AI19" s="1"/>
      <c r="AJ19" s="1"/>
      <c r="AK19" s="1">
        <v>1</v>
      </c>
      <c r="AL19" s="1"/>
      <c r="AM19" s="1">
        <v>1</v>
      </c>
      <c r="AN19" s="1"/>
      <c r="AO19" s="1">
        <v>7</v>
      </c>
      <c r="AP19" s="1"/>
      <c r="AQ19" s="1"/>
      <c r="AR19" s="1">
        <v>3</v>
      </c>
      <c r="AS19" s="1"/>
      <c r="AT19" s="1">
        <v>9</v>
      </c>
      <c r="AU19" s="1">
        <v>6</v>
      </c>
      <c r="AV19" s="1">
        <v>64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101</v>
      </c>
    </row>
    <row r="20" spans="1:67" x14ac:dyDescent="0.25">
      <c r="A20" s="3">
        <v>16</v>
      </c>
      <c r="B20" s="1"/>
      <c r="C20" s="1">
        <v>1</v>
      </c>
      <c r="D20" s="1"/>
      <c r="E20" s="1"/>
      <c r="F20" s="1"/>
      <c r="G20" s="1"/>
      <c r="H20" s="1">
        <v>1</v>
      </c>
      <c r="I20" s="1"/>
      <c r="J20" s="1">
        <v>1</v>
      </c>
      <c r="K20" s="1"/>
      <c r="L20" s="1"/>
      <c r="M20" s="1"/>
      <c r="N20" s="1">
        <v>1</v>
      </c>
      <c r="O20" s="1"/>
      <c r="P20" s="1"/>
      <c r="Q20" s="1"/>
      <c r="R20" s="1">
        <v>2</v>
      </c>
      <c r="S20" s="1">
        <v>2</v>
      </c>
      <c r="T20" s="1"/>
      <c r="U20" s="1">
        <v>1</v>
      </c>
      <c r="V20" s="1"/>
      <c r="W20" s="1">
        <v>2</v>
      </c>
      <c r="X20" s="1"/>
      <c r="Y20" s="1">
        <v>1</v>
      </c>
      <c r="Z20" s="1"/>
      <c r="AA20" s="1"/>
      <c r="AB20" s="1"/>
      <c r="AC20" s="1">
        <v>1</v>
      </c>
      <c r="AD20" s="1"/>
      <c r="AE20" s="1"/>
      <c r="AF20" s="1"/>
      <c r="AG20" s="1"/>
      <c r="AH20" s="1">
        <v>19</v>
      </c>
      <c r="AI20" s="1"/>
      <c r="AJ20" s="1">
        <v>4</v>
      </c>
      <c r="AK20" s="1"/>
      <c r="AL20" s="1">
        <v>2</v>
      </c>
      <c r="AM20" s="1"/>
      <c r="AN20" s="1"/>
      <c r="AO20" s="1"/>
      <c r="AP20" s="1"/>
      <c r="AQ20" s="1">
        <v>3</v>
      </c>
      <c r="AR20" s="1"/>
      <c r="AS20" s="1">
        <v>3</v>
      </c>
      <c r="AT20" s="1"/>
      <c r="AU20" s="1"/>
      <c r="AV20" s="1"/>
      <c r="AW20" s="1"/>
      <c r="AX20" s="1"/>
      <c r="AY20" s="1"/>
      <c r="AZ20" s="1">
        <v>1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45</v>
      </c>
    </row>
    <row r="21" spans="1:67" x14ac:dyDescent="0.25">
      <c r="A21" s="3">
        <v>17</v>
      </c>
      <c r="B21" s="1"/>
      <c r="C21" s="1"/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1</v>
      </c>
      <c r="AB21" s="1"/>
      <c r="AC21" s="1"/>
      <c r="AD21" s="1"/>
      <c r="AE21" s="1">
        <v>1</v>
      </c>
      <c r="AF21" s="1">
        <v>1</v>
      </c>
      <c r="AG21" s="1"/>
      <c r="AH21" s="1"/>
      <c r="AI21" s="1"/>
      <c r="AJ21" s="1"/>
      <c r="AK21" s="1"/>
      <c r="AL21" s="1"/>
      <c r="AM21" s="1">
        <v>2</v>
      </c>
      <c r="AN21" s="1"/>
      <c r="AO21" s="1">
        <v>2</v>
      </c>
      <c r="AP21" s="1">
        <v>1</v>
      </c>
      <c r="AQ21" s="1"/>
      <c r="AR21" s="1">
        <v>1</v>
      </c>
      <c r="AS21" s="1"/>
      <c r="AT21" s="1">
        <v>3</v>
      </c>
      <c r="AU21" s="1"/>
      <c r="AV21" s="1">
        <v>3</v>
      </c>
      <c r="AW21" s="1">
        <v>10</v>
      </c>
      <c r="AX21" s="1"/>
      <c r="AY21" s="1"/>
      <c r="AZ21" s="1"/>
      <c r="BA21" s="1">
        <v>1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28</v>
      </c>
    </row>
    <row r="22" spans="1:67" x14ac:dyDescent="0.25">
      <c r="A22" s="3">
        <v>18</v>
      </c>
      <c r="B22" s="1"/>
      <c r="C22" s="1">
        <v>1</v>
      </c>
      <c r="D22" s="1"/>
      <c r="E22" s="1"/>
      <c r="F22" s="1"/>
      <c r="G22" s="1">
        <v>1</v>
      </c>
      <c r="H22" s="1"/>
      <c r="I22" s="1"/>
      <c r="J22" s="1">
        <v>1</v>
      </c>
      <c r="K22" s="1"/>
      <c r="L22" s="1">
        <v>1</v>
      </c>
      <c r="M22" s="1"/>
      <c r="N22" s="1"/>
      <c r="O22" s="1">
        <v>1</v>
      </c>
      <c r="P22" s="1"/>
      <c r="Q22" s="1"/>
      <c r="R22" s="1">
        <v>4</v>
      </c>
      <c r="S22" s="1"/>
      <c r="T22" s="1"/>
      <c r="U22" s="1"/>
      <c r="V22" s="1">
        <v>2</v>
      </c>
      <c r="W22" s="1"/>
      <c r="X22" s="1">
        <v>1</v>
      </c>
      <c r="Y22" s="1"/>
      <c r="Z22" s="1"/>
      <c r="AA22" s="1">
        <v>1</v>
      </c>
      <c r="AB22" s="1">
        <v>1</v>
      </c>
      <c r="AC22" s="1"/>
      <c r="AD22" s="1">
        <v>1</v>
      </c>
      <c r="AE22" s="1"/>
      <c r="AF22" s="1"/>
      <c r="AG22" s="1">
        <v>2</v>
      </c>
      <c r="AH22" s="1"/>
      <c r="AI22" s="1">
        <v>1</v>
      </c>
      <c r="AJ22" s="1">
        <v>2</v>
      </c>
      <c r="AK22" s="1"/>
      <c r="AL22" s="1"/>
      <c r="AM22" s="1"/>
      <c r="AN22" s="1"/>
      <c r="AO22" s="1">
        <v>1</v>
      </c>
      <c r="AP22" s="1"/>
      <c r="AQ22" s="1"/>
      <c r="AR22" s="1">
        <v>1</v>
      </c>
      <c r="AS22" s="1">
        <v>2</v>
      </c>
      <c r="AT22" s="1">
        <v>3</v>
      </c>
      <c r="AU22" s="1"/>
      <c r="AV22" s="1"/>
      <c r="AW22" s="1">
        <v>4</v>
      </c>
      <c r="AX22" s="1"/>
      <c r="AY22" s="1">
        <v>6</v>
      </c>
      <c r="AZ22" s="1">
        <v>2</v>
      </c>
      <c r="BA22" s="1"/>
      <c r="BB22" s="1">
        <v>2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41</v>
      </c>
    </row>
    <row r="23" spans="1:67" x14ac:dyDescent="0.25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1</v>
      </c>
      <c r="O23" s="1"/>
      <c r="P23" s="1">
        <v>4</v>
      </c>
      <c r="Q23" s="1"/>
      <c r="R23" s="1"/>
      <c r="S23" s="1">
        <v>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1</v>
      </c>
      <c r="AM23" s="1"/>
      <c r="AN23" s="1">
        <v>3</v>
      </c>
      <c r="AO23" s="1">
        <v>1</v>
      </c>
      <c r="AP23" s="1"/>
      <c r="AQ23" s="1">
        <v>1</v>
      </c>
      <c r="AR23" s="1"/>
      <c r="AS23" s="1">
        <v>2</v>
      </c>
      <c r="AT23" s="1"/>
      <c r="AU23" s="1">
        <v>2</v>
      </c>
      <c r="AV23" s="1">
        <v>3</v>
      </c>
      <c r="AW23" s="1">
        <v>1</v>
      </c>
      <c r="AX23" s="1"/>
      <c r="AY23" s="1"/>
      <c r="AZ23" s="1"/>
      <c r="BA23" s="1">
        <v>1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26</v>
      </c>
    </row>
    <row r="24" spans="1:67" x14ac:dyDescent="0.25">
      <c r="A24" s="3">
        <v>20</v>
      </c>
      <c r="B24" s="1">
        <v>1</v>
      </c>
      <c r="C24" s="1"/>
      <c r="D24" s="1">
        <v>1</v>
      </c>
      <c r="E24" s="1"/>
      <c r="F24" s="1"/>
      <c r="G24" s="1">
        <v>1</v>
      </c>
      <c r="H24" s="1"/>
      <c r="I24" s="1">
        <v>1</v>
      </c>
      <c r="J24" s="1"/>
      <c r="K24" s="1"/>
      <c r="L24" s="1"/>
      <c r="M24" s="1"/>
      <c r="N24" s="1"/>
      <c r="O24" s="1"/>
      <c r="P24" s="1"/>
      <c r="Q24" s="1"/>
      <c r="R24" s="1">
        <v>3</v>
      </c>
      <c r="S24" s="1"/>
      <c r="T24" s="1">
        <v>16</v>
      </c>
      <c r="U24" s="1"/>
      <c r="V24" s="1">
        <v>1</v>
      </c>
      <c r="W24" s="1"/>
      <c r="X24" s="1"/>
      <c r="Y24" s="1"/>
      <c r="Z24" s="1">
        <v>1</v>
      </c>
      <c r="AA24" s="1"/>
      <c r="AB24" s="1"/>
      <c r="AC24" s="1">
        <v>1</v>
      </c>
      <c r="AD24" s="1"/>
      <c r="AE24" s="1">
        <v>1</v>
      </c>
      <c r="AF24" s="1"/>
      <c r="AG24" s="1">
        <v>1</v>
      </c>
      <c r="AH24" s="1"/>
      <c r="AI24" s="1">
        <v>1</v>
      </c>
      <c r="AJ24" s="1"/>
      <c r="AK24" s="1">
        <v>2</v>
      </c>
      <c r="AL24" s="1"/>
      <c r="AM24" s="1">
        <v>1</v>
      </c>
      <c r="AN24" s="1"/>
      <c r="AO24" s="1"/>
      <c r="AP24" s="1"/>
      <c r="AQ24" s="1">
        <v>1</v>
      </c>
      <c r="AR24" s="1"/>
      <c r="AS24" s="1"/>
      <c r="AT24" s="1">
        <v>2</v>
      </c>
      <c r="AU24" s="1"/>
      <c r="AV24" s="1">
        <v>3</v>
      </c>
      <c r="AW24" s="1">
        <v>1</v>
      </c>
      <c r="AX24" s="1">
        <v>2</v>
      </c>
      <c r="AY24" s="1">
        <v>2</v>
      </c>
      <c r="AZ24" s="1">
        <v>1</v>
      </c>
      <c r="BA24" s="1"/>
      <c r="BB24" s="1"/>
      <c r="BC24" s="1">
        <v>3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47</v>
      </c>
    </row>
    <row r="25" spans="1:67" x14ac:dyDescent="0.25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1</v>
      </c>
      <c r="L25" s="1"/>
      <c r="M25" s="1">
        <v>1</v>
      </c>
      <c r="N25" s="1"/>
      <c r="O25" s="1"/>
      <c r="P25" s="1"/>
      <c r="Q25" s="1"/>
      <c r="R25" s="1">
        <v>3</v>
      </c>
      <c r="S25" s="1"/>
      <c r="T25" s="1"/>
      <c r="U25" s="1"/>
      <c r="V25" s="1">
        <v>1</v>
      </c>
      <c r="W25" s="1"/>
      <c r="X25" s="1">
        <v>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</v>
      </c>
      <c r="AN25" s="1">
        <v>2</v>
      </c>
      <c r="AO25" s="1"/>
      <c r="AP25" s="1">
        <v>3</v>
      </c>
      <c r="AQ25" s="1"/>
      <c r="AR25" s="1"/>
      <c r="AS25" s="1"/>
      <c r="AT25" s="1"/>
      <c r="AU25" s="1"/>
      <c r="AV25" s="1"/>
      <c r="AW25" s="1">
        <v>10</v>
      </c>
      <c r="AX25" s="1"/>
      <c r="AY25" s="1">
        <v>2</v>
      </c>
      <c r="AZ25" s="1"/>
      <c r="BA25" s="1">
        <v>2</v>
      </c>
      <c r="BB25" s="1"/>
      <c r="BC25" s="1"/>
      <c r="BD25" s="1"/>
      <c r="BE25" s="1"/>
      <c r="BF25" s="1"/>
      <c r="BG25" s="1"/>
      <c r="BH25" s="1"/>
      <c r="BI25" s="1"/>
      <c r="BJ25" s="1">
        <v>1</v>
      </c>
      <c r="BK25" s="1"/>
      <c r="BL25" s="1"/>
      <c r="BM25" s="1"/>
      <c r="BN25" s="1"/>
      <c r="BO25" s="1">
        <v>28</v>
      </c>
    </row>
    <row r="26" spans="1:67" x14ac:dyDescent="0.25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/>
      <c r="R26" s="1"/>
      <c r="S26" s="1">
        <v>2</v>
      </c>
      <c r="T26" s="1"/>
      <c r="U26" s="1">
        <v>2</v>
      </c>
      <c r="V26" s="1"/>
      <c r="W26" s="1"/>
      <c r="X26" s="1"/>
      <c r="Y26" s="1"/>
      <c r="Z26" s="1">
        <v>1</v>
      </c>
      <c r="AA26" s="1">
        <v>1</v>
      </c>
      <c r="AB26" s="1"/>
      <c r="AC26" s="1"/>
      <c r="AD26" s="1">
        <v>2</v>
      </c>
      <c r="AE26" s="1"/>
      <c r="AF26" s="1">
        <v>1</v>
      </c>
      <c r="AG26" s="1">
        <v>2</v>
      </c>
      <c r="AH26" s="1"/>
      <c r="AI26" s="1">
        <v>1</v>
      </c>
      <c r="AJ26" s="1"/>
      <c r="AK26" s="1">
        <v>1</v>
      </c>
      <c r="AL26" s="1">
        <v>1</v>
      </c>
      <c r="AM26" s="1">
        <v>1</v>
      </c>
      <c r="AN26" s="1"/>
      <c r="AO26" s="1"/>
      <c r="AP26" s="1"/>
      <c r="AQ26" s="1">
        <v>1</v>
      </c>
      <c r="AR26" s="1"/>
      <c r="AS26" s="1">
        <v>2</v>
      </c>
      <c r="AT26" s="1"/>
      <c r="AU26" s="1">
        <v>2</v>
      </c>
      <c r="AV26" s="1"/>
      <c r="AW26" s="1"/>
      <c r="AX26" s="1"/>
      <c r="AY26" s="1">
        <v>1</v>
      </c>
      <c r="AZ26" s="1">
        <v>1</v>
      </c>
      <c r="BA26" s="1"/>
      <c r="BB26" s="1"/>
      <c r="BC26" s="1">
        <v>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25</v>
      </c>
    </row>
    <row r="27" spans="1:67" x14ac:dyDescent="0.25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1</v>
      </c>
      <c r="AR27" s="1"/>
      <c r="AS27" s="1">
        <v>2</v>
      </c>
      <c r="AT27" s="1"/>
      <c r="AU27" s="1"/>
      <c r="AV27" s="1"/>
      <c r="AW27" s="1">
        <v>1</v>
      </c>
      <c r="AX27" s="1"/>
      <c r="AY27" s="1"/>
      <c r="AZ27" s="1">
        <v>1</v>
      </c>
      <c r="BA27" s="1"/>
      <c r="BB27" s="1">
        <v>1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1</v>
      </c>
      <c r="BM27" s="1"/>
      <c r="BN27" s="1"/>
      <c r="BO27" s="1">
        <v>7</v>
      </c>
    </row>
    <row r="28" spans="1:67" x14ac:dyDescent="0.25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3</v>
      </c>
      <c r="AR28" s="1"/>
      <c r="AS28" s="1"/>
      <c r="AT28" s="1">
        <v>2</v>
      </c>
      <c r="AU28" s="1"/>
      <c r="AV28" s="1"/>
      <c r="AW28" s="1"/>
      <c r="AX28" s="1">
        <v>3</v>
      </c>
      <c r="AY28" s="1"/>
      <c r="AZ28" s="1"/>
      <c r="BA28" s="1">
        <v>1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9</v>
      </c>
    </row>
    <row r="29" spans="1:67" x14ac:dyDescent="0.25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5</v>
      </c>
      <c r="AS29" s="1"/>
      <c r="AT29" s="1"/>
      <c r="AU29" s="1"/>
      <c r="AV29" s="1"/>
      <c r="AW29" s="1">
        <v>1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1</v>
      </c>
      <c r="BN29" s="1"/>
      <c r="BO29" s="1">
        <v>7</v>
      </c>
    </row>
    <row r="30" spans="1:67" x14ac:dyDescent="0.25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6</v>
      </c>
      <c r="AW30" s="1"/>
      <c r="AX30" s="1"/>
      <c r="AY30" s="1"/>
      <c r="AZ30" s="1">
        <v>2</v>
      </c>
      <c r="BA30" s="1"/>
      <c r="BB30" s="1">
        <v>1</v>
      </c>
      <c r="BC30" s="1"/>
      <c r="BD30" s="1"/>
      <c r="BE30" s="1">
        <v>6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15</v>
      </c>
    </row>
    <row r="31" spans="1:67" x14ac:dyDescent="0.25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</v>
      </c>
      <c r="AR31" s="1"/>
      <c r="AS31" s="1">
        <v>1</v>
      </c>
      <c r="AT31" s="1"/>
      <c r="AU31" s="1">
        <v>1</v>
      </c>
      <c r="AV31" s="1">
        <v>1</v>
      </c>
      <c r="AW31" s="1"/>
      <c r="AX31" s="1">
        <v>1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1</v>
      </c>
      <c r="BO31" s="1">
        <v>6</v>
      </c>
    </row>
    <row r="32" spans="1:67" x14ac:dyDescent="0.25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</v>
      </c>
      <c r="AU32" s="1"/>
      <c r="AV32" s="1"/>
      <c r="AW32" s="1">
        <v>1</v>
      </c>
      <c r="AX32" s="1"/>
      <c r="AY32" s="1"/>
      <c r="AZ32" s="1"/>
      <c r="BA32" s="1">
        <v>1</v>
      </c>
      <c r="BB32" s="1"/>
      <c r="BC32" s="1">
        <v>2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1</v>
      </c>
      <c r="BN32" s="1">
        <v>1</v>
      </c>
      <c r="BO32" s="1">
        <v>8</v>
      </c>
    </row>
    <row r="33" spans="1:67" x14ac:dyDescent="0.25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</v>
      </c>
      <c r="AV33" s="1"/>
      <c r="AW33" s="1"/>
      <c r="AX33" s="1"/>
      <c r="AY33" s="1">
        <v>1</v>
      </c>
      <c r="AZ33" s="1"/>
      <c r="BA33" s="1"/>
      <c r="BB33" s="1"/>
      <c r="BC33" s="1"/>
      <c r="BD33" s="1"/>
      <c r="BE33" s="1"/>
      <c r="BF33" s="1">
        <v>2</v>
      </c>
      <c r="BG33" s="1"/>
      <c r="BH33" s="1">
        <v>2</v>
      </c>
      <c r="BI33" s="1"/>
      <c r="BJ33" s="1"/>
      <c r="BK33" s="1">
        <v>1</v>
      </c>
      <c r="BL33" s="1"/>
      <c r="BM33" s="1"/>
      <c r="BN33" s="1"/>
      <c r="BO33" s="1">
        <v>8</v>
      </c>
    </row>
    <row r="34" spans="1:67" x14ac:dyDescent="0.25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</v>
      </c>
      <c r="AW34" s="1"/>
      <c r="AX34" s="1"/>
      <c r="AY34" s="1"/>
      <c r="AZ34" s="1"/>
      <c r="BA34" s="1"/>
      <c r="BB34" s="1">
        <v>1</v>
      </c>
      <c r="BC34" s="1"/>
      <c r="BD34" s="1"/>
      <c r="BE34" s="1"/>
      <c r="BF34" s="1"/>
      <c r="BG34" s="1"/>
      <c r="BH34" s="1"/>
      <c r="BI34" s="1">
        <v>5</v>
      </c>
      <c r="BJ34" s="1">
        <v>2</v>
      </c>
      <c r="BK34" s="1"/>
      <c r="BL34" s="1"/>
      <c r="BM34" s="1">
        <v>1</v>
      </c>
      <c r="BN34" s="1"/>
      <c r="BO34" s="1">
        <v>18</v>
      </c>
    </row>
    <row r="35" spans="1:67" x14ac:dyDescent="0.25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10</v>
      </c>
      <c r="AZ35" s="1">
        <v>2</v>
      </c>
      <c r="BA35" s="1">
        <v>1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1</v>
      </c>
      <c r="BO35" s="1">
        <v>14</v>
      </c>
    </row>
    <row r="36" spans="1:67" x14ac:dyDescent="0.25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4</v>
      </c>
      <c r="AY36" s="1"/>
      <c r="AZ36" s="1"/>
      <c r="BA36" s="1"/>
      <c r="BB36" s="1"/>
      <c r="BC36" s="1"/>
      <c r="BD36" s="1"/>
      <c r="BE36" s="1"/>
      <c r="BF36" s="1"/>
      <c r="BG36" s="1">
        <v>1</v>
      </c>
      <c r="BH36" s="1"/>
      <c r="BI36" s="1"/>
      <c r="BJ36" s="1"/>
      <c r="BK36" s="1"/>
      <c r="BL36" s="1"/>
      <c r="BM36" s="1"/>
      <c r="BN36" s="1"/>
      <c r="BO36" s="1">
        <v>5</v>
      </c>
    </row>
    <row r="37" spans="1:67" x14ac:dyDescent="0.25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2</v>
      </c>
      <c r="AW37" s="1"/>
      <c r="AX37" s="1"/>
      <c r="AY37" s="1"/>
      <c r="AZ37" s="1"/>
      <c r="BA37" s="1"/>
      <c r="BB37" s="1"/>
      <c r="BC37" s="1"/>
      <c r="BD37" s="1"/>
      <c r="BE37" s="1">
        <v>3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5</v>
      </c>
    </row>
    <row r="38" spans="1:67" x14ac:dyDescent="0.25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</v>
      </c>
      <c r="BC38" s="1"/>
      <c r="BD38" s="1"/>
      <c r="BE38" s="1">
        <v>1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2</v>
      </c>
    </row>
    <row r="39" spans="1:67" x14ac:dyDescent="0.25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1</v>
      </c>
      <c r="BG39" s="1"/>
      <c r="BH39" s="1"/>
      <c r="BI39" s="1"/>
      <c r="BJ39" s="1"/>
      <c r="BK39" s="1"/>
      <c r="BL39" s="1"/>
      <c r="BM39" s="1"/>
      <c r="BN39" s="1"/>
      <c r="BO39" s="1">
        <v>1</v>
      </c>
    </row>
    <row r="40" spans="1:67" x14ac:dyDescent="0.25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1</v>
      </c>
      <c r="BE40" s="1"/>
      <c r="BF40" s="1"/>
      <c r="BG40" s="1">
        <v>1</v>
      </c>
      <c r="BH40" s="1"/>
      <c r="BI40" s="1"/>
      <c r="BJ40" s="1"/>
      <c r="BK40" s="1"/>
      <c r="BL40" s="1"/>
      <c r="BM40" s="1"/>
      <c r="BN40" s="1"/>
      <c r="BO40" s="1">
        <v>2</v>
      </c>
    </row>
    <row r="41" spans="1:67" x14ac:dyDescent="0.25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</v>
      </c>
      <c r="BB41" s="1"/>
      <c r="BC41" s="1">
        <v>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2</v>
      </c>
    </row>
    <row r="42" spans="1:67" x14ac:dyDescent="0.25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</v>
      </c>
      <c r="BN42" s="1"/>
      <c r="BO42" s="1">
        <v>1</v>
      </c>
    </row>
    <row r="43" spans="1:67" x14ac:dyDescent="0.25">
      <c r="A43" s="3" t="s">
        <v>365</v>
      </c>
      <c r="B43" s="1">
        <v>1</v>
      </c>
      <c r="C43" s="1">
        <v>2</v>
      </c>
      <c r="D43" s="1">
        <v>2</v>
      </c>
      <c r="E43" s="1">
        <v>4</v>
      </c>
      <c r="F43" s="1">
        <v>6</v>
      </c>
      <c r="G43" s="1">
        <v>6</v>
      </c>
      <c r="H43" s="1">
        <v>3</v>
      </c>
      <c r="I43" s="1">
        <v>6</v>
      </c>
      <c r="J43" s="1">
        <v>2</v>
      </c>
      <c r="K43" s="1">
        <v>6</v>
      </c>
      <c r="L43" s="1">
        <v>4</v>
      </c>
      <c r="M43" s="1">
        <v>5</v>
      </c>
      <c r="N43" s="1">
        <v>4</v>
      </c>
      <c r="O43" s="1">
        <v>6</v>
      </c>
      <c r="P43" s="1">
        <v>6</v>
      </c>
      <c r="Q43" s="1">
        <v>4</v>
      </c>
      <c r="R43" s="1">
        <v>16</v>
      </c>
      <c r="S43" s="1">
        <v>15</v>
      </c>
      <c r="T43" s="1">
        <v>19</v>
      </c>
      <c r="U43" s="1">
        <v>10</v>
      </c>
      <c r="V43" s="1">
        <v>8</v>
      </c>
      <c r="W43" s="1">
        <v>3</v>
      </c>
      <c r="X43" s="1">
        <v>4</v>
      </c>
      <c r="Y43" s="1">
        <v>2</v>
      </c>
      <c r="Z43" s="1">
        <v>5</v>
      </c>
      <c r="AA43" s="1">
        <v>4</v>
      </c>
      <c r="AB43" s="1">
        <v>4</v>
      </c>
      <c r="AC43" s="1">
        <v>3</v>
      </c>
      <c r="AD43" s="1">
        <v>6</v>
      </c>
      <c r="AE43" s="1">
        <v>5</v>
      </c>
      <c r="AF43" s="1">
        <v>5</v>
      </c>
      <c r="AG43" s="1">
        <v>8</v>
      </c>
      <c r="AH43" s="1">
        <v>24</v>
      </c>
      <c r="AI43" s="1">
        <v>9</v>
      </c>
      <c r="AJ43" s="1">
        <v>10</v>
      </c>
      <c r="AK43" s="1">
        <v>7</v>
      </c>
      <c r="AL43" s="1">
        <v>7</v>
      </c>
      <c r="AM43" s="1">
        <v>14</v>
      </c>
      <c r="AN43" s="1">
        <v>9</v>
      </c>
      <c r="AO43" s="1">
        <v>19</v>
      </c>
      <c r="AP43" s="1">
        <v>4</v>
      </c>
      <c r="AQ43" s="1">
        <v>30</v>
      </c>
      <c r="AR43" s="1">
        <v>20</v>
      </c>
      <c r="AS43" s="1">
        <v>24</v>
      </c>
      <c r="AT43" s="1">
        <v>52</v>
      </c>
      <c r="AU43" s="1">
        <v>39</v>
      </c>
      <c r="AV43" s="1">
        <v>128</v>
      </c>
      <c r="AW43" s="1">
        <v>46</v>
      </c>
      <c r="AX43" s="1">
        <v>33</v>
      </c>
      <c r="AY43" s="1">
        <v>32</v>
      </c>
      <c r="AZ43" s="1">
        <v>21</v>
      </c>
      <c r="BA43" s="1">
        <v>8</v>
      </c>
      <c r="BB43" s="1">
        <v>8</v>
      </c>
      <c r="BC43" s="1">
        <v>11</v>
      </c>
      <c r="BD43" s="1">
        <v>1</v>
      </c>
      <c r="BE43" s="1">
        <v>11</v>
      </c>
      <c r="BF43" s="1">
        <v>3</v>
      </c>
      <c r="BG43" s="1">
        <v>2</v>
      </c>
      <c r="BH43" s="1">
        <v>2</v>
      </c>
      <c r="BI43" s="1">
        <v>5</v>
      </c>
      <c r="BJ43" s="1">
        <v>3</v>
      </c>
      <c r="BK43" s="1">
        <v>1</v>
      </c>
      <c r="BL43" s="1">
        <v>1</v>
      </c>
      <c r="BM43" s="1">
        <v>4</v>
      </c>
      <c r="BN43" s="1">
        <v>3</v>
      </c>
      <c r="BO43" s="1">
        <v>775</v>
      </c>
    </row>
  </sheetData>
  <conditionalFormatting pivot="1" sqref="B5:B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N4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43"/>
  <sheetViews>
    <sheetView zoomScale="55" zoomScaleNormal="55" workbookViewId="0">
      <selection activeCell="AP26" sqref="AP26"/>
    </sheetView>
  </sheetViews>
  <sheetFormatPr defaultRowHeight="15" x14ac:dyDescent="0.25"/>
  <cols>
    <col min="1" max="1" width="15" bestFit="1" customWidth="1"/>
    <col min="2" max="2" width="17.5703125" bestFit="1" customWidth="1"/>
    <col min="3" max="3" width="3.28515625" bestFit="1" customWidth="1"/>
    <col min="4" max="60" width="4.28515625" bestFit="1" customWidth="1"/>
    <col min="61" max="61" width="3.28515625" bestFit="1" customWidth="1"/>
    <col min="62" max="62" width="4.28515625" bestFit="1" customWidth="1"/>
    <col min="63" max="63" width="3.28515625" bestFit="1" customWidth="1"/>
    <col min="64" max="66" width="4.28515625" bestFit="1" customWidth="1"/>
    <col min="67" max="68" width="11.28515625" customWidth="1"/>
    <col min="69" max="69" width="14.7109375" customWidth="1"/>
    <col min="70" max="70" width="19.85546875" bestFit="1" customWidth="1"/>
    <col min="71" max="71" width="14.7109375" bestFit="1" customWidth="1"/>
    <col min="72" max="72" width="19.85546875" bestFit="1" customWidth="1"/>
    <col min="73" max="73" width="14.7109375" bestFit="1" customWidth="1"/>
    <col min="74" max="74" width="19.85546875" bestFit="1" customWidth="1"/>
    <col min="75" max="75" width="14.7109375" bestFit="1" customWidth="1"/>
    <col min="76" max="76" width="19.85546875" bestFit="1" customWidth="1"/>
    <col min="77" max="77" width="14.7109375" bestFit="1" customWidth="1"/>
    <col min="78" max="78" width="19.85546875" bestFit="1" customWidth="1"/>
    <col min="79" max="79" width="14.7109375" bestFit="1" customWidth="1"/>
    <col min="80" max="80" width="19.85546875" bestFit="1" customWidth="1"/>
    <col min="81" max="81" width="14.7109375" bestFit="1" customWidth="1"/>
    <col min="82" max="82" width="19.85546875" bestFit="1" customWidth="1"/>
    <col min="83" max="83" width="14.7109375" bestFit="1" customWidth="1"/>
    <col min="84" max="84" width="19.85546875" bestFit="1" customWidth="1"/>
    <col min="85" max="85" width="14.7109375" bestFit="1" customWidth="1"/>
    <col min="86" max="86" width="19.85546875" bestFit="1" customWidth="1"/>
    <col min="87" max="87" width="14.7109375" bestFit="1" customWidth="1"/>
    <col min="88" max="88" width="19.85546875" bestFit="1" customWidth="1"/>
    <col min="89" max="89" width="14.7109375" bestFit="1" customWidth="1"/>
    <col min="90" max="90" width="19.85546875" bestFit="1" customWidth="1"/>
    <col min="91" max="91" width="14.7109375" bestFit="1" customWidth="1"/>
    <col min="92" max="92" width="19.85546875" bestFit="1" customWidth="1"/>
    <col min="93" max="93" width="14.7109375" bestFit="1" customWidth="1"/>
    <col min="94" max="94" width="19.85546875" bestFit="1" customWidth="1"/>
    <col min="95" max="95" width="14.7109375" bestFit="1" customWidth="1"/>
    <col min="96" max="96" width="19.85546875" bestFit="1" customWidth="1"/>
    <col min="97" max="97" width="14.7109375" bestFit="1" customWidth="1"/>
    <col min="98" max="98" width="19.85546875" bestFit="1" customWidth="1"/>
    <col min="99" max="99" width="14.7109375" bestFit="1" customWidth="1"/>
    <col min="100" max="100" width="19.85546875" bestFit="1" customWidth="1"/>
    <col min="101" max="101" width="14.7109375" bestFit="1" customWidth="1"/>
    <col min="102" max="102" width="19.85546875" bestFit="1" customWidth="1"/>
    <col min="103" max="103" width="14.7109375" bestFit="1" customWidth="1"/>
    <col min="104" max="104" width="19.85546875" bestFit="1" customWidth="1"/>
    <col min="105" max="105" width="14.7109375" bestFit="1" customWidth="1"/>
    <col min="106" max="106" width="19.85546875" bestFit="1" customWidth="1"/>
    <col min="107" max="107" width="14.7109375" bestFit="1" customWidth="1"/>
    <col min="108" max="108" width="19.85546875" bestFit="1" customWidth="1"/>
    <col min="109" max="109" width="14.7109375" bestFit="1" customWidth="1"/>
    <col min="110" max="110" width="19.85546875" bestFit="1" customWidth="1"/>
    <col min="111" max="111" width="14.7109375" bestFit="1" customWidth="1"/>
    <col min="112" max="112" width="19.85546875" bestFit="1" customWidth="1"/>
    <col min="113" max="113" width="14.7109375" bestFit="1" customWidth="1"/>
    <col min="114" max="114" width="19.85546875" bestFit="1" customWidth="1"/>
    <col min="115" max="115" width="14.7109375" bestFit="1" customWidth="1"/>
    <col min="116" max="116" width="19.85546875" bestFit="1" customWidth="1"/>
    <col min="117" max="117" width="14.7109375" bestFit="1" customWidth="1"/>
    <col min="118" max="118" width="19.85546875" bestFit="1" customWidth="1"/>
    <col min="119" max="119" width="14.7109375" bestFit="1" customWidth="1"/>
    <col min="120" max="120" width="19.85546875" bestFit="1" customWidth="1"/>
    <col min="121" max="121" width="14.7109375" bestFit="1" customWidth="1"/>
    <col min="122" max="122" width="19.85546875" bestFit="1" customWidth="1"/>
    <col min="123" max="123" width="14.7109375" bestFit="1" customWidth="1"/>
    <col min="124" max="124" width="19.85546875" bestFit="1" customWidth="1"/>
    <col min="125" max="125" width="14.7109375" bestFit="1" customWidth="1"/>
    <col min="126" max="126" width="19.85546875" bestFit="1" customWidth="1"/>
    <col min="127" max="127" width="14.7109375" bestFit="1" customWidth="1"/>
    <col min="128" max="128" width="19.85546875" bestFit="1" customWidth="1"/>
    <col min="129" max="129" width="14.7109375" bestFit="1" customWidth="1"/>
    <col min="130" max="130" width="19.85546875" bestFit="1" customWidth="1"/>
    <col min="131" max="131" width="14.7109375" bestFit="1" customWidth="1"/>
    <col min="132" max="132" width="19.85546875" bestFit="1" customWidth="1"/>
    <col min="133" max="133" width="19.7109375" bestFit="1" customWidth="1"/>
    <col min="134" max="134" width="24.85546875" bestFit="1" customWidth="1"/>
    <col min="135" max="145" width="3.140625" customWidth="1"/>
    <col min="146" max="146" width="7.85546875" customWidth="1"/>
    <col min="147" max="147" width="4.85546875" customWidth="1"/>
    <col min="148" max="149" width="2.140625" customWidth="1"/>
    <col min="150" max="165" width="3.140625" customWidth="1"/>
    <col min="166" max="166" width="7.85546875" customWidth="1"/>
    <col min="167" max="167" width="4.85546875" customWidth="1"/>
    <col min="168" max="178" width="3.140625" customWidth="1"/>
    <col min="179" max="179" width="7.85546875" customWidth="1"/>
    <col min="180" max="180" width="4.85546875" customWidth="1"/>
    <col min="181" max="182" width="2.140625" customWidth="1"/>
    <col min="183" max="194" width="3.140625" customWidth="1"/>
    <col min="195" max="195" width="7.85546875" customWidth="1"/>
    <col min="196" max="196" width="4.85546875" customWidth="1"/>
    <col min="197" max="198" width="2.140625" customWidth="1"/>
    <col min="199" max="211" width="3.140625" customWidth="1"/>
    <col min="212" max="212" width="7.85546875" customWidth="1"/>
    <col min="213" max="213" width="4.85546875" customWidth="1"/>
    <col min="214" max="225" width="3.140625" customWidth="1"/>
    <col min="226" max="226" width="7.85546875" customWidth="1"/>
    <col min="227" max="227" width="4.85546875" customWidth="1"/>
    <col min="228" max="229" width="2.140625" customWidth="1"/>
    <col min="230" max="248" width="3.140625" customWidth="1"/>
    <col min="249" max="249" width="7.85546875" customWidth="1"/>
    <col min="250" max="250" width="4.85546875" customWidth="1"/>
    <col min="251" max="261" width="3.140625" customWidth="1"/>
    <col min="262" max="262" width="7.85546875" customWidth="1"/>
    <col min="263" max="263" width="4.85546875" customWidth="1"/>
    <col min="264" max="266" width="2.140625" customWidth="1"/>
    <col min="267" max="284" width="3.140625" customWidth="1"/>
    <col min="285" max="285" width="7.85546875" customWidth="1"/>
    <col min="286" max="286" width="4.85546875" customWidth="1"/>
    <col min="287" max="297" width="3.140625" customWidth="1"/>
    <col min="298" max="298" width="7.85546875" customWidth="1"/>
    <col min="299" max="299" width="4.85546875" customWidth="1"/>
    <col min="300" max="316" width="3.140625" customWidth="1"/>
    <col min="317" max="317" width="7.85546875" customWidth="1"/>
    <col min="318" max="318" width="4.85546875" customWidth="1"/>
    <col min="319" max="323" width="3.140625" customWidth="1"/>
    <col min="324" max="324" width="7.85546875" customWidth="1"/>
    <col min="325" max="325" width="4.85546875" customWidth="1"/>
    <col min="326" max="328" width="3.140625" customWidth="1"/>
    <col min="329" max="329" width="7.85546875" customWidth="1"/>
    <col min="330" max="330" width="4.85546875" customWidth="1"/>
    <col min="331" max="332" width="3.140625" customWidth="1"/>
    <col min="333" max="333" width="7.85546875" customWidth="1"/>
    <col min="334" max="334" width="4.85546875" customWidth="1"/>
    <col min="335" max="337" width="3.140625" customWidth="1"/>
    <col min="338" max="338" width="7.85546875" customWidth="1"/>
    <col min="339" max="339" width="4.85546875" customWidth="1"/>
    <col min="340" max="344" width="3.140625" customWidth="1"/>
    <col min="345" max="345" width="7.85546875" customWidth="1"/>
    <col min="346" max="346" width="4.85546875" customWidth="1"/>
    <col min="347" max="351" width="3.140625" customWidth="1"/>
    <col min="352" max="352" width="7.85546875" customWidth="1"/>
    <col min="353" max="353" width="4.85546875" customWidth="1"/>
    <col min="354" max="357" width="3.140625" customWidth="1"/>
    <col min="358" max="358" width="7.85546875" customWidth="1"/>
    <col min="359" max="359" width="4.85546875" customWidth="1"/>
    <col min="360" max="363" width="3.140625" customWidth="1"/>
    <col min="364" max="364" width="7.85546875" customWidth="1"/>
    <col min="365" max="365" width="4.85546875" customWidth="1"/>
    <col min="366" max="368" width="3.140625" customWidth="1"/>
    <col min="369" max="369" width="7.85546875" customWidth="1"/>
    <col min="370" max="370" width="4.85546875" customWidth="1"/>
    <col min="371" max="371" width="3.140625" customWidth="1"/>
    <col min="372" max="372" width="7.85546875" customWidth="1"/>
    <col min="373" max="373" width="4.85546875" customWidth="1"/>
    <col min="374" max="374" width="3.140625" customWidth="1"/>
    <col min="375" max="375" width="7.85546875" customWidth="1"/>
    <col min="376" max="376" width="4.85546875" customWidth="1"/>
    <col min="377" max="377" width="3.140625" customWidth="1"/>
    <col min="378" max="378" width="7.85546875" customWidth="1"/>
    <col min="379" max="379" width="4.85546875" customWidth="1"/>
    <col min="380" max="380" width="7.85546875" customWidth="1"/>
    <col min="381" max="381" width="4.85546875" customWidth="1"/>
    <col min="382" max="382" width="3.140625" customWidth="1"/>
    <col min="383" max="383" width="7.85546875" customWidth="1"/>
    <col min="384" max="384" width="4.85546875" customWidth="1"/>
    <col min="385" max="385" width="3.140625" customWidth="1"/>
    <col min="386" max="386" width="7.85546875" customWidth="1"/>
    <col min="387" max="387" width="4.85546875" customWidth="1"/>
    <col min="388" max="388" width="7.85546875" customWidth="1"/>
    <col min="389" max="389" width="11.28515625" bestFit="1" customWidth="1"/>
  </cols>
  <sheetData>
    <row r="3" spans="1:134" x14ac:dyDescent="0.25">
      <c r="A3" s="2" t="s">
        <v>368</v>
      </c>
      <c r="B3" s="2" t="s">
        <v>366</v>
      </c>
    </row>
    <row r="4" spans="1:134" x14ac:dyDescent="0.25">
      <c r="A4" s="2" t="s">
        <v>364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365</v>
      </c>
      <c r="BR4">
        <f>B:B</f>
        <v>0</v>
      </c>
      <c r="BS4">
        <f t="shared" ref="BS4:ED4" si="0">C:C</f>
        <v>1</v>
      </c>
      <c r="BT4">
        <f t="shared" si="0"/>
        <v>2</v>
      </c>
      <c r="BU4">
        <f t="shared" si="0"/>
        <v>3</v>
      </c>
      <c r="BV4">
        <f t="shared" si="0"/>
        <v>4</v>
      </c>
      <c r="BW4">
        <f t="shared" si="0"/>
        <v>5</v>
      </c>
      <c r="BX4">
        <f t="shared" si="0"/>
        <v>6</v>
      </c>
      <c r="BY4">
        <f t="shared" si="0"/>
        <v>7</v>
      </c>
      <c r="BZ4">
        <f t="shared" si="0"/>
        <v>8</v>
      </c>
      <c r="CA4">
        <f t="shared" si="0"/>
        <v>9</v>
      </c>
      <c r="CB4">
        <f t="shared" si="0"/>
        <v>10</v>
      </c>
      <c r="CC4">
        <f t="shared" si="0"/>
        <v>11</v>
      </c>
      <c r="CD4">
        <f t="shared" si="0"/>
        <v>12</v>
      </c>
      <c r="CE4">
        <f t="shared" si="0"/>
        <v>13</v>
      </c>
      <c r="CF4">
        <f t="shared" si="0"/>
        <v>14</v>
      </c>
      <c r="CG4">
        <f t="shared" si="0"/>
        <v>15</v>
      </c>
      <c r="CH4">
        <f t="shared" si="0"/>
        <v>16</v>
      </c>
      <c r="CI4">
        <f t="shared" si="0"/>
        <v>17</v>
      </c>
      <c r="CJ4">
        <f t="shared" si="0"/>
        <v>18</v>
      </c>
      <c r="CK4">
        <f t="shared" si="0"/>
        <v>19</v>
      </c>
      <c r="CL4">
        <f t="shared" si="0"/>
        <v>20</v>
      </c>
      <c r="CM4">
        <f t="shared" si="0"/>
        <v>21</v>
      </c>
      <c r="CN4">
        <f t="shared" si="0"/>
        <v>22</v>
      </c>
      <c r="CO4">
        <f t="shared" si="0"/>
        <v>23</v>
      </c>
      <c r="CP4">
        <f t="shared" si="0"/>
        <v>24</v>
      </c>
      <c r="CQ4">
        <f t="shared" si="0"/>
        <v>25</v>
      </c>
      <c r="CR4">
        <f t="shared" si="0"/>
        <v>26</v>
      </c>
      <c r="CS4">
        <f t="shared" si="0"/>
        <v>27</v>
      </c>
      <c r="CT4">
        <f t="shared" si="0"/>
        <v>28</v>
      </c>
      <c r="CU4">
        <f t="shared" si="0"/>
        <v>29</v>
      </c>
      <c r="CV4">
        <f t="shared" si="0"/>
        <v>30</v>
      </c>
      <c r="CW4">
        <f t="shared" si="0"/>
        <v>31</v>
      </c>
      <c r="CX4">
        <f t="shared" si="0"/>
        <v>32</v>
      </c>
      <c r="CY4">
        <f t="shared" si="0"/>
        <v>33</v>
      </c>
      <c r="CZ4">
        <f t="shared" si="0"/>
        <v>34</v>
      </c>
      <c r="DA4">
        <f t="shared" si="0"/>
        <v>35</v>
      </c>
      <c r="DB4">
        <f t="shared" si="0"/>
        <v>36</v>
      </c>
      <c r="DC4">
        <f t="shared" si="0"/>
        <v>37</v>
      </c>
      <c r="DD4">
        <f t="shared" si="0"/>
        <v>38</v>
      </c>
      <c r="DE4">
        <f t="shared" si="0"/>
        <v>39</v>
      </c>
      <c r="DF4">
        <f t="shared" si="0"/>
        <v>40</v>
      </c>
      <c r="DG4">
        <f t="shared" si="0"/>
        <v>41</v>
      </c>
      <c r="DH4">
        <f t="shared" si="0"/>
        <v>42</v>
      </c>
      <c r="DI4">
        <f t="shared" si="0"/>
        <v>43</v>
      </c>
      <c r="DJ4">
        <f t="shared" si="0"/>
        <v>44</v>
      </c>
      <c r="DK4">
        <f t="shared" si="0"/>
        <v>45</v>
      </c>
      <c r="DL4">
        <f t="shared" si="0"/>
        <v>46</v>
      </c>
      <c r="DM4">
        <f t="shared" si="0"/>
        <v>47</v>
      </c>
      <c r="DN4">
        <f t="shared" si="0"/>
        <v>48</v>
      </c>
      <c r="DO4">
        <f t="shared" si="0"/>
        <v>49</v>
      </c>
      <c r="DP4">
        <f t="shared" si="0"/>
        <v>50</v>
      </c>
      <c r="DQ4">
        <f t="shared" si="0"/>
        <v>51</v>
      </c>
      <c r="DR4">
        <f t="shared" si="0"/>
        <v>52</v>
      </c>
      <c r="DS4">
        <f t="shared" si="0"/>
        <v>53</v>
      </c>
      <c r="DT4">
        <f t="shared" si="0"/>
        <v>54</v>
      </c>
      <c r="DU4">
        <f t="shared" si="0"/>
        <v>55</v>
      </c>
      <c r="DV4">
        <f t="shared" si="0"/>
        <v>56</v>
      </c>
      <c r="DW4">
        <f t="shared" si="0"/>
        <v>57</v>
      </c>
      <c r="DX4">
        <f t="shared" si="0"/>
        <v>58</v>
      </c>
      <c r="DY4">
        <f t="shared" si="0"/>
        <v>60</v>
      </c>
      <c r="DZ4">
        <f t="shared" si="0"/>
        <v>63</v>
      </c>
      <c r="EA4">
        <f t="shared" si="0"/>
        <v>64</v>
      </c>
      <c r="EB4">
        <f t="shared" si="0"/>
        <v>65</v>
      </c>
      <c r="EC4">
        <f t="shared" si="0"/>
        <v>66</v>
      </c>
      <c r="ED4">
        <f t="shared" si="0"/>
        <v>67</v>
      </c>
    </row>
    <row r="5" spans="1:134" x14ac:dyDescent="0.25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</v>
      </c>
      <c r="AY5" s="1"/>
      <c r="AZ5" s="1">
        <v>259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7</v>
      </c>
      <c r="BP5" s="1"/>
      <c r="BQ5">
        <f>$A:$A</f>
        <v>1</v>
      </c>
      <c r="BR5" t="str">
        <f>IFERROR(B:B&amp;"-"&amp;VLOOKUP(B:B,data!$B:$C,2,FALSE),"")</f>
        <v/>
      </c>
      <c r="BS5" t="str">
        <f>IFERROR(C:C&amp;"-"&amp;VLOOKUP(C:C,data!$B:$C,2,FALSE),"")</f>
        <v/>
      </c>
      <c r="BT5" t="str">
        <f>IFERROR(D:D&amp;"-"&amp;VLOOKUP(D:D,data!$B:$C,2,FALSE),"")</f>
        <v/>
      </c>
      <c r="BU5" t="str">
        <f>IFERROR(E:E&amp;"-"&amp;VLOOKUP(E:E,data!$B:$C,2,FALSE),"")</f>
        <v/>
      </c>
      <c r="BV5" t="str">
        <f>IFERROR(F:F&amp;"-"&amp;VLOOKUP(F:F,data!$B:$C,2,FALSE),"")</f>
        <v/>
      </c>
      <c r="BW5" t="str">
        <f>IFERROR(G:G&amp;"-"&amp;VLOOKUP(G:G,data!$B:$C,2,FALSE),"")</f>
        <v/>
      </c>
      <c r="BX5" t="str">
        <f>IFERROR(H:H&amp;"-"&amp;VLOOKUP(H:H,data!$B:$C,2,FALSE),"")</f>
        <v/>
      </c>
      <c r="BY5" t="str">
        <f>IFERROR(I:I&amp;"-"&amp;VLOOKUP(I:I,data!$B:$C,2,FALSE),"")</f>
        <v/>
      </c>
      <c r="BZ5" t="str">
        <f>IFERROR(J:J&amp;"-"&amp;VLOOKUP(J:J,data!$B:$C,2,FALSE),"")</f>
        <v/>
      </c>
      <c r="CA5" t="str">
        <f>IFERROR(K:K&amp;"-"&amp;VLOOKUP(K:K,data!$B:$C,2,FALSE),"")</f>
        <v/>
      </c>
      <c r="CB5" t="str">
        <f>IFERROR(L:L&amp;"-"&amp;VLOOKUP(L:L,data!$B:$C,2,FALSE),"")</f>
        <v/>
      </c>
      <c r="CC5" t="str">
        <f>IFERROR(M:M&amp;"-"&amp;VLOOKUP(M:M,data!$B:$C,2,FALSE),"")</f>
        <v/>
      </c>
      <c r="CD5" t="str">
        <f>IFERROR(N:N&amp;"-"&amp;VLOOKUP(N:N,data!$B:$C,2,FALSE),"")</f>
        <v/>
      </c>
      <c r="CE5" t="str">
        <f>IFERROR(O:O&amp;"-"&amp;VLOOKUP(O:O,data!$B:$C,2,FALSE),"")</f>
        <v/>
      </c>
      <c r="CF5" t="str">
        <f>IFERROR(P:P&amp;"-"&amp;VLOOKUP(P:P,data!$B:$C,2,FALSE),"")</f>
        <v/>
      </c>
      <c r="CG5" t="str">
        <f>IFERROR(Q:Q&amp;"-"&amp;VLOOKUP(Q:Q,data!$B:$C,2,FALSE),"")</f>
        <v/>
      </c>
      <c r="CH5" t="str">
        <f>IFERROR(R:R&amp;"-"&amp;VLOOKUP(R:R,data!$B:$C,2,FALSE),"")</f>
        <v/>
      </c>
      <c r="CI5" t="str">
        <f>IFERROR(S:S&amp;"-"&amp;VLOOKUP(S:S,data!$B:$C,2,FALSE),"")</f>
        <v/>
      </c>
      <c r="CJ5" t="str">
        <f>IFERROR(T:T&amp;"-"&amp;VLOOKUP(T:T,data!$B:$C,2,FALSE),"")</f>
        <v/>
      </c>
      <c r="CK5" t="str">
        <f>IFERROR(U:U&amp;"-"&amp;VLOOKUP(U:U,data!$B:$C,2,FALSE),"")</f>
        <v/>
      </c>
      <c r="CL5" t="str">
        <f>IFERROR(V:V&amp;"-"&amp;VLOOKUP(V:V,data!$B:$C,2,FALSE),"")</f>
        <v/>
      </c>
      <c r="CM5" t="str">
        <f>IFERROR(W:W&amp;"-"&amp;VLOOKUP(W:W,data!$B:$C,2,FALSE),"")</f>
        <v/>
      </c>
      <c r="CN5" t="str">
        <f>IFERROR(X:X&amp;"-"&amp;VLOOKUP(X:X,data!$B:$C,2,FALSE),"")</f>
        <v/>
      </c>
      <c r="CO5" t="str">
        <f>IFERROR(Y:Y&amp;"-"&amp;VLOOKUP(Y:Y,data!$B:$C,2,FALSE),"")</f>
        <v/>
      </c>
      <c r="CP5" t="str">
        <f>IFERROR(Z:Z&amp;"-"&amp;VLOOKUP(Z:Z,data!$B:$C,2,FALSE),"")</f>
        <v/>
      </c>
      <c r="CQ5" t="str">
        <f>IFERROR(AA:AA&amp;"-"&amp;VLOOKUP(AA:AA,data!$B:$C,2,FALSE),"")</f>
        <v/>
      </c>
      <c r="CR5" t="str">
        <f>IFERROR(AB:AB&amp;"-"&amp;VLOOKUP(AB:AB,data!$B:$C,2,FALSE),"")</f>
        <v/>
      </c>
      <c r="CS5" t="str">
        <f>IFERROR(AC:AC&amp;"-"&amp;VLOOKUP(AC:AC,data!$B:$C,2,FALSE),"")</f>
        <v/>
      </c>
      <c r="CT5" t="str">
        <f>IFERROR(AD:AD&amp;"-"&amp;VLOOKUP(AD:AD,data!$B:$C,2,FALSE),"")</f>
        <v/>
      </c>
      <c r="CU5" t="str">
        <f>IFERROR(AE:AE&amp;"-"&amp;VLOOKUP(AE:AE,data!$B:$C,2,FALSE),"")</f>
        <v/>
      </c>
      <c r="CV5" t="str">
        <f>IFERROR(AF:AF&amp;"-"&amp;VLOOKUP(AF:AF,data!$B:$C,2,FALSE),"")</f>
        <v/>
      </c>
      <c r="CW5" t="str">
        <f>IFERROR(AG:AG&amp;"-"&amp;VLOOKUP(AG:AG,data!$B:$C,2,FALSE),"")</f>
        <v/>
      </c>
      <c r="CX5" t="str">
        <f>IFERROR(AH:AH&amp;"-"&amp;VLOOKUP(AH:AH,data!$B:$C,2,FALSE),"")</f>
        <v/>
      </c>
      <c r="CY5" t="str">
        <f>IFERROR(AI:AI&amp;"-"&amp;VLOOKUP(AI:AI,data!$B:$C,2,FALSE),"")</f>
        <v/>
      </c>
      <c r="CZ5" t="str">
        <f>IFERROR(AJ:AJ&amp;"-"&amp;VLOOKUP(AJ:AJ,data!$B:$C,2,FALSE),"")</f>
        <v/>
      </c>
      <c r="DA5" t="str">
        <f>IFERROR(AK:AK&amp;"-"&amp;VLOOKUP(AK:AK,data!$B:$C,2,FALSE),"")</f>
        <v/>
      </c>
      <c r="DB5" t="str">
        <f>IFERROR(AL:AL&amp;"-"&amp;VLOOKUP(AL:AL,data!$B:$C,2,FALSE),"")</f>
        <v/>
      </c>
      <c r="DC5" t="str">
        <f>IFERROR(AM:AM&amp;"-"&amp;VLOOKUP(AM:AM,data!$B:$C,2,FALSE),"")</f>
        <v/>
      </c>
      <c r="DD5" t="str">
        <f>IFERROR(AN:AN&amp;"-"&amp;VLOOKUP(AN:AN,data!$B:$C,2,FALSE),"")</f>
        <v/>
      </c>
      <c r="DE5" t="str">
        <f>IFERROR(AO:AO&amp;"-"&amp;VLOOKUP(AO:AO,data!$B:$C,2,FALSE),"")</f>
        <v/>
      </c>
      <c r="DF5" t="str">
        <f>IFERROR(AP:AP&amp;"-"&amp;VLOOKUP(AP:AP,data!$B:$C,2,FALSE),"")</f>
        <v/>
      </c>
      <c r="DG5" t="str">
        <f>IFERROR(AQ:AQ&amp;"-"&amp;VLOOKUP(AQ:AQ,data!$B:$C,2,FALSE),"")</f>
        <v/>
      </c>
      <c r="DH5" t="str">
        <f>IFERROR(AR:AR&amp;"-"&amp;VLOOKUP(AR:AR,data!$B:$C,2,FALSE),"")</f>
        <v/>
      </c>
      <c r="DI5" t="str">
        <f>IFERROR(AS:AS&amp;"-"&amp;VLOOKUP(AS:AS,data!$B:$C,2,FALSE),"")</f>
        <v/>
      </c>
      <c r="DJ5" t="str">
        <f>IFERROR(AT:AT&amp;"-"&amp;VLOOKUP(AT:AT,data!$B:$C,2,FALSE),"")</f>
        <v/>
      </c>
      <c r="DK5" t="str">
        <f>IFERROR(AU:AU&amp;"-"&amp;VLOOKUP(AU:AU,data!$B:$C,2,FALSE),"")</f>
        <v/>
      </c>
      <c r="DL5" t="str">
        <f>IFERROR(AV:AV&amp;"-"&amp;VLOOKUP(AV:AV,data!$B:$C,2,FALSE),"")</f>
        <v/>
      </c>
      <c r="DM5" t="str">
        <f>IFERROR(AW:AW&amp;"-"&amp;VLOOKUP(AW:AW,data!$B:$C,2,FALSE),"")</f>
        <v/>
      </c>
      <c r="DN5" t="str">
        <f>IFERROR(AX:AX&amp;"-"&amp;VLOOKUP(AX:AX,data!$B:$C,2,FALSE),"")</f>
        <v>7-AMESBURY</v>
      </c>
      <c r="DO5" t="str">
        <f>IFERROR(AY:AY&amp;"-"&amp;VLOOKUP(AY:AY,data!$B:$C,2,FALSE),"")</f>
        <v/>
      </c>
      <c r="DP5" t="str">
        <f>IFERROR(AZ:AZ&amp;"-"&amp;VLOOKUP(AZ:AZ,data!$B:$C,2,FALSE),"")</f>
        <v>259-SALISBURY</v>
      </c>
      <c r="DQ5" t="str">
        <f>IFERROR(BA:BA&amp;"-"&amp;VLOOKUP(BA:BA,data!$B:$C,2,FALSE),"")</f>
        <v/>
      </c>
      <c r="DR5" t="str">
        <f>IFERROR(BB:BB&amp;"-"&amp;VLOOKUP(BB:BB,data!$B:$C,2,FALSE),"")</f>
        <v/>
      </c>
      <c r="DS5" t="str">
        <f>IFERROR(BC:BC&amp;"-"&amp;VLOOKUP(BC:BC,data!$B:$C,2,FALSE),"")</f>
        <v/>
      </c>
      <c r="DT5" t="str">
        <f>IFERROR(BD:BD&amp;"-"&amp;VLOOKUP(BD:BD,data!$B:$C,2,FALSE),"")</f>
        <v/>
      </c>
      <c r="DU5" t="str">
        <f>IFERROR(BE:BE&amp;"-"&amp;VLOOKUP(BE:BE,data!$B:$C,2,FALSE),"")</f>
        <v/>
      </c>
      <c r="DV5" t="str">
        <f>IFERROR(BF:BF&amp;"-"&amp;VLOOKUP(BF:BF,data!$B:$C,2,FALSE),"")</f>
        <v/>
      </c>
      <c r="DW5" t="str">
        <f>IFERROR(BG:BG&amp;"-"&amp;VLOOKUP(BG:BG,data!$B:$C,2,FALSE),"")</f>
        <v/>
      </c>
      <c r="DX5" t="str">
        <f>IFERROR(BH:BH&amp;"-"&amp;VLOOKUP(BH:BH,data!$B:$C,2,FALSE),"")</f>
        <v/>
      </c>
      <c r="DY5" t="str">
        <f>IFERROR(BI:BI&amp;"-"&amp;VLOOKUP(BI:BI,data!$B:$C,2,FALSE),"")</f>
        <v/>
      </c>
      <c r="DZ5" t="str">
        <f>IFERROR(BJ:BJ&amp;"-"&amp;VLOOKUP(BJ:BJ,data!$B:$C,2,FALSE),"")</f>
        <v/>
      </c>
      <c r="EA5" t="str">
        <f>IFERROR(BK:BK&amp;"-"&amp;VLOOKUP(BK:BK,data!$B:$C,2,FALSE),"")</f>
        <v/>
      </c>
      <c r="EB5" t="str">
        <f>IFERROR(BL:BL&amp;"-"&amp;VLOOKUP(BL:BL,data!$B:$C,2,FALSE),"")</f>
        <v/>
      </c>
      <c r="EC5" t="str">
        <f>IFERROR(BM:BM&amp;"-"&amp;VLOOKUP(BM:BM,data!$B:$C,2,FALSE),"")</f>
        <v/>
      </c>
      <c r="ED5" t="str">
        <f>IFERROR(BN:BN&amp;"-"&amp;VLOOKUP(BN:BN,data!$B:$C,2,FALSE),"")</f>
        <v/>
      </c>
    </row>
    <row r="6" spans="1:134" x14ac:dyDescent="0.25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180</v>
      </c>
      <c r="AX6" s="1"/>
      <c r="AY6" s="1">
        <v>206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180</v>
      </c>
      <c r="BP6" s="1"/>
      <c r="BQ6">
        <f t="shared" ref="BQ6:BQ43" si="1">$A:$A</f>
        <v>2</v>
      </c>
      <c r="BR6" t="str">
        <f>IFERROR(B:B&amp;"-"&amp;VLOOKUP(B:B,data!$B:$C,2,FALSE),"")</f>
        <v/>
      </c>
      <c r="BS6" t="str">
        <f>IFERROR(C:C&amp;"-"&amp;VLOOKUP(C:C,data!$B:$C,2,FALSE),"")</f>
        <v/>
      </c>
      <c r="BT6" t="str">
        <f>IFERROR(D:D&amp;"-"&amp;VLOOKUP(D:D,data!$B:$C,2,FALSE),"")</f>
        <v/>
      </c>
      <c r="BU6" t="str">
        <f>IFERROR(E:E&amp;"-"&amp;VLOOKUP(E:E,data!$B:$C,2,FALSE),"")</f>
        <v/>
      </c>
      <c r="BV6" t="str">
        <f>IFERROR(F:F&amp;"-"&amp;VLOOKUP(F:F,data!$B:$C,2,FALSE),"")</f>
        <v/>
      </c>
      <c r="BW6" t="str">
        <f>IFERROR(G:G&amp;"-"&amp;VLOOKUP(G:G,data!$B:$C,2,FALSE),"")</f>
        <v/>
      </c>
      <c r="BX6" t="str">
        <f>IFERROR(H:H&amp;"-"&amp;VLOOKUP(H:H,data!$B:$C,2,FALSE),"")</f>
        <v/>
      </c>
      <c r="BY6" t="str">
        <f>IFERROR(I:I&amp;"-"&amp;VLOOKUP(I:I,data!$B:$C,2,FALSE),"")</f>
        <v/>
      </c>
      <c r="BZ6" t="str">
        <f>IFERROR(J:J&amp;"-"&amp;VLOOKUP(J:J,data!$B:$C,2,FALSE),"")</f>
        <v/>
      </c>
      <c r="CA6" t="str">
        <f>IFERROR(K:K&amp;"-"&amp;VLOOKUP(K:K,data!$B:$C,2,FALSE),"")</f>
        <v/>
      </c>
      <c r="CB6" t="str">
        <f>IFERROR(L:L&amp;"-"&amp;VLOOKUP(L:L,data!$B:$C,2,FALSE),"")</f>
        <v/>
      </c>
      <c r="CC6" t="str">
        <f>IFERROR(M:M&amp;"-"&amp;VLOOKUP(M:M,data!$B:$C,2,FALSE),"")</f>
        <v/>
      </c>
      <c r="CD6" t="str">
        <f>IFERROR(N:N&amp;"-"&amp;VLOOKUP(N:N,data!$B:$C,2,FALSE),"")</f>
        <v/>
      </c>
      <c r="CE6" t="str">
        <f>IFERROR(O:O&amp;"-"&amp;VLOOKUP(O:O,data!$B:$C,2,FALSE),"")</f>
        <v/>
      </c>
      <c r="CF6" t="str">
        <f>IFERROR(P:P&amp;"-"&amp;VLOOKUP(P:P,data!$B:$C,2,FALSE),"")</f>
        <v/>
      </c>
      <c r="CG6" t="str">
        <f>IFERROR(Q:Q&amp;"-"&amp;VLOOKUP(Q:Q,data!$B:$C,2,FALSE),"")</f>
        <v/>
      </c>
      <c r="CH6" t="str">
        <f>IFERROR(R:R&amp;"-"&amp;VLOOKUP(R:R,data!$B:$C,2,FALSE),"")</f>
        <v/>
      </c>
      <c r="CI6" t="str">
        <f>IFERROR(S:S&amp;"-"&amp;VLOOKUP(S:S,data!$B:$C,2,FALSE),"")</f>
        <v/>
      </c>
      <c r="CJ6" t="str">
        <f>IFERROR(T:T&amp;"-"&amp;VLOOKUP(T:T,data!$B:$C,2,FALSE),"")</f>
        <v/>
      </c>
      <c r="CK6" t="str">
        <f>IFERROR(U:U&amp;"-"&amp;VLOOKUP(U:U,data!$B:$C,2,FALSE),"")</f>
        <v/>
      </c>
      <c r="CL6" t="str">
        <f>IFERROR(V:V&amp;"-"&amp;VLOOKUP(V:V,data!$B:$C,2,FALSE),"")</f>
        <v/>
      </c>
      <c r="CM6" t="str">
        <f>IFERROR(W:W&amp;"-"&amp;VLOOKUP(W:W,data!$B:$C,2,FALSE),"")</f>
        <v/>
      </c>
      <c r="CN6" t="str">
        <f>IFERROR(X:X&amp;"-"&amp;VLOOKUP(X:X,data!$B:$C,2,FALSE),"")</f>
        <v/>
      </c>
      <c r="CO6" t="str">
        <f>IFERROR(Y:Y&amp;"-"&amp;VLOOKUP(Y:Y,data!$B:$C,2,FALSE),"")</f>
        <v/>
      </c>
      <c r="CP6" t="str">
        <f>IFERROR(Z:Z&amp;"-"&amp;VLOOKUP(Z:Z,data!$B:$C,2,FALSE),"")</f>
        <v/>
      </c>
      <c r="CQ6" t="str">
        <f>IFERROR(AA:AA&amp;"-"&amp;VLOOKUP(AA:AA,data!$B:$C,2,FALSE),"")</f>
        <v/>
      </c>
      <c r="CR6" t="str">
        <f>IFERROR(AB:AB&amp;"-"&amp;VLOOKUP(AB:AB,data!$B:$C,2,FALSE),"")</f>
        <v/>
      </c>
      <c r="CS6" t="str">
        <f>IFERROR(AC:AC&amp;"-"&amp;VLOOKUP(AC:AC,data!$B:$C,2,FALSE),"")</f>
        <v/>
      </c>
      <c r="CT6" t="str">
        <f>IFERROR(AD:AD&amp;"-"&amp;VLOOKUP(AD:AD,data!$B:$C,2,FALSE),"")</f>
        <v/>
      </c>
      <c r="CU6" t="str">
        <f>IFERROR(AE:AE&amp;"-"&amp;VLOOKUP(AE:AE,data!$B:$C,2,FALSE),"")</f>
        <v/>
      </c>
      <c r="CV6" t="str">
        <f>IFERROR(AF:AF&amp;"-"&amp;VLOOKUP(AF:AF,data!$B:$C,2,FALSE),"")</f>
        <v/>
      </c>
      <c r="CW6" t="str">
        <f>IFERROR(AG:AG&amp;"-"&amp;VLOOKUP(AG:AG,data!$B:$C,2,FALSE),"")</f>
        <v/>
      </c>
      <c r="CX6" t="str">
        <f>IFERROR(AH:AH&amp;"-"&amp;VLOOKUP(AH:AH,data!$B:$C,2,FALSE),"")</f>
        <v/>
      </c>
      <c r="CY6" t="str">
        <f>IFERROR(AI:AI&amp;"-"&amp;VLOOKUP(AI:AI,data!$B:$C,2,FALSE),"")</f>
        <v/>
      </c>
      <c r="CZ6" t="str">
        <f>IFERROR(AJ:AJ&amp;"-"&amp;VLOOKUP(AJ:AJ,data!$B:$C,2,FALSE),"")</f>
        <v/>
      </c>
      <c r="DA6" t="str">
        <f>IFERROR(AK:AK&amp;"-"&amp;VLOOKUP(AK:AK,data!$B:$C,2,FALSE),"")</f>
        <v/>
      </c>
      <c r="DB6" t="str">
        <f>IFERROR(AL:AL&amp;"-"&amp;VLOOKUP(AL:AL,data!$B:$C,2,FALSE),"")</f>
        <v/>
      </c>
      <c r="DC6" t="str">
        <f>IFERROR(AM:AM&amp;"-"&amp;VLOOKUP(AM:AM,data!$B:$C,2,FALSE),"")</f>
        <v/>
      </c>
      <c r="DD6" t="str">
        <f>IFERROR(AN:AN&amp;"-"&amp;VLOOKUP(AN:AN,data!$B:$C,2,FALSE),"")</f>
        <v/>
      </c>
      <c r="DE6" t="str">
        <f>IFERROR(AO:AO&amp;"-"&amp;VLOOKUP(AO:AO,data!$B:$C,2,FALSE),"")</f>
        <v/>
      </c>
      <c r="DF6" t="str">
        <f>IFERROR(AP:AP&amp;"-"&amp;VLOOKUP(AP:AP,data!$B:$C,2,FALSE),"")</f>
        <v/>
      </c>
      <c r="DG6" t="str">
        <f>IFERROR(AQ:AQ&amp;"-"&amp;VLOOKUP(AQ:AQ,data!$B:$C,2,FALSE),"")</f>
        <v/>
      </c>
      <c r="DH6" t="str">
        <f>IFERROR(AR:AR&amp;"-"&amp;VLOOKUP(AR:AR,data!$B:$C,2,FALSE),"")</f>
        <v/>
      </c>
      <c r="DI6" t="str">
        <f>IFERROR(AS:AS&amp;"-"&amp;VLOOKUP(AS:AS,data!$B:$C,2,FALSE),"")</f>
        <v/>
      </c>
      <c r="DJ6" t="str">
        <f>IFERROR(AT:AT&amp;"-"&amp;VLOOKUP(AT:AT,data!$B:$C,2,FALSE),"")</f>
        <v/>
      </c>
      <c r="DK6" t="str">
        <f>IFERROR(AU:AU&amp;"-"&amp;VLOOKUP(AU:AU,data!$B:$C,2,FALSE),"")</f>
        <v/>
      </c>
      <c r="DL6" t="str">
        <f>IFERROR(AV:AV&amp;"-"&amp;VLOOKUP(AV:AV,data!$B:$C,2,FALSE),"")</f>
        <v/>
      </c>
      <c r="DM6" t="str">
        <f>IFERROR(AW:AW&amp;"-"&amp;VLOOKUP(AW:AW,data!$B:$C,2,FALSE),"")</f>
        <v>180-MERRIMAC</v>
      </c>
      <c r="DN6" t="str">
        <f>IFERROR(AX:AX&amp;"-"&amp;VLOOKUP(AX:AX,data!$B:$C,2,FALSE),"")</f>
        <v/>
      </c>
      <c r="DO6" t="str">
        <f>IFERROR(AY:AY&amp;"-"&amp;VLOOKUP(AY:AY,data!$B:$C,2,FALSE),"")</f>
        <v>206-NEWBURYPORT</v>
      </c>
      <c r="DP6" t="str">
        <f>IFERROR(AZ:AZ&amp;"-"&amp;VLOOKUP(AZ:AZ,data!$B:$C,2,FALSE),"")</f>
        <v/>
      </c>
      <c r="DQ6" t="str">
        <f>IFERROR(BA:BA&amp;"-"&amp;VLOOKUP(BA:BA,data!$B:$C,2,FALSE),"")</f>
        <v/>
      </c>
      <c r="DR6" t="str">
        <f>IFERROR(BB:BB&amp;"-"&amp;VLOOKUP(BB:BB,data!$B:$C,2,FALSE),"")</f>
        <v/>
      </c>
      <c r="DS6" t="str">
        <f>IFERROR(BC:BC&amp;"-"&amp;VLOOKUP(BC:BC,data!$B:$C,2,FALSE),"")</f>
        <v/>
      </c>
      <c r="DT6" t="str">
        <f>IFERROR(BD:BD&amp;"-"&amp;VLOOKUP(BD:BD,data!$B:$C,2,FALSE),"")</f>
        <v/>
      </c>
      <c r="DU6" t="str">
        <f>IFERROR(BE:BE&amp;"-"&amp;VLOOKUP(BE:BE,data!$B:$C,2,FALSE),"")</f>
        <v/>
      </c>
      <c r="DV6" t="str">
        <f>IFERROR(BF:BF&amp;"-"&amp;VLOOKUP(BF:BF,data!$B:$C,2,FALSE),"")</f>
        <v/>
      </c>
      <c r="DW6" t="str">
        <f>IFERROR(BG:BG&amp;"-"&amp;VLOOKUP(BG:BG,data!$B:$C,2,FALSE),"")</f>
        <v/>
      </c>
      <c r="DX6" t="str">
        <f>IFERROR(BH:BH&amp;"-"&amp;VLOOKUP(BH:BH,data!$B:$C,2,FALSE),"")</f>
        <v/>
      </c>
      <c r="DY6" t="str">
        <f>IFERROR(BI:BI&amp;"-"&amp;VLOOKUP(BI:BI,data!$B:$C,2,FALSE),"")</f>
        <v/>
      </c>
      <c r="DZ6" t="str">
        <f>IFERROR(BJ:BJ&amp;"-"&amp;VLOOKUP(BJ:BJ,data!$B:$C,2,FALSE),"")</f>
        <v/>
      </c>
      <c r="EA6" t="str">
        <f>IFERROR(BK:BK&amp;"-"&amp;VLOOKUP(BK:BK,data!$B:$C,2,FALSE),"")</f>
        <v/>
      </c>
      <c r="EB6" t="str">
        <f>IFERROR(BL:BL&amp;"-"&amp;VLOOKUP(BL:BL,data!$B:$C,2,FALSE),"")</f>
        <v/>
      </c>
      <c r="EC6" t="str">
        <f>IFERROR(BM:BM&amp;"-"&amp;VLOOKUP(BM:BM,data!$B:$C,2,FALSE),"")</f>
        <v/>
      </c>
      <c r="ED6" t="str">
        <f>IFERROR(BN:BN&amp;"-"&amp;VLOOKUP(BN:BN,data!$B:$C,2,FALSE),"")</f>
        <v/>
      </c>
    </row>
    <row r="7" spans="1:134" x14ac:dyDescent="0.25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128</v>
      </c>
      <c r="AW7" s="1"/>
      <c r="AX7" s="1">
        <v>324</v>
      </c>
      <c r="AY7" s="1"/>
      <c r="AZ7" s="1">
        <v>205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128</v>
      </c>
      <c r="BP7" s="1"/>
      <c r="BQ7">
        <f t="shared" si="1"/>
        <v>3</v>
      </c>
      <c r="BR7" t="str">
        <f>IFERROR(B:B&amp;"-"&amp;VLOOKUP(B:B,data!$B:$C,2,FALSE),"")</f>
        <v/>
      </c>
      <c r="BS7" t="str">
        <f>IFERROR(C:C&amp;"-"&amp;VLOOKUP(C:C,data!$B:$C,2,FALSE),"")</f>
        <v/>
      </c>
      <c r="BT7" t="str">
        <f>IFERROR(D:D&amp;"-"&amp;VLOOKUP(D:D,data!$B:$C,2,FALSE),"")</f>
        <v/>
      </c>
      <c r="BU7" t="str">
        <f>IFERROR(E:E&amp;"-"&amp;VLOOKUP(E:E,data!$B:$C,2,FALSE),"")</f>
        <v/>
      </c>
      <c r="BV7" t="str">
        <f>IFERROR(F:F&amp;"-"&amp;VLOOKUP(F:F,data!$B:$C,2,FALSE),"")</f>
        <v/>
      </c>
      <c r="BW7" t="str">
        <f>IFERROR(G:G&amp;"-"&amp;VLOOKUP(G:G,data!$B:$C,2,FALSE),"")</f>
        <v/>
      </c>
      <c r="BX7" t="str">
        <f>IFERROR(H:H&amp;"-"&amp;VLOOKUP(H:H,data!$B:$C,2,FALSE),"")</f>
        <v/>
      </c>
      <c r="BY7" t="str">
        <f>IFERROR(I:I&amp;"-"&amp;VLOOKUP(I:I,data!$B:$C,2,FALSE),"")</f>
        <v/>
      </c>
      <c r="BZ7" t="str">
        <f>IFERROR(J:J&amp;"-"&amp;VLOOKUP(J:J,data!$B:$C,2,FALSE),"")</f>
        <v/>
      </c>
      <c r="CA7" t="str">
        <f>IFERROR(K:K&amp;"-"&amp;VLOOKUP(K:K,data!$B:$C,2,FALSE),"")</f>
        <v/>
      </c>
      <c r="CB7" t="str">
        <f>IFERROR(L:L&amp;"-"&amp;VLOOKUP(L:L,data!$B:$C,2,FALSE),"")</f>
        <v/>
      </c>
      <c r="CC7" t="str">
        <f>IFERROR(M:M&amp;"-"&amp;VLOOKUP(M:M,data!$B:$C,2,FALSE),"")</f>
        <v/>
      </c>
      <c r="CD7" t="str">
        <f>IFERROR(N:N&amp;"-"&amp;VLOOKUP(N:N,data!$B:$C,2,FALSE),"")</f>
        <v/>
      </c>
      <c r="CE7" t="str">
        <f>IFERROR(O:O&amp;"-"&amp;VLOOKUP(O:O,data!$B:$C,2,FALSE),"")</f>
        <v/>
      </c>
      <c r="CF7" t="str">
        <f>IFERROR(P:P&amp;"-"&amp;VLOOKUP(P:P,data!$B:$C,2,FALSE),"")</f>
        <v/>
      </c>
      <c r="CG7" t="str">
        <f>IFERROR(Q:Q&amp;"-"&amp;VLOOKUP(Q:Q,data!$B:$C,2,FALSE),"")</f>
        <v/>
      </c>
      <c r="CH7" t="str">
        <f>IFERROR(R:R&amp;"-"&amp;VLOOKUP(R:R,data!$B:$C,2,FALSE),"")</f>
        <v/>
      </c>
      <c r="CI7" t="str">
        <f>IFERROR(S:S&amp;"-"&amp;VLOOKUP(S:S,data!$B:$C,2,FALSE),"")</f>
        <v/>
      </c>
      <c r="CJ7" t="str">
        <f>IFERROR(T:T&amp;"-"&amp;VLOOKUP(T:T,data!$B:$C,2,FALSE),"")</f>
        <v/>
      </c>
      <c r="CK7" t="str">
        <f>IFERROR(U:U&amp;"-"&amp;VLOOKUP(U:U,data!$B:$C,2,FALSE),"")</f>
        <v/>
      </c>
      <c r="CL7" t="str">
        <f>IFERROR(V:V&amp;"-"&amp;VLOOKUP(V:V,data!$B:$C,2,FALSE),"")</f>
        <v/>
      </c>
      <c r="CM7" t="str">
        <f>IFERROR(W:W&amp;"-"&amp;VLOOKUP(W:W,data!$B:$C,2,FALSE),"")</f>
        <v/>
      </c>
      <c r="CN7" t="str">
        <f>IFERROR(X:X&amp;"-"&amp;VLOOKUP(X:X,data!$B:$C,2,FALSE),"")</f>
        <v/>
      </c>
      <c r="CO7" t="str">
        <f>IFERROR(Y:Y&amp;"-"&amp;VLOOKUP(Y:Y,data!$B:$C,2,FALSE),"")</f>
        <v/>
      </c>
      <c r="CP7" t="str">
        <f>IFERROR(Z:Z&amp;"-"&amp;VLOOKUP(Z:Z,data!$B:$C,2,FALSE),"")</f>
        <v/>
      </c>
      <c r="CQ7" t="str">
        <f>IFERROR(AA:AA&amp;"-"&amp;VLOOKUP(AA:AA,data!$B:$C,2,FALSE),"")</f>
        <v/>
      </c>
      <c r="CR7" t="str">
        <f>IFERROR(AB:AB&amp;"-"&amp;VLOOKUP(AB:AB,data!$B:$C,2,FALSE),"")</f>
        <v/>
      </c>
      <c r="CS7" t="str">
        <f>IFERROR(AC:AC&amp;"-"&amp;VLOOKUP(AC:AC,data!$B:$C,2,FALSE),"")</f>
        <v/>
      </c>
      <c r="CT7" t="str">
        <f>IFERROR(AD:AD&amp;"-"&amp;VLOOKUP(AD:AD,data!$B:$C,2,FALSE),"")</f>
        <v/>
      </c>
      <c r="CU7" t="str">
        <f>IFERROR(AE:AE&amp;"-"&amp;VLOOKUP(AE:AE,data!$B:$C,2,FALSE),"")</f>
        <v/>
      </c>
      <c r="CV7" t="str">
        <f>IFERROR(AF:AF&amp;"-"&amp;VLOOKUP(AF:AF,data!$B:$C,2,FALSE),"")</f>
        <v/>
      </c>
      <c r="CW7" t="str">
        <f>IFERROR(AG:AG&amp;"-"&amp;VLOOKUP(AG:AG,data!$B:$C,2,FALSE),"")</f>
        <v/>
      </c>
      <c r="CX7" t="str">
        <f>IFERROR(AH:AH&amp;"-"&amp;VLOOKUP(AH:AH,data!$B:$C,2,FALSE),"")</f>
        <v/>
      </c>
      <c r="CY7" t="str">
        <f>IFERROR(AI:AI&amp;"-"&amp;VLOOKUP(AI:AI,data!$B:$C,2,FALSE),"")</f>
        <v/>
      </c>
      <c r="CZ7" t="str">
        <f>IFERROR(AJ:AJ&amp;"-"&amp;VLOOKUP(AJ:AJ,data!$B:$C,2,FALSE),"")</f>
        <v/>
      </c>
      <c r="DA7" t="str">
        <f>IFERROR(AK:AK&amp;"-"&amp;VLOOKUP(AK:AK,data!$B:$C,2,FALSE),"")</f>
        <v/>
      </c>
      <c r="DB7" t="str">
        <f>IFERROR(AL:AL&amp;"-"&amp;VLOOKUP(AL:AL,data!$B:$C,2,FALSE),"")</f>
        <v/>
      </c>
      <c r="DC7" t="str">
        <f>IFERROR(AM:AM&amp;"-"&amp;VLOOKUP(AM:AM,data!$B:$C,2,FALSE),"")</f>
        <v/>
      </c>
      <c r="DD7" t="str">
        <f>IFERROR(AN:AN&amp;"-"&amp;VLOOKUP(AN:AN,data!$B:$C,2,FALSE),"")</f>
        <v/>
      </c>
      <c r="DE7" t="str">
        <f>IFERROR(AO:AO&amp;"-"&amp;VLOOKUP(AO:AO,data!$B:$C,2,FALSE),"")</f>
        <v/>
      </c>
      <c r="DF7" t="str">
        <f>IFERROR(AP:AP&amp;"-"&amp;VLOOKUP(AP:AP,data!$B:$C,2,FALSE),"")</f>
        <v/>
      </c>
      <c r="DG7" t="str">
        <f>IFERROR(AQ:AQ&amp;"-"&amp;VLOOKUP(AQ:AQ,data!$B:$C,2,FALSE),"")</f>
        <v/>
      </c>
      <c r="DH7" t="str">
        <f>IFERROR(AR:AR&amp;"-"&amp;VLOOKUP(AR:AR,data!$B:$C,2,FALSE),"")</f>
        <v/>
      </c>
      <c r="DI7" t="str">
        <f>IFERROR(AS:AS&amp;"-"&amp;VLOOKUP(AS:AS,data!$B:$C,2,FALSE),"")</f>
        <v/>
      </c>
      <c r="DJ7" t="str">
        <f>IFERROR(AT:AT&amp;"-"&amp;VLOOKUP(AT:AT,data!$B:$C,2,FALSE),"")</f>
        <v/>
      </c>
      <c r="DK7" t="str">
        <f>IFERROR(AU:AU&amp;"-"&amp;VLOOKUP(AU:AU,data!$B:$C,2,FALSE),"")</f>
        <v/>
      </c>
      <c r="DL7" t="str">
        <f>IFERROR(AV:AV&amp;"-"&amp;VLOOKUP(AV:AV,data!$B:$C,2,FALSE),"")</f>
        <v>128-HAVERHILL</v>
      </c>
      <c r="DM7" t="str">
        <f>IFERROR(AW:AW&amp;"-"&amp;VLOOKUP(AW:AW,data!$B:$C,2,FALSE),"")</f>
        <v/>
      </c>
      <c r="DN7" t="str">
        <f>IFERROR(AX:AX&amp;"-"&amp;VLOOKUP(AX:AX,data!$B:$C,2,FALSE),"")</f>
        <v>324-WEST NEWBURY</v>
      </c>
      <c r="DO7" t="str">
        <f>IFERROR(AY:AY&amp;"-"&amp;VLOOKUP(AY:AY,data!$B:$C,2,FALSE),"")</f>
        <v/>
      </c>
      <c r="DP7" t="str">
        <f>IFERROR(AZ:AZ&amp;"-"&amp;VLOOKUP(AZ:AZ,data!$B:$C,2,FALSE),"")</f>
        <v>205-NEWBURY</v>
      </c>
      <c r="DQ7" t="str">
        <f>IFERROR(BA:BA&amp;"-"&amp;VLOOKUP(BA:BA,data!$B:$C,2,FALSE),"")</f>
        <v/>
      </c>
      <c r="DR7" t="str">
        <f>IFERROR(BB:BB&amp;"-"&amp;VLOOKUP(BB:BB,data!$B:$C,2,FALSE),"")</f>
        <v/>
      </c>
      <c r="DS7" t="str">
        <f>IFERROR(BC:BC&amp;"-"&amp;VLOOKUP(BC:BC,data!$B:$C,2,FALSE),"")</f>
        <v/>
      </c>
      <c r="DT7" t="str">
        <f>IFERROR(BD:BD&amp;"-"&amp;VLOOKUP(BD:BD,data!$B:$C,2,FALSE),"")</f>
        <v/>
      </c>
      <c r="DU7" t="str">
        <f>IFERROR(BE:BE&amp;"-"&amp;VLOOKUP(BE:BE,data!$B:$C,2,FALSE),"")</f>
        <v/>
      </c>
      <c r="DV7" t="str">
        <f>IFERROR(BF:BF&amp;"-"&amp;VLOOKUP(BF:BF,data!$B:$C,2,FALSE),"")</f>
        <v/>
      </c>
      <c r="DW7" t="str">
        <f>IFERROR(BG:BG&amp;"-"&amp;VLOOKUP(BG:BG,data!$B:$C,2,FALSE),"")</f>
        <v/>
      </c>
      <c r="DX7" t="str">
        <f>IFERROR(BH:BH&amp;"-"&amp;VLOOKUP(BH:BH,data!$B:$C,2,FALSE),"")</f>
        <v/>
      </c>
      <c r="DY7" t="str">
        <f>IFERROR(BI:BI&amp;"-"&amp;VLOOKUP(BI:BI,data!$B:$C,2,FALSE),"")</f>
        <v/>
      </c>
      <c r="DZ7" t="str">
        <f>IFERROR(BJ:BJ&amp;"-"&amp;VLOOKUP(BJ:BJ,data!$B:$C,2,FALSE),"")</f>
        <v/>
      </c>
      <c r="EA7" t="str">
        <f>IFERROR(BK:BK&amp;"-"&amp;VLOOKUP(BK:BK,data!$B:$C,2,FALSE),"")</f>
        <v/>
      </c>
      <c r="EB7" t="str">
        <f>IFERROR(BL:BL&amp;"-"&amp;VLOOKUP(BL:BL,data!$B:$C,2,FALSE),"")</f>
        <v/>
      </c>
      <c r="EC7" t="str">
        <f>IFERROR(BM:BM&amp;"-"&amp;VLOOKUP(BM:BM,data!$B:$C,2,FALSE),"")</f>
        <v/>
      </c>
      <c r="ED7" t="str">
        <f>IFERROR(BN:BN&amp;"-"&amp;VLOOKUP(BN:BN,data!$B:$C,2,FALSE),"")</f>
        <v/>
      </c>
    </row>
    <row r="8" spans="1:134" x14ac:dyDescent="0.25">
      <c r="A8" s="3">
        <v>4</v>
      </c>
      <c r="B8" s="1"/>
      <c r="C8" s="1"/>
      <c r="D8" s="1"/>
      <c r="E8" s="1"/>
      <c r="F8" s="1"/>
      <c r="G8" s="1"/>
      <c r="H8" s="1"/>
      <c r="I8" s="1">
        <v>63</v>
      </c>
      <c r="J8" s="1"/>
      <c r="K8" s="1"/>
      <c r="L8" s="1">
        <v>190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181</v>
      </c>
      <c r="AU8" s="1"/>
      <c r="AV8" s="1"/>
      <c r="AW8" s="1">
        <v>116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63</v>
      </c>
      <c r="BP8" s="1"/>
      <c r="BQ8">
        <f t="shared" si="1"/>
        <v>4</v>
      </c>
      <c r="BR8" t="str">
        <f>IFERROR(B:B&amp;"-"&amp;VLOOKUP(B:B,data!$B:$C,2,FALSE),"")</f>
        <v/>
      </c>
      <c r="BS8" t="str">
        <f>IFERROR(C:C&amp;"-"&amp;VLOOKUP(C:C,data!$B:$C,2,FALSE),"")</f>
        <v/>
      </c>
      <c r="BT8" t="str">
        <f>IFERROR(D:D&amp;"-"&amp;VLOOKUP(D:D,data!$B:$C,2,FALSE),"")</f>
        <v/>
      </c>
      <c r="BU8" t="str">
        <f>IFERROR(E:E&amp;"-"&amp;VLOOKUP(E:E,data!$B:$C,2,FALSE),"")</f>
        <v/>
      </c>
      <c r="BV8" t="str">
        <f>IFERROR(F:F&amp;"-"&amp;VLOOKUP(F:F,data!$B:$C,2,FALSE),"")</f>
        <v/>
      </c>
      <c r="BW8" t="str">
        <f>IFERROR(G:G&amp;"-"&amp;VLOOKUP(G:G,data!$B:$C,2,FALSE),"")</f>
        <v/>
      </c>
      <c r="BX8" t="str">
        <f>IFERROR(H:H&amp;"-"&amp;VLOOKUP(H:H,data!$B:$C,2,FALSE),"")</f>
        <v/>
      </c>
      <c r="BY8" t="str">
        <f>IFERROR(I:I&amp;"-"&amp;VLOOKUP(I:I,data!$B:$C,2,FALSE),"")</f>
        <v>63-CLARKSBURG</v>
      </c>
      <c r="BZ8" t="str">
        <f>IFERROR(J:J&amp;"-"&amp;VLOOKUP(J:J,data!$B:$C,2,FALSE),"")</f>
        <v/>
      </c>
      <c r="CA8" t="str">
        <f>IFERROR(K:K&amp;"-"&amp;VLOOKUP(K:K,data!$B:$C,2,FALSE),"")</f>
        <v/>
      </c>
      <c r="CB8" t="str">
        <f>IFERROR(L:L&amp;"-"&amp;VLOOKUP(L:L,data!$B:$C,2,FALSE),"")</f>
        <v>190-MONROE</v>
      </c>
      <c r="CC8" t="str">
        <f>IFERROR(M:M&amp;"-"&amp;VLOOKUP(M:M,data!$B:$C,2,FALSE),"")</f>
        <v/>
      </c>
      <c r="CD8" t="str">
        <f>IFERROR(N:N&amp;"-"&amp;VLOOKUP(N:N,data!$B:$C,2,FALSE),"")</f>
        <v/>
      </c>
      <c r="CE8" t="str">
        <f>IFERROR(O:O&amp;"-"&amp;VLOOKUP(O:O,data!$B:$C,2,FALSE),"")</f>
        <v/>
      </c>
      <c r="CF8" t="str">
        <f>IFERROR(P:P&amp;"-"&amp;VLOOKUP(P:P,data!$B:$C,2,FALSE),"")</f>
        <v/>
      </c>
      <c r="CG8" t="str">
        <f>IFERROR(Q:Q&amp;"-"&amp;VLOOKUP(Q:Q,data!$B:$C,2,FALSE),"")</f>
        <v/>
      </c>
      <c r="CH8" t="str">
        <f>IFERROR(R:R&amp;"-"&amp;VLOOKUP(R:R,data!$B:$C,2,FALSE),"")</f>
        <v/>
      </c>
      <c r="CI8" t="str">
        <f>IFERROR(S:S&amp;"-"&amp;VLOOKUP(S:S,data!$B:$C,2,FALSE),"")</f>
        <v/>
      </c>
      <c r="CJ8" t="str">
        <f>IFERROR(T:T&amp;"-"&amp;VLOOKUP(T:T,data!$B:$C,2,FALSE),"")</f>
        <v/>
      </c>
      <c r="CK8" t="str">
        <f>IFERROR(U:U&amp;"-"&amp;VLOOKUP(U:U,data!$B:$C,2,FALSE),"")</f>
        <v/>
      </c>
      <c r="CL8" t="str">
        <f>IFERROR(V:V&amp;"-"&amp;VLOOKUP(V:V,data!$B:$C,2,FALSE),"")</f>
        <v/>
      </c>
      <c r="CM8" t="str">
        <f>IFERROR(W:W&amp;"-"&amp;VLOOKUP(W:W,data!$B:$C,2,FALSE),"")</f>
        <v/>
      </c>
      <c r="CN8" t="str">
        <f>IFERROR(X:X&amp;"-"&amp;VLOOKUP(X:X,data!$B:$C,2,FALSE),"")</f>
        <v/>
      </c>
      <c r="CO8" t="str">
        <f>IFERROR(Y:Y&amp;"-"&amp;VLOOKUP(Y:Y,data!$B:$C,2,FALSE),"")</f>
        <v/>
      </c>
      <c r="CP8" t="str">
        <f>IFERROR(Z:Z&amp;"-"&amp;VLOOKUP(Z:Z,data!$B:$C,2,FALSE),"")</f>
        <v/>
      </c>
      <c r="CQ8" t="str">
        <f>IFERROR(AA:AA&amp;"-"&amp;VLOOKUP(AA:AA,data!$B:$C,2,FALSE),"")</f>
        <v/>
      </c>
      <c r="CR8" t="str">
        <f>IFERROR(AB:AB&amp;"-"&amp;VLOOKUP(AB:AB,data!$B:$C,2,FALSE),"")</f>
        <v/>
      </c>
      <c r="CS8" t="str">
        <f>IFERROR(AC:AC&amp;"-"&amp;VLOOKUP(AC:AC,data!$B:$C,2,FALSE),"")</f>
        <v/>
      </c>
      <c r="CT8" t="str">
        <f>IFERROR(AD:AD&amp;"-"&amp;VLOOKUP(AD:AD,data!$B:$C,2,FALSE),"")</f>
        <v/>
      </c>
      <c r="CU8" t="str">
        <f>IFERROR(AE:AE&amp;"-"&amp;VLOOKUP(AE:AE,data!$B:$C,2,FALSE),"")</f>
        <v/>
      </c>
      <c r="CV8" t="str">
        <f>IFERROR(AF:AF&amp;"-"&amp;VLOOKUP(AF:AF,data!$B:$C,2,FALSE),"")</f>
        <v/>
      </c>
      <c r="CW8" t="str">
        <f>IFERROR(AG:AG&amp;"-"&amp;VLOOKUP(AG:AG,data!$B:$C,2,FALSE),"")</f>
        <v/>
      </c>
      <c r="CX8" t="str">
        <f>IFERROR(AH:AH&amp;"-"&amp;VLOOKUP(AH:AH,data!$B:$C,2,FALSE),"")</f>
        <v/>
      </c>
      <c r="CY8" t="str">
        <f>IFERROR(AI:AI&amp;"-"&amp;VLOOKUP(AI:AI,data!$B:$C,2,FALSE),"")</f>
        <v/>
      </c>
      <c r="CZ8" t="str">
        <f>IFERROR(AJ:AJ&amp;"-"&amp;VLOOKUP(AJ:AJ,data!$B:$C,2,FALSE),"")</f>
        <v/>
      </c>
      <c r="DA8" t="str">
        <f>IFERROR(AK:AK&amp;"-"&amp;VLOOKUP(AK:AK,data!$B:$C,2,FALSE),"")</f>
        <v/>
      </c>
      <c r="DB8" t="str">
        <f>IFERROR(AL:AL&amp;"-"&amp;VLOOKUP(AL:AL,data!$B:$C,2,FALSE),"")</f>
        <v/>
      </c>
      <c r="DC8" t="str">
        <f>IFERROR(AM:AM&amp;"-"&amp;VLOOKUP(AM:AM,data!$B:$C,2,FALSE),"")</f>
        <v/>
      </c>
      <c r="DD8" t="str">
        <f>IFERROR(AN:AN&amp;"-"&amp;VLOOKUP(AN:AN,data!$B:$C,2,FALSE),"")</f>
        <v/>
      </c>
      <c r="DE8" t="str">
        <f>IFERROR(AO:AO&amp;"-"&amp;VLOOKUP(AO:AO,data!$B:$C,2,FALSE),"")</f>
        <v/>
      </c>
      <c r="DF8" t="str">
        <f>IFERROR(AP:AP&amp;"-"&amp;VLOOKUP(AP:AP,data!$B:$C,2,FALSE),"")</f>
        <v/>
      </c>
      <c r="DG8" t="str">
        <f>IFERROR(AQ:AQ&amp;"-"&amp;VLOOKUP(AQ:AQ,data!$B:$C,2,FALSE),"")</f>
        <v/>
      </c>
      <c r="DH8" t="str">
        <f>IFERROR(AR:AR&amp;"-"&amp;VLOOKUP(AR:AR,data!$B:$C,2,FALSE),"")</f>
        <v/>
      </c>
      <c r="DI8" t="str">
        <f>IFERROR(AS:AS&amp;"-"&amp;VLOOKUP(AS:AS,data!$B:$C,2,FALSE),"")</f>
        <v/>
      </c>
      <c r="DJ8" t="str">
        <f>IFERROR(AT:AT&amp;"-"&amp;VLOOKUP(AT:AT,data!$B:$C,2,FALSE),"")</f>
        <v>181-METHUEN</v>
      </c>
      <c r="DK8" t="str">
        <f>IFERROR(AU:AU&amp;"-"&amp;VLOOKUP(AU:AU,data!$B:$C,2,FALSE),"")</f>
        <v/>
      </c>
      <c r="DL8" t="str">
        <f>IFERROR(AV:AV&amp;"-"&amp;VLOOKUP(AV:AV,data!$B:$C,2,FALSE),"")</f>
        <v/>
      </c>
      <c r="DM8" t="str">
        <f>IFERROR(AW:AW&amp;"-"&amp;VLOOKUP(AW:AW,data!$B:$C,2,FALSE),"")</f>
        <v>116-GROVELAND</v>
      </c>
      <c r="DN8" t="str">
        <f>IFERROR(AX:AX&amp;"-"&amp;VLOOKUP(AX:AX,data!$B:$C,2,FALSE),"")</f>
        <v/>
      </c>
      <c r="DO8" t="str">
        <f>IFERROR(AY:AY&amp;"-"&amp;VLOOKUP(AY:AY,data!$B:$C,2,FALSE),"")</f>
        <v/>
      </c>
      <c r="DP8" t="str">
        <f>IFERROR(AZ:AZ&amp;"-"&amp;VLOOKUP(AZ:AZ,data!$B:$C,2,FALSE),"")</f>
        <v/>
      </c>
      <c r="DQ8" t="str">
        <f>IFERROR(BA:BA&amp;"-"&amp;VLOOKUP(BA:BA,data!$B:$C,2,FALSE),"")</f>
        <v/>
      </c>
      <c r="DR8" t="str">
        <f>IFERROR(BB:BB&amp;"-"&amp;VLOOKUP(BB:BB,data!$B:$C,2,FALSE),"")</f>
        <v/>
      </c>
      <c r="DS8" t="str">
        <f>IFERROR(BC:BC&amp;"-"&amp;VLOOKUP(BC:BC,data!$B:$C,2,FALSE),"")</f>
        <v/>
      </c>
      <c r="DT8" t="str">
        <f>IFERROR(BD:BD&amp;"-"&amp;VLOOKUP(BD:BD,data!$B:$C,2,FALSE),"")</f>
        <v/>
      </c>
      <c r="DU8" t="str">
        <f>IFERROR(BE:BE&amp;"-"&amp;VLOOKUP(BE:BE,data!$B:$C,2,FALSE),"")</f>
        <v/>
      </c>
      <c r="DV8" t="str">
        <f>IFERROR(BF:BF&amp;"-"&amp;VLOOKUP(BF:BF,data!$B:$C,2,FALSE),"")</f>
        <v/>
      </c>
      <c r="DW8" t="str">
        <f>IFERROR(BG:BG&amp;"-"&amp;VLOOKUP(BG:BG,data!$B:$C,2,FALSE),"")</f>
        <v/>
      </c>
      <c r="DX8" t="str">
        <f>IFERROR(BH:BH&amp;"-"&amp;VLOOKUP(BH:BH,data!$B:$C,2,FALSE),"")</f>
        <v/>
      </c>
      <c r="DY8" t="str">
        <f>IFERROR(BI:BI&amp;"-"&amp;VLOOKUP(BI:BI,data!$B:$C,2,FALSE),"")</f>
        <v/>
      </c>
      <c r="DZ8" t="str">
        <f>IFERROR(BJ:BJ&amp;"-"&amp;VLOOKUP(BJ:BJ,data!$B:$C,2,FALSE),"")</f>
        <v/>
      </c>
      <c r="EA8" t="str">
        <f>IFERROR(BK:BK&amp;"-"&amp;VLOOKUP(BK:BK,data!$B:$C,2,FALSE),"")</f>
        <v/>
      </c>
      <c r="EB8" t="str">
        <f>IFERROR(BL:BL&amp;"-"&amp;VLOOKUP(BL:BL,data!$B:$C,2,FALSE),"")</f>
        <v/>
      </c>
      <c r="EC8" t="str">
        <f>IFERROR(BM:BM&amp;"-"&amp;VLOOKUP(BM:BM,data!$B:$C,2,FALSE),"")</f>
        <v/>
      </c>
      <c r="ED8" t="str">
        <f>IFERROR(BN:BN&amp;"-"&amp;VLOOKUP(BN:BN,data!$B:$C,2,FALSE),"")</f>
        <v/>
      </c>
    </row>
    <row r="9" spans="1:134" x14ac:dyDescent="0.25">
      <c r="A9" s="3">
        <v>5</v>
      </c>
      <c r="B9" s="1"/>
      <c r="C9" s="1"/>
      <c r="D9" s="1"/>
      <c r="E9" s="1"/>
      <c r="F9" s="1"/>
      <c r="G9" s="1">
        <v>341</v>
      </c>
      <c r="H9" s="1"/>
      <c r="I9" s="1">
        <v>209</v>
      </c>
      <c r="J9" s="1"/>
      <c r="K9" s="1">
        <v>98</v>
      </c>
      <c r="L9" s="1"/>
      <c r="M9" s="1">
        <v>253</v>
      </c>
      <c r="N9" s="1"/>
      <c r="O9" s="1">
        <v>130</v>
      </c>
      <c r="P9" s="1"/>
      <c r="Q9" s="1">
        <v>66</v>
      </c>
      <c r="R9" s="1"/>
      <c r="S9" s="1">
        <v>156</v>
      </c>
      <c r="T9" s="1">
        <v>29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149</v>
      </c>
      <c r="AU9" s="1"/>
      <c r="AV9" s="1"/>
      <c r="AW9" s="1"/>
      <c r="AX9" s="1">
        <v>105</v>
      </c>
      <c r="AY9" s="1">
        <v>254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29</v>
      </c>
      <c r="BP9" s="1"/>
      <c r="BQ9">
        <f t="shared" si="1"/>
        <v>5</v>
      </c>
      <c r="BR9" t="str">
        <f>IFERROR(B:B&amp;"-"&amp;VLOOKUP(B:B,data!$B:$C,2,FALSE),"")</f>
        <v/>
      </c>
      <c r="BS9" t="str">
        <f>IFERROR(C:C&amp;"-"&amp;VLOOKUP(C:C,data!$B:$C,2,FALSE),"")</f>
        <v/>
      </c>
      <c r="BT9" t="str">
        <f>IFERROR(D:D&amp;"-"&amp;VLOOKUP(D:D,data!$B:$C,2,FALSE),"")</f>
        <v/>
      </c>
      <c r="BU9" t="str">
        <f>IFERROR(E:E&amp;"-"&amp;VLOOKUP(E:E,data!$B:$C,2,FALSE),"")</f>
        <v/>
      </c>
      <c r="BV9" t="str">
        <f>IFERROR(F:F&amp;"-"&amp;VLOOKUP(F:F,data!$B:$C,2,FALSE),"")</f>
        <v/>
      </c>
      <c r="BW9" t="str">
        <f>IFERROR(G:G&amp;"-"&amp;VLOOKUP(G:G,data!$B:$C,2,FALSE),"")</f>
        <v>341-WILLIAMSTOWN</v>
      </c>
      <c r="BX9" t="str">
        <f>IFERROR(H:H&amp;"-"&amp;VLOOKUP(H:H,data!$B:$C,2,FALSE),"")</f>
        <v/>
      </c>
      <c r="BY9" t="str">
        <f>IFERROR(I:I&amp;"-"&amp;VLOOKUP(I:I,data!$B:$C,2,FALSE),"")</f>
        <v>209-NORTH ADAMS</v>
      </c>
      <c r="BZ9" t="str">
        <f>IFERROR(J:J&amp;"-"&amp;VLOOKUP(J:J,data!$B:$C,2,FALSE),"")</f>
        <v/>
      </c>
      <c r="CA9" t="str">
        <f>IFERROR(K:K&amp;"-"&amp;VLOOKUP(K:K,data!$B:$C,2,FALSE),"")</f>
        <v>98-FLORIDA</v>
      </c>
      <c r="CB9" t="str">
        <f>IFERROR(L:L&amp;"-"&amp;VLOOKUP(L:L,data!$B:$C,2,FALSE),"")</f>
        <v/>
      </c>
      <c r="CC9" t="str">
        <f>IFERROR(M:M&amp;"-"&amp;VLOOKUP(M:M,data!$B:$C,2,FALSE),"")</f>
        <v>253-ROWE</v>
      </c>
      <c r="CD9" t="str">
        <f>IFERROR(N:N&amp;"-"&amp;VLOOKUP(N:N,data!$B:$C,2,FALSE),"")</f>
        <v/>
      </c>
      <c r="CE9" t="str">
        <f>IFERROR(O:O&amp;"-"&amp;VLOOKUP(O:O,data!$B:$C,2,FALSE),"")</f>
        <v>130-HEATH</v>
      </c>
      <c r="CF9" t="str">
        <f>IFERROR(P:P&amp;"-"&amp;VLOOKUP(P:P,data!$B:$C,2,FALSE),"")</f>
        <v/>
      </c>
      <c r="CG9" t="str">
        <f>IFERROR(Q:Q&amp;"-"&amp;VLOOKUP(Q:Q,data!$B:$C,2,FALSE),"")</f>
        <v>66-COLRAIN</v>
      </c>
      <c r="CH9" t="str">
        <f>IFERROR(R:R&amp;"-"&amp;VLOOKUP(R:R,data!$B:$C,2,FALSE),"")</f>
        <v/>
      </c>
      <c r="CI9" t="str">
        <f>IFERROR(S:S&amp;"-"&amp;VLOOKUP(S:S,data!$B:$C,2,FALSE),"")</f>
        <v>156-LEYDEN</v>
      </c>
      <c r="CJ9" t="str">
        <f>IFERROR(T:T&amp;"-"&amp;VLOOKUP(T:T,data!$B:$C,2,FALSE),"")</f>
        <v>29-BERNARDSTON</v>
      </c>
      <c r="CK9" t="str">
        <f>IFERROR(U:U&amp;"-"&amp;VLOOKUP(U:U,data!$B:$C,2,FALSE),"")</f>
        <v/>
      </c>
      <c r="CL9" t="str">
        <f>IFERROR(V:V&amp;"-"&amp;VLOOKUP(V:V,data!$B:$C,2,FALSE),"")</f>
        <v/>
      </c>
      <c r="CM9" t="str">
        <f>IFERROR(W:W&amp;"-"&amp;VLOOKUP(W:W,data!$B:$C,2,FALSE),"")</f>
        <v/>
      </c>
      <c r="CN9" t="str">
        <f>IFERROR(X:X&amp;"-"&amp;VLOOKUP(X:X,data!$B:$C,2,FALSE),"")</f>
        <v/>
      </c>
      <c r="CO9" t="str">
        <f>IFERROR(Y:Y&amp;"-"&amp;VLOOKUP(Y:Y,data!$B:$C,2,FALSE),"")</f>
        <v/>
      </c>
      <c r="CP9" t="str">
        <f>IFERROR(Z:Z&amp;"-"&amp;VLOOKUP(Z:Z,data!$B:$C,2,FALSE),"")</f>
        <v/>
      </c>
      <c r="CQ9" t="str">
        <f>IFERROR(AA:AA&amp;"-"&amp;VLOOKUP(AA:AA,data!$B:$C,2,FALSE),"")</f>
        <v/>
      </c>
      <c r="CR9" t="str">
        <f>IFERROR(AB:AB&amp;"-"&amp;VLOOKUP(AB:AB,data!$B:$C,2,FALSE),"")</f>
        <v/>
      </c>
      <c r="CS9" t="str">
        <f>IFERROR(AC:AC&amp;"-"&amp;VLOOKUP(AC:AC,data!$B:$C,2,FALSE),"")</f>
        <v/>
      </c>
      <c r="CT9" t="str">
        <f>IFERROR(AD:AD&amp;"-"&amp;VLOOKUP(AD:AD,data!$B:$C,2,FALSE),"")</f>
        <v/>
      </c>
      <c r="CU9" t="str">
        <f>IFERROR(AE:AE&amp;"-"&amp;VLOOKUP(AE:AE,data!$B:$C,2,FALSE),"")</f>
        <v/>
      </c>
      <c r="CV9" t="str">
        <f>IFERROR(AF:AF&amp;"-"&amp;VLOOKUP(AF:AF,data!$B:$C,2,FALSE),"")</f>
        <v/>
      </c>
      <c r="CW9" t="str">
        <f>IFERROR(AG:AG&amp;"-"&amp;VLOOKUP(AG:AG,data!$B:$C,2,FALSE),"")</f>
        <v/>
      </c>
      <c r="CX9" t="str">
        <f>IFERROR(AH:AH&amp;"-"&amp;VLOOKUP(AH:AH,data!$B:$C,2,FALSE),"")</f>
        <v/>
      </c>
      <c r="CY9" t="str">
        <f>IFERROR(AI:AI&amp;"-"&amp;VLOOKUP(AI:AI,data!$B:$C,2,FALSE),"")</f>
        <v/>
      </c>
      <c r="CZ9" t="str">
        <f>IFERROR(AJ:AJ&amp;"-"&amp;VLOOKUP(AJ:AJ,data!$B:$C,2,FALSE),"")</f>
        <v/>
      </c>
      <c r="DA9" t="str">
        <f>IFERROR(AK:AK&amp;"-"&amp;VLOOKUP(AK:AK,data!$B:$C,2,FALSE),"")</f>
        <v/>
      </c>
      <c r="DB9" t="str">
        <f>IFERROR(AL:AL&amp;"-"&amp;VLOOKUP(AL:AL,data!$B:$C,2,FALSE),"")</f>
        <v/>
      </c>
      <c r="DC9" t="str">
        <f>IFERROR(AM:AM&amp;"-"&amp;VLOOKUP(AM:AM,data!$B:$C,2,FALSE),"")</f>
        <v/>
      </c>
      <c r="DD9" t="str">
        <f>IFERROR(AN:AN&amp;"-"&amp;VLOOKUP(AN:AN,data!$B:$C,2,FALSE),"")</f>
        <v/>
      </c>
      <c r="DE9" t="str">
        <f>IFERROR(AO:AO&amp;"-"&amp;VLOOKUP(AO:AO,data!$B:$C,2,FALSE),"")</f>
        <v/>
      </c>
      <c r="DF9" t="str">
        <f>IFERROR(AP:AP&amp;"-"&amp;VLOOKUP(AP:AP,data!$B:$C,2,FALSE),"")</f>
        <v/>
      </c>
      <c r="DG9" t="str">
        <f>IFERROR(AQ:AQ&amp;"-"&amp;VLOOKUP(AQ:AQ,data!$B:$C,2,FALSE),"")</f>
        <v/>
      </c>
      <c r="DH9" t="str">
        <f>IFERROR(AR:AR&amp;"-"&amp;VLOOKUP(AR:AR,data!$B:$C,2,FALSE),"")</f>
        <v/>
      </c>
      <c r="DI9" t="str">
        <f>IFERROR(AS:AS&amp;"-"&amp;VLOOKUP(AS:AS,data!$B:$C,2,FALSE),"")</f>
        <v/>
      </c>
      <c r="DJ9" t="str">
        <f>IFERROR(AT:AT&amp;"-"&amp;VLOOKUP(AT:AT,data!$B:$C,2,FALSE),"")</f>
        <v>149-LAWRENCE</v>
      </c>
      <c r="DK9" t="str">
        <f>IFERROR(AU:AU&amp;"-"&amp;VLOOKUP(AU:AU,data!$B:$C,2,FALSE),"")</f>
        <v/>
      </c>
      <c r="DL9" t="str">
        <f>IFERROR(AV:AV&amp;"-"&amp;VLOOKUP(AV:AV,data!$B:$C,2,FALSE),"")</f>
        <v/>
      </c>
      <c r="DM9" t="str">
        <f>IFERROR(AW:AW&amp;"-"&amp;VLOOKUP(AW:AW,data!$B:$C,2,FALSE),"")</f>
        <v/>
      </c>
      <c r="DN9" t="str">
        <f>IFERROR(AX:AX&amp;"-"&amp;VLOOKUP(AX:AX,data!$B:$C,2,FALSE),"")</f>
        <v>105-GEORGETOWN</v>
      </c>
      <c r="DO9" t="str">
        <f>IFERROR(AY:AY&amp;"-"&amp;VLOOKUP(AY:AY,data!$B:$C,2,FALSE),"")</f>
        <v>254-ROWLEY</v>
      </c>
      <c r="DP9" t="str">
        <f>IFERROR(AZ:AZ&amp;"-"&amp;VLOOKUP(AZ:AZ,data!$B:$C,2,FALSE),"")</f>
        <v/>
      </c>
      <c r="DQ9" t="str">
        <f>IFERROR(BA:BA&amp;"-"&amp;VLOOKUP(BA:BA,data!$B:$C,2,FALSE),"")</f>
        <v/>
      </c>
      <c r="DR9" t="str">
        <f>IFERROR(BB:BB&amp;"-"&amp;VLOOKUP(BB:BB,data!$B:$C,2,FALSE),"")</f>
        <v/>
      </c>
      <c r="DS9" t="str">
        <f>IFERROR(BC:BC&amp;"-"&amp;VLOOKUP(BC:BC,data!$B:$C,2,FALSE),"")</f>
        <v/>
      </c>
      <c r="DT9" t="str">
        <f>IFERROR(BD:BD&amp;"-"&amp;VLOOKUP(BD:BD,data!$B:$C,2,FALSE),"")</f>
        <v/>
      </c>
      <c r="DU9" t="str">
        <f>IFERROR(BE:BE&amp;"-"&amp;VLOOKUP(BE:BE,data!$B:$C,2,FALSE),"")</f>
        <v/>
      </c>
      <c r="DV9" t="str">
        <f>IFERROR(BF:BF&amp;"-"&amp;VLOOKUP(BF:BF,data!$B:$C,2,FALSE),"")</f>
        <v/>
      </c>
      <c r="DW9" t="str">
        <f>IFERROR(BG:BG&amp;"-"&amp;VLOOKUP(BG:BG,data!$B:$C,2,FALSE),"")</f>
        <v/>
      </c>
      <c r="DX9" t="str">
        <f>IFERROR(BH:BH&amp;"-"&amp;VLOOKUP(BH:BH,data!$B:$C,2,FALSE),"")</f>
        <v/>
      </c>
      <c r="DY9" t="str">
        <f>IFERROR(BI:BI&amp;"-"&amp;VLOOKUP(BI:BI,data!$B:$C,2,FALSE),"")</f>
        <v/>
      </c>
      <c r="DZ9" t="str">
        <f>IFERROR(BJ:BJ&amp;"-"&amp;VLOOKUP(BJ:BJ,data!$B:$C,2,FALSE),"")</f>
        <v/>
      </c>
      <c r="EA9" t="str">
        <f>IFERROR(BK:BK&amp;"-"&amp;VLOOKUP(BK:BK,data!$B:$C,2,FALSE),"")</f>
        <v/>
      </c>
      <c r="EB9" t="str">
        <f>IFERROR(BL:BL&amp;"-"&amp;VLOOKUP(BL:BL,data!$B:$C,2,FALSE),"")</f>
        <v/>
      </c>
      <c r="EC9" t="str">
        <f>IFERROR(BM:BM&amp;"-"&amp;VLOOKUP(BM:BM,data!$B:$C,2,FALSE),"")</f>
        <v/>
      </c>
      <c r="ED9" t="str">
        <f>IFERROR(BN:BN&amp;"-"&amp;VLOOKUP(BN:BN,data!$B:$C,2,FALSE),"")</f>
        <v/>
      </c>
    </row>
    <row r="10" spans="1:134" x14ac:dyDescent="0.25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217</v>
      </c>
      <c r="W10" s="1"/>
      <c r="X10" s="1">
        <v>312</v>
      </c>
      <c r="Y10" s="1"/>
      <c r="Z10" s="1"/>
      <c r="AA10" s="1">
        <v>255</v>
      </c>
      <c r="AB10" s="1"/>
      <c r="AC10" s="1"/>
      <c r="AD10" s="1">
        <v>343</v>
      </c>
      <c r="AE10" s="1"/>
      <c r="AF10" s="1">
        <v>11</v>
      </c>
      <c r="AG10" s="1"/>
      <c r="AH10" s="1">
        <v>12</v>
      </c>
      <c r="AI10" s="1"/>
      <c r="AJ10" s="1">
        <v>299</v>
      </c>
      <c r="AK10" s="1"/>
      <c r="AL10" s="1">
        <v>232</v>
      </c>
      <c r="AM10" s="1"/>
      <c r="AN10" s="1">
        <v>81</v>
      </c>
      <c r="AO10" s="1">
        <v>301</v>
      </c>
      <c r="AP10" s="1"/>
      <c r="AQ10" s="1"/>
      <c r="AR10" s="1">
        <v>79</v>
      </c>
      <c r="AS10" s="1"/>
      <c r="AT10" s="1"/>
      <c r="AU10" s="1"/>
      <c r="AV10" s="1">
        <v>210</v>
      </c>
      <c r="AW10" s="1">
        <v>38</v>
      </c>
      <c r="AX10" s="1"/>
      <c r="AY10" s="1"/>
      <c r="AZ10" s="1">
        <v>144</v>
      </c>
      <c r="BA10" s="1"/>
      <c r="BB10" s="1"/>
      <c r="BC10" s="1"/>
      <c r="BD10" s="1"/>
      <c r="BE10" s="1">
        <v>252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11</v>
      </c>
      <c r="BP10" s="1"/>
      <c r="BQ10">
        <f t="shared" si="1"/>
        <v>6</v>
      </c>
      <c r="BR10" t="str">
        <f>IFERROR(B:B&amp;"-"&amp;VLOOKUP(B:B,data!$B:$C,2,FALSE),"")</f>
        <v/>
      </c>
      <c r="BS10" t="str">
        <f>IFERROR(C:C&amp;"-"&amp;VLOOKUP(C:C,data!$B:$C,2,FALSE),"")</f>
        <v/>
      </c>
      <c r="BT10" t="str">
        <f>IFERROR(D:D&amp;"-"&amp;VLOOKUP(D:D,data!$B:$C,2,FALSE),"")</f>
        <v/>
      </c>
      <c r="BU10" t="str">
        <f>IFERROR(E:E&amp;"-"&amp;VLOOKUP(E:E,data!$B:$C,2,FALSE),"")</f>
        <v/>
      </c>
      <c r="BV10" t="str">
        <f>IFERROR(F:F&amp;"-"&amp;VLOOKUP(F:F,data!$B:$C,2,FALSE),"")</f>
        <v/>
      </c>
      <c r="BW10" t="str">
        <f>IFERROR(G:G&amp;"-"&amp;VLOOKUP(G:G,data!$B:$C,2,FALSE),"")</f>
        <v/>
      </c>
      <c r="BX10" t="str">
        <f>IFERROR(H:H&amp;"-"&amp;VLOOKUP(H:H,data!$B:$C,2,FALSE),"")</f>
        <v/>
      </c>
      <c r="BY10" t="str">
        <f>IFERROR(I:I&amp;"-"&amp;VLOOKUP(I:I,data!$B:$C,2,FALSE),"")</f>
        <v/>
      </c>
      <c r="BZ10" t="str">
        <f>IFERROR(J:J&amp;"-"&amp;VLOOKUP(J:J,data!$B:$C,2,FALSE),"")</f>
        <v/>
      </c>
      <c r="CA10" t="str">
        <f>IFERROR(K:K&amp;"-"&amp;VLOOKUP(K:K,data!$B:$C,2,FALSE),"")</f>
        <v/>
      </c>
      <c r="CB10" t="str">
        <f>IFERROR(L:L&amp;"-"&amp;VLOOKUP(L:L,data!$B:$C,2,FALSE),"")</f>
        <v/>
      </c>
      <c r="CC10" t="str">
        <f>IFERROR(M:M&amp;"-"&amp;VLOOKUP(M:M,data!$B:$C,2,FALSE),"")</f>
        <v/>
      </c>
      <c r="CD10" t="str">
        <f>IFERROR(N:N&amp;"-"&amp;VLOOKUP(N:N,data!$B:$C,2,FALSE),"")</f>
        <v/>
      </c>
      <c r="CE10" t="str">
        <f>IFERROR(O:O&amp;"-"&amp;VLOOKUP(O:O,data!$B:$C,2,FALSE),"")</f>
        <v/>
      </c>
      <c r="CF10" t="str">
        <f>IFERROR(P:P&amp;"-"&amp;VLOOKUP(P:P,data!$B:$C,2,FALSE),"")</f>
        <v/>
      </c>
      <c r="CG10" t="str">
        <f>IFERROR(Q:Q&amp;"-"&amp;VLOOKUP(Q:Q,data!$B:$C,2,FALSE),"")</f>
        <v/>
      </c>
      <c r="CH10" t="str">
        <f>IFERROR(R:R&amp;"-"&amp;VLOOKUP(R:R,data!$B:$C,2,FALSE),"")</f>
        <v/>
      </c>
      <c r="CI10" t="str">
        <f>IFERROR(S:S&amp;"-"&amp;VLOOKUP(S:S,data!$B:$C,2,FALSE),"")</f>
        <v/>
      </c>
      <c r="CJ10" t="str">
        <f>IFERROR(T:T&amp;"-"&amp;VLOOKUP(T:T,data!$B:$C,2,FALSE),"")</f>
        <v/>
      </c>
      <c r="CK10" t="str">
        <f>IFERROR(U:U&amp;"-"&amp;VLOOKUP(U:U,data!$B:$C,2,FALSE),"")</f>
        <v/>
      </c>
      <c r="CL10" t="str">
        <f>IFERROR(V:V&amp;"-"&amp;VLOOKUP(V:V,data!$B:$C,2,FALSE),"")</f>
        <v>217-NORTHFIELD</v>
      </c>
      <c r="CM10" t="str">
        <f>IFERROR(W:W&amp;"-"&amp;VLOOKUP(W:W,data!$B:$C,2,FALSE),"")</f>
        <v/>
      </c>
      <c r="CN10" t="str">
        <f>IFERROR(X:X&amp;"-"&amp;VLOOKUP(X:X,data!$B:$C,2,FALSE),"")</f>
        <v>312-WARWICK</v>
      </c>
      <c r="CO10" t="str">
        <f>IFERROR(Y:Y&amp;"-"&amp;VLOOKUP(Y:Y,data!$B:$C,2,FALSE),"")</f>
        <v/>
      </c>
      <c r="CP10" t="str">
        <f>IFERROR(Z:Z&amp;"-"&amp;VLOOKUP(Z:Z,data!$B:$C,2,FALSE),"")</f>
        <v/>
      </c>
      <c r="CQ10" t="str">
        <f>IFERROR(AA:AA&amp;"-"&amp;VLOOKUP(AA:AA,data!$B:$C,2,FALSE),"")</f>
        <v>255-ROYALSTON</v>
      </c>
      <c r="CR10" t="str">
        <f>IFERROR(AB:AB&amp;"-"&amp;VLOOKUP(AB:AB,data!$B:$C,2,FALSE),"")</f>
        <v/>
      </c>
      <c r="CS10" t="str">
        <f>IFERROR(AC:AC&amp;"-"&amp;VLOOKUP(AC:AC,data!$B:$C,2,FALSE),"")</f>
        <v/>
      </c>
      <c r="CT10" t="str">
        <f>IFERROR(AD:AD&amp;"-"&amp;VLOOKUP(AD:AD,data!$B:$C,2,FALSE),"")</f>
        <v>343-WINCHENDON</v>
      </c>
      <c r="CU10" t="str">
        <f>IFERROR(AE:AE&amp;"-"&amp;VLOOKUP(AE:AE,data!$B:$C,2,FALSE),"")</f>
        <v/>
      </c>
      <c r="CV10" t="str">
        <f>IFERROR(AF:AF&amp;"-"&amp;VLOOKUP(AF:AF,data!$B:$C,2,FALSE),"")</f>
        <v>11-ASHBURNHAM</v>
      </c>
      <c r="CW10" t="str">
        <f>IFERROR(AG:AG&amp;"-"&amp;VLOOKUP(AG:AG,data!$B:$C,2,FALSE),"")</f>
        <v/>
      </c>
      <c r="CX10" t="str">
        <f>IFERROR(AH:AH&amp;"-"&amp;VLOOKUP(AH:AH,data!$B:$C,2,FALSE),"")</f>
        <v>12-ASHBY</v>
      </c>
      <c r="CY10" t="str">
        <f>IFERROR(AI:AI&amp;"-"&amp;VLOOKUP(AI:AI,data!$B:$C,2,FALSE),"")</f>
        <v/>
      </c>
      <c r="CZ10" t="str">
        <f>IFERROR(AJ:AJ&amp;"-"&amp;VLOOKUP(AJ:AJ,data!$B:$C,2,FALSE),"")</f>
        <v>299-TOWNSEND</v>
      </c>
      <c r="DA10" t="str">
        <f>IFERROR(AK:AK&amp;"-"&amp;VLOOKUP(AK:AK,data!$B:$C,2,FALSE),"")</f>
        <v/>
      </c>
      <c r="DB10" t="str">
        <f>IFERROR(AL:AL&amp;"-"&amp;VLOOKUP(AL:AL,data!$B:$C,2,FALSE),"")</f>
        <v>232-PEPPERELL</v>
      </c>
      <c r="DC10" t="str">
        <f>IFERROR(AM:AM&amp;"-"&amp;VLOOKUP(AM:AM,data!$B:$C,2,FALSE),"")</f>
        <v/>
      </c>
      <c r="DD10" t="str">
        <f>IFERROR(AN:AN&amp;"-"&amp;VLOOKUP(AN:AN,data!$B:$C,2,FALSE),"")</f>
        <v>81-DUNSTABLE</v>
      </c>
      <c r="DE10" t="str">
        <f>IFERROR(AO:AO&amp;"-"&amp;VLOOKUP(AO:AO,data!$B:$C,2,FALSE),"")</f>
        <v>301-TYNGSBOROUGH</v>
      </c>
      <c r="DF10" t="str">
        <f>IFERROR(AP:AP&amp;"-"&amp;VLOOKUP(AP:AP,data!$B:$C,2,FALSE),"")</f>
        <v/>
      </c>
      <c r="DG10" t="str">
        <f>IFERROR(AQ:AQ&amp;"-"&amp;VLOOKUP(AQ:AQ,data!$B:$C,2,FALSE),"")</f>
        <v/>
      </c>
      <c r="DH10" t="str">
        <f>IFERROR(AR:AR&amp;"-"&amp;VLOOKUP(AR:AR,data!$B:$C,2,FALSE),"")</f>
        <v>79-DRACUT</v>
      </c>
      <c r="DI10" t="str">
        <f>IFERROR(AS:AS&amp;"-"&amp;VLOOKUP(AS:AS,data!$B:$C,2,FALSE),"")</f>
        <v/>
      </c>
      <c r="DJ10" t="str">
        <f>IFERROR(AT:AT&amp;"-"&amp;VLOOKUP(AT:AT,data!$B:$C,2,FALSE),"")</f>
        <v/>
      </c>
      <c r="DK10" t="str">
        <f>IFERROR(AU:AU&amp;"-"&amp;VLOOKUP(AU:AU,data!$B:$C,2,FALSE),"")</f>
        <v/>
      </c>
      <c r="DL10" t="str">
        <f>IFERROR(AV:AV&amp;"-"&amp;VLOOKUP(AV:AV,data!$B:$C,2,FALSE),"")</f>
        <v>210-NORTH ANDOVER</v>
      </c>
      <c r="DM10" t="str">
        <f>IFERROR(AW:AW&amp;"-"&amp;VLOOKUP(AW:AW,data!$B:$C,2,FALSE),"")</f>
        <v>38-BOXFORD</v>
      </c>
      <c r="DN10" t="str">
        <f>IFERROR(AX:AX&amp;"-"&amp;VLOOKUP(AX:AX,data!$B:$C,2,FALSE),"")</f>
        <v/>
      </c>
      <c r="DO10" t="str">
        <f>IFERROR(AY:AY&amp;"-"&amp;VLOOKUP(AY:AY,data!$B:$C,2,FALSE),"")</f>
        <v/>
      </c>
      <c r="DP10" t="str">
        <f>IFERROR(AZ:AZ&amp;"-"&amp;VLOOKUP(AZ:AZ,data!$B:$C,2,FALSE),"")</f>
        <v>144-IPSWICH</v>
      </c>
      <c r="DQ10" t="str">
        <f>IFERROR(BA:BA&amp;"-"&amp;VLOOKUP(BA:BA,data!$B:$C,2,FALSE),"")</f>
        <v/>
      </c>
      <c r="DR10" t="str">
        <f>IFERROR(BB:BB&amp;"-"&amp;VLOOKUP(BB:BB,data!$B:$C,2,FALSE),"")</f>
        <v/>
      </c>
      <c r="DS10" t="str">
        <f>IFERROR(BC:BC&amp;"-"&amp;VLOOKUP(BC:BC,data!$B:$C,2,FALSE),"")</f>
        <v/>
      </c>
      <c r="DT10" t="str">
        <f>IFERROR(BD:BD&amp;"-"&amp;VLOOKUP(BD:BD,data!$B:$C,2,FALSE),"")</f>
        <v/>
      </c>
      <c r="DU10" t="str">
        <f>IFERROR(BE:BE&amp;"-"&amp;VLOOKUP(BE:BE,data!$B:$C,2,FALSE),"")</f>
        <v>252-ROCKPORT</v>
      </c>
      <c r="DV10" t="str">
        <f>IFERROR(BF:BF&amp;"-"&amp;VLOOKUP(BF:BF,data!$B:$C,2,FALSE),"")</f>
        <v/>
      </c>
      <c r="DW10" t="str">
        <f>IFERROR(BG:BG&amp;"-"&amp;VLOOKUP(BG:BG,data!$B:$C,2,FALSE),"")</f>
        <v/>
      </c>
      <c r="DX10" t="str">
        <f>IFERROR(BH:BH&amp;"-"&amp;VLOOKUP(BH:BH,data!$B:$C,2,FALSE),"")</f>
        <v/>
      </c>
      <c r="DY10" t="str">
        <f>IFERROR(BI:BI&amp;"-"&amp;VLOOKUP(BI:BI,data!$B:$C,2,FALSE),"")</f>
        <v/>
      </c>
      <c r="DZ10" t="str">
        <f>IFERROR(BJ:BJ&amp;"-"&amp;VLOOKUP(BJ:BJ,data!$B:$C,2,FALSE),"")</f>
        <v/>
      </c>
      <c r="EA10" t="str">
        <f>IFERROR(BK:BK&amp;"-"&amp;VLOOKUP(BK:BK,data!$B:$C,2,FALSE),"")</f>
        <v/>
      </c>
      <c r="EB10" t="str">
        <f>IFERROR(BL:BL&amp;"-"&amp;VLOOKUP(BL:BL,data!$B:$C,2,FALSE),"")</f>
        <v/>
      </c>
      <c r="EC10" t="str">
        <f>IFERROR(BM:BM&amp;"-"&amp;VLOOKUP(BM:BM,data!$B:$C,2,FALSE),"")</f>
        <v/>
      </c>
      <c r="ED10" t="str">
        <f>IFERROR(BN:BN&amp;"-"&amp;VLOOKUP(BN:BN,data!$B:$C,2,FALSE),"")</f>
        <v/>
      </c>
    </row>
    <row r="11" spans="1:134" x14ac:dyDescent="0.25">
      <c r="A11" s="3">
        <v>7</v>
      </c>
      <c r="B11" s="1"/>
      <c r="C11" s="1"/>
      <c r="D11" s="1"/>
      <c r="E11" s="1"/>
      <c r="F11" s="1"/>
      <c r="G11" s="1">
        <v>200</v>
      </c>
      <c r="H11" s="1"/>
      <c r="I11" s="1">
        <v>4</v>
      </c>
      <c r="J11" s="1"/>
      <c r="K11" s="1"/>
      <c r="L11" s="1"/>
      <c r="M11" s="1"/>
      <c r="N11" s="1">
        <v>53</v>
      </c>
      <c r="O11" s="1"/>
      <c r="P11" s="1"/>
      <c r="Q11" s="1"/>
      <c r="R11" s="1"/>
      <c r="S11" s="1">
        <v>114</v>
      </c>
      <c r="T11" s="1"/>
      <c r="U11" s="1">
        <v>106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115</v>
      </c>
      <c r="AN11" s="1"/>
      <c r="AO11" s="1"/>
      <c r="AP11" s="1"/>
      <c r="AQ11" s="1">
        <v>160</v>
      </c>
      <c r="AR11" s="1"/>
      <c r="AS11" s="1">
        <v>295</v>
      </c>
      <c r="AT11" s="1">
        <v>9</v>
      </c>
      <c r="AU11" s="1"/>
      <c r="AV11" s="1"/>
      <c r="AW11" s="1"/>
      <c r="AX11" s="1"/>
      <c r="AY11" s="1">
        <v>298</v>
      </c>
      <c r="AZ11" s="1">
        <v>119</v>
      </c>
      <c r="BA11" s="1"/>
      <c r="BB11" s="1">
        <v>92</v>
      </c>
      <c r="BC11" s="1">
        <v>107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4</v>
      </c>
      <c r="BP11" s="1"/>
      <c r="BQ11">
        <f t="shared" si="1"/>
        <v>7</v>
      </c>
      <c r="BR11" t="str">
        <f>IFERROR(B:B&amp;"-"&amp;VLOOKUP(B:B,data!$B:$C,2,FALSE),"")</f>
        <v/>
      </c>
      <c r="BS11" t="str">
        <f>IFERROR(C:C&amp;"-"&amp;VLOOKUP(C:C,data!$B:$C,2,FALSE),"")</f>
        <v/>
      </c>
      <c r="BT11" t="str">
        <f>IFERROR(D:D&amp;"-"&amp;VLOOKUP(D:D,data!$B:$C,2,FALSE),"")</f>
        <v/>
      </c>
      <c r="BU11" t="str">
        <f>IFERROR(E:E&amp;"-"&amp;VLOOKUP(E:E,data!$B:$C,2,FALSE),"")</f>
        <v/>
      </c>
      <c r="BV11" t="str">
        <f>IFERROR(F:F&amp;"-"&amp;VLOOKUP(F:F,data!$B:$C,2,FALSE),"")</f>
        <v/>
      </c>
      <c r="BW11" t="str">
        <f>IFERROR(G:G&amp;"-"&amp;VLOOKUP(G:G,data!$B:$C,2,FALSE),"")</f>
        <v>200-NEW ASHFORD</v>
      </c>
      <c r="BX11" t="str">
        <f>IFERROR(H:H&amp;"-"&amp;VLOOKUP(H:H,data!$B:$C,2,FALSE),"")</f>
        <v/>
      </c>
      <c r="BY11" t="str">
        <f>IFERROR(I:I&amp;"-"&amp;VLOOKUP(I:I,data!$B:$C,2,FALSE),"")</f>
        <v>4-ADAMS</v>
      </c>
      <c r="BZ11" t="str">
        <f>IFERROR(J:J&amp;"-"&amp;VLOOKUP(J:J,data!$B:$C,2,FALSE),"")</f>
        <v/>
      </c>
      <c r="CA11" t="str">
        <f>IFERROR(K:K&amp;"-"&amp;VLOOKUP(K:K,data!$B:$C,2,FALSE),"")</f>
        <v/>
      </c>
      <c r="CB11" t="str">
        <f>IFERROR(L:L&amp;"-"&amp;VLOOKUP(L:L,data!$B:$C,2,FALSE),"")</f>
        <v/>
      </c>
      <c r="CC11" t="str">
        <f>IFERROR(M:M&amp;"-"&amp;VLOOKUP(M:M,data!$B:$C,2,FALSE),"")</f>
        <v/>
      </c>
      <c r="CD11" t="str">
        <f>IFERROR(N:N&amp;"-"&amp;VLOOKUP(N:N,data!$B:$C,2,FALSE),"")</f>
        <v>53-CHARLEMONT</v>
      </c>
      <c r="CE11" t="str">
        <f>IFERROR(O:O&amp;"-"&amp;VLOOKUP(O:O,data!$B:$C,2,FALSE),"")</f>
        <v/>
      </c>
      <c r="CF11" t="str">
        <f>IFERROR(P:P&amp;"-"&amp;VLOOKUP(P:P,data!$B:$C,2,FALSE),"")</f>
        <v/>
      </c>
      <c r="CG11" t="str">
        <f>IFERROR(Q:Q&amp;"-"&amp;VLOOKUP(Q:Q,data!$B:$C,2,FALSE),"")</f>
        <v/>
      </c>
      <c r="CH11" t="str">
        <f>IFERROR(R:R&amp;"-"&amp;VLOOKUP(R:R,data!$B:$C,2,FALSE),"")</f>
        <v/>
      </c>
      <c r="CI11" t="str">
        <f>IFERROR(S:S&amp;"-"&amp;VLOOKUP(S:S,data!$B:$C,2,FALSE),"")</f>
        <v>114-GREENFIELD</v>
      </c>
      <c r="CJ11" t="str">
        <f>IFERROR(T:T&amp;"-"&amp;VLOOKUP(T:T,data!$B:$C,2,FALSE),"")</f>
        <v/>
      </c>
      <c r="CK11" t="str">
        <f>IFERROR(U:U&amp;"-"&amp;VLOOKUP(U:U,data!$B:$C,2,FALSE),"")</f>
        <v>106-GILL</v>
      </c>
      <c r="CL11" t="str">
        <f>IFERROR(V:V&amp;"-"&amp;VLOOKUP(V:V,data!$B:$C,2,FALSE),"")</f>
        <v>91-ERVING</v>
      </c>
      <c r="CM11" t="str">
        <f>IFERROR(W:W&amp;"-"&amp;VLOOKUP(W:W,data!$B:$C,2,FALSE),"")</f>
        <v/>
      </c>
      <c r="CN11" t="str">
        <f>IFERROR(X:X&amp;"-"&amp;VLOOKUP(X:X,data!$B:$C,2,FALSE),"")</f>
        <v/>
      </c>
      <c r="CO11" t="str">
        <f>IFERROR(Y:Y&amp;"-"&amp;VLOOKUP(Y:Y,data!$B:$C,2,FALSE),"")</f>
        <v/>
      </c>
      <c r="CP11" t="str">
        <f>IFERROR(Z:Z&amp;"-"&amp;VLOOKUP(Z:Z,data!$B:$C,2,FALSE),"")</f>
        <v/>
      </c>
      <c r="CQ11" t="str">
        <f>IFERROR(AA:AA&amp;"-"&amp;VLOOKUP(AA:AA,data!$B:$C,2,FALSE),"")</f>
        <v/>
      </c>
      <c r="CR11" t="str">
        <f>IFERROR(AB:AB&amp;"-"&amp;VLOOKUP(AB:AB,data!$B:$C,2,FALSE),"")</f>
        <v/>
      </c>
      <c r="CS11" t="str">
        <f>IFERROR(AC:AC&amp;"-"&amp;VLOOKUP(AC:AC,data!$B:$C,2,FALSE),"")</f>
        <v/>
      </c>
      <c r="CT11" t="str">
        <f>IFERROR(AD:AD&amp;"-"&amp;VLOOKUP(AD:AD,data!$B:$C,2,FALSE),"")</f>
        <v/>
      </c>
      <c r="CU11" t="str">
        <f>IFERROR(AE:AE&amp;"-"&amp;VLOOKUP(AE:AE,data!$B:$C,2,FALSE),"")</f>
        <v/>
      </c>
      <c r="CV11" t="str">
        <f>IFERROR(AF:AF&amp;"-"&amp;VLOOKUP(AF:AF,data!$B:$C,2,FALSE),"")</f>
        <v/>
      </c>
      <c r="CW11" t="str">
        <f>IFERROR(AG:AG&amp;"-"&amp;VLOOKUP(AG:AG,data!$B:$C,2,FALSE),"")</f>
        <v/>
      </c>
      <c r="CX11" t="str">
        <f>IFERROR(AH:AH&amp;"-"&amp;VLOOKUP(AH:AH,data!$B:$C,2,FALSE),"")</f>
        <v/>
      </c>
      <c r="CY11" t="str">
        <f>IFERROR(AI:AI&amp;"-"&amp;VLOOKUP(AI:AI,data!$B:$C,2,FALSE),"")</f>
        <v/>
      </c>
      <c r="CZ11" t="str">
        <f>IFERROR(AJ:AJ&amp;"-"&amp;VLOOKUP(AJ:AJ,data!$B:$C,2,FALSE),"")</f>
        <v/>
      </c>
      <c r="DA11" t="str">
        <f>IFERROR(AK:AK&amp;"-"&amp;VLOOKUP(AK:AK,data!$B:$C,2,FALSE),"")</f>
        <v/>
      </c>
      <c r="DB11" t="str">
        <f>IFERROR(AL:AL&amp;"-"&amp;VLOOKUP(AL:AL,data!$B:$C,2,FALSE),"")</f>
        <v/>
      </c>
      <c r="DC11" t="str">
        <f>IFERROR(AM:AM&amp;"-"&amp;VLOOKUP(AM:AM,data!$B:$C,2,FALSE),"")</f>
        <v>115-GROTON</v>
      </c>
      <c r="DD11" t="str">
        <f>IFERROR(AN:AN&amp;"-"&amp;VLOOKUP(AN:AN,data!$B:$C,2,FALSE),"")</f>
        <v/>
      </c>
      <c r="DE11" t="str">
        <f>IFERROR(AO:AO&amp;"-"&amp;VLOOKUP(AO:AO,data!$B:$C,2,FALSE),"")</f>
        <v/>
      </c>
      <c r="DF11" t="str">
        <f>IFERROR(AP:AP&amp;"-"&amp;VLOOKUP(AP:AP,data!$B:$C,2,FALSE),"")</f>
        <v/>
      </c>
      <c r="DG11" t="str">
        <f>IFERROR(AQ:AQ&amp;"-"&amp;VLOOKUP(AQ:AQ,data!$B:$C,2,FALSE),"")</f>
        <v>160-LOWELL</v>
      </c>
      <c r="DH11" t="str">
        <f>IFERROR(AR:AR&amp;"-"&amp;VLOOKUP(AR:AR,data!$B:$C,2,FALSE),"")</f>
        <v/>
      </c>
      <c r="DI11" t="str">
        <f>IFERROR(AS:AS&amp;"-"&amp;VLOOKUP(AS:AS,data!$B:$C,2,FALSE),"")</f>
        <v>295-TEWKSBURY</v>
      </c>
      <c r="DJ11" t="str">
        <f>IFERROR(AT:AT&amp;"-"&amp;VLOOKUP(AT:AT,data!$B:$C,2,FALSE),"")</f>
        <v>9-ANDOVER</v>
      </c>
      <c r="DK11" t="str">
        <f>IFERROR(AU:AU&amp;"-"&amp;VLOOKUP(AU:AU,data!$B:$C,2,FALSE),"")</f>
        <v/>
      </c>
      <c r="DL11" t="str">
        <f>IFERROR(AV:AV&amp;"-"&amp;VLOOKUP(AV:AV,data!$B:$C,2,FALSE),"")</f>
        <v/>
      </c>
      <c r="DM11" t="str">
        <f>IFERROR(AW:AW&amp;"-"&amp;VLOOKUP(AW:AW,data!$B:$C,2,FALSE),"")</f>
        <v/>
      </c>
      <c r="DN11" t="str">
        <f>IFERROR(AX:AX&amp;"-"&amp;VLOOKUP(AX:AX,data!$B:$C,2,FALSE),"")</f>
        <v/>
      </c>
      <c r="DO11" t="str">
        <f>IFERROR(AY:AY&amp;"-"&amp;VLOOKUP(AY:AY,data!$B:$C,2,FALSE),"")</f>
        <v>298-TOPSFIELD</v>
      </c>
      <c r="DP11" t="str">
        <f>IFERROR(AZ:AZ&amp;"-"&amp;VLOOKUP(AZ:AZ,data!$B:$C,2,FALSE),"")</f>
        <v>119-HAMILTON</v>
      </c>
      <c r="DQ11" t="str">
        <f>IFERROR(BA:BA&amp;"-"&amp;VLOOKUP(BA:BA,data!$B:$C,2,FALSE),"")</f>
        <v/>
      </c>
      <c r="DR11" t="str">
        <f>IFERROR(BB:BB&amp;"-"&amp;VLOOKUP(BB:BB,data!$B:$C,2,FALSE),"")</f>
        <v>92-ESSEX</v>
      </c>
      <c r="DS11" t="str">
        <f>IFERROR(BC:BC&amp;"-"&amp;VLOOKUP(BC:BC,data!$B:$C,2,FALSE),"")</f>
        <v>107-GLOUCESTER</v>
      </c>
      <c r="DT11" t="str">
        <f>IFERROR(BD:BD&amp;"-"&amp;VLOOKUP(BD:BD,data!$B:$C,2,FALSE),"")</f>
        <v/>
      </c>
      <c r="DU11" t="str">
        <f>IFERROR(BE:BE&amp;"-"&amp;VLOOKUP(BE:BE,data!$B:$C,2,FALSE),"")</f>
        <v/>
      </c>
      <c r="DV11" t="str">
        <f>IFERROR(BF:BF&amp;"-"&amp;VLOOKUP(BF:BF,data!$B:$C,2,FALSE),"")</f>
        <v/>
      </c>
      <c r="DW11" t="str">
        <f>IFERROR(BG:BG&amp;"-"&amp;VLOOKUP(BG:BG,data!$B:$C,2,FALSE),"")</f>
        <v/>
      </c>
      <c r="DX11" t="str">
        <f>IFERROR(BH:BH&amp;"-"&amp;VLOOKUP(BH:BH,data!$B:$C,2,FALSE),"")</f>
        <v/>
      </c>
      <c r="DY11" t="str">
        <f>IFERROR(BI:BI&amp;"-"&amp;VLOOKUP(BI:BI,data!$B:$C,2,FALSE),"")</f>
        <v/>
      </c>
      <c r="DZ11" t="str">
        <f>IFERROR(BJ:BJ&amp;"-"&amp;VLOOKUP(BJ:BJ,data!$B:$C,2,FALSE),"")</f>
        <v/>
      </c>
      <c r="EA11" t="str">
        <f>IFERROR(BK:BK&amp;"-"&amp;VLOOKUP(BK:BK,data!$B:$C,2,FALSE),"")</f>
        <v/>
      </c>
      <c r="EB11" t="str">
        <f>IFERROR(BL:BL&amp;"-"&amp;VLOOKUP(BL:BL,data!$B:$C,2,FALSE),"")</f>
        <v/>
      </c>
      <c r="EC11" t="str">
        <f>IFERROR(BM:BM&amp;"-"&amp;VLOOKUP(BM:BM,data!$B:$C,2,FALSE),"")</f>
        <v/>
      </c>
      <c r="ED11" t="str">
        <f>IFERROR(BN:BN&amp;"-"&amp;VLOOKUP(BN:BN,data!$B:$C,2,FALSE),"")</f>
        <v/>
      </c>
    </row>
    <row r="12" spans="1:134" x14ac:dyDescent="0.25">
      <c r="A12" s="3">
        <v>8</v>
      </c>
      <c r="B12" s="1"/>
      <c r="C12" s="1"/>
      <c r="D12" s="1"/>
      <c r="E12" s="1"/>
      <c r="F12" s="1"/>
      <c r="G12" s="1"/>
      <c r="H12" s="1"/>
      <c r="I12" s="1">
        <v>58</v>
      </c>
      <c r="J12" s="1"/>
      <c r="K12" s="1">
        <v>263</v>
      </c>
      <c r="L12" s="1"/>
      <c r="M12" s="1">
        <v>129</v>
      </c>
      <c r="N12" s="1"/>
      <c r="O12" s="1">
        <v>47</v>
      </c>
      <c r="P12" s="1"/>
      <c r="Q12" s="1">
        <v>268</v>
      </c>
      <c r="R12" s="1"/>
      <c r="S12" s="1"/>
      <c r="T12" s="1"/>
      <c r="U12" s="1"/>
      <c r="V12" s="1"/>
      <c r="W12" s="1"/>
      <c r="X12" s="1"/>
      <c r="Y12" s="1">
        <v>223</v>
      </c>
      <c r="Z12" s="1">
        <v>15</v>
      </c>
      <c r="AA12" s="1"/>
      <c r="AB12" s="1"/>
      <c r="AC12" s="1"/>
      <c r="AD12" s="1"/>
      <c r="AE12" s="1">
        <v>103</v>
      </c>
      <c r="AF12" s="1"/>
      <c r="AG12" s="1"/>
      <c r="AH12" s="1">
        <v>97</v>
      </c>
      <c r="AI12" s="1"/>
      <c r="AJ12" s="1">
        <v>162</v>
      </c>
      <c r="AK12" s="1">
        <v>270</v>
      </c>
      <c r="AL12" s="1"/>
      <c r="AM12" s="1"/>
      <c r="AN12" s="1"/>
      <c r="AO12" s="1">
        <v>330</v>
      </c>
      <c r="AP12" s="1"/>
      <c r="AQ12" s="1">
        <v>56</v>
      </c>
      <c r="AR12" s="1"/>
      <c r="AS12" s="1"/>
      <c r="AT12" s="1"/>
      <c r="AU12" s="1"/>
      <c r="AV12" s="1">
        <v>213</v>
      </c>
      <c r="AW12" s="1">
        <v>184</v>
      </c>
      <c r="AX12" s="1">
        <v>71</v>
      </c>
      <c r="AY12" s="1"/>
      <c r="AZ12" s="1">
        <v>320</v>
      </c>
      <c r="BA12" s="1"/>
      <c r="BB12" s="1">
        <v>166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15</v>
      </c>
      <c r="BP12" s="1"/>
      <c r="BQ12">
        <f t="shared" si="1"/>
        <v>8</v>
      </c>
      <c r="BR12" t="str">
        <f>IFERROR(B:B&amp;"-"&amp;VLOOKUP(B:B,data!$B:$C,2,FALSE),"")</f>
        <v/>
      </c>
      <c r="BS12" t="str">
        <f>IFERROR(C:C&amp;"-"&amp;VLOOKUP(C:C,data!$B:$C,2,FALSE),"")</f>
        <v/>
      </c>
      <c r="BT12" t="str">
        <f>IFERROR(D:D&amp;"-"&amp;VLOOKUP(D:D,data!$B:$C,2,FALSE),"")</f>
        <v/>
      </c>
      <c r="BU12" t="str">
        <f>IFERROR(E:E&amp;"-"&amp;VLOOKUP(E:E,data!$B:$C,2,FALSE),"")</f>
        <v/>
      </c>
      <c r="BV12" t="str">
        <f>IFERROR(F:F&amp;"-"&amp;VLOOKUP(F:F,data!$B:$C,2,FALSE),"")</f>
        <v/>
      </c>
      <c r="BW12" t="str">
        <f>IFERROR(G:G&amp;"-"&amp;VLOOKUP(G:G,data!$B:$C,2,FALSE),"")</f>
        <v/>
      </c>
      <c r="BX12" t="str">
        <f>IFERROR(H:H&amp;"-"&amp;VLOOKUP(H:H,data!$B:$C,2,FALSE),"")</f>
        <v/>
      </c>
      <c r="BY12" t="str">
        <f>IFERROR(I:I&amp;"-"&amp;VLOOKUP(I:I,data!$B:$C,2,FALSE),"")</f>
        <v>58-CHESHIRE</v>
      </c>
      <c r="BZ12" t="str">
        <f>IFERROR(J:J&amp;"-"&amp;VLOOKUP(J:J,data!$B:$C,2,FALSE),"")</f>
        <v/>
      </c>
      <c r="CA12" t="str">
        <f>IFERROR(K:K&amp;"-"&amp;VLOOKUP(K:K,data!$B:$C,2,FALSE),"")</f>
        <v>263-SAVOY</v>
      </c>
      <c r="CB12" t="str">
        <f>IFERROR(L:L&amp;"-"&amp;VLOOKUP(L:L,data!$B:$C,2,FALSE),"")</f>
        <v/>
      </c>
      <c r="CC12" t="str">
        <f>IFERROR(M:M&amp;"-"&amp;VLOOKUP(M:M,data!$B:$C,2,FALSE),"")</f>
        <v>129-HAWLEY</v>
      </c>
      <c r="CD12" t="str">
        <f>IFERROR(N:N&amp;"-"&amp;VLOOKUP(N:N,data!$B:$C,2,FALSE),"")</f>
        <v/>
      </c>
      <c r="CE12" t="str">
        <f>IFERROR(O:O&amp;"-"&amp;VLOOKUP(O:O,data!$B:$C,2,FALSE),"")</f>
        <v>47-BUCKLAND</v>
      </c>
      <c r="CF12" t="str">
        <f>IFERROR(P:P&amp;"-"&amp;VLOOKUP(P:P,data!$B:$C,2,FALSE),"")</f>
        <v/>
      </c>
      <c r="CG12" t="str">
        <f>IFERROR(Q:Q&amp;"-"&amp;VLOOKUP(Q:Q,data!$B:$C,2,FALSE),"")</f>
        <v>268-SHELBURNE</v>
      </c>
      <c r="CH12" t="str">
        <f>IFERROR(R:R&amp;"-"&amp;VLOOKUP(R:R,data!$B:$C,2,FALSE),"")</f>
        <v/>
      </c>
      <c r="CI12" t="str">
        <f>IFERROR(S:S&amp;"-"&amp;VLOOKUP(S:S,data!$B:$C,2,FALSE),"")</f>
        <v/>
      </c>
      <c r="CJ12" t="str">
        <f>IFERROR(T:T&amp;"-"&amp;VLOOKUP(T:T,data!$B:$C,2,FALSE),"")</f>
        <v/>
      </c>
      <c r="CK12" t="str">
        <f>IFERROR(U:U&amp;"-"&amp;VLOOKUP(U:U,data!$B:$C,2,FALSE),"")</f>
        <v/>
      </c>
      <c r="CL12" t="str">
        <f>IFERROR(V:V&amp;"-"&amp;VLOOKUP(V:V,data!$B:$C,2,FALSE),"")</f>
        <v/>
      </c>
      <c r="CM12" t="str">
        <f>IFERROR(W:W&amp;"-"&amp;VLOOKUP(W:W,data!$B:$C,2,FALSE),"")</f>
        <v/>
      </c>
      <c r="CN12" t="str">
        <f>IFERROR(X:X&amp;"-"&amp;VLOOKUP(X:X,data!$B:$C,2,FALSE),"")</f>
        <v/>
      </c>
      <c r="CO12" t="str">
        <f>IFERROR(Y:Y&amp;"-"&amp;VLOOKUP(Y:Y,data!$B:$C,2,FALSE),"")</f>
        <v>223-ORANGE</v>
      </c>
      <c r="CP12" t="str">
        <f>IFERROR(Z:Z&amp;"-"&amp;VLOOKUP(Z:Z,data!$B:$C,2,FALSE),"")</f>
        <v>15-ATHOL</v>
      </c>
      <c r="CQ12" t="str">
        <f>IFERROR(AA:AA&amp;"-"&amp;VLOOKUP(AA:AA,data!$B:$C,2,FALSE),"")</f>
        <v/>
      </c>
      <c r="CR12" t="str">
        <f>IFERROR(AB:AB&amp;"-"&amp;VLOOKUP(AB:AB,data!$B:$C,2,FALSE),"")</f>
        <v/>
      </c>
      <c r="CS12" t="str">
        <f>IFERROR(AC:AC&amp;"-"&amp;VLOOKUP(AC:AC,data!$B:$C,2,FALSE),"")</f>
        <v/>
      </c>
      <c r="CT12" t="str">
        <f>IFERROR(AD:AD&amp;"-"&amp;VLOOKUP(AD:AD,data!$B:$C,2,FALSE),"")</f>
        <v/>
      </c>
      <c r="CU12" t="str">
        <f>IFERROR(AE:AE&amp;"-"&amp;VLOOKUP(AE:AE,data!$B:$C,2,FALSE),"")</f>
        <v>103-GARDNER</v>
      </c>
      <c r="CV12" t="str">
        <f>IFERROR(AF:AF&amp;"-"&amp;VLOOKUP(AF:AF,data!$B:$C,2,FALSE),"")</f>
        <v/>
      </c>
      <c r="CW12" t="str">
        <f>IFERROR(AG:AG&amp;"-"&amp;VLOOKUP(AG:AG,data!$B:$C,2,FALSE),"")</f>
        <v/>
      </c>
      <c r="CX12" t="str">
        <f>IFERROR(AH:AH&amp;"-"&amp;VLOOKUP(AH:AH,data!$B:$C,2,FALSE),"")</f>
        <v>97-FITCHBURG</v>
      </c>
      <c r="CY12" t="str">
        <f>IFERROR(AI:AI&amp;"-"&amp;VLOOKUP(AI:AI,data!$B:$C,2,FALSE),"")</f>
        <v/>
      </c>
      <c r="CZ12" t="str">
        <f>IFERROR(AJ:AJ&amp;"-"&amp;VLOOKUP(AJ:AJ,data!$B:$C,2,FALSE),"")</f>
        <v>162-LUNENBURG</v>
      </c>
      <c r="DA12" t="str">
        <f>IFERROR(AK:AK&amp;"-"&amp;VLOOKUP(AK:AK,data!$B:$C,2,FALSE),"")</f>
        <v>270-SHIRLEY</v>
      </c>
      <c r="DB12" t="str">
        <f>IFERROR(AL:AL&amp;"-"&amp;VLOOKUP(AL:AL,data!$B:$C,2,FALSE),"")</f>
        <v/>
      </c>
      <c r="DC12" t="str">
        <f>IFERROR(AM:AM&amp;"-"&amp;VLOOKUP(AM:AM,data!$B:$C,2,FALSE),"")</f>
        <v/>
      </c>
      <c r="DD12" t="str">
        <f>IFERROR(AN:AN&amp;"-"&amp;VLOOKUP(AN:AN,data!$B:$C,2,FALSE),"")</f>
        <v/>
      </c>
      <c r="DE12" t="str">
        <f>IFERROR(AO:AO&amp;"-"&amp;VLOOKUP(AO:AO,data!$B:$C,2,FALSE),"")</f>
        <v>330-WESTFORD</v>
      </c>
      <c r="DF12" t="str">
        <f>IFERROR(AP:AP&amp;"-"&amp;VLOOKUP(AP:AP,data!$B:$C,2,FALSE),"")</f>
        <v/>
      </c>
      <c r="DG12" t="str">
        <f>IFERROR(AQ:AQ&amp;"-"&amp;VLOOKUP(AQ:AQ,data!$B:$C,2,FALSE),"")</f>
        <v>56-CHELMSFORD</v>
      </c>
      <c r="DH12" t="str">
        <f>IFERROR(AR:AR&amp;"-"&amp;VLOOKUP(AR:AR,data!$B:$C,2,FALSE),"")</f>
        <v/>
      </c>
      <c r="DI12" t="str">
        <f>IFERROR(AS:AS&amp;"-"&amp;VLOOKUP(AS:AS,data!$B:$C,2,FALSE),"")</f>
        <v/>
      </c>
      <c r="DJ12" t="str">
        <f>IFERROR(AT:AT&amp;"-"&amp;VLOOKUP(AT:AT,data!$B:$C,2,FALSE),"")</f>
        <v/>
      </c>
      <c r="DK12" t="str">
        <f>IFERROR(AU:AU&amp;"-"&amp;VLOOKUP(AU:AU,data!$B:$C,2,FALSE),"")</f>
        <v/>
      </c>
      <c r="DL12" t="str">
        <f>IFERROR(AV:AV&amp;"-"&amp;VLOOKUP(AV:AV,data!$B:$C,2,FALSE),"")</f>
        <v>213-NORTH READING</v>
      </c>
      <c r="DM12" t="str">
        <f>IFERROR(AW:AW&amp;"-"&amp;VLOOKUP(AW:AW,data!$B:$C,2,FALSE),"")</f>
        <v>184-MIDDLETON</v>
      </c>
      <c r="DN12" t="str">
        <f>IFERROR(AX:AX&amp;"-"&amp;VLOOKUP(AX:AX,data!$B:$C,2,FALSE),"")</f>
        <v>71-DANVERS</v>
      </c>
      <c r="DO12" t="str">
        <f>IFERROR(AY:AY&amp;"-"&amp;VLOOKUP(AY:AY,data!$B:$C,2,FALSE),"")</f>
        <v/>
      </c>
      <c r="DP12" t="str">
        <f>IFERROR(AZ:AZ&amp;"-"&amp;VLOOKUP(AZ:AZ,data!$B:$C,2,FALSE),"")</f>
        <v>320-WENHAM</v>
      </c>
      <c r="DQ12" t="str">
        <f>IFERROR(BA:BA&amp;"-"&amp;VLOOKUP(BA:BA,data!$B:$C,2,FALSE),"")</f>
        <v/>
      </c>
      <c r="DR12" t="str">
        <f>IFERROR(BB:BB&amp;"-"&amp;VLOOKUP(BB:BB,data!$B:$C,2,FALSE),"")</f>
        <v>166-MANCHESTER</v>
      </c>
      <c r="DS12" t="str">
        <f>IFERROR(BC:BC&amp;"-"&amp;VLOOKUP(BC:BC,data!$B:$C,2,FALSE),"")</f>
        <v/>
      </c>
      <c r="DT12" t="str">
        <f>IFERROR(BD:BD&amp;"-"&amp;VLOOKUP(BD:BD,data!$B:$C,2,FALSE),"")</f>
        <v/>
      </c>
      <c r="DU12" t="str">
        <f>IFERROR(BE:BE&amp;"-"&amp;VLOOKUP(BE:BE,data!$B:$C,2,FALSE),"")</f>
        <v/>
      </c>
      <c r="DV12" t="str">
        <f>IFERROR(BF:BF&amp;"-"&amp;VLOOKUP(BF:BF,data!$B:$C,2,FALSE),"")</f>
        <v/>
      </c>
      <c r="DW12" t="str">
        <f>IFERROR(BG:BG&amp;"-"&amp;VLOOKUP(BG:BG,data!$B:$C,2,FALSE),"")</f>
        <v/>
      </c>
      <c r="DX12" t="str">
        <f>IFERROR(BH:BH&amp;"-"&amp;VLOOKUP(BH:BH,data!$B:$C,2,FALSE),"")</f>
        <v/>
      </c>
      <c r="DY12" t="str">
        <f>IFERROR(BI:BI&amp;"-"&amp;VLOOKUP(BI:BI,data!$B:$C,2,FALSE),"")</f>
        <v/>
      </c>
      <c r="DZ12" t="str">
        <f>IFERROR(BJ:BJ&amp;"-"&amp;VLOOKUP(BJ:BJ,data!$B:$C,2,FALSE),"")</f>
        <v/>
      </c>
      <c r="EA12" t="str">
        <f>IFERROR(BK:BK&amp;"-"&amp;VLOOKUP(BK:BK,data!$B:$C,2,FALSE),"")</f>
        <v/>
      </c>
      <c r="EB12" t="str">
        <f>IFERROR(BL:BL&amp;"-"&amp;VLOOKUP(BL:BL,data!$B:$C,2,FALSE),"")</f>
        <v/>
      </c>
      <c r="EC12" t="str">
        <f>IFERROR(BM:BM&amp;"-"&amp;VLOOKUP(BM:BM,data!$B:$C,2,FALSE),"")</f>
        <v/>
      </c>
      <c r="ED12" t="str">
        <f>IFERROR(BN:BN&amp;"-"&amp;VLOOKUP(BN:BN,data!$B:$C,2,FALSE),"")</f>
        <v/>
      </c>
    </row>
    <row r="13" spans="1:134" x14ac:dyDescent="0.25">
      <c r="A13" s="3">
        <v>9</v>
      </c>
      <c r="B13" s="1"/>
      <c r="C13" s="1"/>
      <c r="D13" s="1"/>
      <c r="E13" s="1">
        <v>121</v>
      </c>
      <c r="F13" s="1"/>
      <c r="G13" s="1">
        <v>148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192</v>
      </c>
      <c r="V13" s="1"/>
      <c r="W13" s="1">
        <v>319</v>
      </c>
      <c r="X13" s="1"/>
      <c r="Y13" s="1"/>
      <c r="Z13" s="1"/>
      <c r="AA13" s="1"/>
      <c r="AB13" s="1">
        <v>235</v>
      </c>
      <c r="AC13" s="1">
        <v>294</v>
      </c>
      <c r="AD13" s="1"/>
      <c r="AE13" s="1"/>
      <c r="AF13" s="1">
        <v>332</v>
      </c>
      <c r="AG13" s="1"/>
      <c r="AH13" s="1"/>
      <c r="AI13" s="1"/>
      <c r="AJ13" s="1"/>
      <c r="AK13" s="1"/>
      <c r="AL13" s="1"/>
      <c r="AM13" s="1">
        <v>19</v>
      </c>
      <c r="AN13" s="1">
        <v>158</v>
      </c>
      <c r="AO13" s="1"/>
      <c r="AP13" s="1"/>
      <c r="AQ13" s="1"/>
      <c r="AR13" s="1">
        <v>31</v>
      </c>
      <c r="AS13" s="1"/>
      <c r="AT13" s="1">
        <v>342</v>
      </c>
      <c r="AU13" s="1">
        <v>246</v>
      </c>
      <c r="AV13" s="1"/>
      <c r="AW13" s="1">
        <v>164</v>
      </c>
      <c r="AX13" s="1">
        <v>229</v>
      </c>
      <c r="AY13" s="1"/>
      <c r="AZ13" s="1">
        <v>30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19</v>
      </c>
      <c r="BP13" s="1"/>
      <c r="BQ13">
        <f t="shared" si="1"/>
        <v>9</v>
      </c>
      <c r="BR13" t="str">
        <f>IFERROR(B:B&amp;"-"&amp;VLOOKUP(B:B,data!$B:$C,2,FALSE),"")</f>
        <v/>
      </c>
      <c r="BS13" t="str">
        <f>IFERROR(C:C&amp;"-"&amp;VLOOKUP(C:C,data!$B:$C,2,FALSE),"")</f>
        <v/>
      </c>
      <c r="BT13" t="str">
        <f>IFERROR(D:D&amp;"-"&amp;VLOOKUP(D:D,data!$B:$C,2,FALSE),"")</f>
        <v/>
      </c>
      <c r="BU13" t="str">
        <f>IFERROR(E:E&amp;"-"&amp;VLOOKUP(E:E,data!$B:$C,2,FALSE),"")</f>
        <v>121-HANCOCK</v>
      </c>
      <c r="BV13" t="str">
        <f>IFERROR(F:F&amp;"-"&amp;VLOOKUP(F:F,data!$B:$C,2,FALSE),"")</f>
        <v/>
      </c>
      <c r="BW13" t="str">
        <f>IFERROR(G:G&amp;"-"&amp;VLOOKUP(G:G,data!$B:$C,2,FALSE),"")</f>
        <v>148-LANESBOROUGH</v>
      </c>
      <c r="BX13" t="str">
        <f>IFERROR(H:H&amp;"-"&amp;VLOOKUP(H:H,data!$B:$C,2,FALSE),"")</f>
        <v/>
      </c>
      <c r="BY13" t="str">
        <f>IFERROR(I:I&amp;"-"&amp;VLOOKUP(I:I,data!$B:$C,2,FALSE),"")</f>
        <v/>
      </c>
      <c r="BZ13" t="str">
        <f>IFERROR(J:J&amp;"-"&amp;VLOOKUP(J:J,data!$B:$C,2,FALSE),"")</f>
        <v/>
      </c>
      <c r="CA13" t="str">
        <f>IFERROR(K:K&amp;"-"&amp;VLOOKUP(K:K,data!$B:$C,2,FALSE),"")</f>
        <v/>
      </c>
      <c r="CB13" t="str">
        <f>IFERROR(L:L&amp;"-"&amp;VLOOKUP(L:L,data!$B:$C,2,FALSE),"")</f>
        <v/>
      </c>
      <c r="CC13" t="str">
        <f>IFERROR(M:M&amp;"-"&amp;VLOOKUP(M:M,data!$B:$C,2,FALSE),"")</f>
        <v/>
      </c>
      <c r="CD13" t="str">
        <f>IFERROR(N:N&amp;"-"&amp;VLOOKUP(N:N,data!$B:$C,2,FALSE),"")</f>
        <v/>
      </c>
      <c r="CE13" t="str">
        <f>IFERROR(O:O&amp;"-"&amp;VLOOKUP(O:O,data!$B:$C,2,FALSE),"")</f>
        <v/>
      </c>
      <c r="CF13" t="str">
        <f>IFERROR(P:P&amp;"-"&amp;VLOOKUP(P:P,data!$B:$C,2,FALSE),"")</f>
        <v/>
      </c>
      <c r="CG13" t="str">
        <f>IFERROR(Q:Q&amp;"-"&amp;VLOOKUP(Q:Q,data!$B:$C,2,FALSE),"")</f>
        <v/>
      </c>
      <c r="CH13" t="str">
        <f>IFERROR(R:R&amp;"-"&amp;VLOOKUP(R:R,data!$B:$C,2,FALSE),"")</f>
        <v/>
      </c>
      <c r="CI13" t="str">
        <f>IFERROR(S:S&amp;"-"&amp;VLOOKUP(S:S,data!$B:$C,2,FALSE),"")</f>
        <v/>
      </c>
      <c r="CJ13" t="str">
        <f>IFERROR(T:T&amp;"-"&amp;VLOOKUP(T:T,data!$B:$C,2,FALSE),"")</f>
        <v/>
      </c>
      <c r="CK13" t="str">
        <f>IFERROR(U:U&amp;"-"&amp;VLOOKUP(U:U,data!$B:$C,2,FALSE),"")</f>
        <v>192-MONTAGUE</v>
      </c>
      <c r="CL13" t="str">
        <f>IFERROR(V:V&amp;"-"&amp;VLOOKUP(V:V,data!$B:$C,2,FALSE),"")</f>
        <v/>
      </c>
      <c r="CM13" t="str">
        <f>IFERROR(W:W&amp;"-"&amp;VLOOKUP(W:W,data!$B:$C,2,FALSE),"")</f>
        <v>319-WENDELL</v>
      </c>
      <c r="CN13" t="str">
        <f>IFERROR(X:X&amp;"-"&amp;VLOOKUP(X:X,data!$B:$C,2,FALSE),"")</f>
        <v/>
      </c>
      <c r="CO13" t="str">
        <f>IFERROR(Y:Y&amp;"-"&amp;VLOOKUP(Y:Y,data!$B:$C,2,FALSE),"")</f>
        <v/>
      </c>
      <c r="CP13" t="str">
        <f>IFERROR(Z:Z&amp;"-"&amp;VLOOKUP(Z:Z,data!$B:$C,2,FALSE),"")</f>
        <v/>
      </c>
      <c r="CQ13" t="str">
        <f>IFERROR(AA:AA&amp;"-"&amp;VLOOKUP(AA:AA,data!$B:$C,2,FALSE),"")</f>
        <v/>
      </c>
      <c r="CR13" t="str">
        <f>IFERROR(AB:AB&amp;"-"&amp;VLOOKUP(AB:AB,data!$B:$C,2,FALSE),"")</f>
        <v>235-PHILLIPSTON</v>
      </c>
      <c r="CS13" t="str">
        <f>IFERROR(AC:AC&amp;"-"&amp;VLOOKUP(AC:AC,data!$B:$C,2,FALSE),"")</f>
        <v>294-TEMPLETON</v>
      </c>
      <c r="CT13" t="str">
        <f>IFERROR(AD:AD&amp;"-"&amp;VLOOKUP(AD:AD,data!$B:$C,2,FALSE),"")</f>
        <v/>
      </c>
      <c r="CU13" t="str">
        <f>IFERROR(AE:AE&amp;"-"&amp;VLOOKUP(AE:AE,data!$B:$C,2,FALSE),"")</f>
        <v/>
      </c>
      <c r="CV13" t="str">
        <f>IFERROR(AF:AF&amp;"-"&amp;VLOOKUP(AF:AF,data!$B:$C,2,FALSE),"")</f>
        <v>332-WESTMINSTER</v>
      </c>
      <c r="CW13" t="str">
        <f>IFERROR(AG:AG&amp;"-"&amp;VLOOKUP(AG:AG,data!$B:$C,2,FALSE),"")</f>
        <v/>
      </c>
      <c r="CX13" t="str">
        <f>IFERROR(AH:AH&amp;"-"&amp;VLOOKUP(AH:AH,data!$B:$C,2,FALSE),"")</f>
        <v/>
      </c>
      <c r="CY13" t="str">
        <f>IFERROR(AI:AI&amp;"-"&amp;VLOOKUP(AI:AI,data!$B:$C,2,FALSE),"")</f>
        <v/>
      </c>
      <c r="CZ13" t="str">
        <f>IFERROR(AJ:AJ&amp;"-"&amp;VLOOKUP(AJ:AJ,data!$B:$C,2,FALSE),"")</f>
        <v/>
      </c>
      <c r="DA13" t="str">
        <f>IFERROR(AK:AK&amp;"-"&amp;VLOOKUP(AK:AK,data!$B:$C,2,FALSE),"")</f>
        <v/>
      </c>
      <c r="DB13" t="str">
        <f>IFERROR(AL:AL&amp;"-"&amp;VLOOKUP(AL:AL,data!$B:$C,2,FALSE),"")</f>
        <v/>
      </c>
      <c r="DC13" t="str">
        <f>IFERROR(AM:AM&amp;"-"&amp;VLOOKUP(AM:AM,data!$B:$C,2,FALSE),"")</f>
        <v>19-AYER</v>
      </c>
      <c r="DD13" t="str">
        <f>IFERROR(AN:AN&amp;"-"&amp;VLOOKUP(AN:AN,data!$B:$C,2,FALSE),"")</f>
        <v>158-LITTLETON</v>
      </c>
      <c r="DE13" t="str">
        <f>IFERROR(AO:AO&amp;"-"&amp;VLOOKUP(AO:AO,data!$B:$C,2,FALSE),"")</f>
        <v/>
      </c>
      <c r="DF13" t="str">
        <f>IFERROR(AP:AP&amp;"-"&amp;VLOOKUP(AP:AP,data!$B:$C,2,FALSE),"")</f>
        <v/>
      </c>
      <c r="DG13" t="str">
        <f>IFERROR(AQ:AQ&amp;"-"&amp;VLOOKUP(AQ:AQ,data!$B:$C,2,FALSE),"")</f>
        <v/>
      </c>
      <c r="DH13" t="str">
        <f>IFERROR(AR:AR&amp;"-"&amp;VLOOKUP(AR:AR,data!$B:$C,2,FALSE),"")</f>
        <v>31-BILLERICA</v>
      </c>
      <c r="DI13" t="str">
        <f>IFERROR(AS:AS&amp;"-"&amp;VLOOKUP(AS:AS,data!$B:$C,2,FALSE),"")</f>
        <v/>
      </c>
      <c r="DJ13" t="str">
        <f>IFERROR(AT:AT&amp;"-"&amp;VLOOKUP(AT:AT,data!$B:$C,2,FALSE),"")</f>
        <v>342-WILMINGTON</v>
      </c>
      <c r="DK13" t="str">
        <f>IFERROR(AU:AU&amp;"-"&amp;VLOOKUP(AU:AU,data!$B:$C,2,FALSE),"")</f>
        <v>246-READING</v>
      </c>
      <c r="DL13" t="str">
        <f>IFERROR(AV:AV&amp;"-"&amp;VLOOKUP(AV:AV,data!$B:$C,2,FALSE),"")</f>
        <v/>
      </c>
      <c r="DM13" t="str">
        <f>IFERROR(AW:AW&amp;"-"&amp;VLOOKUP(AW:AW,data!$B:$C,2,FALSE),"")</f>
        <v>164-LYNNFIELD</v>
      </c>
      <c r="DN13" t="str">
        <f>IFERROR(AX:AX&amp;"-"&amp;VLOOKUP(AX:AX,data!$B:$C,2,FALSE),"")</f>
        <v>229-PEABODY</v>
      </c>
      <c r="DO13" t="str">
        <f>IFERROR(AY:AY&amp;"-"&amp;VLOOKUP(AY:AY,data!$B:$C,2,FALSE),"")</f>
        <v/>
      </c>
      <c r="DP13" t="str">
        <f>IFERROR(AZ:AZ&amp;"-"&amp;VLOOKUP(AZ:AZ,data!$B:$C,2,FALSE),"")</f>
        <v>30-BEVERLY</v>
      </c>
      <c r="DQ13" t="str">
        <f>IFERROR(BA:BA&amp;"-"&amp;VLOOKUP(BA:BA,data!$B:$C,2,FALSE),"")</f>
        <v/>
      </c>
      <c r="DR13" t="str">
        <f>IFERROR(BB:BB&amp;"-"&amp;VLOOKUP(BB:BB,data!$B:$C,2,FALSE),"")</f>
        <v/>
      </c>
      <c r="DS13" t="str">
        <f>IFERROR(BC:BC&amp;"-"&amp;VLOOKUP(BC:BC,data!$B:$C,2,FALSE),"")</f>
        <v/>
      </c>
      <c r="DT13" t="str">
        <f>IFERROR(BD:BD&amp;"-"&amp;VLOOKUP(BD:BD,data!$B:$C,2,FALSE),"")</f>
        <v/>
      </c>
      <c r="DU13" t="str">
        <f>IFERROR(BE:BE&amp;"-"&amp;VLOOKUP(BE:BE,data!$B:$C,2,FALSE),"")</f>
        <v/>
      </c>
      <c r="DV13" t="str">
        <f>IFERROR(BF:BF&amp;"-"&amp;VLOOKUP(BF:BF,data!$B:$C,2,FALSE),"")</f>
        <v/>
      </c>
      <c r="DW13" t="str">
        <f>IFERROR(BG:BG&amp;"-"&amp;VLOOKUP(BG:BG,data!$B:$C,2,FALSE),"")</f>
        <v/>
      </c>
      <c r="DX13" t="str">
        <f>IFERROR(BH:BH&amp;"-"&amp;VLOOKUP(BH:BH,data!$B:$C,2,FALSE),"")</f>
        <v/>
      </c>
      <c r="DY13" t="str">
        <f>IFERROR(BI:BI&amp;"-"&amp;VLOOKUP(BI:BI,data!$B:$C,2,FALSE),"")</f>
        <v/>
      </c>
      <c r="DZ13" t="str">
        <f>IFERROR(BJ:BJ&amp;"-"&amp;VLOOKUP(BJ:BJ,data!$B:$C,2,FALSE),"")</f>
        <v/>
      </c>
      <c r="EA13" t="str">
        <f>IFERROR(BK:BK&amp;"-"&amp;VLOOKUP(BK:BK,data!$B:$C,2,FALSE),"")</f>
        <v/>
      </c>
      <c r="EB13" t="str">
        <f>IFERROR(BL:BL&amp;"-"&amp;VLOOKUP(BL:BL,data!$B:$C,2,FALSE),"")</f>
        <v/>
      </c>
      <c r="EC13" t="str">
        <f>IFERROR(BM:BM&amp;"-"&amp;VLOOKUP(BM:BM,data!$B:$C,2,FALSE),"")</f>
        <v/>
      </c>
      <c r="ED13" t="str">
        <f>IFERROR(BN:BN&amp;"-"&amp;VLOOKUP(BN:BN,data!$B:$C,2,FALSE),"")</f>
        <v/>
      </c>
    </row>
    <row r="14" spans="1:134" x14ac:dyDescent="0.25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345</v>
      </c>
      <c r="L14" s="1"/>
      <c r="M14" s="1">
        <v>237</v>
      </c>
      <c r="N14" s="1"/>
      <c r="O14" s="1">
        <v>13</v>
      </c>
      <c r="P14" s="1"/>
      <c r="Q14" s="1">
        <v>68</v>
      </c>
      <c r="R14" s="1"/>
      <c r="S14" s="1">
        <v>74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153</v>
      </c>
      <c r="AJ14" s="1"/>
      <c r="AK14" s="1"/>
      <c r="AL14" s="1">
        <v>125</v>
      </c>
      <c r="AM14" s="1"/>
      <c r="AN14" s="1"/>
      <c r="AO14" s="1"/>
      <c r="AP14" s="1"/>
      <c r="AQ14" s="1">
        <v>51</v>
      </c>
      <c r="AR14" s="1">
        <v>23</v>
      </c>
      <c r="AS14" s="1"/>
      <c r="AT14" s="1">
        <v>48</v>
      </c>
      <c r="AU14" s="1"/>
      <c r="AV14" s="1">
        <v>305</v>
      </c>
      <c r="AW14" s="1"/>
      <c r="AX14" s="1"/>
      <c r="AY14" s="1">
        <v>258</v>
      </c>
      <c r="AZ14" s="1">
        <v>168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13</v>
      </c>
      <c r="BP14" s="1"/>
      <c r="BQ14">
        <f t="shared" si="1"/>
        <v>10</v>
      </c>
      <c r="BR14" t="str">
        <f>IFERROR(B:B&amp;"-"&amp;VLOOKUP(B:B,data!$B:$C,2,FALSE),"")</f>
        <v/>
      </c>
      <c r="BS14" t="str">
        <f>IFERROR(C:C&amp;"-"&amp;VLOOKUP(C:C,data!$B:$C,2,FALSE),"")</f>
        <v/>
      </c>
      <c r="BT14" t="str">
        <f>IFERROR(D:D&amp;"-"&amp;VLOOKUP(D:D,data!$B:$C,2,FALSE),"")</f>
        <v/>
      </c>
      <c r="BU14" t="str">
        <f>IFERROR(E:E&amp;"-"&amp;VLOOKUP(E:E,data!$B:$C,2,FALSE),"")</f>
        <v/>
      </c>
      <c r="BV14" t="str">
        <f>IFERROR(F:F&amp;"-"&amp;VLOOKUP(F:F,data!$B:$C,2,FALSE),"")</f>
        <v/>
      </c>
      <c r="BW14" t="str">
        <f>IFERROR(G:G&amp;"-"&amp;VLOOKUP(G:G,data!$B:$C,2,FALSE),"")</f>
        <v/>
      </c>
      <c r="BX14" t="str">
        <f>IFERROR(H:H&amp;"-"&amp;VLOOKUP(H:H,data!$B:$C,2,FALSE),"")</f>
        <v/>
      </c>
      <c r="BY14" t="str">
        <f>IFERROR(I:I&amp;"-"&amp;VLOOKUP(I:I,data!$B:$C,2,FALSE),"")</f>
        <v/>
      </c>
      <c r="BZ14" t="str">
        <f>IFERROR(J:J&amp;"-"&amp;VLOOKUP(J:J,data!$B:$C,2,FALSE),"")</f>
        <v/>
      </c>
      <c r="CA14" t="str">
        <f>IFERROR(K:K&amp;"-"&amp;VLOOKUP(K:K,data!$B:$C,2,FALSE),"")</f>
        <v>345-WINDSOR</v>
      </c>
      <c r="CB14" t="str">
        <f>IFERROR(L:L&amp;"-"&amp;VLOOKUP(L:L,data!$B:$C,2,FALSE),"")</f>
        <v/>
      </c>
      <c r="CC14" t="str">
        <f>IFERROR(M:M&amp;"-"&amp;VLOOKUP(M:M,data!$B:$C,2,FALSE),"")</f>
        <v>237-PLAINFIELD</v>
      </c>
      <c r="CD14" t="str">
        <f>IFERROR(N:N&amp;"-"&amp;VLOOKUP(N:N,data!$B:$C,2,FALSE),"")</f>
        <v/>
      </c>
      <c r="CE14" t="str">
        <f>IFERROR(O:O&amp;"-"&amp;VLOOKUP(O:O,data!$B:$C,2,FALSE),"")</f>
        <v>13-ASHFIELD</v>
      </c>
      <c r="CF14" t="str">
        <f>IFERROR(P:P&amp;"-"&amp;VLOOKUP(P:P,data!$B:$C,2,FALSE),"")</f>
        <v/>
      </c>
      <c r="CG14" t="str">
        <f>IFERROR(Q:Q&amp;"-"&amp;VLOOKUP(Q:Q,data!$B:$C,2,FALSE),"")</f>
        <v>68-CONWAY</v>
      </c>
      <c r="CH14" t="str">
        <f>IFERROR(R:R&amp;"-"&amp;VLOOKUP(R:R,data!$B:$C,2,FALSE),"")</f>
        <v/>
      </c>
      <c r="CI14" t="str">
        <f>IFERROR(S:S&amp;"-"&amp;VLOOKUP(S:S,data!$B:$C,2,FALSE),"")</f>
        <v>74-DEERFIELD</v>
      </c>
      <c r="CJ14" t="str">
        <f>IFERROR(T:T&amp;"-"&amp;VLOOKUP(T:T,data!$B:$C,2,FALSE),"")</f>
        <v/>
      </c>
      <c r="CK14" t="str">
        <f>IFERROR(U:U&amp;"-"&amp;VLOOKUP(U:U,data!$B:$C,2,FALSE),"")</f>
        <v/>
      </c>
      <c r="CL14" t="str">
        <f>IFERROR(V:V&amp;"-"&amp;VLOOKUP(V:V,data!$B:$C,2,FALSE),"")</f>
        <v/>
      </c>
      <c r="CM14" t="str">
        <f>IFERROR(W:W&amp;"-"&amp;VLOOKUP(W:W,data!$B:$C,2,FALSE),"")</f>
        <v/>
      </c>
      <c r="CN14" t="str">
        <f>IFERROR(X:X&amp;"-"&amp;VLOOKUP(X:X,data!$B:$C,2,FALSE),"")</f>
        <v/>
      </c>
      <c r="CO14" t="str">
        <f>IFERROR(Y:Y&amp;"-"&amp;VLOOKUP(Y:Y,data!$B:$C,2,FALSE),"")</f>
        <v/>
      </c>
      <c r="CP14" t="str">
        <f>IFERROR(Z:Z&amp;"-"&amp;VLOOKUP(Z:Z,data!$B:$C,2,FALSE),"")</f>
        <v/>
      </c>
      <c r="CQ14" t="str">
        <f>IFERROR(AA:AA&amp;"-"&amp;VLOOKUP(AA:AA,data!$B:$C,2,FALSE),"")</f>
        <v/>
      </c>
      <c r="CR14" t="str">
        <f>IFERROR(AB:AB&amp;"-"&amp;VLOOKUP(AB:AB,data!$B:$C,2,FALSE),"")</f>
        <v/>
      </c>
      <c r="CS14" t="str">
        <f>IFERROR(AC:AC&amp;"-"&amp;VLOOKUP(AC:AC,data!$B:$C,2,FALSE),"")</f>
        <v/>
      </c>
      <c r="CT14" t="str">
        <f>IFERROR(AD:AD&amp;"-"&amp;VLOOKUP(AD:AD,data!$B:$C,2,FALSE),"")</f>
        <v/>
      </c>
      <c r="CU14" t="str">
        <f>IFERROR(AE:AE&amp;"-"&amp;VLOOKUP(AE:AE,data!$B:$C,2,FALSE),"")</f>
        <v/>
      </c>
      <c r="CV14" t="str">
        <f>IFERROR(AF:AF&amp;"-"&amp;VLOOKUP(AF:AF,data!$B:$C,2,FALSE),"")</f>
        <v/>
      </c>
      <c r="CW14" t="str">
        <f>IFERROR(AG:AG&amp;"-"&amp;VLOOKUP(AG:AG,data!$B:$C,2,FALSE),"")</f>
        <v/>
      </c>
      <c r="CX14" t="str">
        <f>IFERROR(AH:AH&amp;"-"&amp;VLOOKUP(AH:AH,data!$B:$C,2,FALSE),"")</f>
        <v/>
      </c>
      <c r="CY14" t="str">
        <f>IFERROR(AI:AI&amp;"-"&amp;VLOOKUP(AI:AI,data!$B:$C,2,FALSE),"")</f>
        <v>153-LEOMINSTER</v>
      </c>
      <c r="CZ14" t="str">
        <f>IFERROR(AJ:AJ&amp;"-"&amp;VLOOKUP(AJ:AJ,data!$B:$C,2,FALSE),"")</f>
        <v/>
      </c>
      <c r="DA14" t="str">
        <f>IFERROR(AK:AK&amp;"-"&amp;VLOOKUP(AK:AK,data!$B:$C,2,FALSE),"")</f>
        <v/>
      </c>
      <c r="DB14" t="str">
        <f>IFERROR(AL:AL&amp;"-"&amp;VLOOKUP(AL:AL,data!$B:$C,2,FALSE),"")</f>
        <v>125-HARVARD</v>
      </c>
      <c r="DC14" t="str">
        <f>IFERROR(AM:AM&amp;"-"&amp;VLOOKUP(AM:AM,data!$B:$C,2,FALSE),"")</f>
        <v/>
      </c>
      <c r="DD14" t="str">
        <f>IFERROR(AN:AN&amp;"-"&amp;VLOOKUP(AN:AN,data!$B:$C,2,FALSE),"")</f>
        <v/>
      </c>
      <c r="DE14" t="str">
        <f>IFERROR(AO:AO&amp;"-"&amp;VLOOKUP(AO:AO,data!$B:$C,2,FALSE),"")</f>
        <v/>
      </c>
      <c r="DF14" t="str">
        <f>IFERROR(AP:AP&amp;"-"&amp;VLOOKUP(AP:AP,data!$B:$C,2,FALSE),"")</f>
        <v/>
      </c>
      <c r="DG14" t="str">
        <f>IFERROR(AQ:AQ&amp;"-"&amp;VLOOKUP(AQ:AQ,data!$B:$C,2,FALSE),"")</f>
        <v>51-CARLISLE</v>
      </c>
      <c r="DH14" t="str">
        <f>IFERROR(AR:AR&amp;"-"&amp;VLOOKUP(AR:AR,data!$B:$C,2,FALSE),"")</f>
        <v>23-BEDFORD</v>
      </c>
      <c r="DI14" t="str">
        <f>IFERROR(AS:AS&amp;"-"&amp;VLOOKUP(AS:AS,data!$B:$C,2,FALSE),"")</f>
        <v/>
      </c>
      <c r="DJ14" t="str">
        <f>IFERROR(AT:AT&amp;"-"&amp;VLOOKUP(AT:AT,data!$B:$C,2,FALSE),"")</f>
        <v>48-BURLINGTON</v>
      </c>
      <c r="DK14" t="str">
        <f>IFERROR(AU:AU&amp;"-"&amp;VLOOKUP(AU:AU,data!$B:$C,2,FALSE),"")</f>
        <v/>
      </c>
      <c r="DL14" t="str">
        <f>IFERROR(AV:AV&amp;"-"&amp;VLOOKUP(AV:AV,data!$B:$C,2,FALSE),"")</f>
        <v>305-WAKEFIELD</v>
      </c>
      <c r="DM14" t="str">
        <f>IFERROR(AW:AW&amp;"-"&amp;VLOOKUP(AW:AW,data!$B:$C,2,FALSE),"")</f>
        <v/>
      </c>
      <c r="DN14" t="str">
        <f>IFERROR(AX:AX&amp;"-"&amp;VLOOKUP(AX:AX,data!$B:$C,2,FALSE),"")</f>
        <v/>
      </c>
      <c r="DO14" t="str">
        <f>IFERROR(AY:AY&amp;"-"&amp;VLOOKUP(AY:AY,data!$B:$C,2,FALSE),"")</f>
        <v>258-SALEM</v>
      </c>
      <c r="DP14" t="str">
        <f>IFERROR(AZ:AZ&amp;"-"&amp;VLOOKUP(AZ:AZ,data!$B:$C,2,FALSE),"")</f>
        <v>168-MARBLEHEAD</v>
      </c>
      <c r="DQ14" t="str">
        <f>IFERROR(BA:BA&amp;"-"&amp;VLOOKUP(BA:BA,data!$B:$C,2,FALSE),"")</f>
        <v/>
      </c>
      <c r="DR14" t="str">
        <f>IFERROR(BB:BB&amp;"-"&amp;VLOOKUP(BB:BB,data!$B:$C,2,FALSE),"")</f>
        <v/>
      </c>
      <c r="DS14" t="str">
        <f>IFERROR(BC:BC&amp;"-"&amp;VLOOKUP(BC:BC,data!$B:$C,2,FALSE),"")</f>
        <v/>
      </c>
      <c r="DT14" t="str">
        <f>IFERROR(BD:BD&amp;"-"&amp;VLOOKUP(BD:BD,data!$B:$C,2,FALSE),"")</f>
        <v/>
      </c>
      <c r="DU14" t="str">
        <f>IFERROR(BE:BE&amp;"-"&amp;VLOOKUP(BE:BE,data!$B:$C,2,FALSE),"")</f>
        <v/>
      </c>
      <c r="DV14" t="str">
        <f>IFERROR(BF:BF&amp;"-"&amp;VLOOKUP(BF:BF,data!$B:$C,2,FALSE),"")</f>
        <v/>
      </c>
      <c r="DW14" t="str">
        <f>IFERROR(BG:BG&amp;"-"&amp;VLOOKUP(BG:BG,data!$B:$C,2,FALSE),"")</f>
        <v/>
      </c>
      <c r="DX14" t="str">
        <f>IFERROR(BH:BH&amp;"-"&amp;VLOOKUP(BH:BH,data!$B:$C,2,FALSE),"")</f>
        <v/>
      </c>
      <c r="DY14" t="str">
        <f>IFERROR(BI:BI&amp;"-"&amp;VLOOKUP(BI:BI,data!$B:$C,2,FALSE),"")</f>
        <v/>
      </c>
      <c r="DZ14" t="str">
        <f>IFERROR(BJ:BJ&amp;"-"&amp;VLOOKUP(BJ:BJ,data!$B:$C,2,FALSE),"")</f>
        <v/>
      </c>
      <c r="EA14" t="str">
        <f>IFERROR(BK:BK&amp;"-"&amp;VLOOKUP(BK:BK,data!$B:$C,2,FALSE),"")</f>
        <v/>
      </c>
      <c r="EB14" t="str">
        <f>IFERROR(BL:BL&amp;"-"&amp;VLOOKUP(BL:BL,data!$B:$C,2,FALSE),"")</f>
        <v/>
      </c>
      <c r="EC14" t="str">
        <f>IFERROR(BM:BM&amp;"-"&amp;VLOOKUP(BM:BM,data!$B:$C,2,FALSE),"")</f>
        <v/>
      </c>
      <c r="ED14" t="str">
        <f>IFERROR(BN:BN&amp;"-"&amp;VLOOKUP(BN:BN,data!$B:$C,2,FALSE),"")</f>
        <v/>
      </c>
    </row>
    <row r="15" spans="1:134" x14ac:dyDescent="0.25">
      <c r="A15" s="3">
        <v>11</v>
      </c>
      <c r="B15" s="1"/>
      <c r="C15" s="1"/>
      <c r="D15" s="1"/>
      <c r="E15" s="1"/>
      <c r="F15" s="1">
        <v>236</v>
      </c>
      <c r="G15" s="1"/>
      <c r="H15" s="1">
        <v>70</v>
      </c>
      <c r="I15" s="1"/>
      <c r="J15" s="1"/>
      <c r="K15" s="1"/>
      <c r="L15" s="1"/>
      <c r="M15" s="1">
        <v>69</v>
      </c>
      <c r="N15" s="1"/>
      <c r="O15" s="1"/>
      <c r="P15" s="1"/>
      <c r="Q15" s="1"/>
      <c r="R15" s="1"/>
      <c r="S15" s="1"/>
      <c r="T15" s="1">
        <v>289</v>
      </c>
      <c r="U15" s="1">
        <v>154</v>
      </c>
      <c r="V15" s="1">
        <v>272</v>
      </c>
      <c r="W15" s="1"/>
      <c r="X15" s="1">
        <v>204</v>
      </c>
      <c r="Y15" s="1"/>
      <c r="Z15" s="1">
        <v>234</v>
      </c>
      <c r="AA15" s="1"/>
      <c r="AB15" s="1"/>
      <c r="AC15" s="1"/>
      <c r="AD15" s="1">
        <v>140</v>
      </c>
      <c r="AE15" s="1"/>
      <c r="AF15" s="1"/>
      <c r="AG15" s="1">
        <v>241</v>
      </c>
      <c r="AH15" s="1"/>
      <c r="AI15" s="1"/>
      <c r="AJ15" s="1"/>
      <c r="AK15" s="1">
        <v>147</v>
      </c>
      <c r="AL15" s="1"/>
      <c r="AM15" s="1"/>
      <c r="AN15" s="1">
        <v>37</v>
      </c>
      <c r="AO15" s="1">
        <v>2</v>
      </c>
      <c r="AP15" s="1"/>
      <c r="AQ15" s="1">
        <v>67</v>
      </c>
      <c r="AR15" s="1"/>
      <c r="AS15" s="1"/>
      <c r="AT15" s="1"/>
      <c r="AU15" s="1">
        <v>347</v>
      </c>
      <c r="AV15" s="1">
        <v>178</v>
      </c>
      <c r="AW15" s="1">
        <v>262</v>
      </c>
      <c r="AX15" s="1">
        <v>163</v>
      </c>
      <c r="AY15" s="1">
        <v>291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2</v>
      </c>
      <c r="BP15" s="1"/>
      <c r="BQ15">
        <f t="shared" si="1"/>
        <v>11</v>
      </c>
      <c r="BR15" t="str">
        <f>IFERROR(B:B&amp;"-"&amp;VLOOKUP(B:B,data!$B:$C,2,FALSE),"")</f>
        <v/>
      </c>
      <c r="BS15" t="str">
        <f>IFERROR(C:C&amp;"-"&amp;VLOOKUP(C:C,data!$B:$C,2,FALSE),"")</f>
        <v/>
      </c>
      <c r="BT15" t="str">
        <f>IFERROR(D:D&amp;"-"&amp;VLOOKUP(D:D,data!$B:$C,2,FALSE),"")</f>
        <v/>
      </c>
      <c r="BU15" t="str">
        <f>IFERROR(E:E&amp;"-"&amp;VLOOKUP(E:E,data!$B:$C,2,FALSE),"")</f>
        <v/>
      </c>
      <c r="BV15" t="str">
        <f>IFERROR(F:F&amp;"-"&amp;VLOOKUP(F:F,data!$B:$C,2,FALSE),"")</f>
        <v>236-PITTSFIELD</v>
      </c>
      <c r="BW15" t="str">
        <f>IFERROR(G:G&amp;"-"&amp;VLOOKUP(G:G,data!$B:$C,2,FALSE),"")</f>
        <v/>
      </c>
      <c r="BX15" t="str">
        <f>IFERROR(H:H&amp;"-"&amp;VLOOKUP(H:H,data!$B:$C,2,FALSE),"")</f>
        <v>70-DALTON</v>
      </c>
      <c r="BY15" t="str">
        <f>IFERROR(I:I&amp;"-"&amp;VLOOKUP(I:I,data!$B:$C,2,FALSE),"")</f>
        <v/>
      </c>
      <c r="BZ15" t="str">
        <f>IFERROR(J:J&amp;"-"&amp;VLOOKUP(J:J,data!$B:$C,2,FALSE),"")</f>
        <v/>
      </c>
      <c r="CA15" t="str">
        <f>IFERROR(K:K&amp;"-"&amp;VLOOKUP(K:K,data!$B:$C,2,FALSE),"")</f>
        <v/>
      </c>
      <c r="CB15" t="str">
        <f>IFERROR(L:L&amp;"-"&amp;VLOOKUP(L:L,data!$B:$C,2,FALSE),"")</f>
        <v/>
      </c>
      <c r="CC15" t="str">
        <f>IFERROR(M:M&amp;"-"&amp;VLOOKUP(M:M,data!$B:$C,2,FALSE),"")</f>
        <v>69-CUMMINGTON</v>
      </c>
      <c r="CD15" t="str">
        <f>IFERROR(N:N&amp;"-"&amp;VLOOKUP(N:N,data!$B:$C,2,FALSE),"")</f>
        <v/>
      </c>
      <c r="CE15" t="str">
        <f>IFERROR(O:O&amp;"-"&amp;VLOOKUP(O:O,data!$B:$C,2,FALSE),"")</f>
        <v/>
      </c>
      <c r="CF15" t="str">
        <f>IFERROR(P:P&amp;"-"&amp;VLOOKUP(P:P,data!$B:$C,2,FALSE),"")</f>
        <v/>
      </c>
      <c r="CG15" t="str">
        <f>IFERROR(Q:Q&amp;"-"&amp;VLOOKUP(Q:Q,data!$B:$C,2,FALSE),"")</f>
        <v/>
      </c>
      <c r="CH15" t="str">
        <f>IFERROR(R:R&amp;"-"&amp;VLOOKUP(R:R,data!$B:$C,2,FALSE),"")</f>
        <v/>
      </c>
      <c r="CI15" t="str">
        <f>IFERROR(S:S&amp;"-"&amp;VLOOKUP(S:S,data!$B:$C,2,FALSE),"")</f>
        <v/>
      </c>
      <c r="CJ15" t="str">
        <f>IFERROR(T:T&amp;"-"&amp;VLOOKUP(T:T,data!$B:$C,2,FALSE),"")</f>
        <v>289-SUNDERLAND</v>
      </c>
      <c r="CK15" t="str">
        <f>IFERROR(U:U&amp;"-"&amp;VLOOKUP(U:U,data!$B:$C,2,FALSE),"")</f>
        <v>154-LEVERETT</v>
      </c>
      <c r="CL15" t="str">
        <f>IFERROR(V:V&amp;"-"&amp;VLOOKUP(V:V,data!$B:$C,2,FALSE),"")</f>
        <v>272-SHUTESBURY</v>
      </c>
      <c r="CM15" t="str">
        <f>IFERROR(W:W&amp;"-"&amp;VLOOKUP(W:W,data!$B:$C,2,FALSE),"")</f>
        <v/>
      </c>
      <c r="CN15" t="str">
        <f>IFERROR(X:X&amp;"-"&amp;VLOOKUP(X:X,data!$B:$C,2,FALSE),"")</f>
        <v>204-NEW SALEM</v>
      </c>
      <c r="CO15" t="str">
        <f>IFERROR(Y:Y&amp;"-"&amp;VLOOKUP(Y:Y,data!$B:$C,2,FALSE),"")</f>
        <v/>
      </c>
      <c r="CP15" t="str">
        <f>IFERROR(Z:Z&amp;"-"&amp;VLOOKUP(Z:Z,data!$B:$C,2,FALSE),"")</f>
        <v>234-PETERSHAM</v>
      </c>
      <c r="CQ15" t="str">
        <f>IFERROR(AA:AA&amp;"-"&amp;VLOOKUP(AA:AA,data!$B:$C,2,FALSE),"")</f>
        <v/>
      </c>
      <c r="CR15" t="str">
        <f>IFERROR(AB:AB&amp;"-"&amp;VLOOKUP(AB:AB,data!$B:$C,2,FALSE),"")</f>
        <v/>
      </c>
      <c r="CS15" t="str">
        <f>IFERROR(AC:AC&amp;"-"&amp;VLOOKUP(AC:AC,data!$B:$C,2,FALSE),"")</f>
        <v/>
      </c>
      <c r="CT15" t="str">
        <f>IFERROR(AD:AD&amp;"-"&amp;VLOOKUP(AD:AD,data!$B:$C,2,FALSE),"")</f>
        <v>140-HUBBARDSTON</v>
      </c>
      <c r="CU15" t="str">
        <f>IFERROR(AE:AE&amp;"-"&amp;VLOOKUP(AE:AE,data!$B:$C,2,FALSE),"")</f>
        <v/>
      </c>
      <c r="CV15" t="str">
        <f>IFERROR(AF:AF&amp;"-"&amp;VLOOKUP(AF:AF,data!$B:$C,2,FALSE),"")</f>
        <v/>
      </c>
      <c r="CW15" t="str">
        <f>IFERROR(AG:AG&amp;"-"&amp;VLOOKUP(AG:AG,data!$B:$C,2,FALSE),"")</f>
        <v>241-PRINCETON</v>
      </c>
      <c r="CX15" t="str">
        <f>IFERROR(AH:AH&amp;"-"&amp;VLOOKUP(AH:AH,data!$B:$C,2,FALSE),"")</f>
        <v/>
      </c>
      <c r="CY15" t="str">
        <f>IFERROR(AI:AI&amp;"-"&amp;VLOOKUP(AI:AI,data!$B:$C,2,FALSE),"")</f>
        <v/>
      </c>
      <c r="CZ15" t="str">
        <f>IFERROR(AJ:AJ&amp;"-"&amp;VLOOKUP(AJ:AJ,data!$B:$C,2,FALSE),"")</f>
        <v/>
      </c>
      <c r="DA15" t="str">
        <f>IFERROR(AK:AK&amp;"-"&amp;VLOOKUP(AK:AK,data!$B:$C,2,FALSE),"")</f>
        <v>147-LANCASTER</v>
      </c>
      <c r="DB15" t="str">
        <f>IFERROR(AL:AL&amp;"-"&amp;VLOOKUP(AL:AL,data!$B:$C,2,FALSE),"")</f>
        <v/>
      </c>
      <c r="DC15" t="str">
        <f>IFERROR(AM:AM&amp;"-"&amp;VLOOKUP(AM:AM,data!$B:$C,2,FALSE),"")</f>
        <v/>
      </c>
      <c r="DD15" t="str">
        <f>IFERROR(AN:AN&amp;"-"&amp;VLOOKUP(AN:AN,data!$B:$C,2,FALSE),"")</f>
        <v>37-BOXBOROUGH</v>
      </c>
      <c r="DE15" t="str">
        <f>IFERROR(AO:AO&amp;"-"&amp;VLOOKUP(AO:AO,data!$B:$C,2,FALSE),"")</f>
        <v>2-ACTON</v>
      </c>
      <c r="DF15" t="str">
        <f>IFERROR(AP:AP&amp;"-"&amp;VLOOKUP(AP:AP,data!$B:$C,2,FALSE),"")</f>
        <v/>
      </c>
      <c r="DG15" t="str">
        <f>IFERROR(AQ:AQ&amp;"-"&amp;VLOOKUP(AQ:AQ,data!$B:$C,2,FALSE),"")</f>
        <v>67-CONCORD</v>
      </c>
      <c r="DH15" t="str">
        <f>IFERROR(AR:AR&amp;"-"&amp;VLOOKUP(AR:AR,data!$B:$C,2,FALSE),"")</f>
        <v/>
      </c>
      <c r="DI15" t="str">
        <f>IFERROR(AS:AS&amp;"-"&amp;VLOOKUP(AS:AS,data!$B:$C,2,FALSE),"")</f>
        <v/>
      </c>
      <c r="DJ15" t="str">
        <f>IFERROR(AT:AT&amp;"-"&amp;VLOOKUP(AT:AT,data!$B:$C,2,FALSE),"")</f>
        <v/>
      </c>
      <c r="DK15" t="str">
        <f>IFERROR(AU:AU&amp;"-"&amp;VLOOKUP(AU:AU,data!$B:$C,2,FALSE),"")</f>
        <v>347-WOBURN</v>
      </c>
      <c r="DL15" t="str">
        <f>IFERROR(AV:AV&amp;"-"&amp;VLOOKUP(AV:AV,data!$B:$C,2,FALSE),"")</f>
        <v>178-MELROSE</v>
      </c>
      <c r="DM15" t="str">
        <f>IFERROR(AW:AW&amp;"-"&amp;VLOOKUP(AW:AW,data!$B:$C,2,FALSE),"")</f>
        <v>262-SAUGUS</v>
      </c>
      <c r="DN15" t="str">
        <f>IFERROR(AX:AX&amp;"-"&amp;VLOOKUP(AX:AX,data!$B:$C,2,FALSE),"")</f>
        <v>163-LYNN</v>
      </c>
      <c r="DO15" t="str">
        <f>IFERROR(AY:AY&amp;"-"&amp;VLOOKUP(AY:AY,data!$B:$C,2,FALSE),"")</f>
        <v>291-SWAMPSCOTT</v>
      </c>
      <c r="DP15" t="str">
        <f>IFERROR(AZ:AZ&amp;"-"&amp;VLOOKUP(AZ:AZ,data!$B:$C,2,FALSE),"")</f>
        <v/>
      </c>
      <c r="DQ15" t="str">
        <f>IFERROR(BA:BA&amp;"-"&amp;VLOOKUP(BA:BA,data!$B:$C,2,FALSE),"")</f>
        <v/>
      </c>
      <c r="DR15" t="str">
        <f>IFERROR(BB:BB&amp;"-"&amp;VLOOKUP(BB:BB,data!$B:$C,2,FALSE),"")</f>
        <v/>
      </c>
      <c r="DS15" t="str">
        <f>IFERROR(BC:BC&amp;"-"&amp;VLOOKUP(BC:BC,data!$B:$C,2,FALSE),"")</f>
        <v/>
      </c>
      <c r="DT15" t="str">
        <f>IFERROR(BD:BD&amp;"-"&amp;VLOOKUP(BD:BD,data!$B:$C,2,FALSE),"")</f>
        <v/>
      </c>
      <c r="DU15" t="str">
        <f>IFERROR(BE:BE&amp;"-"&amp;VLOOKUP(BE:BE,data!$B:$C,2,FALSE),"")</f>
        <v/>
      </c>
      <c r="DV15" t="str">
        <f>IFERROR(BF:BF&amp;"-"&amp;VLOOKUP(BF:BF,data!$B:$C,2,FALSE),"")</f>
        <v/>
      </c>
      <c r="DW15" t="str">
        <f>IFERROR(BG:BG&amp;"-"&amp;VLOOKUP(BG:BG,data!$B:$C,2,FALSE),"")</f>
        <v/>
      </c>
      <c r="DX15" t="str">
        <f>IFERROR(BH:BH&amp;"-"&amp;VLOOKUP(BH:BH,data!$B:$C,2,FALSE),"")</f>
        <v/>
      </c>
      <c r="DY15" t="str">
        <f>IFERROR(BI:BI&amp;"-"&amp;VLOOKUP(BI:BI,data!$B:$C,2,FALSE),"")</f>
        <v/>
      </c>
      <c r="DZ15" t="str">
        <f>IFERROR(BJ:BJ&amp;"-"&amp;VLOOKUP(BJ:BJ,data!$B:$C,2,FALSE),"")</f>
        <v/>
      </c>
      <c r="EA15" t="str">
        <f>IFERROR(BK:BK&amp;"-"&amp;VLOOKUP(BK:BK,data!$B:$C,2,FALSE),"")</f>
        <v/>
      </c>
      <c r="EB15" t="str">
        <f>IFERROR(BL:BL&amp;"-"&amp;VLOOKUP(BL:BL,data!$B:$C,2,FALSE),"")</f>
        <v/>
      </c>
      <c r="EC15" t="str">
        <f>IFERROR(BM:BM&amp;"-"&amp;VLOOKUP(BM:BM,data!$B:$C,2,FALSE),"")</f>
        <v/>
      </c>
      <c r="ED15" t="str">
        <f>IFERROR(BN:BN&amp;"-"&amp;VLOOKUP(BN:BN,data!$B:$C,2,FALSE),"")</f>
        <v/>
      </c>
    </row>
    <row r="16" spans="1:134" x14ac:dyDescent="0.25">
      <c r="A16" s="3">
        <v>12</v>
      </c>
      <c r="B16" s="1"/>
      <c r="C16" s="1"/>
      <c r="D16" s="1"/>
      <c r="E16" s="1"/>
      <c r="F16" s="1"/>
      <c r="G16" s="1"/>
      <c r="H16" s="1"/>
      <c r="I16" s="1">
        <v>132</v>
      </c>
      <c r="J16" s="1"/>
      <c r="K16" s="1">
        <v>233</v>
      </c>
      <c r="L16" s="1"/>
      <c r="M16" s="1"/>
      <c r="N16" s="1"/>
      <c r="O16" s="1">
        <v>108</v>
      </c>
      <c r="P16" s="1"/>
      <c r="Q16" s="1"/>
      <c r="R16" s="1">
        <v>337</v>
      </c>
      <c r="S16" s="1"/>
      <c r="T16" s="1"/>
      <c r="U16" s="1"/>
      <c r="V16" s="1"/>
      <c r="W16" s="1"/>
      <c r="X16" s="1"/>
      <c r="Y16" s="1"/>
      <c r="Z16" s="1"/>
      <c r="AA16" s="1"/>
      <c r="AB16" s="1">
        <v>21</v>
      </c>
      <c r="AC16" s="1"/>
      <c r="AD16" s="1"/>
      <c r="AE16" s="1"/>
      <c r="AF16" s="1"/>
      <c r="AG16" s="1"/>
      <c r="AH16" s="1"/>
      <c r="AI16" s="1">
        <v>282</v>
      </c>
      <c r="AJ16" s="1"/>
      <c r="AK16" s="1"/>
      <c r="AL16" s="1">
        <v>34</v>
      </c>
      <c r="AM16" s="1"/>
      <c r="AN16" s="1">
        <v>286</v>
      </c>
      <c r="AO16" s="1">
        <v>174</v>
      </c>
      <c r="AP16" s="1"/>
      <c r="AQ16" s="1"/>
      <c r="AR16" s="1">
        <v>157</v>
      </c>
      <c r="AS16" s="1">
        <v>155</v>
      </c>
      <c r="AT16" s="1">
        <v>10</v>
      </c>
      <c r="AU16" s="1">
        <v>176</v>
      </c>
      <c r="AV16" s="1">
        <v>165</v>
      </c>
      <c r="AW16" s="1">
        <v>248</v>
      </c>
      <c r="AX16" s="1"/>
      <c r="AY16" s="1">
        <v>196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10</v>
      </c>
      <c r="BP16" s="1"/>
      <c r="BQ16">
        <f t="shared" si="1"/>
        <v>12</v>
      </c>
      <c r="BR16" t="str">
        <f>IFERROR(B:B&amp;"-"&amp;VLOOKUP(B:B,data!$B:$C,2,FALSE),"")</f>
        <v/>
      </c>
      <c r="BS16" t="str">
        <f>IFERROR(C:C&amp;"-"&amp;VLOOKUP(C:C,data!$B:$C,2,FALSE),"")</f>
        <v/>
      </c>
      <c r="BT16" t="str">
        <f>IFERROR(D:D&amp;"-"&amp;VLOOKUP(D:D,data!$B:$C,2,FALSE),"")</f>
        <v/>
      </c>
      <c r="BU16" t="str">
        <f>IFERROR(E:E&amp;"-"&amp;VLOOKUP(E:E,data!$B:$C,2,FALSE),"")</f>
        <v/>
      </c>
      <c r="BV16" t="str">
        <f>IFERROR(F:F&amp;"-"&amp;VLOOKUP(F:F,data!$B:$C,2,FALSE),"")</f>
        <v/>
      </c>
      <c r="BW16" t="str">
        <f>IFERROR(G:G&amp;"-"&amp;VLOOKUP(G:G,data!$B:$C,2,FALSE),"")</f>
        <v/>
      </c>
      <c r="BX16" t="str">
        <f>IFERROR(H:H&amp;"-"&amp;VLOOKUP(H:H,data!$B:$C,2,FALSE),"")</f>
        <v/>
      </c>
      <c r="BY16" t="str">
        <f>IFERROR(I:I&amp;"-"&amp;VLOOKUP(I:I,data!$B:$C,2,FALSE),"")</f>
        <v>132-HINSDALE</v>
      </c>
      <c r="BZ16" t="str">
        <f>IFERROR(J:J&amp;"-"&amp;VLOOKUP(J:J,data!$B:$C,2,FALSE),"")</f>
        <v/>
      </c>
      <c r="CA16" t="str">
        <f>IFERROR(K:K&amp;"-"&amp;VLOOKUP(K:K,data!$B:$C,2,FALSE),"")</f>
        <v>233-PERU</v>
      </c>
      <c r="CB16" t="str">
        <f>IFERROR(L:L&amp;"-"&amp;VLOOKUP(L:L,data!$B:$C,2,FALSE),"")</f>
        <v/>
      </c>
      <c r="CC16" t="str">
        <f>IFERROR(M:M&amp;"-"&amp;VLOOKUP(M:M,data!$B:$C,2,FALSE),"")</f>
        <v/>
      </c>
      <c r="CD16" t="str">
        <f>IFERROR(N:N&amp;"-"&amp;VLOOKUP(N:N,data!$B:$C,2,FALSE),"")</f>
        <v/>
      </c>
      <c r="CE16" t="str">
        <f>IFERROR(O:O&amp;"-"&amp;VLOOKUP(O:O,data!$B:$C,2,FALSE),"")</f>
        <v>108-GOSHEN</v>
      </c>
      <c r="CF16" t="str">
        <f>IFERROR(P:P&amp;"-"&amp;VLOOKUP(P:P,data!$B:$C,2,FALSE),"")</f>
        <v/>
      </c>
      <c r="CG16" t="str">
        <f>IFERROR(Q:Q&amp;"-"&amp;VLOOKUP(Q:Q,data!$B:$C,2,FALSE),"")</f>
        <v/>
      </c>
      <c r="CH16" t="str">
        <f>IFERROR(R:R&amp;"-"&amp;VLOOKUP(R:R,data!$B:$C,2,FALSE),"")</f>
        <v>337-WHATELY</v>
      </c>
      <c r="CI16" t="str">
        <f>IFERROR(S:S&amp;"-"&amp;VLOOKUP(S:S,data!$B:$C,2,FALSE),"")</f>
        <v/>
      </c>
      <c r="CJ16" t="str">
        <f>IFERROR(T:T&amp;"-"&amp;VLOOKUP(T:T,data!$B:$C,2,FALSE),"")</f>
        <v/>
      </c>
      <c r="CK16" t="str">
        <f>IFERROR(U:U&amp;"-"&amp;VLOOKUP(U:U,data!$B:$C,2,FALSE),"")</f>
        <v/>
      </c>
      <c r="CL16" t="str">
        <f>IFERROR(V:V&amp;"-"&amp;VLOOKUP(V:V,data!$B:$C,2,FALSE),"")</f>
        <v/>
      </c>
      <c r="CM16" t="str">
        <f>IFERROR(W:W&amp;"-"&amp;VLOOKUP(W:W,data!$B:$C,2,FALSE),"")</f>
        <v/>
      </c>
      <c r="CN16" t="str">
        <f>IFERROR(X:X&amp;"-"&amp;VLOOKUP(X:X,data!$B:$C,2,FALSE),"")</f>
        <v/>
      </c>
      <c r="CO16" t="str">
        <f>IFERROR(Y:Y&amp;"-"&amp;VLOOKUP(Y:Y,data!$B:$C,2,FALSE),"")</f>
        <v/>
      </c>
      <c r="CP16" t="str">
        <f>IFERROR(Z:Z&amp;"-"&amp;VLOOKUP(Z:Z,data!$B:$C,2,FALSE),"")</f>
        <v/>
      </c>
      <c r="CQ16" t="str">
        <f>IFERROR(AA:AA&amp;"-"&amp;VLOOKUP(AA:AA,data!$B:$C,2,FALSE),"")</f>
        <v/>
      </c>
      <c r="CR16" t="str">
        <f>IFERROR(AB:AB&amp;"-"&amp;VLOOKUP(AB:AB,data!$B:$C,2,FALSE),"")</f>
        <v>21-BARRE</v>
      </c>
      <c r="CS16" t="str">
        <f>IFERROR(AC:AC&amp;"-"&amp;VLOOKUP(AC:AC,data!$B:$C,2,FALSE),"")</f>
        <v/>
      </c>
      <c r="CT16" t="str">
        <f>IFERROR(AD:AD&amp;"-"&amp;VLOOKUP(AD:AD,data!$B:$C,2,FALSE),"")</f>
        <v/>
      </c>
      <c r="CU16" t="str">
        <f>IFERROR(AE:AE&amp;"-"&amp;VLOOKUP(AE:AE,data!$B:$C,2,FALSE),"")</f>
        <v/>
      </c>
      <c r="CV16" t="str">
        <f>IFERROR(AF:AF&amp;"-"&amp;VLOOKUP(AF:AF,data!$B:$C,2,FALSE),"")</f>
        <v/>
      </c>
      <c r="CW16" t="str">
        <f>IFERROR(AG:AG&amp;"-"&amp;VLOOKUP(AG:AG,data!$B:$C,2,FALSE),"")</f>
        <v/>
      </c>
      <c r="CX16" t="str">
        <f>IFERROR(AH:AH&amp;"-"&amp;VLOOKUP(AH:AH,data!$B:$C,2,FALSE),"")</f>
        <v/>
      </c>
      <c r="CY16" t="str">
        <f>IFERROR(AI:AI&amp;"-"&amp;VLOOKUP(AI:AI,data!$B:$C,2,FALSE),"")</f>
        <v>282-STERLING</v>
      </c>
      <c r="CZ16" t="str">
        <f>IFERROR(AJ:AJ&amp;"-"&amp;VLOOKUP(AJ:AJ,data!$B:$C,2,FALSE),"")</f>
        <v/>
      </c>
      <c r="DA16" t="str">
        <f>IFERROR(AK:AK&amp;"-"&amp;VLOOKUP(AK:AK,data!$B:$C,2,FALSE),"")</f>
        <v/>
      </c>
      <c r="DB16" t="str">
        <f>IFERROR(AL:AL&amp;"-"&amp;VLOOKUP(AL:AL,data!$B:$C,2,FALSE),"")</f>
        <v>34-BOLTON</v>
      </c>
      <c r="DC16" t="str">
        <f>IFERROR(AM:AM&amp;"-"&amp;VLOOKUP(AM:AM,data!$B:$C,2,FALSE),"")</f>
        <v/>
      </c>
      <c r="DD16" t="str">
        <f>IFERROR(AN:AN&amp;"-"&amp;VLOOKUP(AN:AN,data!$B:$C,2,FALSE),"")</f>
        <v>286-STOW</v>
      </c>
      <c r="DE16" t="str">
        <f>IFERROR(AO:AO&amp;"-"&amp;VLOOKUP(AO:AO,data!$B:$C,2,FALSE),"")</f>
        <v>174-MAYNARD</v>
      </c>
      <c r="DF16" t="str">
        <f>IFERROR(AP:AP&amp;"-"&amp;VLOOKUP(AP:AP,data!$B:$C,2,FALSE),"")</f>
        <v/>
      </c>
      <c r="DG16" t="str">
        <f>IFERROR(AQ:AQ&amp;"-"&amp;VLOOKUP(AQ:AQ,data!$B:$C,2,FALSE),"")</f>
        <v/>
      </c>
      <c r="DH16" t="str">
        <f>IFERROR(AR:AR&amp;"-"&amp;VLOOKUP(AR:AR,data!$B:$C,2,FALSE),"")</f>
        <v>157-LINCOLN</v>
      </c>
      <c r="DI16" t="str">
        <f>IFERROR(AS:AS&amp;"-"&amp;VLOOKUP(AS:AS,data!$B:$C,2,FALSE),"")</f>
        <v>155-LEXINGTON</v>
      </c>
      <c r="DJ16" t="str">
        <f>IFERROR(AT:AT&amp;"-"&amp;VLOOKUP(AT:AT,data!$B:$C,2,FALSE),"")</f>
        <v>10-ARLINGTON</v>
      </c>
      <c r="DK16" t="str">
        <f>IFERROR(AU:AU&amp;"-"&amp;VLOOKUP(AU:AU,data!$B:$C,2,FALSE),"")</f>
        <v>176-MEDFORD</v>
      </c>
      <c r="DL16" t="str">
        <f>IFERROR(AV:AV&amp;"-"&amp;VLOOKUP(AV:AV,data!$B:$C,2,FALSE),"")</f>
        <v>165-MALDEN</v>
      </c>
      <c r="DM16" t="str">
        <f>IFERROR(AW:AW&amp;"-"&amp;VLOOKUP(AW:AW,data!$B:$C,2,FALSE),"")</f>
        <v>248-REVERE</v>
      </c>
      <c r="DN16" t="str">
        <f>IFERROR(AX:AX&amp;"-"&amp;VLOOKUP(AX:AX,data!$B:$C,2,FALSE),"")</f>
        <v/>
      </c>
      <c r="DO16" t="str">
        <f>IFERROR(AY:AY&amp;"-"&amp;VLOOKUP(AY:AY,data!$B:$C,2,FALSE),"")</f>
        <v>196-NAHANT</v>
      </c>
      <c r="DP16" t="str">
        <f>IFERROR(AZ:AZ&amp;"-"&amp;VLOOKUP(AZ:AZ,data!$B:$C,2,FALSE),"")</f>
        <v/>
      </c>
      <c r="DQ16" t="str">
        <f>IFERROR(BA:BA&amp;"-"&amp;VLOOKUP(BA:BA,data!$B:$C,2,FALSE),"")</f>
        <v/>
      </c>
      <c r="DR16" t="str">
        <f>IFERROR(BB:BB&amp;"-"&amp;VLOOKUP(BB:BB,data!$B:$C,2,FALSE),"")</f>
        <v/>
      </c>
      <c r="DS16" t="str">
        <f>IFERROR(BC:BC&amp;"-"&amp;VLOOKUP(BC:BC,data!$B:$C,2,FALSE),"")</f>
        <v/>
      </c>
      <c r="DT16" t="str">
        <f>IFERROR(BD:BD&amp;"-"&amp;VLOOKUP(BD:BD,data!$B:$C,2,FALSE),"")</f>
        <v/>
      </c>
      <c r="DU16" t="str">
        <f>IFERROR(BE:BE&amp;"-"&amp;VLOOKUP(BE:BE,data!$B:$C,2,FALSE),"")</f>
        <v/>
      </c>
      <c r="DV16" t="str">
        <f>IFERROR(BF:BF&amp;"-"&amp;VLOOKUP(BF:BF,data!$B:$C,2,FALSE),"")</f>
        <v/>
      </c>
      <c r="DW16" t="str">
        <f>IFERROR(BG:BG&amp;"-"&amp;VLOOKUP(BG:BG,data!$B:$C,2,FALSE),"")</f>
        <v/>
      </c>
      <c r="DX16" t="str">
        <f>IFERROR(BH:BH&amp;"-"&amp;VLOOKUP(BH:BH,data!$B:$C,2,FALSE),"")</f>
        <v/>
      </c>
      <c r="DY16" t="str">
        <f>IFERROR(BI:BI&amp;"-"&amp;VLOOKUP(BI:BI,data!$B:$C,2,FALSE),"")</f>
        <v/>
      </c>
      <c r="DZ16" t="str">
        <f>IFERROR(BJ:BJ&amp;"-"&amp;VLOOKUP(BJ:BJ,data!$B:$C,2,FALSE),"")</f>
        <v/>
      </c>
      <c r="EA16" t="str">
        <f>IFERROR(BK:BK&amp;"-"&amp;VLOOKUP(BK:BK,data!$B:$C,2,FALSE),"")</f>
        <v/>
      </c>
      <c r="EB16" t="str">
        <f>IFERROR(BL:BL&amp;"-"&amp;VLOOKUP(BL:BL,data!$B:$C,2,FALSE),"")</f>
        <v/>
      </c>
      <c r="EC16" t="str">
        <f>IFERROR(BM:BM&amp;"-"&amp;VLOOKUP(BM:BM,data!$B:$C,2,FALSE),"")</f>
        <v/>
      </c>
      <c r="ED16" t="str">
        <f>IFERROR(BN:BN&amp;"-"&amp;VLOOKUP(BN:BN,data!$B:$C,2,FALSE),"")</f>
        <v/>
      </c>
    </row>
    <row r="17" spans="1:134" x14ac:dyDescent="0.25">
      <c r="A17" s="3">
        <v>13</v>
      </c>
      <c r="B17" s="1"/>
      <c r="C17" s="1"/>
      <c r="D17" s="1"/>
      <c r="E17" s="1">
        <v>249</v>
      </c>
      <c r="F17" s="1">
        <v>152</v>
      </c>
      <c r="G17" s="1"/>
      <c r="H17" s="1">
        <v>313</v>
      </c>
      <c r="I17" s="1"/>
      <c r="J17" s="1"/>
      <c r="K17" s="1"/>
      <c r="L17" s="1">
        <v>349</v>
      </c>
      <c r="M17" s="1"/>
      <c r="N17" s="1">
        <v>60</v>
      </c>
      <c r="O17" s="1"/>
      <c r="P17" s="1"/>
      <c r="Q17" s="1">
        <v>340</v>
      </c>
      <c r="R17" s="1"/>
      <c r="S17" s="1">
        <v>127</v>
      </c>
      <c r="T17" s="1"/>
      <c r="U17" s="1"/>
      <c r="V17" s="1">
        <v>230</v>
      </c>
      <c r="W17" s="1"/>
      <c r="X17" s="1"/>
      <c r="Y17" s="1"/>
      <c r="Z17" s="1"/>
      <c r="AA17" s="1"/>
      <c r="AB17" s="1"/>
      <c r="AC17" s="1"/>
      <c r="AD17" s="1"/>
      <c r="AE17" s="1">
        <v>257</v>
      </c>
      <c r="AF17" s="1"/>
      <c r="AG17" s="1"/>
      <c r="AH17" s="1"/>
      <c r="AI17" s="1"/>
      <c r="AJ17" s="1">
        <v>64</v>
      </c>
      <c r="AK17" s="1">
        <v>28</v>
      </c>
      <c r="AL17" s="1"/>
      <c r="AM17" s="1">
        <v>141</v>
      </c>
      <c r="AN17" s="1"/>
      <c r="AO17" s="1">
        <v>288</v>
      </c>
      <c r="AP17" s="1"/>
      <c r="AQ17" s="1"/>
      <c r="AR17" s="1"/>
      <c r="AS17" s="1">
        <v>308</v>
      </c>
      <c r="AT17" s="1">
        <v>26</v>
      </c>
      <c r="AU17" s="1">
        <v>49</v>
      </c>
      <c r="AV17" s="1">
        <v>93</v>
      </c>
      <c r="AW17" s="1">
        <v>57</v>
      </c>
      <c r="AX17" s="1">
        <v>346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26</v>
      </c>
      <c r="BP17" s="1"/>
      <c r="BQ17">
        <f t="shared" si="1"/>
        <v>13</v>
      </c>
      <c r="BR17" t="str">
        <f>IFERROR(B:B&amp;"-"&amp;VLOOKUP(B:B,data!$B:$C,2,FALSE),"")</f>
        <v/>
      </c>
      <c r="BS17" t="str">
        <f>IFERROR(C:C&amp;"-"&amp;VLOOKUP(C:C,data!$B:$C,2,FALSE),"")</f>
        <v/>
      </c>
      <c r="BT17" t="str">
        <f>IFERROR(D:D&amp;"-"&amp;VLOOKUP(D:D,data!$B:$C,2,FALSE),"")</f>
        <v/>
      </c>
      <c r="BU17" t="str">
        <f>IFERROR(E:E&amp;"-"&amp;VLOOKUP(E:E,data!$B:$C,2,FALSE),"")</f>
        <v>249-RICHMOND</v>
      </c>
      <c r="BV17" t="str">
        <f>IFERROR(F:F&amp;"-"&amp;VLOOKUP(F:F,data!$B:$C,2,FALSE),"")</f>
        <v>152-LENOX</v>
      </c>
      <c r="BW17" t="str">
        <f>IFERROR(G:G&amp;"-"&amp;VLOOKUP(G:G,data!$B:$C,2,FALSE),"")</f>
        <v/>
      </c>
      <c r="BX17" t="str">
        <f>IFERROR(H:H&amp;"-"&amp;VLOOKUP(H:H,data!$B:$C,2,FALSE),"")</f>
        <v>313-WASHINGTON</v>
      </c>
      <c r="BY17" t="str">
        <f>IFERROR(I:I&amp;"-"&amp;VLOOKUP(I:I,data!$B:$C,2,FALSE),"")</f>
        <v/>
      </c>
      <c r="BZ17" t="str">
        <f>IFERROR(J:J&amp;"-"&amp;VLOOKUP(J:J,data!$B:$C,2,FALSE),"")</f>
        <v/>
      </c>
      <c r="CA17" t="str">
        <f>IFERROR(K:K&amp;"-"&amp;VLOOKUP(K:K,data!$B:$C,2,FALSE),"")</f>
        <v/>
      </c>
      <c r="CB17" t="str">
        <f>IFERROR(L:L&amp;"-"&amp;VLOOKUP(L:L,data!$B:$C,2,FALSE),"")</f>
        <v>349-WORTHINGTON</v>
      </c>
      <c r="CC17" t="str">
        <f>IFERROR(M:M&amp;"-"&amp;VLOOKUP(M:M,data!$B:$C,2,FALSE),"")</f>
        <v/>
      </c>
      <c r="CD17" t="str">
        <f>IFERROR(N:N&amp;"-"&amp;VLOOKUP(N:N,data!$B:$C,2,FALSE),"")</f>
        <v>60-CHESTERFIELD</v>
      </c>
      <c r="CE17" t="str">
        <f>IFERROR(O:O&amp;"-"&amp;VLOOKUP(O:O,data!$B:$C,2,FALSE),"")</f>
        <v/>
      </c>
      <c r="CF17" t="str">
        <f>IFERROR(P:P&amp;"-"&amp;VLOOKUP(P:P,data!$B:$C,2,FALSE),"")</f>
        <v/>
      </c>
      <c r="CG17" t="str">
        <f>IFERROR(Q:Q&amp;"-"&amp;VLOOKUP(Q:Q,data!$B:$C,2,FALSE),"")</f>
        <v>340-WILLIAMSBURG</v>
      </c>
      <c r="CH17" t="str">
        <f>IFERROR(R:R&amp;"-"&amp;VLOOKUP(R:R,data!$B:$C,2,FALSE),"")</f>
        <v/>
      </c>
      <c r="CI17" t="str">
        <f>IFERROR(S:S&amp;"-"&amp;VLOOKUP(S:S,data!$B:$C,2,FALSE),"")</f>
        <v>127-HATFIELD</v>
      </c>
      <c r="CJ17" t="str">
        <f>IFERROR(T:T&amp;"-"&amp;VLOOKUP(T:T,data!$B:$C,2,FALSE),"")</f>
        <v/>
      </c>
      <c r="CK17" t="str">
        <f>IFERROR(U:U&amp;"-"&amp;VLOOKUP(U:U,data!$B:$C,2,FALSE),"")</f>
        <v/>
      </c>
      <c r="CL17" t="str">
        <f>IFERROR(V:V&amp;"-"&amp;VLOOKUP(V:V,data!$B:$C,2,FALSE),"")</f>
        <v>230-PELHAM</v>
      </c>
      <c r="CM17" t="str">
        <f>IFERROR(W:W&amp;"-"&amp;VLOOKUP(W:W,data!$B:$C,2,FALSE),"")</f>
        <v/>
      </c>
      <c r="CN17" t="str">
        <f>IFERROR(X:X&amp;"-"&amp;VLOOKUP(X:X,data!$B:$C,2,FALSE),"")</f>
        <v/>
      </c>
      <c r="CO17" t="str">
        <f>IFERROR(Y:Y&amp;"-"&amp;VLOOKUP(Y:Y,data!$B:$C,2,FALSE),"")</f>
        <v/>
      </c>
      <c r="CP17" t="str">
        <f>IFERROR(Z:Z&amp;"-"&amp;VLOOKUP(Z:Z,data!$B:$C,2,FALSE),"")</f>
        <v/>
      </c>
      <c r="CQ17" t="str">
        <f>IFERROR(AA:AA&amp;"-"&amp;VLOOKUP(AA:AA,data!$B:$C,2,FALSE),"")</f>
        <v/>
      </c>
      <c r="CR17" t="str">
        <f>IFERROR(AB:AB&amp;"-"&amp;VLOOKUP(AB:AB,data!$B:$C,2,FALSE),"")</f>
        <v/>
      </c>
      <c r="CS17" t="str">
        <f>IFERROR(AC:AC&amp;"-"&amp;VLOOKUP(AC:AC,data!$B:$C,2,FALSE),"")</f>
        <v/>
      </c>
      <c r="CT17" t="str">
        <f>IFERROR(AD:AD&amp;"-"&amp;VLOOKUP(AD:AD,data!$B:$C,2,FALSE),"")</f>
        <v/>
      </c>
      <c r="CU17" t="str">
        <f>IFERROR(AE:AE&amp;"-"&amp;VLOOKUP(AE:AE,data!$B:$C,2,FALSE),"")</f>
        <v>257-RUTLAND</v>
      </c>
      <c r="CV17" t="str">
        <f>IFERROR(AF:AF&amp;"-"&amp;VLOOKUP(AF:AF,data!$B:$C,2,FALSE),"")</f>
        <v/>
      </c>
      <c r="CW17" t="str">
        <f>IFERROR(AG:AG&amp;"-"&amp;VLOOKUP(AG:AG,data!$B:$C,2,FALSE),"")</f>
        <v/>
      </c>
      <c r="CX17" t="str">
        <f>IFERROR(AH:AH&amp;"-"&amp;VLOOKUP(AH:AH,data!$B:$C,2,FALSE),"")</f>
        <v/>
      </c>
      <c r="CY17" t="str">
        <f>IFERROR(AI:AI&amp;"-"&amp;VLOOKUP(AI:AI,data!$B:$C,2,FALSE),"")</f>
        <v/>
      </c>
      <c r="CZ17" t="str">
        <f>IFERROR(AJ:AJ&amp;"-"&amp;VLOOKUP(AJ:AJ,data!$B:$C,2,FALSE),"")</f>
        <v>64-CLINTON</v>
      </c>
      <c r="DA17" t="str">
        <f>IFERROR(AK:AK&amp;"-"&amp;VLOOKUP(AK:AK,data!$B:$C,2,FALSE),"")</f>
        <v>28-BERLIN</v>
      </c>
      <c r="DB17" t="str">
        <f>IFERROR(AL:AL&amp;"-"&amp;VLOOKUP(AL:AL,data!$B:$C,2,FALSE),"")</f>
        <v/>
      </c>
      <c r="DC17" t="str">
        <f>IFERROR(AM:AM&amp;"-"&amp;VLOOKUP(AM:AM,data!$B:$C,2,FALSE),"")</f>
        <v>141-HUDSON</v>
      </c>
      <c r="DD17" t="str">
        <f>IFERROR(AN:AN&amp;"-"&amp;VLOOKUP(AN:AN,data!$B:$C,2,FALSE),"")</f>
        <v/>
      </c>
      <c r="DE17" t="str">
        <f>IFERROR(AO:AO&amp;"-"&amp;VLOOKUP(AO:AO,data!$B:$C,2,FALSE),"")</f>
        <v>288-SUDBURY</v>
      </c>
      <c r="DF17" t="str">
        <f>IFERROR(AP:AP&amp;"-"&amp;VLOOKUP(AP:AP,data!$B:$C,2,FALSE),"")</f>
        <v/>
      </c>
      <c r="DG17" t="str">
        <f>IFERROR(AQ:AQ&amp;"-"&amp;VLOOKUP(AQ:AQ,data!$B:$C,2,FALSE),"")</f>
        <v/>
      </c>
      <c r="DH17" t="str">
        <f>IFERROR(AR:AR&amp;"-"&amp;VLOOKUP(AR:AR,data!$B:$C,2,FALSE),"")</f>
        <v/>
      </c>
      <c r="DI17" t="str">
        <f>IFERROR(AS:AS&amp;"-"&amp;VLOOKUP(AS:AS,data!$B:$C,2,FALSE),"")</f>
        <v>308-WALTHAM</v>
      </c>
      <c r="DJ17" t="str">
        <f>IFERROR(AT:AT&amp;"-"&amp;VLOOKUP(AT:AT,data!$B:$C,2,FALSE),"")</f>
        <v>26-BELMONT</v>
      </c>
      <c r="DK17" t="str">
        <f>IFERROR(AU:AU&amp;"-"&amp;VLOOKUP(AU:AU,data!$B:$C,2,FALSE),"")</f>
        <v>49-CAMBRIDGE</v>
      </c>
      <c r="DL17" t="str">
        <f>IFERROR(AV:AV&amp;"-"&amp;VLOOKUP(AV:AV,data!$B:$C,2,FALSE),"")</f>
        <v>93-EVERETT</v>
      </c>
      <c r="DM17" t="str">
        <f>IFERROR(AW:AW&amp;"-"&amp;VLOOKUP(AW:AW,data!$B:$C,2,FALSE),"")</f>
        <v>57-CHELSEA</v>
      </c>
      <c r="DN17" t="str">
        <f>IFERROR(AX:AX&amp;"-"&amp;VLOOKUP(AX:AX,data!$B:$C,2,FALSE),"")</f>
        <v>346-WINTHROP</v>
      </c>
      <c r="DO17" t="str">
        <f>IFERROR(AY:AY&amp;"-"&amp;VLOOKUP(AY:AY,data!$B:$C,2,FALSE),"")</f>
        <v/>
      </c>
      <c r="DP17" t="str">
        <f>IFERROR(AZ:AZ&amp;"-"&amp;VLOOKUP(AZ:AZ,data!$B:$C,2,FALSE),"")</f>
        <v/>
      </c>
      <c r="DQ17" t="str">
        <f>IFERROR(BA:BA&amp;"-"&amp;VLOOKUP(BA:BA,data!$B:$C,2,FALSE),"")</f>
        <v/>
      </c>
      <c r="DR17" t="str">
        <f>IFERROR(BB:BB&amp;"-"&amp;VLOOKUP(BB:BB,data!$B:$C,2,FALSE),"")</f>
        <v/>
      </c>
      <c r="DS17" t="str">
        <f>IFERROR(BC:BC&amp;"-"&amp;VLOOKUP(BC:BC,data!$B:$C,2,FALSE),"")</f>
        <v/>
      </c>
      <c r="DT17" t="str">
        <f>IFERROR(BD:BD&amp;"-"&amp;VLOOKUP(BD:BD,data!$B:$C,2,FALSE),"")</f>
        <v/>
      </c>
      <c r="DU17" t="str">
        <f>IFERROR(BE:BE&amp;"-"&amp;VLOOKUP(BE:BE,data!$B:$C,2,FALSE),"")</f>
        <v/>
      </c>
      <c r="DV17" t="str">
        <f>IFERROR(BF:BF&amp;"-"&amp;VLOOKUP(BF:BF,data!$B:$C,2,FALSE),"")</f>
        <v/>
      </c>
      <c r="DW17" t="str">
        <f>IFERROR(BG:BG&amp;"-"&amp;VLOOKUP(BG:BG,data!$B:$C,2,FALSE),"")</f>
        <v/>
      </c>
      <c r="DX17" t="str">
        <f>IFERROR(BH:BH&amp;"-"&amp;VLOOKUP(BH:BH,data!$B:$C,2,FALSE),"")</f>
        <v/>
      </c>
      <c r="DY17" t="str">
        <f>IFERROR(BI:BI&amp;"-"&amp;VLOOKUP(BI:BI,data!$B:$C,2,FALSE),"")</f>
        <v/>
      </c>
      <c r="DZ17" t="str">
        <f>IFERROR(BJ:BJ&amp;"-"&amp;VLOOKUP(BJ:BJ,data!$B:$C,2,FALSE),"")</f>
        <v/>
      </c>
      <c r="EA17" t="str">
        <f>IFERROR(BK:BK&amp;"-"&amp;VLOOKUP(BK:BK,data!$B:$C,2,FALSE),"")</f>
        <v/>
      </c>
      <c r="EB17" t="str">
        <f>IFERROR(BL:BL&amp;"-"&amp;VLOOKUP(BL:BL,data!$B:$C,2,FALSE),"")</f>
        <v/>
      </c>
      <c r="EC17" t="str">
        <f>IFERROR(BM:BM&amp;"-"&amp;VLOOKUP(BM:BM,data!$B:$C,2,FALSE),"")</f>
        <v/>
      </c>
      <c r="ED17" t="str">
        <f>IFERROR(BN:BN&amp;"-"&amp;VLOOKUP(BN:BN,data!$B:$C,2,FALSE),"")</f>
        <v/>
      </c>
    </row>
    <row r="18" spans="1:134" x14ac:dyDescent="0.25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183</v>
      </c>
      <c r="L18" s="1"/>
      <c r="M18" s="1"/>
      <c r="N18" s="1"/>
      <c r="O18" s="1"/>
      <c r="P18" s="1"/>
      <c r="Q18" s="1"/>
      <c r="R18" s="1"/>
      <c r="S18" s="1"/>
      <c r="T18" s="1">
        <v>117</v>
      </c>
      <c r="U18" s="1">
        <v>8</v>
      </c>
      <c r="V18" s="1"/>
      <c r="W18" s="1"/>
      <c r="X18" s="1"/>
      <c r="Y18" s="1"/>
      <c r="Z18" s="1">
        <v>124</v>
      </c>
      <c r="AA18" s="1"/>
      <c r="AB18" s="1"/>
      <c r="AC18" s="1"/>
      <c r="AD18" s="1">
        <v>222</v>
      </c>
      <c r="AE18" s="1"/>
      <c r="AF18" s="1"/>
      <c r="AG18" s="1">
        <v>134</v>
      </c>
      <c r="AH18" s="1"/>
      <c r="AI18" s="1">
        <v>321</v>
      </c>
      <c r="AJ18" s="1">
        <v>39</v>
      </c>
      <c r="AK18" s="1"/>
      <c r="AL18" s="1"/>
      <c r="AM18" s="1">
        <v>170</v>
      </c>
      <c r="AN18" s="1"/>
      <c r="AO18" s="1"/>
      <c r="AP18" s="1"/>
      <c r="AQ18" s="1">
        <v>315</v>
      </c>
      <c r="AR18" s="1">
        <v>333</v>
      </c>
      <c r="AS18" s="1"/>
      <c r="AT18" s="1">
        <v>314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</v>
      </c>
      <c r="BP18" s="1"/>
      <c r="BQ18">
        <f t="shared" si="1"/>
        <v>14</v>
      </c>
      <c r="BR18" t="str">
        <f>IFERROR(B:B&amp;"-"&amp;VLOOKUP(B:B,data!$B:$C,2,FALSE),"")</f>
        <v/>
      </c>
      <c r="BS18" t="str">
        <f>IFERROR(C:C&amp;"-"&amp;VLOOKUP(C:C,data!$B:$C,2,FALSE),"")</f>
        <v/>
      </c>
      <c r="BT18" t="str">
        <f>IFERROR(D:D&amp;"-"&amp;VLOOKUP(D:D,data!$B:$C,2,FALSE),"")</f>
        <v/>
      </c>
      <c r="BU18" t="str">
        <f>IFERROR(E:E&amp;"-"&amp;VLOOKUP(E:E,data!$B:$C,2,FALSE),"")</f>
        <v/>
      </c>
      <c r="BV18" t="str">
        <f>IFERROR(F:F&amp;"-"&amp;VLOOKUP(F:F,data!$B:$C,2,FALSE),"")</f>
        <v/>
      </c>
      <c r="BW18" t="str">
        <f>IFERROR(G:G&amp;"-"&amp;VLOOKUP(G:G,data!$B:$C,2,FALSE),"")</f>
        <v/>
      </c>
      <c r="BX18" t="str">
        <f>IFERROR(H:H&amp;"-"&amp;VLOOKUP(H:H,data!$B:$C,2,FALSE),"")</f>
        <v/>
      </c>
      <c r="BY18" t="str">
        <f>IFERROR(I:I&amp;"-"&amp;VLOOKUP(I:I,data!$B:$C,2,FALSE),"")</f>
        <v/>
      </c>
      <c r="BZ18" t="str">
        <f>IFERROR(J:J&amp;"-"&amp;VLOOKUP(J:J,data!$B:$C,2,FALSE),"")</f>
        <v/>
      </c>
      <c r="CA18" t="str">
        <f>IFERROR(K:K&amp;"-"&amp;VLOOKUP(K:K,data!$B:$C,2,FALSE),"")</f>
        <v>183-MIDDLEFIELD</v>
      </c>
      <c r="CB18" t="str">
        <f>IFERROR(L:L&amp;"-"&amp;VLOOKUP(L:L,data!$B:$C,2,FALSE),"")</f>
        <v/>
      </c>
      <c r="CC18" t="str">
        <f>IFERROR(M:M&amp;"-"&amp;VLOOKUP(M:M,data!$B:$C,2,FALSE),"")</f>
        <v/>
      </c>
      <c r="CD18" t="str">
        <f>IFERROR(N:N&amp;"-"&amp;VLOOKUP(N:N,data!$B:$C,2,FALSE),"")</f>
        <v/>
      </c>
      <c r="CE18" t="str">
        <f>IFERROR(O:O&amp;"-"&amp;VLOOKUP(O:O,data!$B:$C,2,FALSE),"")</f>
        <v/>
      </c>
      <c r="CF18" t="str">
        <f>IFERROR(P:P&amp;"-"&amp;VLOOKUP(P:P,data!$B:$C,2,FALSE),"")</f>
        <v/>
      </c>
      <c r="CG18" t="str">
        <f>IFERROR(Q:Q&amp;"-"&amp;VLOOKUP(Q:Q,data!$B:$C,2,FALSE),"")</f>
        <v/>
      </c>
      <c r="CH18" t="str">
        <f>IFERROR(R:R&amp;"-"&amp;VLOOKUP(R:R,data!$B:$C,2,FALSE),"")</f>
        <v/>
      </c>
      <c r="CI18" t="str">
        <f>IFERROR(S:S&amp;"-"&amp;VLOOKUP(S:S,data!$B:$C,2,FALSE),"")</f>
        <v/>
      </c>
      <c r="CJ18" t="str">
        <f>IFERROR(T:T&amp;"-"&amp;VLOOKUP(T:T,data!$B:$C,2,FALSE),"")</f>
        <v>117-HADLEY</v>
      </c>
      <c r="CK18" t="str">
        <f>IFERROR(U:U&amp;"-"&amp;VLOOKUP(U:U,data!$B:$C,2,FALSE),"")</f>
        <v>8-AMHERST</v>
      </c>
      <c r="CL18" t="str">
        <f>IFERROR(V:V&amp;"-"&amp;VLOOKUP(V:V,data!$B:$C,2,FALSE),"")</f>
        <v/>
      </c>
      <c r="CM18" t="str">
        <f>IFERROR(W:W&amp;"-"&amp;VLOOKUP(W:W,data!$B:$C,2,FALSE),"")</f>
        <v/>
      </c>
      <c r="CN18" t="str">
        <f>IFERROR(X:X&amp;"-"&amp;VLOOKUP(X:X,data!$B:$C,2,FALSE),"")</f>
        <v/>
      </c>
      <c r="CO18" t="str">
        <f>IFERROR(Y:Y&amp;"-"&amp;VLOOKUP(Y:Y,data!$B:$C,2,FALSE),"")</f>
        <v/>
      </c>
      <c r="CP18" t="str">
        <f>IFERROR(Z:Z&amp;"-"&amp;VLOOKUP(Z:Z,data!$B:$C,2,FALSE),"")</f>
        <v>124-HARDWICK</v>
      </c>
      <c r="CQ18" t="str">
        <f>IFERROR(AA:AA&amp;"-"&amp;VLOOKUP(AA:AA,data!$B:$C,2,FALSE),"")</f>
        <v/>
      </c>
      <c r="CR18" t="str">
        <f>IFERROR(AB:AB&amp;"-"&amp;VLOOKUP(AB:AB,data!$B:$C,2,FALSE),"")</f>
        <v/>
      </c>
      <c r="CS18" t="str">
        <f>IFERROR(AC:AC&amp;"-"&amp;VLOOKUP(AC:AC,data!$B:$C,2,FALSE),"")</f>
        <v/>
      </c>
      <c r="CT18" t="str">
        <f>IFERROR(AD:AD&amp;"-"&amp;VLOOKUP(AD:AD,data!$B:$C,2,FALSE),"")</f>
        <v>222-OAKHAM</v>
      </c>
      <c r="CU18" t="str">
        <f>IFERROR(AE:AE&amp;"-"&amp;VLOOKUP(AE:AE,data!$B:$C,2,FALSE),"")</f>
        <v/>
      </c>
      <c r="CV18" t="str">
        <f>IFERROR(AF:AF&amp;"-"&amp;VLOOKUP(AF:AF,data!$B:$C,2,FALSE),"")</f>
        <v/>
      </c>
      <c r="CW18" t="str">
        <f>IFERROR(AG:AG&amp;"-"&amp;VLOOKUP(AG:AG,data!$B:$C,2,FALSE),"")</f>
        <v>134-HOLDEN</v>
      </c>
      <c r="CX18" t="str">
        <f>IFERROR(AH:AH&amp;"-"&amp;VLOOKUP(AH:AH,data!$B:$C,2,FALSE),"")</f>
        <v/>
      </c>
      <c r="CY18" t="str">
        <f>IFERROR(AI:AI&amp;"-"&amp;VLOOKUP(AI:AI,data!$B:$C,2,FALSE),"")</f>
        <v>321-WEST BOYLSTON</v>
      </c>
      <c r="CZ18" t="str">
        <f>IFERROR(AJ:AJ&amp;"-"&amp;VLOOKUP(AJ:AJ,data!$B:$C,2,FALSE),"")</f>
        <v>39-BOYLSTON</v>
      </c>
      <c r="DA18" t="str">
        <f>IFERROR(AK:AK&amp;"-"&amp;VLOOKUP(AK:AK,data!$B:$C,2,FALSE),"")</f>
        <v/>
      </c>
      <c r="DB18" t="str">
        <f>IFERROR(AL:AL&amp;"-"&amp;VLOOKUP(AL:AL,data!$B:$C,2,FALSE),"")</f>
        <v/>
      </c>
      <c r="DC18" t="str">
        <f>IFERROR(AM:AM&amp;"-"&amp;VLOOKUP(AM:AM,data!$B:$C,2,FALSE),"")</f>
        <v>170-MARLBOROUGH</v>
      </c>
      <c r="DD18" t="str">
        <f>IFERROR(AN:AN&amp;"-"&amp;VLOOKUP(AN:AN,data!$B:$C,2,FALSE),"")</f>
        <v/>
      </c>
      <c r="DE18" t="str">
        <f>IFERROR(AO:AO&amp;"-"&amp;VLOOKUP(AO:AO,data!$B:$C,2,FALSE),"")</f>
        <v/>
      </c>
      <c r="DF18" t="str">
        <f>IFERROR(AP:AP&amp;"-"&amp;VLOOKUP(AP:AP,data!$B:$C,2,FALSE),"")</f>
        <v/>
      </c>
      <c r="DG18" t="str">
        <f>IFERROR(AQ:AQ&amp;"-"&amp;VLOOKUP(AQ:AQ,data!$B:$C,2,FALSE),"")</f>
        <v>315-WAYLAND</v>
      </c>
      <c r="DH18" t="str">
        <f>IFERROR(AR:AR&amp;"-"&amp;VLOOKUP(AR:AR,data!$B:$C,2,FALSE),"")</f>
        <v>333-WESTON</v>
      </c>
      <c r="DI18" t="str">
        <f>IFERROR(AS:AS&amp;"-"&amp;VLOOKUP(AS:AS,data!$B:$C,2,FALSE),"")</f>
        <v/>
      </c>
      <c r="DJ18" t="str">
        <f>IFERROR(AT:AT&amp;"-"&amp;VLOOKUP(AT:AT,data!$B:$C,2,FALSE),"")</f>
        <v>314-WATERTOWN</v>
      </c>
      <c r="DK18" t="str">
        <f>IFERROR(AU:AU&amp;"-"&amp;VLOOKUP(AU:AU,data!$B:$C,2,FALSE),"")</f>
        <v/>
      </c>
      <c r="DL18" t="str">
        <f>IFERROR(AV:AV&amp;"-"&amp;VLOOKUP(AV:AV,data!$B:$C,2,FALSE),"")</f>
        <v/>
      </c>
      <c r="DM18" t="str">
        <f>IFERROR(AW:AW&amp;"-"&amp;VLOOKUP(AW:AW,data!$B:$C,2,FALSE),"")</f>
        <v/>
      </c>
      <c r="DN18" t="str">
        <f>IFERROR(AX:AX&amp;"-"&amp;VLOOKUP(AX:AX,data!$B:$C,2,FALSE),"")</f>
        <v/>
      </c>
      <c r="DO18" t="str">
        <f>IFERROR(AY:AY&amp;"-"&amp;VLOOKUP(AY:AY,data!$B:$C,2,FALSE),"")</f>
        <v/>
      </c>
      <c r="DP18" t="str">
        <f>IFERROR(AZ:AZ&amp;"-"&amp;VLOOKUP(AZ:AZ,data!$B:$C,2,FALSE),"")</f>
        <v/>
      </c>
      <c r="DQ18" t="str">
        <f>IFERROR(BA:BA&amp;"-"&amp;VLOOKUP(BA:BA,data!$B:$C,2,FALSE),"")</f>
        <v/>
      </c>
      <c r="DR18" t="str">
        <f>IFERROR(BB:BB&amp;"-"&amp;VLOOKUP(BB:BB,data!$B:$C,2,FALSE),"")</f>
        <v/>
      </c>
      <c r="DS18" t="str">
        <f>IFERROR(BC:BC&amp;"-"&amp;VLOOKUP(BC:BC,data!$B:$C,2,FALSE),"")</f>
        <v/>
      </c>
      <c r="DT18" t="str">
        <f>IFERROR(BD:BD&amp;"-"&amp;VLOOKUP(BD:BD,data!$B:$C,2,FALSE),"")</f>
        <v/>
      </c>
      <c r="DU18" t="str">
        <f>IFERROR(BE:BE&amp;"-"&amp;VLOOKUP(BE:BE,data!$B:$C,2,FALSE),"")</f>
        <v/>
      </c>
      <c r="DV18" t="str">
        <f>IFERROR(BF:BF&amp;"-"&amp;VLOOKUP(BF:BF,data!$B:$C,2,FALSE),"")</f>
        <v/>
      </c>
      <c r="DW18" t="str">
        <f>IFERROR(BG:BG&amp;"-"&amp;VLOOKUP(BG:BG,data!$B:$C,2,FALSE),"")</f>
        <v/>
      </c>
      <c r="DX18" t="str">
        <f>IFERROR(BH:BH&amp;"-"&amp;VLOOKUP(BH:BH,data!$B:$C,2,FALSE),"")</f>
        <v/>
      </c>
      <c r="DY18" t="str">
        <f>IFERROR(BI:BI&amp;"-"&amp;VLOOKUP(BI:BI,data!$B:$C,2,FALSE),"")</f>
        <v/>
      </c>
      <c r="DZ18" t="str">
        <f>IFERROR(BJ:BJ&amp;"-"&amp;VLOOKUP(BJ:BJ,data!$B:$C,2,FALSE),"")</f>
        <v/>
      </c>
      <c r="EA18" t="str">
        <f>IFERROR(BK:BK&amp;"-"&amp;VLOOKUP(BK:BK,data!$B:$C,2,FALSE),"")</f>
        <v/>
      </c>
      <c r="EB18" t="str">
        <f>IFERROR(BL:BL&amp;"-"&amp;VLOOKUP(BL:BL,data!$B:$C,2,FALSE),"")</f>
        <v/>
      </c>
      <c r="EC18" t="str">
        <f>IFERROR(BM:BM&amp;"-"&amp;VLOOKUP(BM:BM,data!$B:$C,2,FALSE),"")</f>
        <v/>
      </c>
      <c r="ED18" t="str">
        <f>IFERROR(BN:BN&amp;"-"&amp;VLOOKUP(BN:BN,data!$B:$C,2,FALSE),"")</f>
        <v/>
      </c>
    </row>
    <row r="19" spans="1:134" x14ac:dyDescent="0.25">
      <c r="A19" s="3">
        <v>15</v>
      </c>
      <c r="B19" s="1"/>
      <c r="C19" s="1"/>
      <c r="D19" s="1">
        <v>326</v>
      </c>
      <c r="E19" s="1">
        <v>283</v>
      </c>
      <c r="F19" s="1"/>
      <c r="G19" s="1">
        <v>150</v>
      </c>
      <c r="H19" s="1"/>
      <c r="I19" s="1"/>
      <c r="J19" s="1"/>
      <c r="K19" s="1"/>
      <c r="L19" s="1">
        <v>59</v>
      </c>
      <c r="M19" s="1"/>
      <c r="N19" s="1"/>
      <c r="O19" s="1"/>
      <c r="P19" s="1">
        <v>331</v>
      </c>
      <c r="Q19" s="1"/>
      <c r="R19" s="1">
        <v>214</v>
      </c>
      <c r="S19" s="1"/>
      <c r="T19" s="1"/>
      <c r="U19" s="1"/>
      <c r="V19" s="1"/>
      <c r="W19" s="1"/>
      <c r="X19" s="1"/>
      <c r="Y19" s="1"/>
      <c r="Z19" s="1"/>
      <c r="AA19" s="1"/>
      <c r="AB19" s="1">
        <v>202</v>
      </c>
      <c r="AC19" s="1"/>
      <c r="AD19" s="1"/>
      <c r="AE19" s="1"/>
      <c r="AF19" s="1">
        <v>228</v>
      </c>
      <c r="AG19" s="1"/>
      <c r="AH19" s="1"/>
      <c r="AI19" s="1"/>
      <c r="AJ19" s="1"/>
      <c r="AK19" s="1">
        <v>215</v>
      </c>
      <c r="AL19" s="1"/>
      <c r="AM19" s="1">
        <v>277</v>
      </c>
      <c r="AN19" s="1"/>
      <c r="AO19" s="1">
        <v>100</v>
      </c>
      <c r="AP19" s="1"/>
      <c r="AQ19" s="1"/>
      <c r="AR19" s="1">
        <v>317</v>
      </c>
      <c r="AS19" s="1"/>
      <c r="AT19" s="1">
        <v>207</v>
      </c>
      <c r="AU19" s="1">
        <v>46</v>
      </c>
      <c r="AV19" s="1">
        <v>35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35</v>
      </c>
      <c r="BP19" s="1"/>
      <c r="BQ19">
        <f t="shared" si="1"/>
        <v>15</v>
      </c>
      <c r="BR19" t="str">
        <f>IFERROR(B:B&amp;"-"&amp;VLOOKUP(B:B,data!$B:$C,2,FALSE),"")</f>
        <v/>
      </c>
      <c r="BS19" t="str">
        <f>IFERROR(C:C&amp;"-"&amp;VLOOKUP(C:C,data!$B:$C,2,FALSE),"")</f>
        <v/>
      </c>
      <c r="BT19" t="str">
        <f>IFERROR(D:D&amp;"-"&amp;VLOOKUP(D:D,data!$B:$C,2,FALSE),"")</f>
        <v>326-WEST STOCKBRIDGE</v>
      </c>
      <c r="BU19" t="str">
        <f>IFERROR(E:E&amp;"-"&amp;VLOOKUP(E:E,data!$B:$C,2,FALSE),"")</f>
        <v>283-STOCKBRIDGE</v>
      </c>
      <c r="BV19" t="str">
        <f>IFERROR(F:F&amp;"-"&amp;VLOOKUP(F:F,data!$B:$C,2,FALSE),"")</f>
        <v/>
      </c>
      <c r="BW19" t="str">
        <f>IFERROR(G:G&amp;"-"&amp;VLOOKUP(G:G,data!$B:$C,2,FALSE),"")</f>
        <v>150-LEE</v>
      </c>
      <c r="BX19" t="str">
        <f>IFERROR(H:H&amp;"-"&amp;VLOOKUP(H:H,data!$B:$C,2,FALSE),"")</f>
        <v/>
      </c>
      <c r="BY19" t="str">
        <f>IFERROR(I:I&amp;"-"&amp;VLOOKUP(I:I,data!$B:$C,2,FALSE),"")</f>
        <v/>
      </c>
      <c r="BZ19" t="str">
        <f>IFERROR(J:J&amp;"-"&amp;VLOOKUP(J:J,data!$B:$C,2,FALSE),"")</f>
        <v/>
      </c>
      <c r="CA19" t="str">
        <f>IFERROR(K:K&amp;"-"&amp;VLOOKUP(K:K,data!$B:$C,2,FALSE),"")</f>
        <v/>
      </c>
      <c r="CB19" t="str">
        <f>IFERROR(L:L&amp;"-"&amp;VLOOKUP(L:L,data!$B:$C,2,FALSE),"")</f>
        <v>59-CHESTER</v>
      </c>
      <c r="CC19" t="str">
        <f>IFERROR(M:M&amp;"-"&amp;VLOOKUP(M:M,data!$B:$C,2,FALSE),"")</f>
        <v/>
      </c>
      <c r="CD19" t="str">
        <f>IFERROR(N:N&amp;"-"&amp;VLOOKUP(N:N,data!$B:$C,2,FALSE),"")</f>
        <v/>
      </c>
      <c r="CE19" t="str">
        <f>IFERROR(O:O&amp;"-"&amp;VLOOKUP(O:O,data!$B:$C,2,FALSE),"")</f>
        <v/>
      </c>
      <c r="CF19" t="str">
        <f>IFERROR(P:P&amp;"-"&amp;VLOOKUP(P:P,data!$B:$C,2,FALSE),"")</f>
        <v>331-WESTHAMPTON</v>
      </c>
      <c r="CG19" t="str">
        <f>IFERROR(Q:Q&amp;"-"&amp;VLOOKUP(Q:Q,data!$B:$C,2,FALSE),"")</f>
        <v/>
      </c>
      <c r="CH19" t="str">
        <f>IFERROR(R:R&amp;"-"&amp;VLOOKUP(R:R,data!$B:$C,2,FALSE),"")</f>
        <v>214-NORTHAMPTON</v>
      </c>
      <c r="CI19" t="str">
        <f>IFERROR(S:S&amp;"-"&amp;VLOOKUP(S:S,data!$B:$C,2,FALSE),"")</f>
        <v/>
      </c>
      <c r="CJ19" t="str">
        <f>IFERROR(T:T&amp;"-"&amp;VLOOKUP(T:T,data!$B:$C,2,FALSE),"")</f>
        <v/>
      </c>
      <c r="CK19" t="str">
        <f>IFERROR(U:U&amp;"-"&amp;VLOOKUP(U:U,data!$B:$C,2,FALSE),"")</f>
        <v/>
      </c>
      <c r="CL19" t="str">
        <f>IFERROR(V:V&amp;"-"&amp;VLOOKUP(V:V,data!$B:$C,2,FALSE),"")</f>
        <v/>
      </c>
      <c r="CM19" t="str">
        <f>IFERROR(W:W&amp;"-"&amp;VLOOKUP(W:W,data!$B:$C,2,FALSE),"")</f>
        <v/>
      </c>
      <c r="CN19" t="str">
        <f>IFERROR(X:X&amp;"-"&amp;VLOOKUP(X:X,data!$B:$C,2,FALSE),"")</f>
        <v/>
      </c>
      <c r="CO19" t="str">
        <f>IFERROR(Y:Y&amp;"-"&amp;VLOOKUP(Y:Y,data!$B:$C,2,FALSE),"")</f>
        <v/>
      </c>
      <c r="CP19" t="str">
        <f>IFERROR(Z:Z&amp;"-"&amp;VLOOKUP(Z:Z,data!$B:$C,2,FALSE),"")</f>
        <v/>
      </c>
      <c r="CQ19" t="str">
        <f>IFERROR(AA:AA&amp;"-"&amp;VLOOKUP(AA:AA,data!$B:$C,2,FALSE),"")</f>
        <v/>
      </c>
      <c r="CR19" t="str">
        <f>IFERROR(AB:AB&amp;"-"&amp;VLOOKUP(AB:AB,data!$B:$C,2,FALSE),"")</f>
        <v>202-NEW BRAINTREE</v>
      </c>
      <c r="CS19" t="str">
        <f>IFERROR(AC:AC&amp;"-"&amp;VLOOKUP(AC:AC,data!$B:$C,2,FALSE),"")</f>
        <v/>
      </c>
      <c r="CT19" t="str">
        <f>IFERROR(AD:AD&amp;"-"&amp;VLOOKUP(AD:AD,data!$B:$C,2,FALSE),"")</f>
        <v/>
      </c>
      <c r="CU19" t="str">
        <f>IFERROR(AE:AE&amp;"-"&amp;VLOOKUP(AE:AE,data!$B:$C,2,FALSE),"")</f>
        <v/>
      </c>
      <c r="CV19" t="str">
        <f>IFERROR(AF:AF&amp;"-"&amp;VLOOKUP(AF:AF,data!$B:$C,2,FALSE),"")</f>
        <v>228-PAXTON</v>
      </c>
      <c r="CW19" t="str">
        <f>IFERROR(AG:AG&amp;"-"&amp;VLOOKUP(AG:AG,data!$B:$C,2,FALSE),"")</f>
        <v/>
      </c>
      <c r="CX19" t="str">
        <f>IFERROR(AH:AH&amp;"-"&amp;VLOOKUP(AH:AH,data!$B:$C,2,FALSE),"")</f>
        <v/>
      </c>
      <c r="CY19" t="str">
        <f>IFERROR(AI:AI&amp;"-"&amp;VLOOKUP(AI:AI,data!$B:$C,2,FALSE),"")</f>
        <v/>
      </c>
      <c r="CZ19" t="str">
        <f>IFERROR(AJ:AJ&amp;"-"&amp;VLOOKUP(AJ:AJ,data!$B:$C,2,FALSE),"")</f>
        <v/>
      </c>
      <c r="DA19" t="str">
        <f>IFERROR(AK:AK&amp;"-"&amp;VLOOKUP(AK:AK,data!$B:$C,2,FALSE),"")</f>
        <v>215-NORTHBOROUGH</v>
      </c>
      <c r="DB19" t="str">
        <f>IFERROR(AL:AL&amp;"-"&amp;VLOOKUP(AL:AL,data!$B:$C,2,FALSE),"")</f>
        <v/>
      </c>
      <c r="DC19" t="str">
        <f>IFERROR(AM:AM&amp;"-"&amp;VLOOKUP(AM:AM,data!$B:$C,2,FALSE),"")</f>
        <v>277-SOUTHBOROUGH</v>
      </c>
      <c r="DD19" t="str">
        <f>IFERROR(AN:AN&amp;"-"&amp;VLOOKUP(AN:AN,data!$B:$C,2,FALSE),"")</f>
        <v/>
      </c>
      <c r="DE19" t="str">
        <f>IFERROR(AO:AO&amp;"-"&amp;VLOOKUP(AO:AO,data!$B:$C,2,FALSE),"")</f>
        <v>100-FRAMINGHAM</v>
      </c>
      <c r="DF19" t="str">
        <f>IFERROR(AP:AP&amp;"-"&amp;VLOOKUP(AP:AP,data!$B:$C,2,FALSE),"")</f>
        <v/>
      </c>
      <c r="DG19" t="str">
        <f>IFERROR(AQ:AQ&amp;"-"&amp;VLOOKUP(AQ:AQ,data!$B:$C,2,FALSE),"")</f>
        <v/>
      </c>
      <c r="DH19" t="str">
        <f>IFERROR(AR:AR&amp;"-"&amp;VLOOKUP(AR:AR,data!$B:$C,2,FALSE),"")</f>
        <v>317-WELLESLEY</v>
      </c>
      <c r="DI19" t="str">
        <f>IFERROR(AS:AS&amp;"-"&amp;VLOOKUP(AS:AS,data!$B:$C,2,FALSE),"")</f>
        <v/>
      </c>
      <c r="DJ19" t="str">
        <f>IFERROR(AT:AT&amp;"-"&amp;VLOOKUP(AT:AT,data!$B:$C,2,FALSE),"")</f>
        <v>207-NEWTON</v>
      </c>
      <c r="DK19" t="str">
        <f>IFERROR(AU:AU&amp;"-"&amp;VLOOKUP(AU:AU,data!$B:$C,2,FALSE),"")</f>
        <v>46-BROOKLINE</v>
      </c>
      <c r="DL19" t="str">
        <f>IFERROR(AV:AV&amp;"-"&amp;VLOOKUP(AV:AV,data!$B:$C,2,FALSE),"")</f>
        <v>35-BOSTON</v>
      </c>
      <c r="DM19" t="str">
        <f>IFERROR(AW:AW&amp;"-"&amp;VLOOKUP(AW:AW,data!$B:$C,2,FALSE),"")</f>
        <v/>
      </c>
      <c r="DN19" t="str">
        <f>IFERROR(AX:AX&amp;"-"&amp;VLOOKUP(AX:AX,data!$B:$C,2,FALSE),"")</f>
        <v/>
      </c>
      <c r="DO19" t="str">
        <f>IFERROR(AY:AY&amp;"-"&amp;VLOOKUP(AY:AY,data!$B:$C,2,FALSE),"")</f>
        <v/>
      </c>
      <c r="DP19" t="str">
        <f>IFERROR(AZ:AZ&amp;"-"&amp;VLOOKUP(AZ:AZ,data!$B:$C,2,FALSE),"")</f>
        <v/>
      </c>
      <c r="DQ19" t="str">
        <f>IFERROR(BA:BA&amp;"-"&amp;VLOOKUP(BA:BA,data!$B:$C,2,FALSE),"")</f>
        <v/>
      </c>
      <c r="DR19" t="str">
        <f>IFERROR(BB:BB&amp;"-"&amp;VLOOKUP(BB:BB,data!$B:$C,2,FALSE),"")</f>
        <v/>
      </c>
      <c r="DS19" t="str">
        <f>IFERROR(BC:BC&amp;"-"&amp;VLOOKUP(BC:BC,data!$B:$C,2,FALSE),"")</f>
        <v/>
      </c>
      <c r="DT19" t="str">
        <f>IFERROR(BD:BD&amp;"-"&amp;VLOOKUP(BD:BD,data!$B:$C,2,FALSE),"")</f>
        <v/>
      </c>
      <c r="DU19" t="str">
        <f>IFERROR(BE:BE&amp;"-"&amp;VLOOKUP(BE:BE,data!$B:$C,2,FALSE),"")</f>
        <v/>
      </c>
      <c r="DV19" t="str">
        <f>IFERROR(BF:BF&amp;"-"&amp;VLOOKUP(BF:BF,data!$B:$C,2,FALSE),"")</f>
        <v/>
      </c>
      <c r="DW19" t="str">
        <f>IFERROR(BG:BG&amp;"-"&amp;VLOOKUP(BG:BG,data!$B:$C,2,FALSE),"")</f>
        <v/>
      </c>
      <c r="DX19" t="str">
        <f>IFERROR(BH:BH&amp;"-"&amp;VLOOKUP(BH:BH,data!$B:$C,2,FALSE),"")</f>
        <v/>
      </c>
      <c r="DY19" t="str">
        <f>IFERROR(BI:BI&amp;"-"&amp;VLOOKUP(BI:BI,data!$B:$C,2,FALSE),"")</f>
        <v/>
      </c>
      <c r="DZ19" t="str">
        <f>IFERROR(BJ:BJ&amp;"-"&amp;VLOOKUP(BJ:BJ,data!$B:$C,2,FALSE),"")</f>
        <v/>
      </c>
      <c r="EA19" t="str">
        <f>IFERROR(BK:BK&amp;"-"&amp;VLOOKUP(BK:BK,data!$B:$C,2,FALSE),"")</f>
        <v/>
      </c>
      <c r="EB19" t="str">
        <f>IFERROR(BL:BL&amp;"-"&amp;VLOOKUP(BL:BL,data!$B:$C,2,FALSE),"")</f>
        <v/>
      </c>
      <c r="EC19" t="str">
        <f>IFERROR(BM:BM&amp;"-"&amp;VLOOKUP(BM:BM,data!$B:$C,2,FALSE),"")</f>
        <v/>
      </c>
      <c r="ED19" t="str">
        <f>IFERROR(BN:BN&amp;"-"&amp;VLOOKUP(BN:BN,data!$B:$C,2,FALSE),"")</f>
        <v/>
      </c>
    </row>
    <row r="20" spans="1:134" x14ac:dyDescent="0.25">
      <c r="A20" s="3">
        <v>16</v>
      </c>
      <c r="B20" s="1"/>
      <c r="C20" s="1">
        <v>6</v>
      </c>
      <c r="D20" s="1"/>
      <c r="E20" s="1"/>
      <c r="F20" s="1"/>
      <c r="G20" s="1"/>
      <c r="H20" s="1">
        <v>302</v>
      </c>
      <c r="I20" s="1"/>
      <c r="J20" s="1">
        <v>22</v>
      </c>
      <c r="K20" s="1"/>
      <c r="L20" s="1"/>
      <c r="M20" s="1"/>
      <c r="N20" s="1">
        <v>143</v>
      </c>
      <c r="O20" s="1"/>
      <c r="P20" s="1"/>
      <c r="Q20" s="1"/>
      <c r="R20" s="1">
        <v>87</v>
      </c>
      <c r="S20" s="1">
        <v>275</v>
      </c>
      <c r="T20" s="1"/>
      <c r="U20" s="1">
        <v>111</v>
      </c>
      <c r="V20" s="1"/>
      <c r="W20" s="1">
        <v>24</v>
      </c>
      <c r="X20" s="1"/>
      <c r="Y20" s="1">
        <v>309</v>
      </c>
      <c r="Z20" s="1"/>
      <c r="AA20" s="1"/>
      <c r="AB20" s="1"/>
      <c r="AC20" s="1">
        <v>212</v>
      </c>
      <c r="AD20" s="1"/>
      <c r="AE20" s="1"/>
      <c r="AF20" s="1"/>
      <c r="AG20" s="1"/>
      <c r="AH20" s="1">
        <v>348</v>
      </c>
      <c r="AI20" s="1"/>
      <c r="AJ20" s="1">
        <v>271</v>
      </c>
      <c r="AK20" s="1"/>
      <c r="AL20" s="1">
        <v>328</v>
      </c>
      <c r="AM20" s="1"/>
      <c r="AN20" s="1"/>
      <c r="AO20" s="1"/>
      <c r="AP20" s="1"/>
      <c r="AQ20" s="1">
        <v>198</v>
      </c>
      <c r="AR20" s="1"/>
      <c r="AS20" s="1">
        <v>199</v>
      </c>
      <c r="AT20" s="1"/>
      <c r="AU20" s="1"/>
      <c r="AV20" s="1"/>
      <c r="AW20" s="1"/>
      <c r="AX20" s="1"/>
      <c r="AY20" s="1"/>
      <c r="AZ20" s="1">
        <v>142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6</v>
      </c>
      <c r="BP20" s="1"/>
      <c r="BQ20">
        <f t="shared" si="1"/>
        <v>16</v>
      </c>
      <c r="BR20" t="str">
        <f>IFERROR(B:B&amp;"-"&amp;VLOOKUP(B:B,data!$B:$C,2,FALSE),"")</f>
        <v/>
      </c>
      <c r="BS20" t="str">
        <f>IFERROR(C:C&amp;"-"&amp;VLOOKUP(C:C,data!$B:$C,2,FALSE),"")</f>
        <v>6-ALFORD</v>
      </c>
      <c r="BT20" t="str">
        <f>IFERROR(D:D&amp;"-"&amp;VLOOKUP(D:D,data!$B:$C,2,FALSE),"")</f>
        <v/>
      </c>
      <c r="BU20" t="str">
        <f>IFERROR(E:E&amp;"-"&amp;VLOOKUP(E:E,data!$B:$C,2,FALSE),"")</f>
        <v/>
      </c>
      <c r="BV20" t="str">
        <f>IFERROR(F:F&amp;"-"&amp;VLOOKUP(F:F,data!$B:$C,2,FALSE),"")</f>
        <v/>
      </c>
      <c r="BW20" t="str">
        <f>IFERROR(G:G&amp;"-"&amp;VLOOKUP(G:G,data!$B:$C,2,FALSE),"")</f>
        <v/>
      </c>
      <c r="BX20" t="str">
        <f>IFERROR(H:H&amp;"-"&amp;VLOOKUP(H:H,data!$B:$C,2,FALSE),"")</f>
        <v>302-TYRINGHAM</v>
      </c>
      <c r="BY20" t="str">
        <f>IFERROR(I:I&amp;"-"&amp;VLOOKUP(I:I,data!$B:$C,2,FALSE),"")</f>
        <v/>
      </c>
      <c r="BZ20" t="str">
        <f>IFERROR(J:J&amp;"-"&amp;VLOOKUP(J:J,data!$B:$C,2,FALSE),"")</f>
        <v>22-BECKET</v>
      </c>
      <c r="CA20" t="str">
        <f>IFERROR(K:K&amp;"-"&amp;VLOOKUP(K:K,data!$B:$C,2,FALSE),"")</f>
        <v/>
      </c>
      <c r="CB20" t="str">
        <f>IFERROR(L:L&amp;"-"&amp;VLOOKUP(L:L,data!$B:$C,2,FALSE),"")</f>
        <v/>
      </c>
      <c r="CC20" t="str">
        <f>IFERROR(M:M&amp;"-"&amp;VLOOKUP(M:M,data!$B:$C,2,FALSE),"")</f>
        <v/>
      </c>
      <c r="CD20" t="str">
        <f>IFERROR(N:N&amp;"-"&amp;VLOOKUP(N:N,data!$B:$C,2,FALSE),"")</f>
        <v>143-HUNTINGTON</v>
      </c>
      <c r="CE20" t="str">
        <f>IFERROR(O:O&amp;"-"&amp;VLOOKUP(O:O,data!$B:$C,2,FALSE),"")</f>
        <v/>
      </c>
      <c r="CF20" t="str">
        <f>IFERROR(P:P&amp;"-"&amp;VLOOKUP(P:P,data!$B:$C,2,FALSE),"")</f>
        <v/>
      </c>
      <c r="CG20" t="str">
        <f>IFERROR(Q:Q&amp;"-"&amp;VLOOKUP(Q:Q,data!$B:$C,2,FALSE),"")</f>
        <v/>
      </c>
      <c r="CH20" t="str">
        <f>IFERROR(R:R&amp;"-"&amp;VLOOKUP(R:R,data!$B:$C,2,FALSE),"")</f>
        <v>87-EASTHAMPTON</v>
      </c>
      <c r="CI20" t="str">
        <f>IFERROR(S:S&amp;"-"&amp;VLOOKUP(S:S,data!$B:$C,2,FALSE),"")</f>
        <v>275-SOUTH HADLEY</v>
      </c>
      <c r="CJ20" t="str">
        <f>IFERROR(T:T&amp;"-"&amp;VLOOKUP(T:T,data!$B:$C,2,FALSE),"")</f>
        <v/>
      </c>
      <c r="CK20" t="str">
        <f>IFERROR(U:U&amp;"-"&amp;VLOOKUP(U:U,data!$B:$C,2,FALSE),"")</f>
        <v>111-GRANBY</v>
      </c>
      <c r="CL20" t="str">
        <f>IFERROR(V:V&amp;"-"&amp;VLOOKUP(V:V,data!$B:$C,2,FALSE),"")</f>
        <v/>
      </c>
      <c r="CM20" t="str">
        <f>IFERROR(W:W&amp;"-"&amp;VLOOKUP(W:W,data!$B:$C,2,FALSE),"")</f>
        <v>24-BELCHERTOWN</v>
      </c>
      <c r="CN20" t="str">
        <f>IFERROR(X:X&amp;"-"&amp;VLOOKUP(X:X,data!$B:$C,2,FALSE),"")</f>
        <v/>
      </c>
      <c r="CO20" t="str">
        <f>IFERROR(Y:Y&amp;"-"&amp;VLOOKUP(Y:Y,data!$B:$C,2,FALSE),"")</f>
        <v>309-WARE</v>
      </c>
      <c r="CP20" t="str">
        <f>IFERROR(Z:Z&amp;"-"&amp;VLOOKUP(Z:Z,data!$B:$C,2,FALSE),"")</f>
        <v/>
      </c>
      <c r="CQ20" t="str">
        <f>IFERROR(AA:AA&amp;"-"&amp;VLOOKUP(AA:AA,data!$B:$C,2,FALSE),"")</f>
        <v/>
      </c>
      <c r="CR20" t="str">
        <f>IFERROR(AB:AB&amp;"-"&amp;VLOOKUP(AB:AB,data!$B:$C,2,FALSE),"")</f>
        <v/>
      </c>
      <c r="CS20" t="str">
        <f>IFERROR(AC:AC&amp;"-"&amp;VLOOKUP(AC:AC,data!$B:$C,2,FALSE),"")</f>
        <v>212-NORTH BROOKFIELD</v>
      </c>
      <c r="CT20" t="str">
        <f>IFERROR(AD:AD&amp;"-"&amp;VLOOKUP(AD:AD,data!$B:$C,2,FALSE),"")</f>
        <v/>
      </c>
      <c r="CU20" t="str">
        <f>IFERROR(AE:AE&amp;"-"&amp;VLOOKUP(AE:AE,data!$B:$C,2,FALSE),"")</f>
        <v/>
      </c>
      <c r="CV20" t="str">
        <f>IFERROR(AF:AF&amp;"-"&amp;VLOOKUP(AF:AF,data!$B:$C,2,FALSE),"")</f>
        <v/>
      </c>
      <c r="CW20" t="str">
        <f>IFERROR(AG:AG&amp;"-"&amp;VLOOKUP(AG:AG,data!$B:$C,2,FALSE),"")</f>
        <v/>
      </c>
      <c r="CX20" t="str">
        <f>IFERROR(AH:AH&amp;"-"&amp;VLOOKUP(AH:AH,data!$B:$C,2,FALSE),"")</f>
        <v>348-WORCESTER</v>
      </c>
      <c r="CY20" t="str">
        <f>IFERROR(AI:AI&amp;"-"&amp;VLOOKUP(AI:AI,data!$B:$C,2,FALSE),"")</f>
        <v/>
      </c>
      <c r="CZ20" t="str">
        <f>IFERROR(AJ:AJ&amp;"-"&amp;VLOOKUP(AJ:AJ,data!$B:$C,2,FALSE),"")</f>
        <v>271-SHREWSBURY</v>
      </c>
      <c r="DA20" t="str">
        <f>IFERROR(AK:AK&amp;"-"&amp;VLOOKUP(AK:AK,data!$B:$C,2,FALSE),"")</f>
        <v/>
      </c>
      <c r="DB20" t="str">
        <f>IFERROR(AL:AL&amp;"-"&amp;VLOOKUP(AL:AL,data!$B:$C,2,FALSE),"")</f>
        <v>328-WESTBOROUGH</v>
      </c>
      <c r="DC20" t="str">
        <f>IFERROR(AM:AM&amp;"-"&amp;VLOOKUP(AM:AM,data!$B:$C,2,FALSE),"")</f>
        <v/>
      </c>
      <c r="DD20" t="str">
        <f>IFERROR(AN:AN&amp;"-"&amp;VLOOKUP(AN:AN,data!$B:$C,2,FALSE),"")</f>
        <v/>
      </c>
      <c r="DE20" t="str">
        <f>IFERROR(AO:AO&amp;"-"&amp;VLOOKUP(AO:AO,data!$B:$C,2,FALSE),"")</f>
        <v/>
      </c>
      <c r="DF20" t="str">
        <f>IFERROR(AP:AP&amp;"-"&amp;VLOOKUP(AP:AP,data!$B:$C,2,FALSE),"")</f>
        <v/>
      </c>
      <c r="DG20" t="str">
        <f>IFERROR(AQ:AQ&amp;"-"&amp;VLOOKUP(AQ:AQ,data!$B:$C,2,FALSE),"")</f>
        <v>198-NATICK</v>
      </c>
      <c r="DH20" t="str">
        <f>IFERROR(AR:AR&amp;"-"&amp;VLOOKUP(AR:AR,data!$B:$C,2,FALSE),"")</f>
        <v/>
      </c>
      <c r="DI20" t="str">
        <f>IFERROR(AS:AS&amp;"-"&amp;VLOOKUP(AS:AS,data!$B:$C,2,FALSE),"")</f>
        <v>199-NEEDHAM</v>
      </c>
      <c r="DJ20" t="str">
        <f>IFERROR(AT:AT&amp;"-"&amp;VLOOKUP(AT:AT,data!$B:$C,2,FALSE),"")</f>
        <v/>
      </c>
      <c r="DK20" t="str">
        <f>IFERROR(AU:AU&amp;"-"&amp;VLOOKUP(AU:AU,data!$B:$C,2,FALSE),"")</f>
        <v/>
      </c>
      <c r="DL20" t="str">
        <f>IFERROR(AV:AV&amp;"-"&amp;VLOOKUP(AV:AV,data!$B:$C,2,FALSE),"")</f>
        <v/>
      </c>
      <c r="DM20" t="str">
        <f>IFERROR(AW:AW&amp;"-"&amp;VLOOKUP(AW:AW,data!$B:$C,2,FALSE),"")</f>
        <v/>
      </c>
      <c r="DN20" t="str">
        <f>IFERROR(AX:AX&amp;"-"&amp;VLOOKUP(AX:AX,data!$B:$C,2,FALSE),"")</f>
        <v/>
      </c>
      <c r="DO20" t="str">
        <f>IFERROR(AY:AY&amp;"-"&amp;VLOOKUP(AY:AY,data!$B:$C,2,FALSE),"")</f>
        <v/>
      </c>
      <c r="DP20" t="str">
        <f>IFERROR(AZ:AZ&amp;"-"&amp;VLOOKUP(AZ:AZ,data!$B:$C,2,FALSE),"")</f>
        <v>142-HULL</v>
      </c>
      <c r="DQ20" t="str">
        <f>IFERROR(BA:BA&amp;"-"&amp;VLOOKUP(BA:BA,data!$B:$C,2,FALSE),"")</f>
        <v/>
      </c>
      <c r="DR20" t="str">
        <f>IFERROR(BB:BB&amp;"-"&amp;VLOOKUP(BB:BB,data!$B:$C,2,FALSE),"")</f>
        <v/>
      </c>
      <c r="DS20" t="str">
        <f>IFERROR(BC:BC&amp;"-"&amp;VLOOKUP(BC:BC,data!$B:$C,2,FALSE),"")</f>
        <v/>
      </c>
      <c r="DT20" t="str">
        <f>IFERROR(BD:BD&amp;"-"&amp;VLOOKUP(BD:BD,data!$B:$C,2,FALSE),"")</f>
        <v/>
      </c>
      <c r="DU20" t="str">
        <f>IFERROR(BE:BE&amp;"-"&amp;VLOOKUP(BE:BE,data!$B:$C,2,FALSE),"")</f>
        <v/>
      </c>
      <c r="DV20" t="str">
        <f>IFERROR(BF:BF&amp;"-"&amp;VLOOKUP(BF:BF,data!$B:$C,2,FALSE),"")</f>
        <v/>
      </c>
      <c r="DW20" t="str">
        <f>IFERROR(BG:BG&amp;"-"&amp;VLOOKUP(BG:BG,data!$B:$C,2,FALSE),"")</f>
        <v/>
      </c>
      <c r="DX20" t="str">
        <f>IFERROR(BH:BH&amp;"-"&amp;VLOOKUP(BH:BH,data!$B:$C,2,FALSE),"")</f>
        <v/>
      </c>
      <c r="DY20" t="str">
        <f>IFERROR(BI:BI&amp;"-"&amp;VLOOKUP(BI:BI,data!$B:$C,2,FALSE),"")</f>
        <v/>
      </c>
      <c r="DZ20" t="str">
        <f>IFERROR(BJ:BJ&amp;"-"&amp;VLOOKUP(BJ:BJ,data!$B:$C,2,FALSE),"")</f>
        <v/>
      </c>
      <c r="EA20" t="str">
        <f>IFERROR(BK:BK&amp;"-"&amp;VLOOKUP(BK:BK,data!$B:$C,2,FALSE),"")</f>
        <v/>
      </c>
      <c r="EB20" t="str">
        <f>IFERROR(BL:BL&amp;"-"&amp;VLOOKUP(BL:BL,data!$B:$C,2,FALSE),"")</f>
        <v/>
      </c>
      <c r="EC20" t="str">
        <f>IFERROR(BM:BM&amp;"-"&amp;VLOOKUP(BM:BM,data!$B:$C,2,FALSE),"")</f>
        <v/>
      </c>
      <c r="ED20" t="str">
        <f>IFERROR(BN:BN&amp;"-"&amp;VLOOKUP(BN:BN,data!$B:$C,2,FALSE),"")</f>
        <v/>
      </c>
    </row>
    <row r="21" spans="1:134" x14ac:dyDescent="0.25">
      <c r="A21" s="3">
        <v>17</v>
      </c>
      <c r="B21" s="1"/>
      <c r="C21" s="1"/>
      <c r="D21" s="1"/>
      <c r="E21" s="1">
        <v>113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276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323</v>
      </c>
      <c r="AB21" s="1"/>
      <c r="AC21" s="1"/>
      <c r="AD21" s="1"/>
      <c r="AE21" s="1">
        <v>280</v>
      </c>
      <c r="AF21" s="1">
        <v>151</v>
      </c>
      <c r="AG21" s="1"/>
      <c r="AH21" s="1"/>
      <c r="AI21" s="1"/>
      <c r="AJ21" s="1"/>
      <c r="AK21" s="1"/>
      <c r="AL21" s="1"/>
      <c r="AM21" s="1">
        <v>139</v>
      </c>
      <c r="AN21" s="1"/>
      <c r="AO21" s="1">
        <v>14</v>
      </c>
      <c r="AP21" s="1">
        <v>269</v>
      </c>
      <c r="AQ21" s="1"/>
      <c r="AR21" s="1">
        <v>78</v>
      </c>
      <c r="AS21" s="1"/>
      <c r="AT21" s="1">
        <v>73</v>
      </c>
      <c r="AU21" s="1"/>
      <c r="AV21" s="1">
        <v>189</v>
      </c>
      <c r="AW21" s="1">
        <v>243</v>
      </c>
      <c r="AX21" s="1"/>
      <c r="AY21" s="1"/>
      <c r="AZ21" s="1"/>
      <c r="BA21" s="1">
        <v>65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14</v>
      </c>
      <c r="BP21" s="1"/>
      <c r="BQ21">
        <f t="shared" si="1"/>
        <v>17</v>
      </c>
      <c r="BR21" t="str">
        <f>IFERROR(B:B&amp;"-"&amp;VLOOKUP(B:B,data!$B:$C,2,FALSE),"")</f>
        <v/>
      </c>
      <c r="BS21" t="str">
        <f>IFERROR(C:C&amp;"-"&amp;VLOOKUP(C:C,data!$B:$C,2,FALSE),"")</f>
        <v/>
      </c>
      <c r="BT21" t="str">
        <f>IFERROR(D:D&amp;"-"&amp;VLOOKUP(D:D,data!$B:$C,2,FALSE),"")</f>
        <v/>
      </c>
      <c r="BU21" t="str">
        <f>IFERROR(E:E&amp;"-"&amp;VLOOKUP(E:E,data!$B:$C,2,FALSE),"")</f>
        <v>113-GREAT BARRINGTON</v>
      </c>
      <c r="BV21" t="str">
        <f>IFERROR(F:F&amp;"-"&amp;VLOOKUP(F:F,data!$B:$C,2,FALSE),"")</f>
        <v/>
      </c>
      <c r="BW21" t="str">
        <f>IFERROR(G:G&amp;"-"&amp;VLOOKUP(G:G,data!$B:$C,2,FALSE),"")</f>
        <v/>
      </c>
      <c r="BX21" t="str">
        <f>IFERROR(H:H&amp;"-"&amp;VLOOKUP(H:H,data!$B:$C,2,FALSE),"")</f>
        <v/>
      </c>
      <c r="BY21" t="str">
        <f>IFERROR(I:I&amp;"-"&amp;VLOOKUP(I:I,data!$B:$C,2,FALSE),"")</f>
        <v/>
      </c>
      <c r="BZ21" t="str">
        <f>IFERROR(J:J&amp;"-"&amp;VLOOKUP(J:J,data!$B:$C,2,FALSE),"")</f>
        <v/>
      </c>
      <c r="CA21" t="str">
        <f>IFERROR(K:K&amp;"-"&amp;VLOOKUP(K:K,data!$B:$C,2,FALSE),"")</f>
        <v/>
      </c>
      <c r="CB21" t="str">
        <f>IFERROR(L:L&amp;"-"&amp;VLOOKUP(L:L,data!$B:$C,2,FALSE),"")</f>
        <v/>
      </c>
      <c r="CC21" t="str">
        <f>IFERROR(M:M&amp;"-"&amp;VLOOKUP(M:M,data!$B:$C,2,FALSE),"")</f>
        <v/>
      </c>
      <c r="CD21" t="str">
        <f>IFERROR(N:N&amp;"-"&amp;VLOOKUP(N:N,data!$B:$C,2,FALSE),"")</f>
        <v/>
      </c>
      <c r="CE21" t="str">
        <f>IFERROR(O:O&amp;"-"&amp;VLOOKUP(O:O,data!$B:$C,2,FALSE),"")</f>
        <v/>
      </c>
      <c r="CF21" t="str">
        <f>IFERROR(P:P&amp;"-"&amp;VLOOKUP(P:P,data!$B:$C,2,FALSE),"")</f>
        <v>276-SOUTHAMPTON</v>
      </c>
      <c r="CG21" t="str">
        <f>IFERROR(Q:Q&amp;"-"&amp;VLOOKUP(Q:Q,data!$B:$C,2,FALSE),"")</f>
        <v/>
      </c>
      <c r="CH21" t="str">
        <f>IFERROR(R:R&amp;"-"&amp;VLOOKUP(R:R,data!$B:$C,2,FALSE),"")</f>
        <v/>
      </c>
      <c r="CI21" t="str">
        <f>IFERROR(S:S&amp;"-"&amp;VLOOKUP(S:S,data!$B:$C,2,FALSE),"")</f>
        <v/>
      </c>
      <c r="CJ21" t="str">
        <f>IFERROR(T:T&amp;"-"&amp;VLOOKUP(T:T,data!$B:$C,2,FALSE),"")</f>
        <v/>
      </c>
      <c r="CK21" t="str">
        <f>IFERROR(U:U&amp;"-"&amp;VLOOKUP(U:U,data!$B:$C,2,FALSE),"")</f>
        <v/>
      </c>
      <c r="CL21" t="str">
        <f>IFERROR(V:V&amp;"-"&amp;VLOOKUP(V:V,data!$B:$C,2,FALSE),"")</f>
        <v/>
      </c>
      <c r="CM21" t="str">
        <f>IFERROR(W:W&amp;"-"&amp;VLOOKUP(W:W,data!$B:$C,2,FALSE),"")</f>
        <v/>
      </c>
      <c r="CN21" t="str">
        <f>IFERROR(X:X&amp;"-"&amp;VLOOKUP(X:X,data!$B:$C,2,FALSE),"")</f>
        <v/>
      </c>
      <c r="CO21" t="str">
        <f>IFERROR(Y:Y&amp;"-"&amp;VLOOKUP(Y:Y,data!$B:$C,2,FALSE),"")</f>
        <v/>
      </c>
      <c r="CP21" t="str">
        <f>IFERROR(Z:Z&amp;"-"&amp;VLOOKUP(Z:Z,data!$B:$C,2,FALSE),"")</f>
        <v/>
      </c>
      <c r="CQ21" t="str">
        <f>IFERROR(AA:AA&amp;"-"&amp;VLOOKUP(AA:AA,data!$B:$C,2,FALSE),"")</f>
        <v>323-WEST BROOKFIELD</v>
      </c>
      <c r="CR21" t="str">
        <f>IFERROR(AB:AB&amp;"-"&amp;VLOOKUP(AB:AB,data!$B:$C,2,FALSE),"")</f>
        <v/>
      </c>
      <c r="CS21" t="str">
        <f>IFERROR(AC:AC&amp;"-"&amp;VLOOKUP(AC:AC,data!$B:$C,2,FALSE),"")</f>
        <v/>
      </c>
      <c r="CT21" t="str">
        <f>IFERROR(AD:AD&amp;"-"&amp;VLOOKUP(AD:AD,data!$B:$C,2,FALSE),"")</f>
        <v/>
      </c>
      <c r="CU21" t="str">
        <f>IFERROR(AE:AE&amp;"-"&amp;VLOOKUP(AE:AE,data!$B:$C,2,FALSE),"")</f>
        <v>280-SPENCER</v>
      </c>
      <c r="CV21" t="str">
        <f>IFERROR(AF:AF&amp;"-"&amp;VLOOKUP(AF:AF,data!$B:$C,2,FALSE),"")</f>
        <v>151-LEICESTER</v>
      </c>
      <c r="CW21" t="str">
        <f>IFERROR(AG:AG&amp;"-"&amp;VLOOKUP(AG:AG,data!$B:$C,2,FALSE),"")</f>
        <v/>
      </c>
      <c r="CX21" t="str">
        <f>IFERROR(AH:AH&amp;"-"&amp;VLOOKUP(AH:AH,data!$B:$C,2,FALSE),"")</f>
        <v/>
      </c>
      <c r="CY21" t="str">
        <f>IFERROR(AI:AI&amp;"-"&amp;VLOOKUP(AI:AI,data!$B:$C,2,FALSE),"")</f>
        <v/>
      </c>
      <c r="CZ21" t="str">
        <f>IFERROR(AJ:AJ&amp;"-"&amp;VLOOKUP(AJ:AJ,data!$B:$C,2,FALSE),"")</f>
        <v/>
      </c>
      <c r="DA21" t="str">
        <f>IFERROR(AK:AK&amp;"-"&amp;VLOOKUP(AK:AK,data!$B:$C,2,FALSE),"")</f>
        <v/>
      </c>
      <c r="DB21" t="str">
        <f>IFERROR(AL:AL&amp;"-"&amp;VLOOKUP(AL:AL,data!$B:$C,2,FALSE),"")</f>
        <v/>
      </c>
      <c r="DC21" t="str">
        <f>IFERROR(AM:AM&amp;"-"&amp;VLOOKUP(AM:AM,data!$B:$C,2,FALSE),"")</f>
        <v>139-HOPKINTON</v>
      </c>
      <c r="DD21" t="str">
        <f>IFERROR(AN:AN&amp;"-"&amp;VLOOKUP(AN:AN,data!$B:$C,2,FALSE),"")</f>
        <v/>
      </c>
      <c r="DE21" t="str">
        <f>IFERROR(AO:AO&amp;"-"&amp;VLOOKUP(AO:AO,data!$B:$C,2,FALSE),"")</f>
        <v>14-ASHLAND</v>
      </c>
      <c r="DF21" t="str">
        <f>IFERROR(AP:AP&amp;"-"&amp;VLOOKUP(AP:AP,data!$B:$C,2,FALSE),"")</f>
        <v>269-SHERBORN</v>
      </c>
      <c r="DG21" t="str">
        <f>IFERROR(AQ:AQ&amp;"-"&amp;VLOOKUP(AQ:AQ,data!$B:$C,2,FALSE),"")</f>
        <v/>
      </c>
      <c r="DH21" t="str">
        <f>IFERROR(AR:AR&amp;"-"&amp;VLOOKUP(AR:AR,data!$B:$C,2,FALSE),"")</f>
        <v>78-DOVER</v>
      </c>
      <c r="DI21" t="str">
        <f>IFERROR(AS:AS&amp;"-"&amp;VLOOKUP(AS:AS,data!$B:$C,2,FALSE),"")</f>
        <v/>
      </c>
      <c r="DJ21" t="str">
        <f>IFERROR(AT:AT&amp;"-"&amp;VLOOKUP(AT:AT,data!$B:$C,2,FALSE),"")</f>
        <v>73-DEDHAM</v>
      </c>
      <c r="DK21" t="str">
        <f>IFERROR(AU:AU&amp;"-"&amp;VLOOKUP(AU:AU,data!$B:$C,2,FALSE),"")</f>
        <v/>
      </c>
      <c r="DL21" t="str">
        <f>IFERROR(AV:AV&amp;"-"&amp;VLOOKUP(AV:AV,data!$B:$C,2,FALSE),"")</f>
        <v>189-MILTON</v>
      </c>
      <c r="DM21" t="str">
        <f>IFERROR(AW:AW&amp;"-"&amp;VLOOKUP(AW:AW,data!$B:$C,2,FALSE),"")</f>
        <v>243-QUINCY</v>
      </c>
      <c r="DN21" t="str">
        <f>IFERROR(AX:AX&amp;"-"&amp;VLOOKUP(AX:AX,data!$B:$C,2,FALSE),"")</f>
        <v/>
      </c>
      <c r="DO21" t="str">
        <f>IFERROR(AY:AY&amp;"-"&amp;VLOOKUP(AY:AY,data!$B:$C,2,FALSE),"")</f>
        <v/>
      </c>
      <c r="DP21" t="str">
        <f>IFERROR(AZ:AZ&amp;"-"&amp;VLOOKUP(AZ:AZ,data!$B:$C,2,FALSE),"")</f>
        <v/>
      </c>
      <c r="DQ21" t="str">
        <f>IFERROR(BA:BA&amp;"-"&amp;VLOOKUP(BA:BA,data!$B:$C,2,FALSE),"")</f>
        <v>65-COHASSET</v>
      </c>
      <c r="DR21" t="str">
        <f>IFERROR(BB:BB&amp;"-"&amp;VLOOKUP(BB:BB,data!$B:$C,2,FALSE),"")</f>
        <v/>
      </c>
      <c r="DS21" t="str">
        <f>IFERROR(BC:BC&amp;"-"&amp;VLOOKUP(BC:BC,data!$B:$C,2,FALSE),"")</f>
        <v/>
      </c>
      <c r="DT21" t="str">
        <f>IFERROR(BD:BD&amp;"-"&amp;VLOOKUP(BD:BD,data!$B:$C,2,FALSE),"")</f>
        <v/>
      </c>
      <c r="DU21" t="str">
        <f>IFERROR(BE:BE&amp;"-"&amp;VLOOKUP(BE:BE,data!$B:$C,2,FALSE),"")</f>
        <v/>
      </c>
      <c r="DV21" t="str">
        <f>IFERROR(BF:BF&amp;"-"&amp;VLOOKUP(BF:BF,data!$B:$C,2,FALSE),"")</f>
        <v/>
      </c>
      <c r="DW21" t="str">
        <f>IFERROR(BG:BG&amp;"-"&amp;VLOOKUP(BG:BG,data!$B:$C,2,FALSE),"")</f>
        <v/>
      </c>
      <c r="DX21" t="str">
        <f>IFERROR(BH:BH&amp;"-"&amp;VLOOKUP(BH:BH,data!$B:$C,2,FALSE),"")</f>
        <v/>
      </c>
      <c r="DY21" t="str">
        <f>IFERROR(BI:BI&amp;"-"&amp;VLOOKUP(BI:BI,data!$B:$C,2,FALSE),"")</f>
        <v/>
      </c>
      <c r="DZ21" t="str">
        <f>IFERROR(BJ:BJ&amp;"-"&amp;VLOOKUP(BJ:BJ,data!$B:$C,2,FALSE),"")</f>
        <v/>
      </c>
      <c r="EA21" t="str">
        <f>IFERROR(BK:BK&amp;"-"&amp;VLOOKUP(BK:BK,data!$B:$C,2,FALSE),"")</f>
        <v/>
      </c>
      <c r="EB21" t="str">
        <f>IFERROR(BL:BL&amp;"-"&amp;VLOOKUP(BL:BL,data!$B:$C,2,FALSE),"")</f>
        <v/>
      </c>
      <c r="EC21" t="str">
        <f>IFERROR(BM:BM&amp;"-"&amp;VLOOKUP(BM:BM,data!$B:$C,2,FALSE),"")</f>
        <v/>
      </c>
      <c r="ED21" t="str">
        <f>IFERROR(BN:BN&amp;"-"&amp;VLOOKUP(BN:BN,data!$B:$C,2,FALSE),"")</f>
        <v/>
      </c>
    </row>
    <row r="22" spans="1:134" x14ac:dyDescent="0.25">
      <c r="A22" s="3">
        <v>18</v>
      </c>
      <c r="B22" s="1"/>
      <c r="C22" s="1">
        <v>90</v>
      </c>
      <c r="D22" s="1"/>
      <c r="E22" s="1"/>
      <c r="F22" s="1"/>
      <c r="G22" s="1">
        <v>193</v>
      </c>
      <c r="H22" s="1"/>
      <c r="I22" s="1"/>
      <c r="J22" s="1">
        <v>225</v>
      </c>
      <c r="K22" s="1"/>
      <c r="L22" s="1">
        <v>33</v>
      </c>
      <c r="M22" s="1"/>
      <c r="N22" s="1"/>
      <c r="O22" s="1">
        <v>194</v>
      </c>
      <c r="P22" s="1"/>
      <c r="Q22" s="1"/>
      <c r="R22" s="1">
        <v>137</v>
      </c>
      <c r="S22" s="1"/>
      <c r="T22" s="1"/>
      <c r="U22" s="1"/>
      <c r="V22" s="1">
        <v>161</v>
      </c>
      <c r="W22" s="1"/>
      <c r="X22" s="1">
        <v>227</v>
      </c>
      <c r="Y22" s="1"/>
      <c r="Z22" s="1"/>
      <c r="AA22" s="1">
        <v>311</v>
      </c>
      <c r="AB22" s="1">
        <v>45</v>
      </c>
      <c r="AC22" s="1"/>
      <c r="AD22" s="1">
        <v>84</v>
      </c>
      <c r="AE22" s="1"/>
      <c r="AF22" s="1"/>
      <c r="AG22" s="1">
        <v>17</v>
      </c>
      <c r="AH22" s="1"/>
      <c r="AI22" s="1">
        <v>186</v>
      </c>
      <c r="AJ22" s="1">
        <v>110</v>
      </c>
      <c r="AK22" s="1"/>
      <c r="AL22" s="1"/>
      <c r="AM22" s="1"/>
      <c r="AN22" s="1"/>
      <c r="AO22" s="1">
        <v>136</v>
      </c>
      <c r="AP22" s="1"/>
      <c r="AQ22" s="1"/>
      <c r="AR22" s="1">
        <v>175</v>
      </c>
      <c r="AS22" s="1">
        <v>335</v>
      </c>
      <c r="AT22" s="1">
        <v>220</v>
      </c>
      <c r="AU22" s="1"/>
      <c r="AV22" s="1"/>
      <c r="AW22" s="1">
        <v>40</v>
      </c>
      <c r="AX22" s="1"/>
      <c r="AY22" s="1">
        <v>336</v>
      </c>
      <c r="AZ22" s="1">
        <v>131</v>
      </c>
      <c r="BA22" s="1"/>
      <c r="BB22" s="1">
        <v>264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17</v>
      </c>
      <c r="BP22" s="1"/>
      <c r="BQ22">
        <f t="shared" si="1"/>
        <v>18</v>
      </c>
      <c r="BR22" t="str">
        <f>IFERROR(B:B&amp;"-"&amp;VLOOKUP(B:B,data!$B:$C,2,FALSE),"")</f>
        <v/>
      </c>
      <c r="BS22" t="str">
        <f>IFERROR(C:C&amp;"-"&amp;VLOOKUP(C:C,data!$B:$C,2,FALSE),"")</f>
        <v>90-EGREMONT</v>
      </c>
      <c r="BT22" t="str">
        <f>IFERROR(D:D&amp;"-"&amp;VLOOKUP(D:D,data!$B:$C,2,FALSE),"")</f>
        <v/>
      </c>
      <c r="BU22" t="str">
        <f>IFERROR(E:E&amp;"-"&amp;VLOOKUP(E:E,data!$B:$C,2,FALSE),"")</f>
        <v/>
      </c>
      <c r="BV22" t="str">
        <f>IFERROR(F:F&amp;"-"&amp;VLOOKUP(F:F,data!$B:$C,2,FALSE),"")</f>
        <v/>
      </c>
      <c r="BW22" t="str">
        <f>IFERROR(G:G&amp;"-"&amp;VLOOKUP(G:G,data!$B:$C,2,FALSE),"")</f>
        <v>193-MONTEREY</v>
      </c>
      <c r="BX22" t="str">
        <f>IFERROR(H:H&amp;"-"&amp;VLOOKUP(H:H,data!$B:$C,2,FALSE),"")</f>
        <v/>
      </c>
      <c r="BY22" t="str">
        <f>IFERROR(I:I&amp;"-"&amp;VLOOKUP(I:I,data!$B:$C,2,FALSE),"")</f>
        <v/>
      </c>
      <c r="BZ22" t="str">
        <f>IFERROR(J:J&amp;"-"&amp;VLOOKUP(J:J,data!$B:$C,2,FALSE),"")</f>
        <v>225-OTIS</v>
      </c>
      <c r="CA22" t="str">
        <f>IFERROR(K:K&amp;"-"&amp;VLOOKUP(K:K,data!$B:$C,2,FALSE),"")</f>
        <v/>
      </c>
      <c r="CB22" t="str">
        <f>IFERROR(L:L&amp;"-"&amp;VLOOKUP(L:L,data!$B:$C,2,FALSE),"")</f>
        <v>33-BLANDFORD</v>
      </c>
      <c r="CC22" t="str">
        <f>IFERROR(M:M&amp;"-"&amp;VLOOKUP(M:M,data!$B:$C,2,FALSE),"")</f>
        <v/>
      </c>
      <c r="CD22" t="str">
        <f>IFERROR(N:N&amp;"-"&amp;VLOOKUP(N:N,data!$B:$C,2,FALSE),"")</f>
        <v/>
      </c>
      <c r="CE22" t="str">
        <f>IFERROR(O:O&amp;"-"&amp;VLOOKUP(O:O,data!$B:$C,2,FALSE),"")</f>
        <v>194-MONTGOMERY</v>
      </c>
      <c r="CF22" t="str">
        <f>IFERROR(P:P&amp;"-"&amp;VLOOKUP(P:P,data!$B:$C,2,FALSE),"")</f>
        <v/>
      </c>
      <c r="CG22" t="str">
        <f>IFERROR(Q:Q&amp;"-"&amp;VLOOKUP(Q:Q,data!$B:$C,2,FALSE),"")</f>
        <v/>
      </c>
      <c r="CH22" t="str">
        <f>IFERROR(R:R&amp;"-"&amp;VLOOKUP(R:R,data!$B:$C,2,FALSE),"")</f>
        <v>137-HOLYOKE</v>
      </c>
      <c r="CI22" t="str">
        <f>IFERROR(S:S&amp;"-"&amp;VLOOKUP(S:S,data!$B:$C,2,FALSE),"")</f>
        <v/>
      </c>
      <c r="CJ22" t="str">
        <f>IFERROR(T:T&amp;"-"&amp;VLOOKUP(T:T,data!$B:$C,2,FALSE),"")</f>
        <v/>
      </c>
      <c r="CK22" t="str">
        <f>IFERROR(U:U&amp;"-"&amp;VLOOKUP(U:U,data!$B:$C,2,FALSE),"")</f>
        <v/>
      </c>
      <c r="CL22" t="str">
        <f>IFERROR(V:V&amp;"-"&amp;VLOOKUP(V:V,data!$B:$C,2,FALSE),"")</f>
        <v>161-LUDLOW</v>
      </c>
      <c r="CM22" t="str">
        <f>IFERROR(W:W&amp;"-"&amp;VLOOKUP(W:W,data!$B:$C,2,FALSE),"")</f>
        <v/>
      </c>
      <c r="CN22" t="str">
        <f>IFERROR(X:X&amp;"-"&amp;VLOOKUP(X:X,data!$B:$C,2,FALSE),"")</f>
        <v>227-PALMER</v>
      </c>
      <c r="CO22" t="str">
        <f>IFERROR(Y:Y&amp;"-"&amp;VLOOKUP(Y:Y,data!$B:$C,2,FALSE),"")</f>
        <v/>
      </c>
      <c r="CP22" t="str">
        <f>IFERROR(Z:Z&amp;"-"&amp;VLOOKUP(Z:Z,data!$B:$C,2,FALSE),"")</f>
        <v/>
      </c>
      <c r="CQ22" t="str">
        <f>IFERROR(AA:AA&amp;"-"&amp;VLOOKUP(AA:AA,data!$B:$C,2,FALSE),"")</f>
        <v>311-WARREN</v>
      </c>
      <c r="CR22" t="str">
        <f>IFERROR(AB:AB&amp;"-"&amp;VLOOKUP(AB:AB,data!$B:$C,2,FALSE),"")</f>
        <v>45-BROOKFIELD</v>
      </c>
      <c r="CS22" t="str">
        <f>IFERROR(AC:AC&amp;"-"&amp;VLOOKUP(AC:AC,data!$B:$C,2,FALSE),"")</f>
        <v/>
      </c>
      <c r="CT22" t="str">
        <f>IFERROR(AD:AD&amp;"-"&amp;VLOOKUP(AD:AD,data!$B:$C,2,FALSE),"")</f>
        <v>84-EAST BROOKFIELD</v>
      </c>
      <c r="CU22" t="str">
        <f>IFERROR(AE:AE&amp;"-"&amp;VLOOKUP(AE:AE,data!$B:$C,2,FALSE),"")</f>
        <v/>
      </c>
      <c r="CV22" t="str">
        <f>IFERROR(AF:AF&amp;"-"&amp;VLOOKUP(AF:AF,data!$B:$C,2,FALSE),"")</f>
        <v/>
      </c>
      <c r="CW22" t="str">
        <f>IFERROR(AG:AG&amp;"-"&amp;VLOOKUP(AG:AG,data!$B:$C,2,FALSE),"")</f>
        <v>17-AUBURN</v>
      </c>
      <c r="CX22" t="str">
        <f>IFERROR(AH:AH&amp;"-"&amp;VLOOKUP(AH:AH,data!$B:$C,2,FALSE),"")</f>
        <v/>
      </c>
      <c r="CY22" t="str">
        <f>IFERROR(AI:AI&amp;"-"&amp;VLOOKUP(AI:AI,data!$B:$C,2,FALSE),"")</f>
        <v>186-MILLBURY</v>
      </c>
      <c r="CZ22" t="str">
        <f>IFERROR(AJ:AJ&amp;"-"&amp;VLOOKUP(AJ:AJ,data!$B:$C,2,FALSE),"")</f>
        <v>110-GRAFTON</v>
      </c>
      <c r="DA22" t="str">
        <f>IFERROR(AK:AK&amp;"-"&amp;VLOOKUP(AK:AK,data!$B:$C,2,FALSE),"")</f>
        <v/>
      </c>
      <c r="DB22" t="str">
        <f>IFERROR(AL:AL&amp;"-"&amp;VLOOKUP(AL:AL,data!$B:$C,2,FALSE),"")</f>
        <v/>
      </c>
      <c r="DC22" t="str">
        <f>IFERROR(AM:AM&amp;"-"&amp;VLOOKUP(AM:AM,data!$B:$C,2,FALSE),"")</f>
        <v/>
      </c>
      <c r="DD22" t="str">
        <f>IFERROR(AN:AN&amp;"-"&amp;VLOOKUP(AN:AN,data!$B:$C,2,FALSE),"")</f>
        <v/>
      </c>
      <c r="DE22" t="str">
        <f>IFERROR(AO:AO&amp;"-"&amp;VLOOKUP(AO:AO,data!$B:$C,2,FALSE),"")</f>
        <v>136-HOLLISTON</v>
      </c>
      <c r="DF22" t="str">
        <f>IFERROR(AP:AP&amp;"-"&amp;VLOOKUP(AP:AP,data!$B:$C,2,FALSE),"")</f>
        <v/>
      </c>
      <c r="DG22" t="str">
        <f>IFERROR(AQ:AQ&amp;"-"&amp;VLOOKUP(AQ:AQ,data!$B:$C,2,FALSE),"")</f>
        <v/>
      </c>
      <c r="DH22" t="str">
        <f>IFERROR(AR:AR&amp;"-"&amp;VLOOKUP(AR:AR,data!$B:$C,2,FALSE),"")</f>
        <v>175-MEDFIELD</v>
      </c>
      <c r="DI22" t="str">
        <f>IFERROR(AS:AS&amp;"-"&amp;VLOOKUP(AS:AS,data!$B:$C,2,FALSE),"")</f>
        <v>335-WESTWOOD</v>
      </c>
      <c r="DJ22" t="str">
        <f>IFERROR(AT:AT&amp;"-"&amp;VLOOKUP(AT:AT,data!$B:$C,2,FALSE),"")</f>
        <v>220-NORWOOD</v>
      </c>
      <c r="DK22" t="str">
        <f>IFERROR(AU:AU&amp;"-"&amp;VLOOKUP(AU:AU,data!$B:$C,2,FALSE),"")</f>
        <v/>
      </c>
      <c r="DL22" t="str">
        <f>IFERROR(AV:AV&amp;"-"&amp;VLOOKUP(AV:AV,data!$B:$C,2,FALSE),"")</f>
        <v/>
      </c>
      <c r="DM22" t="str">
        <f>IFERROR(AW:AW&amp;"-"&amp;VLOOKUP(AW:AW,data!$B:$C,2,FALSE),"")</f>
        <v>40-BRAINTREE</v>
      </c>
      <c r="DN22" t="str">
        <f>IFERROR(AX:AX&amp;"-"&amp;VLOOKUP(AX:AX,data!$B:$C,2,FALSE),"")</f>
        <v/>
      </c>
      <c r="DO22" t="str">
        <f>IFERROR(AY:AY&amp;"-"&amp;VLOOKUP(AY:AY,data!$B:$C,2,FALSE),"")</f>
        <v>336-WEYMOUTH</v>
      </c>
      <c r="DP22" t="str">
        <f>IFERROR(AZ:AZ&amp;"-"&amp;VLOOKUP(AZ:AZ,data!$B:$C,2,FALSE),"")</f>
        <v>131-HINGHAM</v>
      </c>
      <c r="DQ22" t="str">
        <f>IFERROR(BA:BA&amp;"-"&amp;VLOOKUP(BA:BA,data!$B:$C,2,FALSE),"")</f>
        <v/>
      </c>
      <c r="DR22" t="str">
        <f>IFERROR(BB:BB&amp;"-"&amp;VLOOKUP(BB:BB,data!$B:$C,2,FALSE),"")</f>
        <v>264-SCITUATE</v>
      </c>
      <c r="DS22" t="str">
        <f>IFERROR(BC:BC&amp;"-"&amp;VLOOKUP(BC:BC,data!$B:$C,2,FALSE),"")</f>
        <v/>
      </c>
      <c r="DT22" t="str">
        <f>IFERROR(BD:BD&amp;"-"&amp;VLOOKUP(BD:BD,data!$B:$C,2,FALSE),"")</f>
        <v/>
      </c>
      <c r="DU22" t="str">
        <f>IFERROR(BE:BE&amp;"-"&amp;VLOOKUP(BE:BE,data!$B:$C,2,FALSE),"")</f>
        <v/>
      </c>
      <c r="DV22" t="str">
        <f>IFERROR(BF:BF&amp;"-"&amp;VLOOKUP(BF:BF,data!$B:$C,2,FALSE),"")</f>
        <v/>
      </c>
      <c r="DW22" t="str">
        <f>IFERROR(BG:BG&amp;"-"&amp;VLOOKUP(BG:BG,data!$B:$C,2,FALSE),"")</f>
        <v/>
      </c>
      <c r="DX22" t="str">
        <f>IFERROR(BH:BH&amp;"-"&amp;VLOOKUP(BH:BH,data!$B:$C,2,FALSE),"")</f>
        <v/>
      </c>
      <c r="DY22" t="str">
        <f>IFERROR(BI:BI&amp;"-"&amp;VLOOKUP(BI:BI,data!$B:$C,2,FALSE),"")</f>
        <v/>
      </c>
      <c r="DZ22" t="str">
        <f>IFERROR(BJ:BJ&amp;"-"&amp;VLOOKUP(BJ:BJ,data!$B:$C,2,FALSE),"")</f>
        <v/>
      </c>
      <c r="EA22" t="str">
        <f>IFERROR(BK:BK&amp;"-"&amp;VLOOKUP(BK:BK,data!$B:$C,2,FALSE),"")</f>
        <v/>
      </c>
      <c r="EB22" t="str">
        <f>IFERROR(BL:BL&amp;"-"&amp;VLOOKUP(BL:BL,data!$B:$C,2,FALSE),"")</f>
        <v/>
      </c>
      <c r="EC22" t="str">
        <f>IFERROR(BM:BM&amp;"-"&amp;VLOOKUP(BM:BM,data!$B:$C,2,FALSE),"")</f>
        <v/>
      </c>
      <c r="ED22" t="str">
        <f>IFERROR(BN:BN&amp;"-"&amp;VLOOKUP(BN:BN,data!$B:$C,2,FALSE),"")</f>
        <v/>
      </c>
    </row>
    <row r="23" spans="1:134" x14ac:dyDescent="0.25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256</v>
      </c>
      <c r="O23" s="1"/>
      <c r="P23" s="1">
        <v>329</v>
      </c>
      <c r="Q23" s="1"/>
      <c r="R23" s="1"/>
      <c r="S23" s="1">
        <v>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303</v>
      </c>
      <c r="AM23" s="1"/>
      <c r="AN23" s="1">
        <v>185</v>
      </c>
      <c r="AO23" s="1">
        <v>177</v>
      </c>
      <c r="AP23" s="1"/>
      <c r="AQ23" s="1">
        <v>187</v>
      </c>
      <c r="AR23" s="1"/>
      <c r="AS23" s="1">
        <v>307</v>
      </c>
      <c r="AT23" s="1"/>
      <c r="AU23" s="1">
        <v>50</v>
      </c>
      <c r="AV23" s="1">
        <v>244</v>
      </c>
      <c r="AW23" s="1">
        <v>133</v>
      </c>
      <c r="AX23" s="1"/>
      <c r="AY23" s="1"/>
      <c r="AZ23" s="1"/>
      <c r="BA23" s="1">
        <v>219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50</v>
      </c>
      <c r="BP23" s="1"/>
      <c r="BQ23">
        <f t="shared" si="1"/>
        <v>19</v>
      </c>
      <c r="BR23" t="str">
        <f>IFERROR(B:B&amp;"-"&amp;VLOOKUP(B:B,data!$B:$C,2,FALSE),"")</f>
        <v/>
      </c>
      <c r="BS23" t="str">
        <f>IFERROR(C:C&amp;"-"&amp;VLOOKUP(C:C,data!$B:$C,2,FALSE),"")</f>
        <v/>
      </c>
      <c r="BT23" t="str">
        <f>IFERROR(D:D&amp;"-"&amp;VLOOKUP(D:D,data!$B:$C,2,FALSE),"")</f>
        <v/>
      </c>
      <c r="BU23" t="str">
        <f>IFERROR(E:E&amp;"-"&amp;VLOOKUP(E:E,data!$B:$C,2,FALSE),"")</f>
        <v/>
      </c>
      <c r="BV23" t="str">
        <f>IFERROR(F:F&amp;"-"&amp;VLOOKUP(F:F,data!$B:$C,2,FALSE),"")</f>
        <v/>
      </c>
      <c r="BW23" t="str">
        <f>IFERROR(G:G&amp;"-"&amp;VLOOKUP(G:G,data!$B:$C,2,FALSE),"")</f>
        <v/>
      </c>
      <c r="BX23" t="str">
        <f>IFERROR(H:H&amp;"-"&amp;VLOOKUP(H:H,data!$B:$C,2,FALSE),"")</f>
        <v/>
      </c>
      <c r="BY23" t="str">
        <f>IFERROR(I:I&amp;"-"&amp;VLOOKUP(I:I,data!$B:$C,2,FALSE),"")</f>
        <v/>
      </c>
      <c r="BZ23" t="str">
        <f>IFERROR(J:J&amp;"-"&amp;VLOOKUP(J:J,data!$B:$C,2,FALSE),"")</f>
        <v/>
      </c>
      <c r="CA23" t="str">
        <f>IFERROR(K:K&amp;"-"&amp;VLOOKUP(K:K,data!$B:$C,2,FALSE),"")</f>
        <v/>
      </c>
      <c r="CB23" t="str">
        <f>IFERROR(L:L&amp;"-"&amp;VLOOKUP(L:L,data!$B:$C,2,FALSE),"")</f>
        <v/>
      </c>
      <c r="CC23" t="str">
        <f>IFERROR(M:M&amp;"-"&amp;VLOOKUP(M:M,data!$B:$C,2,FALSE),"")</f>
        <v/>
      </c>
      <c r="CD23" t="str">
        <f>IFERROR(N:N&amp;"-"&amp;VLOOKUP(N:N,data!$B:$C,2,FALSE),"")</f>
        <v>256-RUSSELL</v>
      </c>
      <c r="CE23" t="str">
        <f>IFERROR(O:O&amp;"-"&amp;VLOOKUP(O:O,data!$B:$C,2,FALSE),"")</f>
        <v/>
      </c>
      <c r="CF23" t="str">
        <f>IFERROR(P:P&amp;"-"&amp;VLOOKUP(P:P,data!$B:$C,2,FALSE),"")</f>
        <v>329-WESTFIELD</v>
      </c>
      <c r="CG23" t="str">
        <f>IFERROR(Q:Q&amp;"-"&amp;VLOOKUP(Q:Q,data!$B:$C,2,FALSE),"")</f>
        <v/>
      </c>
      <c r="CH23" t="str">
        <f>IFERROR(R:R&amp;"-"&amp;VLOOKUP(R:R,data!$B:$C,2,FALSE),"")</f>
        <v/>
      </c>
      <c r="CI23" t="str">
        <f>IFERROR(S:S&amp;"-"&amp;VLOOKUP(S:S,data!$B:$C,2,FALSE),"")</f>
        <v>61-CHICOPEE</v>
      </c>
      <c r="CJ23" t="str">
        <f>IFERROR(T:T&amp;"-"&amp;VLOOKUP(T:T,data!$B:$C,2,FALSE),"")</f>
        <v/>
      </c>
      <c r="CK23" t="str">
        <f>IFERROR(U:U&amp;"-"&amp;VLOOKUP(U:U,data!$B:$C,2,FALSE),"")</f>
        <v/>
      </c>
      <c r="CL23" t="str">
        <f>IFERROR(V:V&amp;"-"&amp;VLOOKUP(V:V,data!$B:$C,2,FALSE),"")</f>
        <v/>
      </c>
      <c r="CM23" t="str">
        <f>IFERROR(W:W&amp;"-"&amp;VLOOKUP(W:W,data!$B:$C,2,FALSE),"")</f>
        <v/>
      </c>
      <c r="CN23" t="str">
        <f>IFERROR(X:X&amp;"-"&amp;VLOOKUP(X:X,data!$B:$C,2,FALSE),"")</f>
        <v/>
      </c>
      <c r="CO23" t="str">
        <f>IFERROR(Y:Y&amp;"-"&amp;VLOOKUP(Y:Y,data!$B:$C,2,FALSE),"")</f>
        <v/>
      </c>
      <c r="CP23" t="str">
        <f>IFERROR(Z:Z&amp;"-"&amp;VLOOKUP(Z:Z,data!$B:$C,2,FALSE),"")</f>
        <v/>
      </c>
      <c r="CQ23" t="str">
        <f>IFERROR(AA:AA&amp;"-"&amp;VLOOKUP(AA:AA,data!$B:$C,2,FALSE),"")</f>
        <v/>
      </c>
      <c r="CR23" t="str">
        <f>IFERROR(AB:AB&amp;"-"&amp;VLOOKUP(AB:AB,data!$B:$C,2,FALSE),"")</f>
        <v/>
      </c>
      <c r="CS23" t="str">
        <f>IFERROR(AC:AC&amp;"-"&amp;VLOOKUP(AC:AC,data!$B:$C,2,FALSE),"")</f>
        <v/>
      </c>
      <c r="CT23" t="str">
        <f>IFERROR(AD:AD&amp;"-"&amp;VLOOKUP(AD:AD,data!$B:$C,2,FALSE),"")</f>
        <v/>
      </c>
      <c r="CU23" t="str">
        <f>IFERROR(AE:AE&amp;"-"&amp;VLOOKUP(AE:AE,data!$B:$C,2,FALSE),"")</f>
        <v/>
      </c>
      <c r="CV23" t="str">
        <f>IFERROR(AF:AF&amp;"-"&amp;VLOOKUP(AF:AF,data!$B:$C,2,FALSE),"")</f>
        <v/>
      </c>
      <c r="CW23" t="str">
        <f>IFERROR(AG:AG&amp;"-"&amp;VLOOKUP(AG:AG,data!$B:$C,2,FALSE),"")</f>
        <v/>
      </c>
      <c r="CX23" t="str">
        <f>IFERROR(AH:AH&amp;"-"&amp;VLOOKUP(AH:AH,data!$B:$C,2,FALSE),"")</f>
        <v/>
      </c>
      <c r="CY23" t="str">
        <f>IFERROR(AI:AI&amp;"-"&amp;VLOOKUP(AI:AI,data!$B:$C,2,FALSE),"")</f>
        <v/>
      </c>
      <c r="CZ23" t="str">
        <f>IFERROR(AJ:AJ&amp;"-"&amp;VLOOKUP(AJ:AJ,data!$B:$C,2,FALSE),"")</f>
        <v/>
      </c>
      <c r="DA23" t="str">
        <f>IFERROR(AK:AK&amp;"-"&amp;VLOOKUP(AK:AK,data!$B:$C,2,FALSE),"")</f>
        <v/>
      </c>
      <c r="DB23" t="str">
        <f>IFERROR(AL:AL&amp;"-"&amp;VLOOKUP(AL:AL,data!$B:$C,2,FALSE),"")</f>
        <v>303-UPTON</v>
      </c>
      <c r="DC23" t="str">
        <f>IFERROR(AM:AM&amp;"-"&amp;VLOOKUP(AM:AM,data!$B:$C,2,FALSE),"")</f>
        <v/>
      </c>
      <c r="DD23" t="str">
        <f>IFERROR(AN:AN&amp;"-"&amp;VLOOKUP(AN:AN,data!$B:$C,2,FALSE),"")</f>
        <v>185-MILFORD</v>
      </c>
      <c r="DE23" t="str">
        <f>IFERROR(AO:AO&amp;"-"&amp;VLOOKUP(AO:AO,data!$B:$C,2,FALSE),"")</f>
        <v>177-MEDWAY</v>
      </c>
      <c r="DF23" t="str">
        <f>IFERROR(AP:AP&amp;"-"&amp;VLOOKUP(AP:AP,data!$B:$C,2,FALSE),"")</f>
        <v/>
      </c>
      <c r="DG23" t="str">
        <f>IFERROR(AQ:AQ&amp;"-"&amp;VLOOKUP(AQ:AQ,data!$B:$C,2,FALSE),"")</f>
        <v>187-MILLIS</v>
      </c>
      <c r="DH23" t="str">
        <f>IFERROR(AR:AR&amp;"-"&amp;VLOOKUP(AR:AR,data!$B:$C,2,FALSE),"")</f>
        <v/>
      </c>
      <c r="DI23" t="str">
        <f>IFERROR(AS:AS&amp;"-"&amp;VLOOKUP(AS:AS,data!$B:$C,2,FALSE),"")</f>
        <v>307-WALPOLE</v>
      </c>
      <c r="DJ23" t="str">
        <f>IFERROR(AT:AT&amp;"-"&amp;VLOOKUP(AT:AT,data!$B:$C,2,FALSE),"")</f>
        <v/>
      </c>
      <c r="DK23" t="str">
        <f>IFERROR(AU:AU&amp;"-"&amp;VLOOKUP(AU:AU,data!$B:$C,2,FALSE),"")</f>
        <v>50-CANTON</v>
      </c>
      <c r="DL23" t="str">
        <f>IFERROR(AV:AV&amp;"-"&amp;VLOOKUP(AV:AV,data!$B:$C,2,FALSE),"")</f>
        <v>244-RANDOLPH</v>
      </c>
      <c r="DM23" t="str">
        <f>IFERROR(AW:AW&amp;"-"&amp;VLOOKUP(AW:AW,data!$B:$C,2,FALSE),"")</f>
        <v>133-HOLBROOK</v>
      </c>
      <c r="DN23" t="str">
        <f>IFERROR(AX:AX&amp;"-"&amp;VLOOKUP(AX:AX,data!$B:$C,2,FALSE),"")</f>
        <v/>
      </c>
      <c r="DO23" t="str">
        <f>IFERROR(AY:AY&amp;"-"&amp;VLOOKUP(AY:AY,data!$B:$C,2,FALSE),"")</f>
        <v/>
      </c>
      <c r="DP23" t="str">
        <f>IFERROR(AZ:AZ&amp;"-"&amp;VLOOKUP(AZ:AZ,data!$B:$C,2,FALSE),"")</f>
        <v/>
      </c>
      <c r="DQ23" t="str">
        <f>IFERROR(BA:BA&amp;"-"&amp;VLOOKUP(BA:BA,data!$B:$C,2,FALSE),"")</f>
        <v>219-NORWELL</v>
      </c>
      <c r="DR23" t="str">
        <f>IFERROR(BB:BB&amp;"-"&amp;VLOOKUP(BB:BB,data!$B:$C,2,FALSE),"")</f>
        <v/>
      </c>
      <c r="DS23" t="str">
        <f>IFERROR(BC:BC&amp;"-"&amp;VLOOKUP(BC:BC,data!$B:$C,2,FALSE),"")</f>
        <v/>
      </c>
      <c r="DT23" t="str">
        <f>IFERROR(BD:BD&amp;"-"&amp;VLOOKUP(BD:BD,data!$B:$C,2,FALSE),"")</f>
        <v/>
      </c>
      <c r="DU23" t="str">
        <f>IFERROR(BE:BE&amp;"-"&amp;VLOOKUP(BE:BE,data!$B:$C,2,FALSE),"")</f>
        <v/>
      </c>
      <c r="DV23" t="str">
        <f>IFERROR(BF:BF&amp;"-"&amp;VLOOKUP(BF:BF,data!$B:$C,2,FALSE),"")</f>
        <v/>
      </c>
      <c r="DW23" t="str">
        <f>IFERROR(BG:BG&amp;"-"&amp;VLOOKUP(BG:BG,data!$B:$C,2,FALSE),"")</f>
        <v/>
      </c>
      <c r="DX23" t="str">
        <f>IFERROR(BH:BH&amp;"-"&amp;VLOOKUP(BH:BH,data!$B:$C,2,FALSE),"")</f>
        <v/>
      </c>
      <c r="DY23" t="str">
        <f>IFERROR(BI:BI&amp;"-"&amp;VLOOKUP(BI:BI,data!$B:$C,2,FALSE),"")</f>
        <v/>
      </c>
      <c r="DZ23" t="str">
        <f>IFERROR(BJ:BJ&amp;"-"&amp;VLOOKUP(BJ:BJ,data!$B:$C,2,FALSE),"")</f>
        <v/>
      </c>
      <c r="EA23" t="str">
        <f>IFERROR(BK:BK&amp;"-"&amp;VLOOKUP(BK:BK,data!$B:$C,2,FALSE),"")</f>
        <v/>
      </c>
      <c r="EB23" t="str">
        <f>IFERROR(BL:BL&amp;"-"&amp;VLOOKUP(BL:BL,data!$B:$C,2,FALSE),"")</f>
        <v/>
      </c>
      <c r="EC23" t="str">
        <f>IFERROR(BM:BM&amp;"-"&amp;VLOOKUP(BM:BM,data!$B:$C,2,FALSE),"")</f>
        <v/>
      </c>
      <c r="ED23" t="str">
        <f>IFERROR(BN:BN&amp;"-"&amp;VLOOKUP(BN:BN,data!$B:$C,2,FALSE),"")</f>
        <v/>
      </c>
    </row>
    <row r="24" spans="1:134" x14ac:dyDescent="0.25">
      <c r="A24" s="3">
        <v>20</v>
      </c>
      <c r="B24" s="1">
        <v>195</v>
      </c>
      <c r="C24" s="1"/>
      <c r="D24" s="1">
        <v>267</v>
      </c>
      <c r="E24" s="1"/>
      <c r="F24" s="1"/>
      <c r="G24" s="1">
        <v>203</v>
      </c>
      <c r="H24" s="1"/>
      <c r="I24" s="1">
        <v>260</v>
      </c>
      <c r="J24" s="1"/>
      <c r="K24" s="1"/>
      <c r="L24" s="1"/>
      <c r="M24" s="1"/>
      <c r="N24" s="1"/>
      <c r="O24" s="1"/>
      <c r="P24" s="1"/>
      <c r="Q24" s="1"/>
      <c r="R24" s="1">
        <v>325</v>
      </c>
      <c r="S24" s="1"/>
      <c r="T24" s="1">
        <v>281</v>
      </c>
      <c r="U24" s="1"/>
      <c r="V24" s="1">
        <v>339</v>
      </c>
      <c r="W24" s="1"/>
      <c r="X24" s="1"/>
      <c r="Y24" s="1"/>
      <c r="Z24" s="1">
        <v>43</v>
      </c>
      <c r="AA24" s="1"/>
      <c r="AB24" s="1"/>
      <c r="AC24" s="1">
        <v>287</v>
      </c>
      <c r="AD24" s="1"/>
      <c r="AE24" s="1">
        <v>54</v>
      </c>
      <c r="AF24" s="1"/>
      <c r="AG24" s="1">
        <v>226</v>
      </c>
      <c r="AH24" s="1"/>
      <c r="AI24" s="1">
        <v>290</v>
      </c>
      <c r="AJ24" s="1"/>
      <c r="AK24" s="1">
        <v>216</v>
      </c>
      <c r="AL24" s="1"/>
      <c r="AM24" s="1">
        <v>138</v>
      </c>
      <c r="AN24" s="1"/>
      <c r="AO24" s="1"/>
      <c r="AP24" s="1"/>
      <c r="AQ24" s="1">
        <v>208</v>
      </c>
      <c r="AR24" s="1"/>
      <c r="AS24" s="1"/>
      <c r="AT24" s="1">
        <v>266</v>
      </c>
      <c r="AU24" s="1"/>
      <c r="AV24" s="1">
        <v>285</v>
      </c>
      <c r="AW24" s="1">
        <v>18</v>
      </c>
      <c r="AX24" s="1">
        <v>1</v>
      </c>
      <c r="AY24" s="1">
        <v>251</v>
      </c>
      <c r="AZ24" s="1">
        <v>122</v>
      </c>
      <c r="BA24" s="1"/>
      <c r="BB24" s="1"/>
      <c r="BC24" s="1">
        <v>171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>
        <f t="shared" si="1"/>
        <v>20</v>
      </c>
      <c r="BR24" t="str">
        <f>IFERROR(B:B&amp;"-"&amp;VLOOKUP(B:B,data!$B:$C,2,FALSE),"")</f>
        <v>195-MOUNT WASHINGTON</v>
      </c>
      <c r="BS24" t="str">
        <f>IFERROR(C:C&amp;"-"&amp;VLOOKUP(C:C,data!$B:$C,2,FALSE),"")</f>
        <v/>
      </c>
      <c r="BT24" t="str">
        <f>IFERROR(D:D&amp;"-"&amp;VLOOKUP(D:D,data!$B:$C,2,FALSE),"")</f>
        <v>267-SHEFFIELD</v>
      </c>
      <c r="BU24" t="str">
        <f>IFERROR(E:E&amp;"-"&amp;VLOOKUP(E:E,data!$B:$C,2,FALSE),"")</f>
        <v/>
      </c>
      <c r="BV24" t="str">
        <f>IFERROR(F:F&amp;"-"&amp;VLOOKUP(F:F,data!$B:$C,2,FALSE),"")</f>
        <v/>
      </c>
      <c r="BW24" t="str">
        <f>IFERROR(G:G&amp;"-"&amp;VLOOKUP(G:G,data!$B:$C,2,FALSE),"")</f>
        <v>203-NEW MARLBOROUGH</v>
      </c>
      <c r="BX24" t="str">
        <f>IFERROR(H:H&amp;"-"&amp;VLOOKUP(H:H,data!$B:$C,2,FALSE),"")</f>
        <v/>
      </c>
      <c r="BY24" t="str">
        <f>IFERROR(I:I&amp;"-"&amp;VLOOKUP(I:I,data!$B:$C,2,FALSE),"")</f>
        <v>260-SANDISFIELD</v>
      </c>
      <c r="BZ24" t="str">
        <f>IFERROR(J:J&amp;"-"&amp;VLOOKUP(J:J,data!$B:$C,2,FALSE),"")</f>
        <v/>
      </c>
      <c r="CA24" t="str">
        <f>IFERROR(K:K&amp;"-"&amp;VLOOKUP(K:K,data!$B:$C,2,FALSE),"")</f>
        <v/>
      </c>
      <c r="CB24" t="str">
        <f>IFERROR(L:L&amp;"-"&amp;VLOOKUP(L:L,data!$B:$C,2,FALSE),"")</f>
        <v/>
      </c>
      <c r="CC24" t="str">
        <f>IFERROR(M:M&amp;"-"&amp;VLOOKUP(M:M,data!$B:$C,2,FALSE),"")</f>
        <v/>
      </c>
      <c r="CD24" t="str">
        <f>IFERROR(N:N&amp;"-"&amp;VLOOKUP(N:N,data!$B:$C,2,FALSE),"")</f>
        <v/>
      </c>
      <c r="CE24" t="str">
        <f>IFERROR(O:O&amp;"-"&amp;VLOOKUP(O:O,data!$B:$C,2,FALSE),"")</f>
        <v/>
      </c>
      <c r="CF24" t="str">
        <f>IFERROR(P:P&amp;"-"&amp;VLOOKUP(P:P,data!$B:$C,2,FALSE),"")</f>
        <v/>
      </c>
      <c r="CG24" t="str">
        <f>IFERROR(Q:Q&amp;"-"&amp;VLOOKUP(Q:Q,data!$B:$C,2,FALSE),"")</f>
        <v/>
      </c>
      <c r="CH24" t="str">
        <f>IFERROR(R:R&amp;"-"&amp;VLOOKUP(R:R,data!$B:$C,2,FALSE),"")</f>
        <v>325-WEST SPRINGFIELD</v>
      </c>
      <c r="CI24" t="str">
        <f>IFERROR(S:S&amp;"-"&amp;VLOOKUP(S:S,data!$B:$C,2,FALSE),"")</f>
        <v/>
      </c>
      <c r="CJ24" t="str">
        <f>IFERROR(T:T&amp;"-"&amp;VLOOKUP(T:T,data!$B:$C,2,FALSE),"")</f>
        <v>281-SPRINGFIELD</v>
      </c>
      <c r="CK24" t="str">
        <f>IFERROR(U:U&amp;"-"&amp;VLOOKUP(U:U,data!$B:$C,2,FALSE),"")</f>
        <v/>
      </c>
      <c r="CL24" t="str">
        <f>IFERROR(V:V&amp;"-"&amp;VLOOKUP(V:V,data!$B:$C,2,FALSE),"")</f>
        <v>339-WILBRAHAM</v>
      </c>
      <c r="CM24" t="str">
        <f>IFERROR(W:W&amp;"-"&amp;VLOOKUP(W:W,data!$B:$C,2,FALSE),"")</f>
        <v/>
      </c>
      <c r="CN24" t="str">
        <f>IFERROR(X:X&amp;"-"&amp;VLOOKUP(X:X,data!$B:$C,2,FALSE),"")</f>
        <v/>
      </c>
      <c r="CO24" t="str">
        <f>IFERROR(Y:Y&amp;"-"&amp;VLOOKUP(Y:Y,data!$B:$C,2,FALSE),"")</f>
        <v/>
      </c>
      <c r="CP24" t="str">
        <f>IFERROR(Z:Z&amp;"-"&amp;VLOOKUP(Z:Z,data!$B:$C,2,FALSE),"")</f>
        <v>43-BRIMFIELD</v>
      </c>
      <c r="CQ24" t="str">
        <f>IFERROR(AA:AA&amp;"-"&amp;VLOOKUP(AA:AA,data!$B:$C,2,FALSE),"")</f>
        <v/>
      </c>
      <c r="CR24" t="str">
        <f>IFERROR(AB:AB&amp;"-"&amp;VLOOKUP(AB:AB,data!$B:$C,2,FALSE),"")</f>
        <v/>
      </c>
      <c r="CS24" t="str">
        <f>IFERROR(AC:AC&amp;"-"&amp;VLOOKUP(AC:AC,data!$B:$C,2,FALSE),"")</f>
        <v>287-STURBRIDGE</v>
      </c>
      <c r="CT24" t="str">
        <f>IFERROR(AD:AD&amp;"-"&amp;VLOOKUP(AD:AD,data!$B:$C,2,FALSE),"")</f>
        <v/>
      </c>
      <c r="CU24" t="str">
        <f>IFERROR(AE:AE&amp;"-"&amp;VLOOKUP(AE:AE,data!$B:$C,2,FALSE),"")</f>
        <v>54-CHARLTON</v>
      </c>
      <c r="CV24" t="str">
        <f>IFERROR(AF:AF&amp;"-"&amp;VLOOKUP(AF:AF,data!$B:$C,2,FALSE),"")</f>
        <v/>
      </c>
      <c r="CW24" t="str">
        <f>IFERROR(AG:AG&amp;"-"&amp;VLOOKUP(AG:AG,data!$B:$C,2,FALSE),"")</f>
        <v>226-OXFORD</v>
      </c>
      <c r="CX24" t="str">
        <f>IFERROR(AH:AH&amp;"-"&amp;VLOOKUP(AH:AH,data!$B:$C,2,FALSE),"")</f>
        <v/>
      </c>
      <c r="CY24" t="str">
        <f>IFERROR(AI:AI&amp;"-"&amp;VLOOKUP(AI:AI,data!$B:$C,2,FALSE),"")</f>
        <v>290-SUTTON</v>
      </c>
      <c r="CZ24" t="str">
        <f>IFERROR(AJ:AJ&amp;"-"&amp;VLOOKUP(AJ:AJ,data!$B:$C,2,FALSE),"")</f>
        <v/>
      </c>
      <c r="DA24" t="str">
        <f>IFERROR(AK:AK&amp;"-"&amp;VLOOKUP(AK:AK,data!$B:$C,2,FALSE),"")</f>
        <v>216-NORTHBRIDGE</v>
      </c>
      <c r="DB24" t="str">
        <f>IFERROR(AL:AL&amp;"-"&amp;VLOOKUP(AL:AL,data!$B:$C,2,FALSE),"")</f>
        <v/>
      </c>
      <c r="DC24" t="str">
        <f>IFERROR(AM:AM&amp;"-"&amp;VLOOKUP(AM:AM,data!$B:$C,2,FALSE),"")</f>
        <v>138-HOPEDALE</v>
      </c>
      <c r="DD24" t="str">
        <f>IFERROR(AN:AN&amp;"-"&amp;VLOOKUP(AN:AN,data!$B:$C,2,FALSE),"")</f>
        <v/>
      </c>
      <c r="DE24" t="str">
        <f>IFERROR(AO:AO&amp;"-"&amp;VLOOKUP(AO:AO,data!$B:$C,2,FALSE),"")</f>
        <v/>
      </c>
      <c r="DF24" t="str">
        <f>IFERROR(AP:AP&amp;"-"&amp;VLOOKUP(AP:AP,data!$B:$C,2,FALSE),"")</f>
        <v/>
      </c>
      <c r="DG24" t="str">
        <f>IFERROR(AQ:AQ&amp;"-"&amp;VLOOKUP(AQ:AQ,data!$B:$C,2,FALSE),"")</f>
        <v>208-NORFOLK</v>
      </c>
      <c r="DH24" t="str">
        <f>IFERROR(AR:AR&amp;"-"&amp;VLOOKUP(AR:AR,data!$B:$C,2,FALSE),"")</f>
        <v/>
      </c>
      <c r="DI24" t="str">
        <f>IFERROR(AS:AS&amp;"-"&amp;VLOOKUP(AS:AS,data!$B:$C,2,FALSE),"")</f>
        <v/>
      </c>
      <c r="DJ24" t="str">
        <f>IFERROR(AT:AT&amp;"-"&amp;VLOOKUP(AT:AT,data!$B:$C,2,FALSE),"")</f>
        <v>266-SHARON</v>
      </c>
      <c r="DK24" t="str">
        <f>IFERROR(AU:AU&amp;"-"&amp;VLOOKUP(AU:AU,data!$B:$C,2,FALSE),"")</f>
        <v/>
      </c>
      <c r="DL24" t="str">
        <f>IFERROR(AV:AV&amp;"-"&amp;VLOOKUP(AV:AV,data!$B:$C,2,FALSE),"")</f>
        <v>285-STOUGHTON</v>
      </c>
      <c r="DM24" t="str">
        <f>IFERROR(AW:AW&amp;"-"&amp;VLOOKUP(AW:AW,data!$B:$C,2,FALSE),"")</f>
        <v>18-AVON</v>
      </c>
      <c r="DN24" t="str">
        <f>IFERROR(AX:AX&amp;"-"&amp;VLOOKUP(AX:AX,data!$B:$C,2,FALSE),"")</f>
        <v>1-ABINGTON</v>
      </c>
      <c r="DO24" t="str">
        <f>IFERROR(AY:AY&amp;"-"&amp;VLOOKUP(AY:AY,data!$B:$C,2,FALSE),"")</f>
        <v>251-ROCKLAND</v>
      </c>
      <c r="DP24" t="str">
        <f>IFERROR(AZ:AZ&amp;"-"&amp;VLOOKUP(AZ:AZ,data!$B:$C,2,FALSE),"")</f>
        <v>122-HANOVER</v>
      </c>
      <c r="DQ24" t="str">
        <f>IFERROR(BA:BA&amp;"-"&amp;VLOOKUP(BA:BA,data!$B:$C,2,FALSE),"")</f>
        <v/>
      </c>
      <c r="DR24" t="str">
        <f>IFERROR(BB:BB&amp;"-"&amp;VLOOKUP(BB:BB,data!$B:$C,2,FALSE),"")</f>
        <v/>
      </c>
      <c r="DS24" t="str">
        <f>IFERROR(BC:BC&amp;"-"&amp;VLOOKUP(BC:BC,data!$B:$C,2,FALSE),"")</f>
        <v>171-MARSHFIELD</v>
      </c>
      <c r="DT24" t="str">
        <f>IFERROR(BD:BD&amp;"-"&amp;VLOOKUP(BD:BD,data!$B:$C,2,FALSE),"")</f>
        <v/>
      </c>
      <c r="DU24" t="str">
        <f>IFERROR(BE:BE&amp;"-"&amp;VLOOKUP(BE:BE,data!$B:$C,2,FALSE),"")</f>
        <v/>
      </c>
      <c r="DV24" t="str">
        <f>IFERROR(BF:BF&amp;"-"&amp;VLOOKUP(BF:BF,data!$B:$C,2,FALSE),"")</f>
        <v/>
      </c>
      <c r="DW24" t="str">
        <f>IFERROR(BG:BG&amp;"-"&amp;VLOOKUP(BG:BG,data!$B:$C,2,FALSE),"")</f>
        <v/>
      </c>
      <c r="DX24" t="str">
        <f>IFERROR(BH:BH&amp;"-"&amp;VLOOKUP(BH:BH,data!$B:$C,2,FALSE),"")</f>
        <v/>
      </c>
      <c r="DY24" t="str">
        <f>IFERROR(BI:BI&amp;"-"&amp;VLOOKUP(BI:BI,data!$B:$C,2,FALSE),"")</f>
        <v/>
      </c>
      <c r="DZ24" t="str">
        <f>IFERROR(BJ:BJ&amp;"-"&amp;VLOOKUP(BJ:BJ,data!$B:$C,2,FALSE),"")</f>
        <v/>
      </c>
      <c r="EA24" t="str">
        <f>IFERROR(BK:BK&amp;"-"&amp;VLOOKUP(BK:BK,data!$B:$C,2,FALSE),"")</f>
        <v/>
      </c>
      <c r="EB24" t="str">
        <f>IFERROR(BL:BL&amp;"-"&amp;VLOOKUP(BL:BL,data!$B:$C,2,FALSE),"")</f>
        <v/>
      </c>
      <c r="EC24" t="str">
        <f>IFERROR(BM:BM&amp;"-"&amp;VLOOKUP(BM:BM,data!$B:$C,2,FALSE),"")</f>
        <v/>
      </c>
      <c r="ED24" t="str">
        <f>IFERROR(BN:BN&amp;"-"&amp;VLOOKUP(BN:BN,data!$B:$C,2,FALSE),"")</f>
        <v/>
      </c>
    </row>
    <row r="25" spans="1:134" x14ac:dyDescent="0.25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297</v>
      </c>
      <c r="L25" s="1"/>
      <c r="M25" s="1">
        <v>112</v>
      </c>
      <c r="N25" s="1"/>
      <c r="O25" s="1"/>
      <c r="P25" s="1"/>
      <c r="Q25" s="1"/>
      <c r="R25" s="1">
        <v>5</v>
      </c>
      <c r="S25" s="1"/>
      <c r="T25" s="1"/>
      <c r="U25" s="1"/>
      <c r="V25" s="1">
        <v>120</v>
      </c>
      <c r="W25" s="1"/>
      <c r="X25" s="1">
        <v>191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179</v>
      </c>
      <c r="AN25" s="1">
        <v>25</v>
      </c>
      <c r="AO25" s="1"/>
      <c r="AP25" s="1">
        <v>101</v>
      </c>
      <c r="AQ25" s="1"/>
      <c r="AR25" s="1"/>
      <c r="AS25" s="1"/>
      <c r="AT25" s="1"/>
      <c r="AU25" s="1"/>
      <c r="AV25" s="1"/>
      <c r="AW25" s="1">
        <v>44</v>
      </c>
      <c r="AX25" s="1"/>
      <c r="AY25" s="1">
        <v>338</v>
      </c>
      <c r="AZ25" s="1"/>
      <c r="BA25" s="1">
        <v>231</v>
      </c>
      <c r="BB25" s="1"/>
      <c r="BC25" s="1"/>
      <c r="BD25" s="1"/>
      <c r="BE25" s="1"/>
      <c r="BF25" s="1"/>
      <c r="BG25" s="1"/>
      <c r="BH25" s="1"/>
      <c r="BI25" s="1"/>
      <c r="BJ25" s="1">
        <v>242</v>
      </c>
      <c r="BK25" s="1"/>
      <c r="BL25" s="1"/>
      <c r="BM25" s="1"/>
      <c r="BN25" s="1"/>
      <c r="BO25" s="1">
        <v>5</v>
      </c>
      <c r="BP25" s="1"/>
      <c r="BQ25">
        <f t="shared" si="1"/>
        <v>21</v>
      </c>
      <c r="BR25" t="str">
        <f>IFERROR(B:B&amp;"-"&amp;VLOOKUP(B:B,data!$B:$C,2,FALSE),"")</f>
        <v/>
      </c>
      <c r="BS25" t="str">
        <f>IFERROR(C:C&amp;"-"&amp;VLOOKUP(C:C,data!$B:$C,2,FALSE),"")</f>
        <v/>
      </c>
      <c r="BT25" t="str">
        <f>IFERROR(D:D&amp;"-"&amp;VLOOKUP(D:D,data!$B:$C,2,FALSE),"")</f>
        <v/>
      </c>
      <c r="BU25" t="str">
        <f>IFERROR(E:E&amp;"-"&amp;VLOOKUP(E:E,data!$B:$C,2,FALSE),"")</f>
        <v/>
      </c>
      <c r="BV25" t="str">
        <f>IFERROR(F:F&amp;"-"&amp;VLOOKUP(F:F,data!$B:$C,2,FALSE),"")</f>
        <v/>
      </c>
      <c r="BW25" t="str">
        <f>IFERROR(G:G&amp;"-"&amp;VLOOKUP(G:G,data!$B:$C,2,FALSE),"")</f>
        <v/>
      </c>
      <c r="BX25" t="str">
        <f>IFERROR(H:H&amp;"-"&amp;VLOOKUP(H:H,data!$B:$C,2,FALSE),"")</f>
        <v/>
      </c>
      <c r="BY25" t="str">
        <f>IFERROR(I:I&amp;"-"&amp;VLOOKUP(I:I,data!$B:$C,2,FALSE),"")</f>
        <v/>
      </c>
      <c r="BZ25" t="str">
        <f>IFERROR(J:J&amp;"-"&amp;VLOOKUP(J:J,data!$B:$C,2,FALSE),"")</f>
        <v/>
      </c>
      <c r="CA25" t="str">
        <f>IFERROR(K:K&amp;"-"&amp;VLOOKUP(K:K,data!$B:$C,2,FALSE),"")</f>
        <v>297-TOLLAND</v>
      </c>
      <c r="CB25" t="str">
        <f>IFERROR(L:L&amp;"-"&amp;VLOOKUP(L:L,data!$B:$C,2,FALSE),"")</f>
        <v/>
      </c>
      <c r="CC25" t="str">
        <f>IFERROR(M:M&amp;"-"&amp;VLOOKUP(M:M,data!$B:$C,2,FALSE),"")</f>
        <v>112-GRANVILLE</v>
      </c>
      <c r="CD25" t="str">
        <f>IFERROR(N:N&amp;"-"&amp;VLOOKUP(N:N,data!$B:$C,2,FALSE),"")</f>
        <v/>
      </c>
      <c r="CE25" t="str">
        <f>IFERROR(O:O&amp;"-"&amp;VLOOKUP(O:O,data!$B:$C,2,FALSE),"")</f>
        <v/>
      </c>
      <c r="CF25" t="str">
        <f>IFERROR(P:P&amp;"-"&amp;VLOOKUP(P:P,data!$B:$C,2,FALSE),"")</f>
        <v/>
      </c>
      <c r="CG25" t="str">
        <f>IFERROR(Q:Q&amp;"-"&amp;VLOOKUP(Q:Q,data!$B:$C,2,FALSE),"")</f>
        <v/>
      </c>
      <c r="CH25" t="str">
        <f>IFERROR(R:R&amp;"-"&amp;VLOOKUP(R:R,data!$B:$C,2,FALSE),"")</f>
        <v>5-AGAWAM</v>
      </c>
      <c r="CI25" t="str">
        <f>IFERROR(S:S&amp;"-"&amp;VLOOKUP(S:S,data!$B:$C,2,FALSE),"")</f>
        <v/>
      </c>
      <c r="CJ25" t="str">
        <f>IFERROR(T:T&amp;"-"&amp;VLOOKUP(T:T,data!$B:$C,2,FALSE),"")</f>
        <v/>
      </c>
      <c r="CK25" t="str">
        <f>IFERROR(U:U&amp;"-"&amp;VLOOKUP(U:U,data!$B:$C,2,FALSE),"")</f>
        <v/>
      </c>
      <c r="CL25" t="str">
        <f>IFERROR(V:V&amp;"-"&amp;VLOOKUP(V:V,data!$B:$C,2,FALSE),"")</f>
        <v>120-HAMPDEN</v>
      </c>
      <c r="CM25" t="str">
        <f>IFERROR(W:W&amp;"-"&amp;VLOOKUP(W:W,data!$B:$C,2,FALSE),"")</f>
        <v/>
      </c>
      <c r="CN25" t="str">
        <f>IFERROR(X:X&amp;"-"&amp;VLOOKUP(X:X,data!$B:$C,2,FALSE),"")</f>
        <v>191-MONSON</v>
      </c>
      <c r="CO25" t="str">
        <f>IFERROR(Y:Y&amp;"-"&amp;VLOOKUP(Y:Y,data!$B:$C,2,FALSE),"")</f>
        <v/>
      </c>
      <c r="CP25" t="str">
        <f>IFERROR(Z:Z&amp;"-"&amp;VLOOKUP(Z:Z,data!$B:$C,2,FALSE),"")</f>
        <v/>
      </c>
      <c r="CQ25" t="str">
        <f>IFERROR(AA:AA&amp;"-"&amp;VLOOKUP(AA:AA,data!$B:$C,2,FALSE),"")</f>
        <v/>
      </c>
      <c r="CR25" t="str">
        <f>IFERROR(AB:AB&amp;"-"&amp;VLOOKUP(AB:AB,data!$B:$C,2,FALSE),"")</f>
        <v/>
      </c>
      <c r="CS25" t="str">
        <f>IFERROR(AC:AC&amp;"-"&amp;VLOOKUP(AC:AC,data!$B:$C,2,FALSE),"")</f>
        <v/>
      </c>
      <c r="CT25" t="str">
        <f>IFERROR(AD:AD&amp;"-"&amp;VLOOKUP(AD:AD,data!$B:$C,2,FALSE),"")</f>
        <v/>
      </c>
      <c r="CU25" t="str">
        <f>IFERROR(AE:AE&amp;"-"&amp;VLOOKUP(AE:AE,data!$B:$C,2,FALSE),"")</f>
        <v/>
      </c>
      <c r="CV25" t="str">
        <f>IFERROR(AF:AF&amp;"-"&amp;VLOOKUP(AF:AF,data!$B:$C,2,FALSE),"")</f>
        <v/>
      </c>
      <c r="CW25" t="str">
        <f>IFERROR(AG:AG&amp;"-"&amp;VLOOKUP(AG:AG,data!$B:$C,2,FALSE),"")</f>
        <v/>
      </c>
      <c r="CX25" t="str">
        <f>IFERROR(AH:AH&amp;"-"&amp;VLOOKUP(AH:AH,data!$B:$C,2,FALSE),"")</f>
        <v/>
      </c>
      <c r="CY25" t="str">
        <f>IFERROR(AI:AI&amp;"-"&amp;VLOOKUP(AI:AI,data!$B:$C,2,FALSE),"")</f>
        <v/>
      </c>
      <c r="CZ25" t="str">
        <f>IFERROR(AJ:AJ&amp;"-"&amp;VLOOKUP(AJ:AJ,data!$B:$C,2,FALSE),"")</f>
        <v/>
      </c>
      <c r="DA25" t="str">
        <f>IFERROR(AK:AK&amp;"-"&amp;VLOOKUP(AK:AK,data!$B:$C,2,FALSE),"")</f>
        <v/>
      </c>
      <c r="DB25" t="str">
        <f>IFERROR(AL:AL&amp;"-"&amp;VLOOKUP(AL:AL,data!$B:$C,2,FALSE),"")</f>
        <v/>
      </c>
      <c r="DC25" t="str">
        <f>IFERROR(AM:AM&amp;"-"&amp;VLOOKUP(AM:AM,data!$B:$C,2,FALSE),"")</f>
        <v>179-MENDON</v>
      </c>
      <c r="DD25" t="str">
        <f>IFERROR(AN:AN&amp;"-"&amp;VLOOKUP(AN:AN,data!$B:$C,2,FALSE),"")</f>
        <v>25-BELLINGHAM</v>
      </c>
      <c r="DE25" t="str">
        <f>IFERROR(AO:AO&amp;"-"&amp;VLOOKUP(AO:AO,data!$B:$C,2,FALSE),"")</f>
        <v/>
      </c>
      <c r="DF25" t="str">
        <f>IFERROR(AP:AP&amp;"-"&amp;VLOOKUP(AP:AP,data!$B:$C,2,FALSE),"")</f>
        <v>101-FRANKLIN</v>
      </c>
      <c r="DG25" t="str">
        <f>IFERROR(AQ:AQ&amp;"-"&amp;VLOOKUP(AQ:AQ,data!$B:$C,2,FALSE),"")</f>
        <v/>
      </c>
      <c r="DH25" t="str">
        <f>IFERROR(AR:AR&amp;"-"&amp;VLOOKUP(AR:AR,data!$B:$C,2,FALSE),"")</f>
        <v/>
      </c>
      <c r="DI25" t="str">
        <f>IFERROR(AS:AS&amp;"-"&amp;VLOOKUP(AS:AS,data!$B:$C,2,FALSE),"")</f>
        <v/>
      </c>
      <c r="DJ25" t="str">
        <f>IFERROR(AT:AT&amp;"-"&amp;VLOOKUP(AT:AT,data!$B:$C,2,FALSE),"")</f>
        <v/>
      </c>
      <c r="DK25" t="str">
        <f>IFERROR(AU:AU&amp;"-"&amp;VLOOKUP(AU:AU,data!$B:$C,2,FALSE),"")</f>
        <v/>
      </c>
      <c r="DL25" t="str">
        <f>IFERROR(AV:AV&amp;"-"&amp;VLOOKUP(AV:AV,data!$B:$C,2,FALSE),"")</f>
        <v/>
      </c>
      <c r="DM25" t="str">
        <f>IFERROR(AW:AW&amp;"-"&amp;VLOOKUP(AW:AW,data!$B:$C,2,FALSE),"")</f>
        <v>44-BROCKTON</v>
      </c>
      <c r="DN25" t="str">
        <f>IFERROR(AX:AX&amp;"-"&amp;VLOOKUP(AX:AX,data!$B:$C,2,FALSE),"")</f>
        <v/>
      </c>
      <c r="DO25" t="str">
        <f>IFERROR(AY:AY&amp;"-"&amp;VLOOKUP(AY:AY,data!$B:$C,2,FALSE),"")</f>
        <v>338-WHITMAN</v>
      </c>
      <c r="DP25" t="str">
        <f>IFERROR(AZ:AZ&amp;"-"&amp;VLOOKUP(AZ:AZ,data!$B:$C,2,FALSE),"")</f>
        <v/>
      </c>
      <c r="DQ25" t="str">
        <f>IFERROR(BA:BA&amp;"-"&amp;VLOOKUP(BA:BA,data!$B:$C,2,FALSE),"")</f>
        <v>231-PEMBROKE</v>
      </c>
      <c r="DR25" t="str">
        <f>IFERROR(BB:BB&amp;"-"&amp;VLOOKUP(BB:BB,data!$B:$C,2,FALSE),"")</f>
        <v/>
      </c>
      <c r="DS25" t="str">
        <f>IFERROR(BC:BC&amp;"-"&amp;VLOOKUP(BC:BC,data!$B:$C,2,FALSE),"")</f>
        <v/>
      </c>
      <c r="DT25" t="str">
        <f>IFERROR(BD:BD&amp;"-"&amp;VLOOKUP(BD:BD,data!$B:$C,2,FALSE),"")</f>
        <v/>
      </c>
      <c r="DU25" t="str">
        <f>IFERROR(BE:BE&amp;"-"&amp;VLOOKUP(BE:BE,data!$B:$C,2,FALSE),"")</f>
        <v/>
      </c>
      <c r="DV25" t="str">
        <f>IFERROR(BF:BF&amp;"-"&amp;VLOOKUP(BF:BF,data!$B:$C,2,FALSE),"")</f>
        <v/>
      </c>
      <c r="DW25" t="str">
        <f>IFERROR(BG:BG&amp;"-"&amp;VLOOKUP(BG:BG,data!$B:$C,2,FALSE),"")</f>
        <v/>
      </c>
      <c r="DX25" t="str">
        <f>IFERROR(BH:BH&amp;"-"&amp;VLOOKUP(BH:BH,data!$B:$C,2,FALSE),"")</f>
        <v/>
      </c>
      <c r="DY25" t="str">
        <f>IFERROR(BI:BI&amp;"-"&amp;VLOOKUP(BI:BI,data!$B:$C,2,FALSE),"")</f>
        <v/>
      </c>
      <c r="DZ25" t="str">
        <f>IFERROR(BJ:BJ&amp;"-"&amp;VLOOKUP(BJ:BJ,data!$B:$C,2,FALSE),"")</f>
        <v>242-PROVINCETOWN</v>
      </c>
      <c r="EA25" t="str">
        <f>IFERROR(BK:BK&amp;"-"&amp;VLOOKUP(BK:BK,data!$B:$C,2,FALSE),"")</f>
        <v/>
      </c>
      <c r="EB25" t="str">
        <f>IFERROR(BL:BL&amp;"-"&amp;VLOOKUP(BL:BL,data!$B:$C,2,FALSE),"")</f>
        <v/>
      </c>
      <c r="EC25" t="str">
        <f>IFERROR(BM:BM&amp;"-"&amp;VLOOKUP(BM:BM,data!$B:$C,2,FALSE),"")</f>
        <v/>
      </c>
      <c r="ED25" t="str">
        <f>IFERROR(BN:BN&amp;"-"&amp;VLOOKUP(BN:BN,data!$B:$C,2,FALSE),"")</f>
        <v/>
      </c>
    </row>
    <row r="26" spans="1:134" x14ac:dyDescent="0.25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279</v>
      </c>
      <c r="P26" s="1"/>
      <c r="Q26" s="1"/>
      <c r="R26" s="1"/>
      <c r="S26" s="1">
        <v>159</v>
      </c>
      <c r="T26" s="1"/>
      <c r="U26" s="1">
        <v>85</v>
      </c>
      <c r="V26" s="1"/>
      <c r="W26" s="1"/>
      <c r="X26" s="1"/>
      <c r="Y26" s="1"/>
      <c r="Z26" s="1">
        <v>306</v>
      </c>
      <c r="AA26" s="1">
        <v>135</v>
      </c>
      <c r="AB26" s="1"/>
      <c r="AC26" s="1"/>
      <c r="AD26" s="1">
        <v>278</v>
      </c>
      <c r="AE26" s="1"/>
      <c r="AF26" s="1">
        <v>80</v>
      </c>
      <c r="AG26" s="1">
        <v>316</v>
      </c>
      <c r="AH26" s="1"/>
      <c r="AI26" s="1">
        <v>77</v>
      </c>
      <c r="AJ26" s="1"/>
      <c r="AK26" s="1">
        <v>304</v>
      </c>
      <c r="AL26" s="1">
        <v>188</v>
      </c>
      <c r="AM26" s="1">
        <v>32</v>
      </c>
      <c r="AN26" s="1"/>
      <c r="AO26" s="1"/>
      <c r="AP26" s="1"/>
      <c r="AQ26" s="1">
        <v>350</v>
      </c>
      <c r="AR26" s="1"/>
      <c r="AS26" s="1">
        <v>99</v>
      </c>
      <c r="AT26" s="1"/>
      <c r="AU26" s="1">
        <v>88</v>
      </c>
      <c r="AV26" s="1"/>
      <c r="AW26" s="1"/>
      <c r="AX26" s="1"/>
      <c r="AY26" s="1">
        <v>83</v>
      </c>
      <c r="AZ26" s="1">
        <v>123</v>
      </c>
      <c r="BA26" s="1"/>
      <c r="BB26" s="1"/>
      <c r="BC26" s="1">
        <v>82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32</v>
      </c>
      <c r="BP26" s="1"/>
      <c r="BQ26">
        <f t="shared" si="1"/>
        <v>22</v>
      </c>
      <c r="BR26" t="str">
        <f>IFERROR(B:B&amp;"-"&amp;VLOOKUP(B:B,data!$B:$C,2,FALSE),"")</f>
        <v/>
      </c>
      <c r="BS26" t="str">
        <f>IFERROR(C:C&amp;"-"&amp;VLOOKUP(C:C,data!$B:$C,2,FALSE),"")</f>
        <v/>
      </c>
      <c r="BT26" t="str">
        <f>IFERROR(D:D&amp;"-"&amp;VLOOKUP(D:D,data!$B:$C,2,FALSE),"")</f>
        <v/>
      </c>
      <c r="BU26" t="str">
        <f>IFERROR(E:E&amp;"-"&amp;VLOOKUP(E:E,data!$B:$C,2,FALSE),"")</f>
        <v/>
      </c>
      <c r="BV26" t="str">
        <f>IFERROR(F:F&amp;"-"&amp;VLOOKUP(F:F,data!$B:$C,2,FALSE),"")</f>
        <v/>
      </c>
      <c r="BW26" t="str">
        <f>IFERROR(G:G&amp;"-"&amp;VLOOKUP(G:G,data!$B:$C,2,FALSE),"")</f>
        <v/>
      </c>
      <c r="BX26" t="str">
        <f>IFERROR(H:H&amp;"-"&amp;VLOOKUP(H:H,data!$B:$C,2,FALSE),"")</f>
        <v/>
      </c>
      <c r="BY26" t="str">
        <f>IFERROR(I:I&amp;"-"&amp;VLOOKUP(I:I,data!$B:$C,2,FALSE),"")</f>
        <v/>
      </c>
      <c r="BZ26" t="str">
        <f>IFERROR(J:J&amp;"-"&amp;VLOOKUP(J:J,data!$B:$C,2,FALSE),"")</f>
        <v/>
      </c>
      <c r="CA26" t="str">
        <f>IFERROR(K:K&amp;"-"&amp;VLOOKUP(K:K,data!$B:$C,2,FALSE),"")</f>
        <v/>
      </c>
      <c r="CB26" t="str">
        <f>IFERROR(L:L&amp;"-"&amp;VLOOKUP(L:L,data!$B:$C,2,FALSE),"")</f>
        <v/>
      </c>
      <c r="CC26" t="str">
        <f>IFERROR(M:M&amp;"-"&amp;VLOOKUP(M:M,data!$B:$C,2,FALSE),"")</f>
        <v/>
      </c>
      <c r="CD26" t="str">
        <f>IFERROR(N:N&amp;"-"&amp;VLOOKUP(N:N,data!$B:$C,2,FALSE),"")</f>
        <v/>
      </c>
      <c r="CE26" t="str">
        <f>IFERROR(O:O&amp;"-"&amp;VLOOKUP(O:O,data!$B:$C,2,FALSE),"")</f>
        <v>279-SOUTHWICK</v>
      </c>
      <c r="CF26" t="str">
        <f>IFERROR(P:P&amp;"-"&amp;VLOOKUP(P:P,data!$B:$C,2,FALSE),"")</f>
        <v/>
      </c>
      <c r="CG26" t="str">
        <f>IFERROR(Q:Q&amp;"-"&amp;VLOOKUP(Q:Q,data!$B:$C,2,FALSE),"")</f>
        <v/>
      </c>
      <c r="CH26" t="str">
        <f>IFERROR(R:R&amp;"-"&amp;VLOOKUP(R:R,data!$B:$C,2,FALSE),"")</f>
        <v/>
      </c>
      <c r="CI26" t="str">
        <f>IFERROR(S:S&amp;"-"&amp;VLOOKUP(S:S,data!$B:$C,2,FALSE),"")</f>
        <v>159-LONGMEADOW</v>
      </c>
      <c r="CJ26" t="str">
        <f>IFERROR(T:T&amp;"-"&amp;VLOOKUP(T:T,data!$B:$C,2,FALSE),"")</f>
        <v/>
      </c>
      <c r="CK26" t="str">
        <f>IFERROR(U:U&amp;"-"&amp;VLOOKUP(U:U,data!$B:$C,2,FALSE),"")</f>
        <v>85-EAST LONGMEADOW</v>
      </c>
      <c r="CL26" t="str">
        <f>IFERROR(V:V&amp;"-"&amp;VLOOKUP(V:V,data!$B:$C,2,FALSE),"")</f>
        <v/>
      </c>
      <c r="CM26" t="str">
        <f>IFERROR(W:W&amp;"-"&amp;VLOOKUP(W:W,data!$B:$C,2,FALSE),"")</f>
        <v/>
      </c>
      <c r="CN26" t="str">
        <f>IFERROR(X:X&amp;"-"&amp;VLOOKUP(X:X,data!$B:$C,2,FALSE),"")</f>
        <v/>
      </c>
      <c r="CO26" t="str">
        <f>IFERROR(Y:Y&amp;"-"&amp;VLOOKUP(Y:Y,data!$B:$C,2,FALSE),"")</f>
        <v/>
      </c>
      <c r="CP26" t="str">
        <f>IFERROR(Z:Z&amp;"-"&amp;VLOOKUP(Z:Z,data!$B:$C,2,FALSE),"")</f>
        <v>306-WALES</v>
      </c>
      <c r="CQ26" t="str">
        <f>IFERROR(AA:AA&amp;"-"&amp;VLOOKUP(AA:AA,data!$B:$C,2,FALSE),"")</f>
        <v>135-HOLLAND</v>
      </c>
      <c r="CR26" t="str">
        <f>IFERROR(AB:AB&amp;"-"&amp;VLOOKUP(AB:AB,data!$B:$C,2,FALSE),"")</f>
        <v/>
      </c>
      <c r="CS26" t="str">
        <f>IFERROR(AC:AC&amp;"-"&amp;VLOOKUP(AC:AC,data!$B:$C,2,FALSE),"")</f>
        <v/>
      </c>
      <c r="CT26" t="str">
        <f>IFERROR(AD:AD&amp;"-"&amp;VLOOKUP(AD:AD,data!$B:$C,2,FALSE),"")</f>
        <v>278-SOUTHBRIDGE</v>
      </c>
      <c r="CU26" t="str">
        <f>IFERROR(AE:AE&amp;"-"&amp;VLOOKUP(AE:AE,data!$B:$C,2,FALSE),"")</f>
        <v/>
      </c>
      <c r="CV26" t="str">
        <f>IFERROR(AF:AF&amp;"-"&amp;VLOOKUP(AF:AF,data!$B:$C,2,FALSE),"")</f>
        <v>80-DUDLEY</v>
      </c>
      <c r="CW26" t="str">
        <f>IFERROR(AG:AG&amp;"-"&amp;VLOOKUP(AG:AG,data!$B:$C,2,FALSE),"")</f>
        <v>316-WEBSTER</v>
      </c>
      <c r="CX26" t="str">
        <f>IFERROR(AH:AH&amp;"-"&amp;VLOOKUP(AH:AH,data!$B:$C,2,FALSE),"")</f>
        <v/>
      </c>
      <c r="CY26" t="str">
        <f>IFERROR(AI:AI&amp;"-"&amp;VLOOKUP(AI:AI,data!$B:$C,2,FALSE),"")</f>
        <v>77-DOUGLAS</v>
      </c>
      <c r="CZ26" t="str">
        <f>IFERROR(AJ:AJ&amp;"-"&amp;VLOOKUP(AJ:AJ,data!$B:$C,2,FALSE),"")</f>
        <v/>
      </c>
      <c r="DA26" t="str">
        <f>IFERROR(AK:AK&amp;"-"&amp;VLOOKUP(AK:AK,data!$B:$C,2,FALSE),"")</f>
        <v>304-UXBRIDGE</v>
      </c>
      <c r="DB26" t="str">
        <f>IFERROR(AL:AL&amp;"-"&amp;VLOOKUP(AL:AL,data!$B:$C,2,FALSE),"")</f>
        <v>188-MILLVILLE</v>
      </c>
      <c r="DC26" t="str">
        <f>IFERROR(AM:AM&amp;"-"&amp;VLOOKUP(AM:AM,data!$B:$C,2,FALSE),"")</f>
        <v>32-BLACKSTONE</v>
      </c>
      <c r="DD26" t="str">
        <f>IFERROR(AN:AN&amp;"-"&amp;VLOOKUP(AN:AN,data!$B:$C,2,FALSE),"")</f>
        <v/>
      </c>
      <c r="DE26" t="str">
        <f>IFERROR(AO:AO&amp;"-"&amp;VLOOKUP(AO:AO,data!$B:$C,2,FALSE),"")</f>
        <v/>
      </c>
      <c r="DF26" t="str">
        <f>IFERROR(AP:AP&amp;"-"&amp;VLOOKUP(AP:AP,data!$B:$C,2,FALSE),"")</f>
        <v/>
      </c>
      <c r="DG26" t="str">
        <f>IFERROR(AQ:AQ&amp;"-"&amp;VLOOKUP(AQ:AQ,data!$B:$C,2,FALSE),"")</f>
        <v>350-WRENTHAM</v>
      </c>
      <c r="DH26" t="str">
        <f>IFERROR(AR:AR&amp;"-"&amp;VLOOKUP(AR:AR,data!$B:$C,2,FALSE),"")</f>
        <v/>
      </c>
      <c r="DI26" t="str">
        <f>IFERROR(AS:AS&amp;"-"&amp;VLOOKUP(AS:AS,data!$B:$C,2,FALSE),"")</f>
        <v>99-FOXBOROUGH</v>
      </c>
      <c r="DJ26" t="str">
        <f>IFERROR(AT:AT&amp;"-"&amp;VLOOKUP(AT:AT,data!$B:$C,2,FALSE),"")</f>
        <v/>
      </c>
      <c r="DK26" t="str">
        <f>IFERROR(AU:AU&amp;"-"&amp;VLOOKUP(AU:AU,data!$B:$C,2,FALSE),"")</f>
        <v>88-EASTON</v>
      </c>
      <c r="DL26" t="str">
        <f>IFERROR(AV:AV&amp;"-"&amp;VLOOKUP(AV:AV,data!$B:$C,2,FALSE),"")</f>
        <v/>
      </c>
      <c r="DM26" t="str">
        <f>IFERROR(AW:AW&amp;"-"&amp;VLOOKUP(AW:AW,data!$B:$C,2,FALSE),"")</f>
        <v/>
      </c>
      <c r="DN26" t="str">
        <f>IFERROR(AX:AX&amp;"-"&amp;VLOOKUP(AX:AX,data!$B:$C,2,FALSE),"")</f>
        <v/>
      </c>
      <c r="DO26" t="str">
        <f>IFERROR(AY:AY&amp;"-"&amp;VLOOKUP(AY:AY,data!$B:$C,2,FALSE),"")</f>
        <v>83-EAST BRIDGEWATER</v>
      </c>
      <c r="DP26" t="str">
        <f>IFERROR(AZ:AZ&amp;"-"&amp;VLOOKUP(AZ:AZ,data!$B:$C,2,FALSE),"")</f>
        <v>123-HANSON</v>
      </c>
      <c r="DQ26" t="str">
        <f>IFERROR(BA:BA&amp;"-"&amp;VLOOKUP(BA:BA,data!$B:$C,2,FALSE),"")</f>
        <v/>
      </c>
      <c r="DR26" t="str">
        <f>IFERROR(BB:BB&amp;"-"&amp;VLOOKUP(BB:BB,data!$B:$C,2,FALSE),"")</f>
        <v/>
      </c>
      <c r="DS26" t="str">
        <f>IFERROR(BC:BC&amp;"-"&amp;VLOOKUP(BC:BC,data!$B:$C,2,FALSE),"")</f>
        <v>82-DUXBURY</v>
      </c>
      <c r="DT26" t="str">
        <f>IFERROR(BD:BD&amp;"-"&amp;VLOOKUP(BD:BD,data!$B:$C,2,FALSE),"")</f>
        <v/>
      </c>
      <c r="DU26" t="str">
        <f>IFERROR(BE:BE&amp;"-"&amp;VLOOKUP(BE:BE,data!$B:$C,2,FALSE),"")</f>
        <v/>
      </c>
      <c r="DV26" t="str">
        <f>IFERROR(BF:BF&amp;"-"&amp;VLOOKUP(BF:BF,data!$B:$C,2,FALSE),"")</f>
        <v/>
      </c>
      <c r="DW26" t="str">
        <f>IFERROR(BG:BG&amp;"-"&amp;VLOOKUP(BG:BG,data!$B:$C,2,FALSE),"")</f>
        <v/>
      </c>
      <c r="DX26" t="str">
        <f>IFERROR(BH:BH&amp;"-"&amp;VLOOKUP(BH:BH,data!$B:$C,2,FALSE),"")</f>
        <v/>
      </c>
      <c r="DY26" t="str">
        <f>IFERROR(BI:BI&amp;"-"&amp;VLOOKUP(BI:BI,data!$B:$C,2,FALSE),"")</f>
        <v/>
      </c>
      <c r="DZ26" t="str">
        <f>IFERROR(BJ:BJ&amp;"-"&amp;VLOOKUP(BJ:BJ,data!$B:$C,2,FALSE),"")</f>
        <v/>
      </c>
      <c r="EA26" t="str">
        <f>IFERROR(BK:BK&amp;"-"&amp;VLOOKUP(BK:BK,data!$B:$C,2,FALSE),"")</f>
        <v/>
      </c>
      <c r="EB26" t="str">
        <f>IFERROR(BL:BL&amp;"-"&amp;VLOOKUP(BL:BL,data!$B:$C,2,FALSE),"")</f>
        <v/>
      </c>
      <c r="EC26" t="str">
        <f>IFERROR(BM:BM&amp;"-"&amp;VLOOKUP(BM:BM,data!$B:$C,2,FALSE),"")</f>
        <v/>
      </c>
      <c r="ED26" t="str">
        <f>IFERROR(BN:BN&amp;"-"&amp;VLOOKUP(BN:BN,data!$B:$C,2,FALSE),"")</f>
        <v/>
      </c>
    </row>
    <row r="27" spans="1:134" x14ac:dyDescent="0.25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238</v>
      </c>
      <c r="AR27" s="1"/>
      <c r="AS27" s="1">
        <v>167</v>
      </c>
      <c r="AT27" s="1"/>
      <c r="AU27" s="1"/>
      <c r="AV27" s="1"/>
      <c r="AW27" s="1">
        <v>322</v>
      </c>
      <c r="AX27" s="1"/>
      <c r="AY27" s="1"/>
      <c r="AZ27" s="1">
        <v>118</v>
      </c>
      <c r="BA27" s="1"/>
      <c r="BB27" s="1">
        <v>145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300</v>
      </c>
      <c r="BM27" s="1"/>
      <c r="BN27" s="1"/>
      <c r="BO27" s="1">
        <v>118</v>
      </c>
      <c r="BP27" s="1"/>
      <c r="BQ27">
        <f t="shared" si="1"/>
        <v>23</v>
      </c>
      <c r="BR27" t="str">
        <f>IFERROR(B:B&amp;"-"&amp;VLOOKUP(B:B,data!$B:$C,2,FALSE),"")</f>
        <v/>
      </c>
      <c r="BS27" t="str">
        <f>IFERROR(C:C&amp;"-"&amp;VLOOKUP(C:C,data!$B:$C,2,FALSE),"")</f>
        <v/>
      </c>
      <c r="BT27" t="str">
        <f>IFERROR(D:D&amp;"-"&amp;VLOOKUP(D:D,data!$B:$C,2,FALSE),"")</f>
        <v/>
      </c>
      <c r="BU27" t="str">
        <f>IFERROR(E:E&amp;"-"&amp;VLOOKUP(E:E,data!$B:$C,2,FALSE),"")</f>
        <v/>
      </c>
      <c r="BV27" t="str">
        <f>IFERROR(F:F&amp;"-"&amp;VLOOKUP(F:F,data!$B:$C,2,FALSE),"")</f>
        <v/>
      </c>
      <c r="BW27" t="str">
        <f>IFERROR(G:G&amp;"-"&amp;VLOOKUP(G:G,data!$B:$C,2,FALSE),"")</f>
        <v/>
      </c>
      <c r="BX27" t="str">
        <f>IFERROR(H:H&amp;"-"&amp;VLOOKUP(H:H,data!$B:$C,2,FALSE),"")</f>
        <v/>
      </c>
      <c r="BY27" t="str">
        <f>IFERROR(I:I&amp;"-"&amp;VLOOKUP(I:I,data!$B:$C,2,FALSE),"")</f>
        <v/>
      </c>
      <c r="BZ27" t="str">
        <f>IFERROR(J:J&amp;"-"&amp;VLOOKUP(J:J,data!$B:$C,2,FALSE),"")</f>
        <v/>
      </c>
      <c r="CA27" t="str">
        <f>IFERROR(K:K&amp;"-"&amp;VLOOKUP(K:K,data!$B:$C,2,FALSE),"")</f>
        <v/>
      </c>
      <c r="CB27" t="str">
        <f>IFERROR(L:L&amp;"-"&amp;VLOOKUP(L:L,data!$B:$C,2,FALSE),"")</f>
        <v/>
      </c>
      <c r="CC27" t="str">
        <f>IFERROR(M:M&amp;"-"&amp;VLOOKUP(M:M,data!$B:$C,2,FALSE),"")</f>
        <v/>
      </c>
      <c r="CD27" t="str">
        <f>IFERROR(N:N&amp;"-"&amp;VLOOKUP(N:N,data!$B:$C,2,FALSE),"")</f>
        <v/>
      </c>
      <c r="CE27" t="str">
        <f>IFERROR(O:O&amp;"-"&amp;VLOOKUP(O:O,data!$B:$C,2,FALSE),"")</f>
        <v/>
      </c>
      <c r="CF27" t="str">
        <f>IFERROR(P:P&amp;"-"&amp;VLOOKUP(P:P,data!$B:$C,2,FALSE),"")</f>
        <v/>
      </c>
      <c r="CG27" t="str">
        <f>IFERROR(Q:Q&amp;"-"&amp;VLOOKUP(Q:Q,data!$B:$C,2,FALSE),"")</f>
        <v/>
      </c>
      <c r="CH27" t="str">
        <f>IFERROR(R:R&amp;"-"&amp;VLOOKUP(R:R,data!$B:$C,2,FALSE),"")</f>
        <v/>
      </c>
      <c r="CI27" t="str">
        <f>IFERROR(S:S&amp;"-"&amp;VLOOKUP(S:S,data!$B:$C,2,FALSE),"")</f>
        <v/>
      </c>
      <c r="CJ27" t="str">
        <f>IFERROR(T:T&amp;"-"&amp;VLOOKUP(T:T,data!$B:$C,2,FALSE),"")</f>
        <v/>
      </c>
      <c r="CK27" t="str">
        <f>IFERROR(U:U&amp;"-"&amp;VLOOKUP(U:U,data!$B:$C,2,FALSE),"")</f>
        <v/>
      </c>
      <c r="CL27" t="str">
        <f>IFERROR(V:V&amp;"-"&amp;VLOOKUP(V:V,data!$B:$C,2,FALSE),"")</f>
        <v/>
      </c>
      <c r="CM27" t="str">
        <f>IFERROR(W:W&amp;"-"&amp;VLOOKUP(W:W,data!$B:$C,2,FALSE),"")</f>
        <v/>
      </c>
      <c r="CN27" t="str">
        <f>IFERROR(X:X&amp;"-"&amp;VLOOKUP(X:X,data!$B:$C,2,FALSE),"")</f>
        <v/>
      </c>
      <c r="CO27" t="str">
        <f>IFERROR(Y:Y&amp;"-"&amp;VLOOKUP(Y:Y,data!$B:$C,2,FALSE),"")</f>
        <v/>
      </c>
      <c r="CP27" t="str">
        <f>IFERROR(Z:Z&amp;"-"&amp;VLOOKUP(Z:Z,data!$B:$C,2,FALSE),"")</f>
        <v/>
      </c>
      <c r="CQ27" t="str">
        <f>IFERROR(AA:AA&amp;"-"&amp;VLOOKUP(AA:AA,data!$B:$C,2,FALSE),"")</f>
        <v/>
      </c>
      <c r="CR27" t="str">
        <f>IFERROR(AB:AB&amp;"-"&amp;VLOOKUP(AB:AB,data!$B:$C,2,FALSE),"")</f>
        <v/>
      </c>
      <c r="CS27" t="str">
        <f>IFERROR(AC:AC&amp;"-"&amp;VLOOKUP(AC:AC,data!$B:$C,2,FALSE),"")</f>
        <v/>
      </c>
      <c r="CT27" t="str">
        <f>IFERROR(AD:AD&amp;"-"&amp;VLOOKUP(AD:AD,data!$B:$C,2,FALSE),"")</f>
        <v/>
      </c>
      <c r="CU27" t="str">
        <f>IFERROR(AE:AE&amp;"-"&amp;VLOOKUP(AE:AE,data!$B:$C,2,FALSE),"")</f>
        <v/>
      </c>
      <c r="CV27" t="str">
        <f>IFERROR(AF:AF&amp;"-"&amp;VLOOKUP(AF:AF,data!$B:$C,2,FALSE),"")</f>
        <v/>
      </c>
      <c r="CW27" t="str">
        <f>IFERROR(AG:AG&amp;"-"&amp;VLOOKUP(AG:AG,data!$B:$C,2,FALSE),"")</f>
        <v/>
      </c>
      <c r="CX27" t="str">
        <f>IFERROR(AH:AH&amp;"-"&amp;VLOOKUP(AH:AH,data!$B:$C,2,FALSE),"")</f>
        <v/>
      </c>
      <c r="CY27" t="str">
        <f>IFERROR(AI:AI&amp;"-"&amp;VLOOKUP(AI:AI,data!$B:$C,2,FALSE),"")</f>
        <v/>
      </c>
      <c r="CZ27" t="str">
        <f>IFERROR(AJ:AJ&amp;"-"&amp;VLOOKUP(AJ:AJ,data!$B:$C,2,FALSE),"")</f>
        <v/>
      </c>
      <c r="DA27" t="str">
        <f>IFERROR(AK:AK&amp;"-"&amp;VLOOKUP(AK:AK,data!$B:$C,2,FALSE),"")</f>
        <v/>
      </c>
      <c r="DB27" t="str">
        <f>IFERROR(AL:AL&amp;"-"&amp;VLOOKUP(AL:AL,data!$B:$C,2,FALSE),"")</f>
        <v/>
      </c>
      <c r="DC27" t="str">
        <f>IFERROR(AM:AM&amp;"-"&amp;VLOOKUP(AM:AM,data!$B:$C,2,FALSE),"")</f>
        <v/>
      </c>
      <c r="DD27" t="str">
        <f>IFERROR(AN:AN&amp;"-"&amp;VLOOKUP(AN:AN,data!$B:$C,2,FALSE),"")</f>
        <v/>
      </c>
      <c r="DE27" t="str">
        <f>IFERROR(AO:AO&amp;"-"&amp;VLOOKUP(AO:AO,data!$B:$C,2,FALSE),"")</f>
        <v/>
      </c>
      <c r="DF27" t="str">
        <f>IFERROR(AP:AP&amp;"-"&amp;VLOOKUP(AP:AP,data!$B:$C,2,FALSE),"")</f>
        <v/>
      </c>
      <c r="DG27" t="str">
        <f>IFERROR(AQ:AQ&amp;"-"&amp;VLOOKUP(AQ:AQ,data!$B:$C,2,FALSE),"")</f>
        <v>238-PLAINVILLE</v>
      </c>
      <c r="DH27" t="str">
        <f>IFERROR(AR:AR&amp;"-"&amp;VLOOKUP(AR:AR,data!$B:$C,2,FALSE),"")</f>
        <v/>
      </c>
      <c r="DI27" t="str">
        <f>IFERROR(AS:AS&amp;"-"&amp;VLOOKUP(AS:AS,data!$B:$C,2,FALSE),"")</f>
        <v>167-MANSFIELD</v>
      </c>
      <c r="DJ27" t="str">
        <f>IFERROR(AT:AT&amp;"-"&amp;VLOOKUP(AT:AT,data!$B:$C,2,FALSE),"")</f>
        <v/>
      </c>
      <c r="DK27" t="str">
        <f>IFERROR(AU:AU&amp;"-"&amp;VLOOKUP(AU:AU,data!$B:$C,2,FALSE),"")</f>
        <v/>
      </c>
      <c r="DL27" t="str">
        <f>IFERROR(AV:AV&amp;"-"&amp;VLOOKUP(AV:AV,data!$B:$C,2,FALSE),"")</f>
        <v/>
      </c>
      <c r="DM27" t="str">
        <f>IFERROR(AW:AW&amp;"-"&amp;VLOOKUP(AW:AW,data!$B:$C,2,FALSE),"")</f>
        <v>322-WEST BRIDGEWATER</v>
      </c>
      <c r="DN27" t="str">
        <f>IFERROR(AX:AX&amp;"-"&amp;VLOOKUP(AX:AX,data!$B:$C,2,FALSE),"")</f>
        <v/>
      </c>
      <c r="DO27" t="str">
        <f>IFERROR(AY:AY&amp;"-"&amp;VLOOKUP(AY:AY,data!$B:$C,2,FALSE),"")</f>
        <v/>
      </c>
      <c r="DP27" t="str">
        <f>IFERROR(AZ:AZ&amp;"-"&amp;VLOOKUP(AZ:AZ,data!$B:$C,2,FALSE),"")</f>
        <v>118-HALIFAX</v>
      </c>
      <c r="DQ27" t="str">
        <f>IFERROR(BA:BA&amp;"-"&amp;VLOOKUP(BA:BA,data!$B:$C,2,FALSE),"")</f>
        <v/>
      </c>
      <c r="DR27" t="str">
        <f>IFERROR(BB:BB&amp;"-"&amp;VLOOKUP(BB:BB,data!$B:$C,2,FALSE),"")</f>
        <v>145-KINGSTON</v>
      </c>
      <c r="DS27" t="str">
        <f>IFERROR(BC:BC&amp;"-"&amp;VLOOKUP(BC:BC,data!$B:$C,2,FALSE),"")</f>
        <v/>
      </c>
      <c r="DT27" t="str">
        <f>IFERROR(BD:BD&amp;"-"&amp;VLOOKUP(BD:BD,data!$B:$C,2,FALSE),"")</f>
        <v/>
      </c>
      <c r="DU27" t="str">
        <f>IFERROR(BE:BE&amp;"-"&amp;VLOOKUP(BE:BE,data!$B:$C,2,FALSE),"")</f>
        <v/>
      </c>
      <c r="DV27" t="str">
        <f>IFERROR(BF:BF&amp;"-"&amp;VLOOKUP(BF:BF,data!$B:$C,2,FALSE),"")</f>
        <v/>
      </c>
      <c r="DW27" t="str">
        <f>IFERROR(BG:BG&amp;"-"&amp;VLOOKUP(BG:BG,data!$B:$C,2,FALSE),"")</f>
        <v/>
      </c>
      <c r="DX27" t="str">
        <f>IFERROR(BH:BH&amp;"-"&amp;VLOOKUP(BH:BH,data!$B:$C,2,FALSE),"")</f>
        <v/>
      </c>
      <c r="DY27" t="str">
        <f>IFERROR(BI:BI&amp;"-"&amp;VLOOKUP(BI:BI,data!$B:$C,2,FALSE),"")</f>
        <v/>
      </c>
      <c r="DZ27" t="str">
        <f>IFERROR(BJ:BJ&amp;"-"&amp;VLOOKUP(BJ:BJ,data!$B:$C,2,FALSE),"")</f>
        <v/>
      </c>
      <c r="EA27" t="str">
        <f>IFERROR(BK:BK&amp;"-"&amp;VLOOKUP(BK:BK,data!$B:$C,2,FALSE),"")</f>
        <v/>
      </c>
      <c r="EB27" t="str">
        <f>IFERROR(BL:BL&amp;"-"&amp;VLOOKUP(BL:BL,data!$B:$C,2,FALSE),"")</f>
        <v>300-TRURO</v>
      </c>
      <c r="EC27" t="str">
        <f>IFERROR(BM:BM&amp;"-"&amp;VLOOKUP(BM:BM,data!$B:$C,2,FALSE),"")</f>
        <v/>
      </c>
      <c r="ED27" t="str">
        <f>IFERROR(BN:BN&amp;"-"&amp;VLOOKUP(BN:BN,data!$B:$C,2,FALSE),"")</f>
        <v/>
      </c>
    </row>
    <row r="28" spans="1:134" x14ac:dyDescent="0.25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211</v>
      </c>
      <c r="AR28" s="1"/>
      <c r="AS28" s="1"/>
      <c r="AT28" s="1">
        <v>218</v>
      </c>
      <c r="AU28" s="1"/>
      <c r="AV28" s="1"/>
      <c r="AW28" s="1"/>
      <c r="AX28" s="1">
        <v>42</v>
      </c>
      <c r="AY28" s="1"/>
      <c r="AZ28" s="1"/>
      <c r="BA28" s="1">
        <v>240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42</v>
      </c>
      <c r="BP28" s="1"/>
      <c r="BQ28">
        <f t="shared" si="1"/>
        <v>24</v>
      </c>
      <c r="BR28" t="str">
        <f>IFERROR(B:B&amp;"-"&amp;VLOOKUP(B:B,data!$B:$C,2,FALSE),"")</f>
        <v/>
      </c>
      <c r="BS28" t="str">
        <f>IFERROR(C:C&amp;"-"&amp;VLOOKUP(C:C,data!$B:$C,2,FALSE),"")</f>
        <v/>
      </c>
      <c r="BT28" t="str">
        <f>IFERROR(D:D&amp;"-"&amp;VLOOKUP(D:D,data!$B:$C,2,FALSE),"")</f>
        <v/>
      </c>
      <c r="BU28" t="str">
        <f>IFERROR(E:E&amp;"-"&amp;VLOOKUP(E:E,data!$B:$C,2,FALSE),"")</f>
        <v/>
      </c>
      <c r="BV28" t="str">
        <f>IFERROR(F:F&amp;"-"&amp;VLOOKUP(F:F,data!$B:$C,2,FALSE),"")</f>
        <v/>
      </c>
      <c r="BW28" t="str">
        <f>IFERROR(G:G&amp;"-"&amp;VLOOKUP(G:G,data!$B:$C,2,FALSE),"")</f>
        <v/>
      </c>
      <c r="BX28" t="str">
        <f>IFERROR(H:H&amp;"-"&amp;VLOOKUP(H:H,data!$B:$C,2,FALSE),"")</f>
        <v/>
      </c>
      <c r="BY28" t="str">
        <f>IFERROR(I:I&amp;"-"&amp;VLOOKUP(I:I,data!$B:$C,2,FALSE),"")</f>
        <v/>
      </c>
      <c r="BZ28" t="str">
        <f>IFERROR(J:J&amp;"-"&amp;VLOOKUP(J:J,data!$B:$C,2,FALSE),"")</f>
        <v/>
      </c>
      <c r="CA28" t="str">
        <f>IFERROR(K:K&amp;"-"&amp;VLOOKUP(K:K,data!$B:$C,2,FALSE),"")</f>
        <v/>
      </c>
      <c r="CB28" t="str">
        <f>IFERROR(L:L&amp;"-"&amp;VLOOKUP(L:L,data!$B:$C,2,FALSE),"")</f>
        <v/>
      </c>
      <c r="CC28" t="str">
        <f>IFERROR(M:M&amp;"-"&amp;VLOOKUP(M:M,data!$B:$C,2,FALSE),"")</f>
        <v/>
      </c>
      <c r="CD28" t="str">
        <f>IFERROR(N:N&amp;"-"&amp;VLOOKUP(N:N,data!$B:$C,2,FALSE),"")</f>
        <v/>
      </c>
      <c r="CE28" t="str">
        <f>IFERROR(O:O&amp;"-"&amp;VLOOKUP(O:O,data!$B:$C,2,FALSE),"")</f>
        <v/>
      </c>
      <c r="CF28" t="str">
        <f>IFERROR(P:P&amp;"-"&amp;VLOOKUP(P:P,data!$B:$C,2,FALSE),"")</f>
        <v/>
      </c>
      <c r="CG28" t="str">
        <f>IFERROR(Q:Q&amp;"-"&amp;VLOOKUP(Q:Q,data!$B:$C,2,FALSE),"")</f>
        <v/>
      </c>
      <c r="CH28" t="str">
        <f>IFERROR(R:R&amp;"-"&amp;VLOOKUP(R:R,data!$B:$C,2,FALSE),"")</f>
        <v/>
      </c>
      <c r="CI28" t="str">
        <f>IFERROR(S:S&amp;"-"&amp;VLOOKUP(S:S,data!$B:$C,2,FALSE),"")</f>
        <v/>
      </c>
      <c r="CJ28" t="str">
        <f>IFERROR(T:T&amp;"-"&amp;VLOOKUP(T:T,data!$B:$C,2,FALSE),"")</f>
        <v/>
      </c>
      <c r="CK28" t="str">
        <f>IFERROR(U:U&amp;"-"&amp;VLOOKUP(U:U,data!$B:$C,2,FALSE),"")</f>
        <v/>
      </c>
      <c r="CL28" t="str">
        <f>IFERROR(V:V&amp;"-"&amp;VLOOKUP(V:V,data!$B:$C,2,FALSE),"")</f>
        <v/>
      </c>
      <c r="CM28" t="str">
        <f>IFERROR(W:W&amp;"-"&amp;VLOOKUP(W:W,data!$B:$C,2,FALSE),"")</f>
        <v/>
      </c>
      <c r="CN28" t="str">
        <f>IFERROR(X:X&amp;"-"&amp;VLOOKUP(X:X,data!$B:$C,2,FALSE),"")</f>
        <v/>
      </c>
      <c r="CO28" t="str">
        <f>IFERROR(Y:Y&amp;"-"&amp;VLOOKUP(Y:Y,data!$B:$C,2,FALSE),"")</f>
        <v/>
      </c>
      <c r="CP28" t="str">
        <f>IFERROR(Z:Z&amp;"-"&amp;VLOOKUP(Z:Z,data!$B:$C,2,FALSE),"")</f>
        <v/>
      </c>
      <c r="CQ28" t="str">
        <f>IFERROR(AA:AA&amp;"-"&amp;VLOOKUP(AA:AA,data!$B:$C,2,FALSE),"")</f>
        <v/>
      </c>
      <c r="CR28" t="str">
        <f>IFERROR(AB:AB&amp;"-"&amp;VLOOKUP(AB:AB,data!$B:$C,2,FALSE),"")</f>
        <v/>
      </c>
      <c r="CS28" t="str">
        <f>IFERROR(AC:AC&amp;"-"&amp;VLOOKUP(AC:AC,data!$B:$C,2,FALSE),"")</f>
        <v/>
      </c>
      <c r="CT28" t="str">
        <f>IFERROR(AD:AD&amp;"-"&amp;VLOOKUP(AD:AD,data!$B:$C,2,FALSE),"")</f>
        <v/>
      </c>
      <c r="CU28" t="str">
        <f>IFERROR(AE:AE&amp;"-"&amp;VLOOKUP(AE:AE,data!$B:$C,2,FALSE),"")</f>
        <v/>
      </c>
      <c r="CV28" t="str">
        <f>IFERROR(AF:AF&amp;"-"&amp;VLOOKUP(AF:AF,data!$B:$C,2,FALSE),"")</f>
        <v/>
      </c>
      <c r="CW28" t="str">
        <f>IFERROR(AG:AG&amp;"-"&amp;VLOOKUP(AG:AG,data!$B:$C,2,FALSE),"")</f>
        <v/>
      </c>
      <c r="CX28" t="str">
        <f>IFERROR(AH:AH&amp;"-"&amp;VLOOKUP(AH:AH,data!$B:$C,2,FALSE),"")</f>
        <v/>
      </c>
      <c r="CY28" t="str">
        <f>IFERROR(AI:AI&amp;"-"&amp;VLOOKUP(AI:AI,data!$B:$C,2,FALSE),"")</f>
        <v/>
      </c>
      <c r="CZ28" t="str">
        <f>IFERROR(AJ:AJ&amp;"-"&amp;VLOOKUP(AJ:AJ,data!$B:$C,2,FALSE),"")</f>
        <v/>
      </c>
      <c r="DA28" t="str">
        <f>IFERROR(AK:AK&amp;"-"&amp;VLOOKUP(AK:AK,data!$B:$C,2,FALSE),"")</f>
        <v/>
      </c>
      <c r="DB28" t="str">
        <f>IFERROR(AL:AL&amp;"-"&amp;VLOOKUP(AL:AL,data!$B:$C,2,FALSE),"")</f>
        <v/>
      </c>
      <c r="DC28" t="str">
        <f>IFERROR(AM:AM&amp;"-"&amp;VLOOKUP(AM:AM,data!$B:$C,2,FALSE),"")</f>
        <v/>
      </c>
      <c r="DD28" t="str">
        <f>IFERROR(AN:AN&amp;"-"&amp;VLOOKUP(AN:AN,data!$B:$C,2,FALSE),"")</f>
        <v/>
      </c>
      <c r="DE28" t="str">
        <f>IFERROR(AO:AO&amp;"-"&amp;VLOOKUP(AO:AO,data!$B:$C,2,FALSE),"")</f>
        <v/>
      </c>
      <c r="DF28" t="str">
        <f>IFERROR(AP:AP&amp;"-"&amp;VLOOKUP(AP:AP,data!$B:$C,2,FALSE),"")</f>
        <v/>
      </c>
      <c r="DG28" t="str">
        <f>IFERROR(AQ:AQ&amp;"-"&amp;VLOOKUP(AQ:AQ,data!$B:$C,2,FALSE),"")</f>
        <v>211-NORTH ATTLEBOROUGH</v>
      </c>
      <c r="DH28" t="str">
        <f>IFERROR(AR:AR&amp;"-"&amp;VLOOKUP(AR:AR,data!$B:$C,2,FALSE),"")</f>
        <v/>
      </c>
      <c r="DI28" t="str">
        <f>IFERROR(AS:AS&amp;"-"&amp;VLOOKUP(AS:AS,data!$B:$C,2,FALSE),"")</f>
        <v/>
      </c>
      <c r="DJ28" t="str">
        <f>IFERROR(AT:AT&amp;"-"&amp;VLOOKUP(AT:AT,data!$B:$C,2,FALSE),"")</f>
        <v>218-NORTON</v>
      </c>
      <c r="DK28" t="str">
        <f>IFERROR(AU:AU&amp;"-"&amp;VLOOKUP(AU:AU,data!$B:$C,2,FALSE),"")</f>
        <v/>
      </c>
      <c r="DL28" t="str">
        <f>IFERROR(AV:AV&amp;"-"&amp;VLOOKUP(AV:AV,data!$B:$C,2,FALSE),"")</f>
        <v/>
      </c>
      <c r="DM28" t="str">
        <f>IFERROR(AW:AW&amp;"-"&amp;VLOOKUP(AW:AW,data!$B:$C,2,FALSE),"")</f>
        <v/>
      </c>
      <c r="DN28" t="str">
        <f>IFERROR(AX:AX&amp;"-"&amp;VLOOKUP(AX:AX,data!$B:$C,2,FALSE),"")</f>
        <v>42-BRIDGEWATER</v>
      </c>
      <c r="DO28" t="str">
        <f>IFERROR(AY:AY&amp;"-"&amp;VLOOKUP(AY:AY,data!$B:$C,2,FALSE),"")</f>
        <v/>
      </c>
      <c r="DP28" t="str">
        <f>IFERROR(AZ:AZ&amp;"-"&amp;VLOOKUP(AZ:AZ,data!$B:$C,2,FALSE),"")</f>
        <v/>
      </c>
      <c r="DQ28" t="str">
        <f>IFERROR(BA:BA&amp;"-"&amp;VLOOKUP(BA:BA,data!$B:$C,2,FALSE),"")</f>
        <v>240-PLYMPTON</v>
      </c>
      <c r="DR28" t="str">
        <f>IFERROR(BB:BB&amp;"-"&amp;VLOOKUP(BB:BB,data!$B:$C,2,FALSE),"")</f>
        <v/>
      </c>
      <c r="DS28" t="str">
        <f>IFERROR(BC:BC&amp;"-"&amp;VLOOKUP(BC:BC,data!$B:$C,2,FALSE),"")</f>
        <v/>
      </c>
      <c r="DT28" t="str">
        <f>IFERROR(BD:BD&amp;"-"&amp;VLOOKUP(BD:BD,data!$B:$C,2,FALSE),"")</f>
        <v/>
      </c>
      <c r="DU28" t="str">
        <f>IFERROR(BE:BE&amp;"-"&amp;VLOOKUP(BE:BE,data!$B:$C,2,FALSE),"")</f>
        <v/>
      </c>
      <c r="DV28" t="str">
        <f>IFERROR(BF:BF&amp;"-"&amp;VLOOKUP(BF:BF,data!$B:$C,2,FALSE),"")</f>
        <v/>
      </c>
      <c r="DW28" t="str">
        <f>IFERROR(BG:BG&amp;"-"&amp;VLOOKUP(BG:BG,data!$B:$C,2,FALSE),"")</f>
        <v/>
      </c>
      <c r="DX28" t="str">
        <f>IFERROR(BH:BH&amp;"-"&amp;VLOOKUP(BH:BH,data!$B:$C,2,FALSE),"")</f>
        <v/>
      </c>
      <c r="DY28" t="str">
        <f>IFERROR(BI:BI&amp;"-"&amp;VLOOKUP(BI:BI,data!$B:$C,2,FALSE),"")</f>
        <v/>
      </c>
      <c r="DZ28" t="str">
        <f>IFERROR(BJ:BJ&amp;"-"&amp;VLOOKUP(BJ:BJ,data!$B:$C,2,FALSE),"")</f>
        <v/>
      </c>
      <c r="EA28" t="str">
        <f>IFERROR(BK:BK&amp;"-"&amp;VLOOKUP(BK:BK,data!$B:$C,2,FALSE),"")</f>
        <v/>
      </c>
      <c r="EB28" t="str">
        <f>IFERROR(BL:BL&amp;"-"&amp;VLOOKUP(BL:BL,data!$B:$C,2,FALSE),"")</f>
        <v/>
      </c>
      <c r="EC28" t="str">
        <f>IFERROR(BM:BM&amp;"-"&amp;VLOOKUP(BM:BM,data!$B:$C,2,FALSE),"")</f>
        <v/>
      </c>
      <c r="ED28" t="str">
        <f>IFERROR(BN:BN&amp;"-"&amp;VLOOKUP(BN:BN,data!$B:$C,2,FALSE),"")</f>
        <v/>
      </c>
    </row>
    <row r="29" spans="1:134" x14ac:dyDescent="0.25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16</v>
      </c>
      <c r="AS29" s="1"/>
      <c r="AT29" s="1"/>
      <c r="AU29" s="1"/>
      <c r="AV29" s="1"/>
      <c r="AW29" s="1">
        <v>245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318</v>
      </c>
      <c r="BN29" s="1"/>
      <c r="BO29" s="1">
        <v>16</v>
      </c>
      <c r="BP29" s="1"/>
      <c r="BQ29">
        <f t="shared" si="1"/>
        <v>25</v>
      </c>
      <c r="BR29" t="str">
        <f>IFERROR(B:B&amp;"-"&amp;VLOOKUP(B:B,data!$B:$C,2,FALSE),"")</f>
        <v/>
      </c>
      <c r="BS29" t="str">
        <f>IFERROR(C:C&amp;"-"&amp;VLOOKUP(C:C,data!$B:$C,2,FALSE),"")</f>
        <v/>
      </c>
      <c r="BT29" t="str">
        <f>IFERROR(D:D&amp;"-"&amp;VLOOKUP(D:D,data!$B:$C,2,FALSE),"")</f>
        <v/>
      </c>
      <c r="BU29" t="str">
        <f>IFERROR(E:E&amp;"-"&amp;VLOOKUP(E:E,data!$B:$C,2,FALSE),"")</f>
        <v/>
      </c>
      <c r="BV29" t="str">
        <f>IFERROR(F:F&amp;"-"&amp;VLOOKUP(F:F,data!$B:$C,2,FALSE),"")</f>
        <v/>
      </c>
      <c r="BW29" t="str">
        <f>IFERROR(G:G&amp;"-"&amp;VLOOKUP(G:G,data!$B:$C,2,FALSE),"")</f>
        <v/>
      </c>
      <c r="BX29" t="str">
        <f>IFERROR(H:H&amp;"-"&amp;VLOOKUP(H:H,data!$B:$C,2,FALSE),"")</f>
        <v/>
      </c>
      <c r="BY29" t="str">
        <f>IFERROR(I:I&amp;"-"&amp;VLOOKUP(I:I,data!$B:$C,2,FALSE),"")</f>
        <v/>
      </c>
      <c r="BZ29" t="str">
        <f>IFERROR(J:J&amp;"-"&amp;VLOOKUP(J:J,data!$B:$C,2,FALSE),"")</f>
        <v/>
      </c>
      <c r="CA29" t="str">
        <f>IFERROR(K:K&amp;"-"&amp;VLOOKUP(K:K,data!$B:$C,2,FALSE),"")</f>
        <v/>
      </c>
      <c r="CB29" t="str">
        <f>IFERROR(L:L&amp;"-"&amp;VLOOKUP(L:L,data!$B:$C,2,FALSE),"")</f>
        <v/>
      </c>
      <c r="CC29" t="str">
        <f>IFERROR(M:M&amp;"-"&amp;VLOOKUP(M:M,data!$B:$C,2,FALSE),"")</f>
        <v/>
      </c>
      <c r="CD29" t="str">
        <f>IFERROR(N:N&amp;"-"&amp;VLOOKUP(N:N,data!$B:$C,2,FALSE),"")</f>
        <v/>
      </c>
      <c r="CE29" t="str">
        <f>IFERROR(O:O&amp;"-"&amp;VLOOKUP(O:O,data!$B:$C,2,FALSE),"")</f>
        <v/>
      </c>
      <c r="CF29" t="str">
        <f>IFERROR(P:P&amp;"-"&amp;VLOOKUP(P:P,data!$B:$C,2,FALSE),"")</f>
        <v/>
      </c>
      <c r="CG29" t="str">
        <f>IFERROR(Q:Q&amp;"-"&amp;VLOOKUP(Q:Q,data!$B:$C,2,FALSE),"")</f>
        <v/>
      </c>
      <c r="CH29" t="str">
        <f>IFERROR(R:R&amp;"-"&amp;VLOOKUP(R:R,data!$B:$C,2,FALSE),"")</f>
        <v/>
      </c>
      <c r="CI29" t="str">
        <f>IFERROR(S:S&amp;"-"&amp;VLOOKUP(S:S,data!$B:$C,2,FALSE),"")</f>
        <v/>
      </c>
      <c r="CJ29" t="str">
        <f>IFERROR(T:T&amp;"-"&amp;VLOOKUP(T:T,data!$B:$C,2,FALSE),"")</f>
        <v/>
      </c>
      <c r="CK29" t="str">
        <f>IFERROR(U:U&amp;"-"&amp;VLOOKUP(U:U,data!$B:$C,2,FALSE),"")</f>
        <v/>
      </c>
      <c r="CL29" t="str">
        <f>IFERROR(V:V&amp;"-"&amp;VLOOKUP(V:V,data!$B:$C,2,FALSE),"")</f>
        <v/>
      </c>
      <c r="CM29" t="str">
        <f>IFERROR(W:W&amp;"-"&amp;VLOOKUP(W:W,data!$B:$C,2,FALSE),"")</f>
        <v/>
      </c>
      <c r="CN29" t="str">
        <f>IFERROR(X:X&amp;"-"&amp;VLOOKUP(X:X,data!$B:$C,2,FALSE),"")</f>
        <v/>
      </c>
      <c r="CO29" t="str">
        <f>IFERROR(Y:Y&amp;"-"&amp;VLOOKUP(Y:Y,data!$B:$C,2,FALSE),"")</f>
        <v/>
      </c>
      <c r="CP29" t="str">
        <f>IFERROR(Z:Z&amp;"-"&amp;VLOOKUP(Z:Z,data!$B:$C,2,FALSE),"")</f>
        <v/>
      </c>
      <c r="CQ29" t="str">
        <f>IFERROR(AA:AA&amp;"-"&amp;VLOOKUP(AA:AA,data!$B:$C,2,FALSE),"")</f>
        <v/>
      </c>
      <c r="CR29" t="str">
        <f>IFERROR(AB:AB&amp;"-"&amp;VLOOKUP(AB:AB,data!$B:$C,2,FALSE),"")</f>
        <v/>
      </c>
      <c r="CS29" t="str">
        <f>IFERROR(AC:AC&amp;"-"&amp;VLOOKUP(AC:AC,data!$B:$C,2,FALSE),"")</f>
        <v/>
      </c>
      <c r="CT29" t="str">
        <f>IFERROR(AD:AD&amp;"-"&amp;VLOOKUP(AD:AD,data!$B:$C,2,FALSE),"")</f>
        <v/>
      </c>
      <c r="CU29" t="str">
        <f>IFERROR(AE:AE&amp;"-"&amp;VLOOKUP(AE:AE,data!$B:$C,2,FALSE),"")</f>
        <v/>
      </c>
      <c r="CV29" t="str">
        <f>IFERROR(AF:AF&amp;"-"&amp;VLOOKUP(AF:AF,data!$B:$C,2,FALSE),"")</f>
        <v/>
      </c>
      <c r="CW29" t="str">
        <f>IFERROR(AG:AG&amp;"-"&amp;VLOOKUP(AG:AG,data!$B:$C,2,FALSE),"")</f>
        <v/>
      </c>
      <c r="CX29" t="str">
        <f>IFERROR(AH:AH&amp;"-"&amp;VLOOKUP(AH:AH,data!$B:$C,2,FALSE),"")</f>
        <v/>
      </c>
      <c r="CY29" t="str">
        <f>IFERROR(AI:AI&amp;"-"&amp;VLOOKUP(AI:AI,data!$B:$C,2,FALSE),"")</f>
        <v/>
      </c>
      <c r="CZ29" t="str">
        <f>IFERROR(AJ:AJ&amp;"-"&amp;VLOOKUP(AJ:AJ,data!$B:$C,2,FALSE),"")</f>
        <v/>
      </c>
      <c r="DA29" t="str">
        <f>IFERROR(AK:AK&amp;"-"&amp;VLOOKUP(AK:AK,data!$B:$C,2,FALSE),"")</f>
        <v/>
      </c>
      <c r="DB29" t="str">
        <f>IFERROR(AL:AL&amp;"-"&amp;VLOOKUP(AL:AL,data!$B:$C,2,FALSE),"")</f>
        <v/>
      </c>
      <c r="DC29" t="str">
        <f>IFERROR(AM:AM&amp;"-"&amp;VLOOKUP(AM:AM,data!$B:$C,2,FALSE),"")</f>
        <v/>
      </c>
      <c r="DD29" t="str">
        <f>IFERROR(AN:AN&amp;"-"&amp;VLOOKUP(AN:AN,data!$B:$C,2,FALSE),"")</f>
        <v/>
      </c>
      <c r="DE29" t="str">
        <f>IFERROR(AO:AO&amp;"-"&amp;VLOOKUP(AO:AO,data!$B:$C,2,FALSE),"")</f>
        <v/>
      </c>
      <c r="DF29" t="str">
        <f>IFERROR(AP:AP&amp;"-"&amp;VLOOKUP(AP:AP,data!$B:$C,2,FALSE),"")</f>
        <v/>
      </c>
      <c r="DG29" t="str">
        <f>IFERROR(AQ:AQ&amp;"-"&amp;VLOOKUP(AQ:AQ,data!$B:$C,2,FALSE),"")</f>
        <v/>
      </c>
      <c r="DH29" t="str">
        <f>IFERROR(AR:AR&amp;"-"&amp;VLOOKUP(AR:AR,data!$B:$C,2,FALSE),"")</f>
        <v>16-ATTLEBORO</v>
      </c>
      <c r="DI29" t="str">
        <f>IFERROR(AS:AS&amp;"-"&amp;VLOOKUP(AS:AS,data!$B:$C,2,FALSE),"")</f>
        <v/>
      </c>
      <c r="DJ29" t="str">
        <f>IFERROR(AT:AT&amp;"-"&amp;VLOOKUP(AT:AT,data!$B:$C,2,FALSE),"")</f>
        <v/>
      </c>
      <c r="DK29" t="str">
        <f>IFERROR(AU:AU&amp;"-"&amp;VLOOKUP(AU:AU,data!$B:$C,2,FALSE),"")</f>
        <v/>
      </c>
      <c r="DL29" t="str">
        <f>IFERROR(AV:AV&amp;"-"&amp;VLOOKUP(AV:AV,data!$B:$C,2,FALSE),"")</f>
        <v/>
      </c>
      <c r="DM29" t="str">
        <f>IFERROR(AW:AW&amp;"-"&amp;VLOOKUP(AW:AW,data!$B:$C,2,FALSE),"")</f>
        <v>245-RAYNHAM</v>
      </c>
      <c r="DN29" t="str">
        <f>IFERROR(AX:AX&amp;"-"&amp;VLOOKUP(AX:AX,data!$B:$C,2,FALSE),"")</f>
        <v/>
      </c>
      <c r="DO29" t="str">
        <f>IFERROR(AY:AY&amp;"-"&amp;VLOOKUP(AY:AY,data!$B:$C,2,FALSE),"")</f>
        <v/>
      </c>
      <c r="DP29" t="str">
        <f>IFERROR(AZ:AZ&amp;"-"&amp;VLOOKUP(AZ:AZ,data!$B:$C,2,FALSE),"")</f>
        <v/>
      </c>
      <c r="DQ29" t="str">
        <f>IFERROR(BA:BA&amp;"-"&amp;VLOOKUP(BA:BA,data!$B:$C,2,FALSE),"")</f>
        <v/>
      </c>
      <c r="DR29" t="str">
        <f>IFERROR(BB:BB&amp;"-"&amp;VLOOKUP(BB:BB,data!$B:$C,2,FALSE),"")</f>
        <v/>
      </c>
      <c r="DS29" t="str">
        <f>IFERROR(BC:BC&amp;"-"&amp;VLOOKUP(BC:BC,data!$B:$C,2,FALSE),"")</f>
        <v/>
      </c>
      <c r="DT29" t="str">
        <f>IFERROR(BD:BD&amp;"-"&amp;VLOOKUP(BD:BD,data!$B:$C,2,FALSE),"")</f>
        <v/>
      </c>
      <c r="DU29" t="str">
        <f>IFERROR(BE:BE&amp;"-"&amp;VLOOKUP(BE:BE,data!$B:$C,2,FALSE),"")</f>
        <v/>
      </c>
      <c r="DV29" t="str">
        <f>IFERROR(BF:BF&amp;"-"&amp;VLOOKUP(BF:BF,data!$B:$C,2,FALSE),"")</f>
        <v/>
      </c>
      <c r="DW29" t="str">
        <f>IFERROR(BG:BG&amp;"-"&amp;VLOOKUP(BG:BG,data!$B:$C,2,FALSE),"")</f>
        <v/>
      </c>
      <c r="DX29" t="str">
        <f>IFERROR(BH:BH&amp;"-"&amp;VLOOKUP(BH:BH,data!$B:$C,2,FALSE),"")</f>
        <v/>
      </c>
      <c r="DY29" t="str">
        <f>IFERROR(BI:BI&amp;"-"&amp;VLOOKUP(BI:BI,data!$B:$C,2,FALSE),"")</f>
        <v/>
      </c>
      <c r="DZ29" t="str">
        <f>IFERROR(BJ:BJ&amp;"-"&amp;VLOOKUP(BJ:BJ,data!$B:$C,2,FALSE),"")</f>
        <v/>
      </c>
      <c r="EA29" t="str">
        <f>IFERROR(BK:BK&amp;"-"&amp;VLOOKUP(BK:BK,data!$B:$C,2,FALSE),"")</f>
        <v/>
      </c>
      <c r="EB29" t="str">
        <f>IFERROR(BL:BL&amp;"-"&amp;VLOOKUP(BL:BL,data!$B:$C,2,FALSE),"")</f>
        <v/>
      </c>
      <c r="EC29" t="str">
        <f>IFERROR(BM:BM&amp;"-"&amp;VLOOKUP(BM:BM,data!$B:$C,2,FALSE),"")</f>
        <v>318-WELLFLEET</v>
      </c>
      <c r="ED29" t="str">
        <f>IFERROR(BN:BN&amp;"-"&amp;VLOOKUP(BN:BN,data!$B:$C,2,FALSE),"")</f>
        <v/>
      </c>
    </row>
    <row r="30" spans="1:134" x14ac:dyDescent="0.25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293</v>
      </c>
      <c r="AW30" s="1"/>
      <c r="AX30" s="1"/>
      <c r="AY30" s="1"/>
      <c r="AZ30" s="1">
        <v>182</v>
      </c>
      <c r="BA30" s="1"/>
      <c r="BB30" s="1">
        <v>52</v>
      </c>
      <c r="BC30" s="1"/>
      <c r="BD30" s="1"/>
      <c r="BE30" s="1">
        <v>239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52</v>
      </c>
      <c r="BP30" s="1"/>
      <c r="BQ30">
        <f t="shared" si="1"/>
        <v>26</v>
      </c>
      <c r="BR30" t="str">
        <f>IFERROR(B:B&amp;"-"&amp;VLOOKUP(B:B,data!$B:$C,2,FALSE),"")</f>
        <v/>
      </c>
      <c r="BS30" t="str">
        <f>IFERROR(C:C&amp;"-"&amp;VLOOKUP(C:C,data!$B:$C,2,FALSE),"")</f>
        <v/>
      </c>
      <c r="BT30" t="str">
        <f>IFERROR(D:D&amp;"-"&amp;VLOOKUP(D:D,data!$B:$C,2,FALSE),"")</f>
        <v/>
      </c>
      <c r="BU30" t="str">
        <f>IFERROR(E:E&amp;"-"&amp;VLOOKUP(E:E,data!$B:$C,2,FALSE),"")</f>
        <v/>
      </c>
      <c r="BV30" t="str">
        <f>IFERROR(F:F&amp;"-"&amp;VLOOKUP(F:F,data!$B:$C,2,FALSE),"")</f>
        <v/>
      </c>
      <c r="BW30" t="str">
        <f>IFERROR(G:G&amp;"-"&amp;VLOOKUP(G:G,data!$B:$C,2,FALSE),"")</f>
        <v/>
      </c>
      <c r="BX30" t="str">
        <f>IFERROR(H:H&amp;"-"&amp;VLOOKUP(H:H,data!$B:$C,2,FALSE),"")</f>
        <v/>
      </c>
      <c r="BY30" t="str">
        <f>IFERROR(I:I&amp;"-"&amp;VLOOKUP(I:I,data!$B:$C,2,FALSE),"")</f>
        <v/>
      </c>
      <c r="BZ30" t="str">
        <f>IFERROR(J:J&amp;"-"&amp;VLOOKUP(J:J,data!$B:$C,2,FALSE),"")</f>
        <v/>
      </c>
      <c r="CA30" t="str">
        <f>IFERROR(K:K&amp;"-"&amp;VLOOKUP(K:K,data!$B:$C,2,FALSE),"")</f>
        <v/>
      </c>
      <c r="CB30" t="str">
        <f>IFERROR(L:L&amp;"-"&amp;VLOOKUP(L:L,data!$B:$C,2,FALSE),"")</f>
        <v/>
      </c>
      <c r="CC30" t="str">
        <f>IFERROR(M:M&amp;"-"&amp;VLOOKUP(M:M,data!$B:$C,2,FALSE),"")</f>
        <v/>
      </c>
      <c r="CD30" t="str">
        <f>IFERROR(N:N&amp;"-"&amp;VLOOKUP(N:N,data!$B:$C,2,FALSE),"")</f>
        <v/>
      </c>
      <c r="CE30" t="str">
        <f>IFERROR(O:O&amp;"-"&amp;VLOOKUP(O:O,data!$B:$C,2,FALSE),"")</f>
        <v/>
      </c>
      <c r="CF30" t="str">
        <f>IFERROR(P:P&amp;"-"&amp;VLOOKUP(P:P,data!$B:$C,2,FALSE),"")</f>
        <v/>
      </c>
      <c r="CG30" t="str">
        <f>IFERROR(Q:Q&amp;"-"&amp;VLOOKUP(Q:Q,data!$B:$C,2,FALSE),"")</f>
        <v/>
      </c>
      <c r="CH30" t="str">
        <f>IFERROR(R:R&amp;"-"&amp;VLOOKUP(R:R,data!$B:$C,2,FALSE),"")</f>
        <v/>
      </c>
      <c r="CI30" t="str">
        <f>IFERROR(S:S&amp;"-"&amp;VLOOKUP(S:S,data!$B:$C,2,FALSE),"")</f>
        <v/>
      </c>
      <c r="CJ30" t="str">
        <f>IFERROR(T:T&amp;"-"&amp;VLOOKUP(T:T,data!$B:$C,2,FALSE),"")</f>
        <v/>
      </c>
      <c r="CK30" t="str">
        <f>IFERROR(U:U&amp;"-"&amp;VLOOKUP(U:U,data!$B:$C,2,FALSE),"")</f>
        <v/>
      </c>
      <c r="CL30" t="str">
        <f>IFERROR(V:V&amp;"-"&amp;VLOOKUP(V:V,data!$B:$C,2,FALSE),"")</f>
        <v/>
      </c>
      <c r="CM30" t="str">
        <f>IFERROR(W:W&amp;"-"&amp;VLOOKUP(W:W,data!$B:$C,2,FALSE),"")</f>
        <v/>
      </c>
      <c r="CN30" t="str">
        <f>IFERROR(X:X&amp;"-"&amp;VLOOKUP(X:X,data!$B:$C,2,FALSE),"")</f>
        <v/>
      </c>
      <c r="CO30" t="str">
        <f>IFERROR(Y:Y&amp;"-"&amp;VLOOKUP(Y:Y,data!$B:$C,2,FALSE),"")</f>
        <v/>
      </c>
      <c r="CP30" t="str">
        <f>IFERROR(Z:Z&amp;"-"&amp;VLOOKUP(Z:Z,data!$B:$C,2,FALSE),"")</f>
        <v/>
      </c>
      <c r="CQ30" t="str">
        <f>IFERROR(AA:AA&amp;"-"&amp;VLOOKUP(AA:AA,data!$B:$C,2,FALSE),"")</f>
        <v/>
      </c>
      <c r="CR30" t="str">
        <f>IFERROR(AB:AB&amp;"-"&amp;VLOOKUP(AB:AB,data!$B:$C,2,FALSE),"")</f>
        <v/>
      </c>
      <c r="CS30" t="str">
        <f>IFERROR(AC:AC&amp;"-"&amp;VLOOKUP(AC:AC,data!$B:$C,2,FALSE),"")</f>
        <v/>
      </c>
      <c r="CT30" t="str">
        <f>IFERROR(AD:AD&amp;"-"&amp;VLOOKUP(AD:AD,data!$B:$C,2,FALSE),"")</f>
        <v/>
      </c>
      <c r="CU30" t="str">
        <f>IFERROR(AE:AE&amp;"-"&amp;VLOOKUP(AE:AE,data!$B:$C,2,FALSE),"")</f>
        <v/>
      </c>
      <c r="CV30" t="str">
        <f>IFERROR(AF:AF&amp;"-"&amp;VLOOKUP(AF:AF,data!$B:$C,2,FALSE),"")</f>
        <v/>
      </c>
      <c r="CW30" t="str">
        <f>IFERROR(AG:AG&amp;"-"&amp;VLOOKUP(AG:AG,data!$B:$C,2,FALSE),"")</f>
        <v/>
      </c>
      <c r="CX30" t="str">
        <f>IFERROR(AH:AH&amp;"-"&amp;VLOOKUP(AH:AH,data!$B:$C,2,FALSE),"")</f>
        <v/>
      </c>
      <c r="CY30" t="str">
        <f>IFERROR(AI:AI&amp;"-"&amp;VLOOKUP(AI:AI,data!$B:$C,2,FALSE),"")</f>
        <v/>
      </c>
      <c r="CZ30" t="str">
        <f>IFERROR(AJ:AJ&amp;"-"&amp;VLOOKUP(AJ:AJ,data!$B:$C,2,FALSE),"")</f>
        <v/>
      </c>
      <c r="DA30" t="str">
        <f>IFERROR(AK:AK&amp;"-"&amp;VLOOKUP(AK:AK,data!$B:$C,2,FALSE),"")</f>
        <v/>
      </c>
      <c r="DB30" t="str">
        <f>IFERROR(AL:AL&amp;"-"&amp;VLOOKUP(AL:AL,data!$B:$C,2,FALSE),"")</f>
        <v/>
      </c>
      <c r="DC30" t="str">
        <f>IFERROR(AM:AM&amp;"-"&amp;VLOOKUP(AM:AM,data!$B:$C,2,FALSE),"")</f>
        <v/>
      </c>
      <c r="DD30" t="str">
        <f>IFERROR(AN:AN&amp;"-"&amp;VLOOKUP(AN:AN,data!$B:$C,2,FALSE),"")</f>
        <v/>
      </c>
      <c r="DE30" t="str">
        <f>IFERROR(AO:AO&amp;"-"&amp;VLOOKUP(AO:AO,data!$B:$C,2,FALSE),"")</f>
        <v/>
      </c>
      <c r="DF30" t="str">
        <f>IFERROR(AP:AP&amp;"-"&amp;VLOOKUP(AP:AP,data!$B:$C,2,FALSE),"")</f>
        <v/>
      </c>
      <c r="DG30" t="str">
        <f>IFERROR(AQ:AQ&amp;"-"&amp;VLOOKUP(AQ:AQ,data!$B:$C,2,FALSE),"")</f>
        <v/>
      </c>
      <c r="DH30" t="str">
        <f>IFERROR(AR:AR&amp;"-"&amp;VLOOKUP(AR:AR,data!$B:$C,2,FALSE),"")</f>
        <v/>
      </c>
      <c r="DI30" t="str">
        <f>IFERROR(AS:AS&amp;"-"&amp;VLOOKUP(AS:AS,data!$B:$C,2,FALSE),"")</f>
        <v/>
      </c>
      <c r="DJ30" t="str">
        <f>IFERROR(AT:AT&amp;"-"&amp;VLOOKUP(AT:AT,data!$B:$C,2,FALSE),"")</f>
        <v/>
      </c>
      <c r="DK30" t="str">
        <f>IFERROR(AU:AU&amp;"-"&amp;VLOOKUP(AU:AU,data!$B:$C,2,FALSE),"")</f>
        <v/>
      </c>
      <c r="DL30" t="str">
        <f>IFERROR(AV:AV&amp;"-"&amp;VLOOKUP(AV:AV,data!$B:$C,2,FALSE),"")</f>
        <v>293-TAUNTON</v>
      </c>
      <c r="DM30" t="str">
        <f>IFERROR(AW:AW&amp;"-"&amp;VLOOKUP(AW:AW,data!$B:$C,2,FALSE),"")</f>
        <v/>
      </c>
      <c r="DN30" t="str">
        <f>IFERROR(AX:AX&amp;"-"&amp;VLOOKUP(AX:AX,data!$B:$C,2,FALSE),"")</f>
        <v/>
      </c>
      <c r="DO30" t="str">
        <f>IFERROR(AY:AY&amp;"-"&amp;VLOOKUP(AY:AY,data!$B:$C,2,FALSE),"")</f>
        <v/>
      </c>
      <c r="DP30" t="str">
        <f>IFERROR(AZ:AZ&amp;"-"&amp;VLOOKUP(AZ:AZ,data!$B:$C,2,FALSE),"")</f>
        <v>182-MIDDLEBOROUGH</v>
      </c>
      <c r="DQ30" t="str">
        <f>IFERROR(BA:BA&amp;"-"&amp;VLOOKUP(BA:BA,data!$B:$C,2,FALSE),"")</f>
        <v/>
      </c>
      <c r="DR30" t="str">
        <f>IFERROR(BB:BB&amp;"-"&amp;VLOOKUP(BB:BB,data!$B:$C,2,FALSE),"")</f>
        <v>52-CARVER</v>
      </c>
      <c r="DS30" t="str">
        <f>IFERROR(BC:BC&amp;"-"&amp;VLOOKUP(BC:BC,data!$B:$C,2,FALSE),"")</f>
        <v/>
      </c>
      <c r="DT30" t="str">
        <f>IFERROR(BD:BD&amp;"-"&amp;VLOOKUP(BD:BD,data!$B:$C,2,FALSE),"")</f>
        <v/>
      </c>
      <c r="DU30" t="str">
        <f>IFERROR(BE:BE&amp;"-"&amp;VLOOKUP(BE:BE,data!$B:$C,2,FALSE),"")</f>
        <v>239-PLYMOUTH</v>
      </c>
      <c r="DV30" t="str">
        <f>IFERROR(BF:BF&amp;"-"&amp;VLOOKUP(BF:BF,data!$B:$C,2,FALSE),"")</f>
        <v/>
      </c>
      <c r="DW30" t="str">
        <f>IFERROR(BG:BG&amp;"-"&amp;VLOOKUP(BG:BG,data!$B:$C,2,FALSE),"")</f>
        <v/>
      </c>
      <c r="DX30" t="str">
        <f>IFERROR(BH:BH&amp;"-"&amp;VLOOKUP(BH:BH,data!$B:$C,2,FALSE),"")</f>
        <v/>
      </c>
      <c r="DY30" t="str">
        <f>IFERROR(BI:BI&amp;"-"&amp;VLOOKUP(BI:BI,data!$B:$C,2,FALSE),"")</f>
        <v/>
      </c>
      <c r="DZ30" t="str">
        <f>IFERROR(BJ:BJ&amp;"-"&amp;VLOOKUP(BJ:BJ,data!$B:$C,2,FALSE),"")</f>
        <v/>
      </c>
      <c r="EA30" t="str">
        <f>IFERROR(BK:BK&amp;"-"&amp;VLOOKUP(BK:BK,data!$B:$C,2,FALSE),"")</f>
        <v/>
      </c>
      <c r="EB30" t="str">
        <f>IFERROR(BL:BL&amp;"-"&amp;VLOOKUP(BL:BL,data!$B:$C,2,FALSE),"")</f>
        <v/>
      </c>
      <c r="EC30" t="str">
        <f>IFERROR(BM:BM&amp;"-"&amp;VLOOKUP(BM:BM,data!$B:$C,2,FALSE),"")</f>
        <v/>
      </c>
      <c r="ED30" t="str">
        <f>IFERROR(BN:BN&amp;"-"&amp;VLOOKUP(BN:BN,data!$B:$C,2,FALSE),"")</f>
        <v/>
      </c>
    </row>
    <row r="31" spans="1:134" x14ac:dyDescent="0.25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265</v>
      </c>
      <c r="AR31" s="1"/>
      <c r="AS31" s="1">
        <v>247</v>
      </c>
      <c r="AT31" s="1"/>
      <c r="AU31" s="1">
        <v>76</v>
      </c>
      <c r="AV31" s="1">
        <v>27</v>
      </c>
      <c r="AW31" s="1"/>
      <c r="AX31" s="1">
        <v>146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86</v>
      </c>
      <c r="BO31" s="1">
        <v>27</v>
      </c>
      <c r="BP31" s="1"/>
      <c r="BQ31">
        <f t="shared" si="1"/>
        <v>27</v>
      </c>
      <c r="BR31" t="str">
        <f>IFERROR(B:B&amp;"-"&amp;VLOOKUP(B:B,data!$B:$C,2,FALSE),"")</f>
        <v/>
      </c>
      <c r="BS31" t="str">
        <f>IFERROR(C:C&amp;"-"&amp;VLOOKUP(C:C,data!$B:$C,2,FALSE),"")</f>
        <v/>
      </c>
      <c r="BT31" t="str">
        <f>IFERROR(D:D&amp;"-"&amp;VLOOKUP(D:D,data!$B:$C,2,FALSE),"")</f>
        <v/>
      </c>
      <c r="BU31" t="str">
        <f>IFERROR(E:E&amp;"-"&amp;VLOOKUP(E:E,data!$B:$C,2,FALSE),"")</f>
        <v/>
      </c>
      <c r="BV31" t="str">
        <f>IFERROR(F:F&amp;"-"&amp;VLOOKUP(F:F,data!$B:$C,2,FALSE),"")</f>
        <v/>
      </c>
      <c r="BW31" t="str">
        <f>IFERROR(G:G&amp;"-"&amp;VLOOKUP(G:G,data!$B:$C,2,FALSE),"")</f>
        <v/>
      </c>
      <c r="BX31" t="str">
        <f>IFERROR(H:H&amp;"-"&amp;VLOOKUP(H:H,data!$B:$C,2,FALSE),"")</f>
        <v/>
      </c>
      <c r="BY31" t="str">
        <f>IFERROR(I:I&amp;"-"&amp;VLOOKUP(I:I,data!$B:$C,2,FALSE),"")</f>
        <v/>
      </c>
      <c r="BZ31" t="str">
        <f>IFERROR(J:J&amp;"-"&amp;VLOOKUP(J:J,data!$B:$C,2,FALSE),"")</f>
        <v/>
      </c>
      <c r="CA31" t="str">
        <f>IFERROR(K:K&amp;"-"&amp;VLOOKUP(K:K,data!$B:$C,2,FALSE),"")</f>
        <v/>
      </c>
      <c r="CB31" t="str">
        <f>IFERROR(L:L&amp;"-"&amp;VLOOKUP(L:L,data!$B:$C,2,FALSE),"")</f>
        <v/>
      </c>
      <c r="CC31" t="str">
        <f>IFERROR(M:M&amp;"-"&amp;VLOOKUP(M:M,data!$B:$C,2,FALSE),"")</f>
        <v/>
      </c>
      <c r="CD31" t="str">
        <f>IFERROR(N:N&amp;"-"&amp;VLOOKUP(N:N,data!$B:$C,2,FALSE),"")</f>
        <v/>
      </c>
      <c r="CE31" t="str">
        <f>IFERROR(O:O&amp;"-"&amp;VLOOKUP(O:O,data!$B:$C,2,FALSE),"")</f>
        <v/>
      </c>
      <c r="CF31" t="str">
        <f>IFERROR(P:P&amp;"-"&amp;VLOOKUP(P:P,data!$B:$C,2,FALSE),"")</f>
        <v/>
      </c>
      <c r="CG31" t="str">
        <f>IFERROR(Q:Q&amp;"-"&amp;VLOOKUP(Q:Q,data!$B:$C,2,FALSE),"")</f>
        <v/>
      </c>
      <c r="CH31" t="str">
        <f>IFERROR(R:R&amp;"-"&amp;VLOOKUP(R:R,data!$B:$C,2,FALSE),"")</f>
        <v/>
      </c>
      <c r="CI31" t="str">
        <f>IFERROR(S:S&amp;"-"&amp;VLOOKUP(S:S,data!$B:$C,2,FALSE),"")</f>
        <v/>
      </c>
      <c r="CJ31" t="str">
        <f>IFERROR(T:T&amp;"-"&amp;VLOOKUP(T:T,data!$B:$C,2,FALSE),"")</f>
        <v/>
      </c>
      <c r="CK31" t="str">
        <f>IFERROR(U:U&amp;"-"&amp;VLOOKUP(U:U,data!$B:$C,2,FALSE),"")</f>
        <v/>
      </c>
      <c r="CL31" t="str">
        <f>IFERROR(V:V&amp;"-"&amp;VLOOKUP(V:V,data!$B:$C,2,FALSE),"")</f>
        <v/>
      </c>
      <c r="CM31" t="str">
        <f>IFERROR(W:W&amp;"-"&amp;VLOOKUP(W:W,data!$B:$C,2,FALSE),"")</f>
        <v/>
      </c>
      <c r="CN31" t="str">
        <f>IFERROR(X:X&amp;"-"&amp;VLOOKUP(X:X,data!$B:$C,2,FALSE),"")</f>
        <v/>
      </c>
      <c r="CO31" t="str">
        <f>IFERROR(Y:Y&amp;"-"&amp;VLOOKUP(Y:Y,data!$B:$C,2,FALSE),"")</f>
        <v/>
      </c>
      <c r="CP31" t="str">
        <f>IFERROR(Z:Z&amp;"-"&amp;VLOOKUP(Z:Z,data!$B:$C,2,FALSE),"")</f>
        <v/>
      </c>
      <c r="CQ31" t="str">
        <f>IFERROR(AA:AA&amp;"-"&amp;VLOOKUP(AA:AA,data!$B:$C,2,FALSE),"")</f>
        <v/>
      </c>
      <c r="CR31" t="str">
        <f>IFERROR(AB:AB&amp;"-"&amp;VLOOKUP(AB:AB,data!$B:$C,2,FALSE),"")</f>
        <v/>
      </c>
      <c r="CS31" t="str">
        <f>IFERROR(AC:AC&amp;"-"&amp;VLOOKUP(AC:AC,data!$B:$C,2,FALSE),"")</f>
        <v/>
      </c>
      <c r="CT31" t="str">
        <f>IFERROR(AD:AD&amp;"-"&amp;VLOOKUP(AD:AD,data!$B:$C,2,FALSE),"")</f>
        <v/>
      </c>
      <c r="CU31" t="str">
        <f>IFERROR(AE:AE&amp;"-"&amp;VLOOKUP(AE:AE,data!$B:$C,2,FALSE),"")</f>
        <v/>
      </c>
      <c r="CV31" t="str">
        <f>IFERROR(AF:AF&amp;"-"&amp;VLOOKUP(AF:AF,data!$B:$C,2,FALSE),"")</f>
        <v/>
      </c>
      <c r="CW31" t="str">
        <f>IFERROR(AG:AG&amp;"-"&amp;VLOOKUP(AG:AG,data!$B:$C,2,FALSE),"")</f>
        <v/>
      </c>
      <c r="CX31" t="str">
        <f>IFERROR(AH:AH&amp;"-"&amp;VLOOKUP(AH:AH,data!$B:$C,2,FALSE),"")</f>
        <v/>
      </c>
      <c r="CY31" t="str">
        <f>IFERROR(AI:AI&amp;"-"&amp;VLOOKUP(AI:AI,data!$B:$C,2,FALSE),"")</f>
        <v/>
      </c>
      <c r="CZ31" t="str">
        <f>IFERROR(AJ:AJ&amp;"-"&amp;VLOOKUP(AJ:AJ,data!$B:$C,2,FALSE),"")</f>
        <v/>
      </c>
      <c r="DA31" t="str">
        <f>IFERROR(AK:AK&amp;"-"&amp;VLOOKUP(AK:AK,data!$B:$C,2,FALSE),"")</f>
        <v/>
      </c>
      <c r="DB31" t="str">
        <f>IFERROR(AL:AL&amp;"-"&amp;VLOOKUP(AL:AL,data!$B:$C,2,FALSE),"")</f>
        <v/>
      </c>
      <c r="DC31" t="str">
        <f>IFERROR(AM:AM&amp;"-"&amp;VLOOKUP(AM:AM,data!$B:$C,2,FALSE),"")</f>
        <v/>
      </c>
      <c r="DD31" t="str">
        <f>IFERROR(AN:AN&amp;"-"&amp;VLOOKUP(AN:AN,data!$B:$C,2,FALSE),"")</f>
        <v/>
      </c>
      <c r="DE31" t="str">
        <f>IFERROR(AO:AO&amp;"-"&amp;VLOOKUP(AO:AO,data!$B:$C,2,FALSE),"")</f>
        <v/>
      </c>
      <c r="DF31" t="str">
        <f>IFERROR(AP:AP&amp;"-"&amp;VLOOKUP(AP:AP,data!$B:$C,2,FALSE),"")</f>
        <v/>
      </c>
      <c r="DG31" t="str">
        <f>IFERROR(AQ:AQ&amp;"-"&amp;VLOOKUP(AQ:AQ,data!$B:$C,2,FALSE),"")</f>
        <v>265-SEEKONK</v>
      </c>
      <c r="DH31" t="str">
        <f>IFERROR(AR:AR&amp;"-"&amp;VLOOKUP(AR:AR,data!$B:$C,2,FALSE),"")</f>
        <v/>
      </c>
      <c r="DI31" t="str">
        <f>IFERROR(AS:AS&amp;"-"&amp;VLOOKUP(AS:AS,data!$B:$C,2,FALSE),"")</f>
        <v>247-REHOBOTH</v>
      </c>
      <c r="DJ31" t="str">
        <f>IFERROR(AT:AT&amp;"-"&amp;VLOOKUP(AT:AT,data!$B:$C,2,FALSE),"")</f>
        <v/>
      </c>
      <c r="DK31" t="str">
        <f>IFERROR(AU:AU&amp;"-"&amp;VLOOKUP(AU:AU,data!$B:$C,2,FALSE),"")</f>
        <v>76-DIGHTON</v>
      </c>
      <c r="DL31" t="str">
        <f>IFERROR(AV:AV&amp;"-"&amp;VLOOKUP(AV:AV,data!$B:$C,2,FALSE),"")</f>
        <v>27-BERKLEY</v>
      </c>
      <c r="DM31" t="str">
        <f>IFERROR(AW:AW&amp;"-"&amp;VLOOKUP(AW:AW,data!$B:$C,2,FALSE),"")</f>
        <v/>
      </c>
      <c r="DN31" t="str">
        <f>IFERROR(AX:AX&amp;"-"&amp;VLOOKUP(AX:AX,data!$B:$C,2,FALSE),"")</f>
        <v>146-LAKEVILLE</v>
      </c>
      <c r="DO31" t="str">
        <f>IFERROR(AY:AY&amp;"-"&amp;VLOOKUP(AY:AY,data!$B:$C,2,FALSE),"")</f>
        <v/>
      </c>
      <c r="DP31" t="str">
        <f>IFERROR(AZ:AZ&amp;"-"&amp;VLOOKUP(AZ:AZ,data!$B:$C,2,FALSE),"")</f>
        <v/>
      </c>
      <c r="DQ31" t="str">
        <f>IFERROR(BA:BA&amp;"-"&amp;VLOOKUP(BA:BA,data!$B:$C,2,FALSE),"")</f>
        <v/>
      </c>
      <c r="DR31" t="str">
        <f>IFERROR(BB:BB&amp;"-"&amp;VLOOKUP(BB:BB,data!$B:$C,2,FALSE),"")</f>
        <v/>
      </c>
      <c r="DS31" t="str">
        <f>IFERROR(BC:BC&amp;"-"&amp;VLOOKUP(BC:BC,data!$B:$C,2,FALSE),"")</f>
        <v/>
      </c>
      <c r="DT31" t="str">
        <f>IFERROR(BD:BD&amp;"-"&amp;VLOOKUP(BD:BD,data!$B:$C,2,FALSE),"")</f>
        <v/>
      </c>
      <c r="DU31" t="str">
        <f>IFERROR(BE:BE&amp;"-"&amp;VLOOKUP(BE:BE,data!$B:$C,2,FALSE),"")</f>
        <v/>
      </c>
      <c r="DV31" t="str">
        <f>IFERROR(BF:BF&amp;"-"&amp;VLOOKUP(BF:BF,data!$B:$C,2,FALSE),"")</f>
        <v/>
      </c>
      <c r="DW31" t="str">
        <f>IFERROR(BG:BG&amp;"-"&amp;VLOOKUP(BG:BG,data!$B:$C,2,FALSE),"")</f>
        <v/>
      </c>
      <c r="DX31" t="str">
        <f>IFERROR(BH:BH&amp;"-"&amp;VLOOKUP(BH:BH,data!$B:$C,2,FALSE),"")</f>
        <v/>
      </c>
      <c r="DY31" t="str">
        <f>IFERROR(BI:BI&amp;"-"&amp;VLOOKUP(BI:BI,data!$B:$C,2,FALSE),"")</f>
        <v/>
      </c>
      <c r="DZ31" t="str">
        <f>IFERROR(BJ:BJ&amp;"-"&amp;VLOOKUP(BJ:BJ,data!$B:$C,2,FALSE),"")</f>
        <v/>
      </c>
      <c r="EA31" t="str">
        <f>IFERROR(BK:BK&amp;"-"&amp;VLOOKUP(BK:BK,data!$B:$C,2,FALSE),"")</f>
        <v/>
      </c>
      <c r="EB31" t="str">
        <f>IFERROR(BL:BL&amp;"-"&amp;VLOOKUP(BL:BL,data!$B:$C,2,FALSE),"")</f>
        <v/>
      </c>
      <c r="EC31" t="str">
        <f>IFERROR(BM:BM&amp;"-"&amp;VLOOKUP(BM:BM,data!$B:$C,2,FALSE),"")</f>
        <v/>
      </c>
      <c r="ED31" t="str">
        <f>IFERROR(BN:BN&amp;"-"&amp;VLOOKUP(BN:BN,data!$B:$C,2,FALSE),"")</f>
        <v>86-EASTHAM</v>
      </c>
    </row>
    <row r="32" spans="1:134" x14ac:dyDescent="0.25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292</v>
      </c>
      <c r="AU32" s="1"/>
      <c r="AV32" s="1"/>
      <c r="AW32" s="1">
        <v>102</v>
      </c>
      <c r="AX32" s="1"/>
      <c r="AY32" s="1"/>
      <c r="AZ32" s="1"/>
      <c r="BA32" s="1">
        <v>250</v>
      </c>
      <c r="BB32" s="1"/>
      <c r="BC32" s="1">
        <v>310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41</v>
      </c>
      <c r="BN32" s="1">
        <v>224</v>
      </c>
      <c r="BO32" s="1">
        <v>41</v>
      </c>
      <c r="BP32" s="1"/>
      <c r="BQ32">
        <f t="shared" si="1"/>
        <v>29</v>
      </c>
      <c r="BR32" t="str">
        <f>IFERROR(B:B&amp;"-"&amp;VLOOKUP(B:B,data!$B:$C,2,FALSE),"")</f>
        <v/>
      </c>
      <c r="BS32" t="str">
        <f>IFERROR(C:C&amp;"-"&amp;VLOOKUP(C:C,data!$B:$C,2,FALSE),"")</f>
        <v/>
      </c>
      <c r="BT32" t="str">
        <f>IFERROR(D:D&amp;"-"&amp;VLOOKUP(D:D,data!$B:$C,2,FALSE),"")</f>
        <v/>
      </c>
      <c r="BU32" t="str">
        <f>IFERROR(E:E&amp;"-"&amp;VLOOKUP(E:E,data!$B:$C,2,FALSE),"")</f>
        <v/>
      </c>
      <c r="BV32" t="str">
        <f>IFERROR(F:F&amp;"-"&amp;VLOOKUP(F:F,data!$B:$C,2,FALSE),"")</f>
        <v/>
      </c>
      <c r="BW32" t="str">
        <f>IFERROR(G:G&amp;"-"&amp;VLOOKUP(G:G,data!$B:$C,2,FALSE),"")</f>
        <v/>
      </c>
      <c r="BX32" t="str">
        <f>IFERROR(H:H&amp;"-"&amp;VLOOKUP(H:H,data!$B:$C,2,FALSE),"")</f>
        <v/>
      </c>
      <c r="BY32" t="str">
        <f>IFERROR(I:I&amp;"-"&amp;VLOOKUP(I:I,data!$B:$C,2,FALSE),"")</f>
        <v/>
      </c>
      <c r="BZ32" t="str">
        <f>IFERROR(J:J&amp;"-"&amp;VLOOKUP(J:J,data!$B:$C,2,FALSE),"")</f>
        <v/>
      </c>
      <c r="CA32" t="str">
        <f>IFERROR(K:K&amp;"-"&amp;VLOOKUP(K:K,data!$B:$C,2,FALSE),"")</f>
        <v/>
      </c>
      <c r="CB32" t="str">
        <f>IFERROR(L:L&amp;"-"&amp;VLOOKUP(L:L,data!$B:$C,2,FALSE),"")</f>
        <v/>
      </c>
      <c r="CC32" t="str">
        <f>IFERROR(M:M&amp;"-"&amp;VLOOKUP(M:M,data!$B:$C,2,FALSE),"")</f>
        <v/>
      </c>
      <c r="CD32" t="str">
        <f>IFERROR(N:N&amp;"-"&amp;VLOOKUP(N:N,data!$B:$C,2,FALSE),"")</f>
        <v/>
      </c>
      <c r="CE32" t="str">
        <f>IFERROR(O:O&amp;"-"&amp;VLOOKUP(O:O,data!$B:$C,2,FALSE),"")</f>
        <v/>
      </c>
      <c r="CF32" t="str">
        <f>IFERROR(P:P&amp;"-"&amp;VLOOKUP(P:P,data!$B:$C,2,FALSE),"")</f>
        <v/>
      </c>
      <c r="CG32" t="str">
        <f>IFERROR(Q:Q&amp;"-"&amp;VLOOKUP(Q:Q,data!$B:$C,2,FALSE),"")</f>
        <v/>
      </c>
      <c r="CH32" t="str">
        <f>IFERROR(R:R&amp;"-"&amp;VLOOKUP(R:R,data!$B:$C,2,FALSE),"")</f>
        <v/>
      </c>
      <c r="CI32" t="str">
        <f>IFERROR(S:S&amp;"-"&amp;VLOOKUP(S:S,data!$B:$C,2,FALSE),"")</f>
        <v/>
      </c>
      <c r="CJ32" t="str">
        <f>IFERROR(T:T&amp;"-"&amp;VLOOKUP(T:T,data!$B:$C,2,FALSE),"")</f>
        <v/>
      </c>
      <c r="CK32" t="str">
        <f>IFERROR(U:U&amp;"-"&amp;VLOOKUP(U:U,data!$B:$C,2,FALSE),"")</f>
        <v/>
      </c>
      <c r="CL32" t="str">
        <f>IFERROR(V:V&amp;"-"&amp;VLOOKUP(V:V,data!$B:$C,2,FALSE),"")</f>
        <v/>
      </c>
      <c r="CM32" t="str">
        <f>IFERROR(W:W&amp;"-"&amp;VLOOKUP(W:W,data!$B:$C,2,FALSE),"")</f>
        <v/>
      </c>
      <c r="CN32" t="str">
        <f>IFERROR(X:X&amp;"-"&amp;VLOOKUP(X:X,data!$B:$C,2,FALSE),"")</f>
        <v/>
      </c>
      <c r="CO32" t="str">
        <f>IFERROR(Y:Y&amp;"-"&amp;VLOOKUP(Y:Y,data!$B:$C,2,FALSE),"")</f>
        <v/>
      </c>
      <c r="CP32" t="str">
        <f>IFERROR(Z:Z&amp;"-"&amp;VLOOKUP(Z:Z,data!$B:$C,2,FALSE),"")</f>
        <v/>
      </c>
      <c r="CQ32" t="str">
        <f>IFERROR(AA:AA&amp;"-"&amp;VLOOKUP(AA:AA,data!$B:$C,2,FALSE),"")</f>
        <v/>
      </c>
      <c r="CR32" t="str">
        <f>IFERROR(AB:AB&amp;"-"&amp;VLOOKUP(AB:AB,data!$B:$C,2,FALSE),"")</f>
        <v/>
      </c>
      <c r="CS32" t="str">
        <f>IFERROR(AC:AC&amp;"-"&amp;VLOOKUP(AC:AC,data!$B:$C,2,FALSE),"")</f>
        <v/>
      </c>
      <c r="CT32" t="str">
        <f>IFERROR(AD:AD&amp;"-"&amp;VLOOKUP(AD:AD,data!$B:$C,2,FALSE),"")</f>
        <v/>
      </c>
      <c r="CU32" t="str">
        <f>IFERROR(AE:AE&amp;"-"&amp;VLOOKUP(AE:AE,data!$B:$C,2,FALSE),"")</f>
        <v/>
      </c>
      <c r="CV32" t="str">
        <f>IFERROR(AF:AF&amp;"-"&amp;VLOOKUP(AF:AF,data!$B:$C,2,FALSE),"")</f>
        <v/>
      </c>
      <c r="CW32" t="str">
        <f>IFERROR(AG:AG&amp;"-"&amp;VLOOKUP(AG:AG,data!$B:$C,2,FALSE),"")</f>
        <v/>
      </c>
      <c r="CX32" t="str">
        <f>IFERROR(AH:AH&amp;"-"&amp;VLOOKUP(AH:AH,data!$B:$C,2,FALSE),"")</f>
        <v/>
      </c>
      <c r="CY32" t="str">
        <f>IFERROR(AI:AI&amp;"-"&amp;VLOOKUP(AI:AI,data!$B:$C,2,FALSE),"")</f>
        <v/>
      </c>
      <c r="CZ32" t="str">
        <f>IFERROR(AJ:AJ&amp;"-"&amp;VLOOKUP(AJ:AJ,data!$B:$C,2,FALSE),"")</f>
        <v/>
      </c>
      <c r="DA32" t="str">
        <f>IFERROR(AK:AK&amp;"-"&amp;VLOOKUP(AK:AK,data!$B:$C,2,FALSE),"")</f>
        <v/>
      </c>
      <c r="DB32" t="str">
        <f>IFERROR(AL:AL&amp;"-"&amp;VLOOKUP(AL:AL,data!$B:$C,2,FALSE),"")</f>
        <v/>
      </c>
      <c r="DC32" t="str">
        <f>IFERROR(AM:AM&amp;"-"&amp;VLOOKUP(AM:AM,data!$B:$C,2,FALSE),"")</f>
        <v/>
      </c>
      <c r="DD32" t="str">
        <f>IFERROR(AN:AN&amp;"-"&amp;VLOOKUP(AN:AN,data!$B:$C,2,FALSE),"")</f>
        <v/>
      </c>
      <c r="DE32" t="str">
        <f>IFERROR(AO:AO&amp;"-"&amp;VLOOKUP(AO:AO,data!$B:$C,2,FALSE),"")</f>
        <v/>
      </c>
      <c r="DF32" t="str">
        <f>IFERROR(AP:AP&amp;"-"&amp;VLOOKUP(AP:AP,data!$B:$C,2,FALSE),"")</f>
        <v/>
      </c>
      <c r="DG32" t="str">
        <f>IFERROR(AQ:AQ&amp;"-"&amp;VLOOKUP(AQ:AQ,data!$B:$C,2,FALSE),"")</f>
        <v/>
      </c>
      <c r="DH32" t="str">
        <f>IFERROR(AR:AR&amp;"-"&amp;VLOOKUP(AR:AR,data!$B:$C,2,FALSE),"")</f>
        <v/>
      </c>
      <c r="DI32" t="str">
        <f>IFERROR(AS:AS&amp;"-"&amp;VLOOKUP(AS:AS,data!$B:$C,2,FALSE),"")</f>
        <v/>
      </c>
      <c r="DJ32" t="str">
        <f>IFERROR(AT:AT&amp;"-"&amp;VLOOKUP(AT:AT,data!$B:$C,2,FALSE),"")</f>
        <v>292-SWANSEA</v>
      </c>
      <c r="DK32" t="str">
        <f>IFERROR(AU:AU&amp;"-"&amp;VLOOKUP(AU:AU,data!$B:$C,2,FALSE),"")</f>
        <v/>
      </c>
      <c r="DL32" t="str">
        <f>IFERROR(AV:AV&amp;"-"&amp;VLOOKUP(AV:AV,data!$B:$C,2,FALSE),"")</f>
        <v/>
      </c>
      <c r="DM32" t="str">
        <f>IFERROR(AW:AW&amp;"-"&amp;VLOOKUP(AW:AW,data!$B:$C,2,FALSE),"")</f>
        <v>102-FREETOWN</v>
      </c>
      <c r="DN32" t="str">
        <f>IFERROR(AX:AX&amp;"-"&amp;VLOOKUP(AX:AX,data!$B:$C,2,FALSE),"")</f>
        <v/>
      </c>
      <c r="DO32" t="str">
        <f>IFERROR(AY:AY&amp;"-"&amp;VLOOKUP(AY:AY,data!$B:$C,2,FALSE),"")</f>
        <v/>
      </c>
      <c r="DP32" t="str">
        <f>IFERROR(AZ:AZ&amp;"-"&amp;VLOOKUP(AZ:AZ,data!$B:$C,2,FALSE),"")</f>
        <v/>
      </c>
      <c r="DQ32" t="str">
        <f>IFERROR(BA:BA&amp;"-"&amp;VLOOKUP(BA:BA,data!$B:$C,2,FALSE),"")</f>
        <v>250-ROCHESTER</v>
      </c>
      <c r="DR32" t="str">
        <f>IFERROR(BB:BB&amp;"-"&amp;VLOOKUP(BB:BB,data!$B:$C,2,FALSE),"")</f>
        <v/>
      </c>
      <c r="DS32" t="str">
        <f>IFERROR(BC:BC&amp;"-"&amp;VLOOKUP(BC:BC,data!$B:$C,2,FALSE),"")</f>
        <v>310-WAREHAM</v>
      </c>
      <c r="DT32" t="str">
        <f>IFERROR(BD:BD&amp;"-"&amp;VLOOKUP(BD:BD,data!$B:$C,2,FALSE),"")</f>
        <v/>
      </c>
      <c r="DU32" t="str">
        <f>IFERROR(BE:BE&amp;"-"&amp;VLOOKUP(BE:BE,data!$B:$C,2,FALSE),"")</f>
        <v/>
      </c>
      <c r="DV32" t="str">
        <f>IFERROR(BF:BF&amp;"-"&amp;VLOOKUP(BF:BF,data!$B:$C,2,FALSE),"")</f>
        <v/>
      </c>
      <c r="DW32" t="str">
        <f>IFERROR(BG:BG&amp;"-"&amp;VLOOKUP(BG:BG,data!$B:$C,2,FALSE),"")</f>
        <v/>
      </c>
      <c r="DX32" t="str">
        <f>IFERROR(BH:BH&amp;"-"&amp;VLOOKUP(BH:BH,data!$B:$C,2,FALSE),"")</f>
        <v/>
      </c>
      <c r="DY32" t="str">
        <f>IFERROR(BI:BI&amp;"-"&amp;VLOOKUP(BI:BI,data!$B:$C,2,FALSE),"")</f>
        <v/>
      </c>
      <c r="DZ32" t="str">
        <f>IFERROR(BJ:BJ&amp;"-"&amp;VLOOKUP(BJ:BJ,data!$B:$C,2,FALSE),"")</f>
        <v/>
      </c>
      <c r="EA32" t="str">
        <f>IFERROR(BK:BK&amp;"-"&amp;VLOOKUP(BK:BK,data!$B:$C,2,FALSE),"")</f>
        <v/>
      </c>
      <c r="EB32" t="str">
        <f>IFERROR(BL:BL&amp;"-"&amp;VLOOKUP(BL:BL,data!$B:$C,2,FALSE),"")</f>
        <v/>
      </c>
      <c r="EC32" t="str">
        <f>IFERROR(BM:BM&amp;"-"&amp;VLOOKUP(BM:BM,data!$B:$C,2,FALSE),"")</f>
        <v>41-BREWSTER</v>
      </c>
      <c r="ED32" t="str">
        <f>IFERROR(BN:BN&amp;"-"&amp;VLOOKUP(BN:BN,data!$B:$C,2,FALSE),"")</f>
        <v>224-ORLEANS</v>
      </c>
    </row>
    <row r="33" spans="1:134" x14ac:dyDescent="0.25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273</v>
      </c>
      <c r="AV33" s="1"/>
      <c r="AW33" s="1"/>
      <c r="AX33" s="1"/>
      <c r="AY33" s="1">
        <v>3</v>
      </c>
      <c r="AZ33" s="1"/>
      <c r="BA33" s="1"/>
      <c r="BB33" s="1"/>
      <c r="BC33" s="1"/>
      <c r="BD33" s="1"/>
      <c r="BE33" s="1"/>
      <c r="BF33" s="1">
        <v>36</v>
      </c>
      <c r="BG33" s="1"/>
      <c r="BH33" s="1">
        <v>261</v>
      </c>
      <c r="BI33" s="1"/>
      <c r="BJ33" s="1"/>
      <c r="BK33" s="1">
        <v>75</v>
      </c>
      <c r="BL33" s="1"/>
      <c r="BM33" s="1"/>
      <c r="BN33" s="1"/>
      <c r="BO33" s="1">
        <v>3</v>
      </c>
      <c r="BP33" s="1"/>
      <c r="BQ33">
        <f t="shared" si="1"/>
        <v>30</v>
      </c>
      <c r="BR33" t="str">
        <f>IFERROR(B:B&amp;"-"&amp;VLOOKUP(B:B,data!$B:$C,2,FALSE),"")</f>
        <v/>
      </c>
      <c r="BS33" t="str">
        <f>IFERROR(C:C&amp;"-"&amp;VLOOKUP(C:C,data!$B:$C,2,FALSE),"")</f>
        <v/>
      </c>
      <c r="BT33" t="str">
        <f>IFERROR(D:D&amp;"-"&amp;VLOOKUP(D:D,data!$B:$C,2,FALSE),"")</f>
        <v/>
      </c>
      <c r="BU33" t="str">
        <f>IFERROR(E:E&amp;"-"&amp;VLOOKUP(E:E,data!$B:$C,2,FALSE),"")</f>
        <v/>
      </c>
      <c r="BV33" t="str">
        <f>IFERROR(F:F&amp;"-"&amp;VLOOKUP(F:F,data!$B:$C,2,FALSE),"")</f>
        <v/>
      </c>
      <c r="BW33" t="str">
        <f>IFERROR(G:G&amp;"-"&amp;VLOOKUP(G:G,data!$B:$C,2,FALSE),"")</f>
        <v/>
      </c>
      <c r="BX33" t="str">
        <f>IFERROR(H:H&amp;"-"&amp;VLOOKUP(H:H,data!$B:$C,2,FALSE),"")</f>
        <v/>
      </c>
      <c r="BY33" t="str">
        <f>IFERROR(I:I&amp;"-"&amp;VLOOKUP(I:I,data!$B:$C,2,FALSE),"")</f>
        <v/>
      </c>
      <c r="BZ33" t="str">
        <f>IFERROR(J:J&amp;"-"&amp;VLOOKUP(J:J,data!$B:$C,2,FALSE),"")</f>
        <v/>
      </c>
      <c r="CA33" t="str">
        <f>IFERROR(K:K&amp;"-"&amp;VLOOKUP(K:K,data!$B:$C,2,FALSE),"")</f>
        <v/>
      </c>
      <c r="CB33" t="str">
        <f>IFERROR(L:L&amp;"-"&amp;VLOOKUP(L:L,data!$B:$C,2,FALSE),"")</f>
        <v/>
      </c>
      <c r="CC33" t="str">
        <f>IFERROR(M:M&amp;"-"&amp;VLOOKUP(M:M,data!$B:$C,2,FALSE),"")</f>
        <v/>
      </c>
      <c r="CD33" t="str">
        <f>IFERROR(N:N&amp;"-"&amp;VLOOKUP(N:N,data!$B:$C,2,FALSE),"")</f>
        <v/>
      </c>
      <c r="CE33" t="str">
        <f>IFERROR(O:O&amp;"-"&amp;VLOOKUP(O:O,data!$B:$C,2,FALSE),"")</f>
        <v/>
      </c>
      <c r="CF33" t="str">
        <f>IFERROR(P:P&amp;"-"&amp;VLOOKUP(P:P,data!$B:$C,2,FALSE),"")</f>
        <v/>
      </c>
      <c r="CG33" t="str">
        <f>IFERROR(Q:Q&amp;"-"&amp;VLOOKUP(Q:Q,data!$B:$C,2,FALSE),"")</f>
        <v/>
      </c>
      <c r="CH33" t="str">
        <f>IFERROR(R:R&amp;"-"&amp;VLOOKUP(R:R,data!$B:$C,2,FALSE),"")</f>
        <v/>
      </c>
      <c r="CI33" t="str">
        <f>IFERROR(S:S&amp;"-"&amp;VLOOKUP(S:S,data!$B:$C,2,FALSE),"")</f>
        <v/>
      </c>
      <c r="CJ33" t="str">
        <f>IFERROR(T:T&amp;"-"&amp;VLOOKUP(T:T,data!$B:$C,2,FALSE),"")</f>
        <v/>
      </c>
      <c r="CK33" t="str">
        <f>IFERROR(U:U&amp;"-"&amp;VLOOKUP(U:U,data!$B:$C,2,FALSE),"")</f>
        <v/>
      </c>
      <c r="CL33" t="str">
        <f>IFERROR(V:V&amp;"-"&amp;VLOOKUP(V:V,data!$B:$C,2,FALSE),"")</f>
        <v/>
      </c>
      <c r="CM33" t="str">
        <f>IFERROR(W:W&amp;"-"&amp;VLOOKUP(W:W,data!$B:$C,2,FALSE),"")</f>
        <v/>
      </c>
      <c r="CN33" t="str">
        <f>IFERROR(X:X&amp;"-"&amp;VLOOKUP(X:X,data!$B:$C,2,FALSE),"")</f>
        <v/>
      </c>
      <c r="CO33" t="str">
        <f>IFERROR(Y:Y&amp;"-"&amp;VLOOKUP(Y:Y,data!$B:$C,2,FALSE),"")</f>
        <v/>
      </c>
      <c r="CP33" t="str">
        <f>IFERROR(Z:Z&amp;"-"&amp;VLOOKUP(Z:Z,data!$B:$C,2,FALSE),"")</f>
        <v/>
      </c>
      <c r="CQ33" t="str">
        <f>IFERROR(AA:AA&amp;"-"&amp;VLOOKUP(AA:AA,data!$B:$C,2,FALSE),"")</f>
        <v/>
      </c>
      <c r="CR33" t="str">
        <f>IFERROR(AB:AB&amp;"-"&amp;VLOOKUP(AB:AB,data!$B:$C,2,FALSE),"")</f>
        <v/>
      </c>
      <c r="CS33" t="str">
        <f>IFERROR(AC:AC&amp;"-"&amp;VLOOKUP(AC:AC,data!$B:$C,2,FALSE),"")</f>
        <v/>
      </c>
      <c r="CT33" t="str">
        <f>IFERROR(AD:AD&amp;"-"&amp;VLOOKUP(AD:AD,data!$B:$C,2,FALSE),"")</f>
        <v/>
      </c>
      <c r="CU33" t="str">
        <f>IFERROR(AE:AE&amp;"-"&amp;VLOOKUP(AE:AE,data!$B:$C,2,FALSE),"")</f>
        <v/>
      </c>
      <c r="CV33" t="str">
        <f>IFERROR(AF:AF&amp;"-"&amp;VLOOKUP(AF:AF,data!$B:$C,2,FALSE),"")</f>
        <v/>
      </c>
      <c r="CW33" t="str">
        <f>IFERROR(AG:AG&amp;"-"&amp;VLOOKUP(AG:AG,data!$B:$C,2,FALSE),"")</f>
        <v/>
      </c>
      <c r="CX33" t="str">
        <f>IFERROR(AH:AH&amp;"-"&amp;VLOOKUP(AH:AH,data!$B:$C,2,FALSE),"")</f>
        <v/>
      </c>
      <c r="CY33" t="str">
        <f>IFERROR(AI:AI&amp;"-"&amp;VLOOKUP(AI:AI,data!$B:$C,2,FALSE),"")</f>
        <v/>
      </c>
      <c r="CZ33" t="str">
        <f>IFERROR(AJ:AJ&amp;"-"&amp;VLOOKUP(AJ:AJ,data!$B:$C,2,FALSE),"")</f>
        <v/>
      </c>
      <c r="DA33" t="str">
        <f>IFERROR(AK:AK&amp;"-"&amp;VLOOKUP(AK:AK,data!$B:$C,2,FALSE),"")</f>
        <v/>
      </c>
      <c r="DB33" t="str">
        <f>IFERROR(AL:AL&amp;"-"&amp;VLOOKUP(AL:AL,data!$B:$C,2,FALSE),"")</f>
        <v/>
      </c>
      <c r="DC33" t="str">
        <f>IFERROR(AM:AM&amp;"-"&amp;VLOOKUP(AM:AM,data!$B:$C,2,FALSE),"")</f>
        <v/>
      </c>
      <c r="DD33" t="str">
        <f>IFERROR(AN:AN&amp;"-"&amp;VLOOKUP(AN:AN,data!$B:$C,2,FALSE),"")</f>
        <v/>
      </c>
      <c r="DE33" t="str">
        <f>IFERROR(AO:AO&amp;"-"&amp;VLOOKUP(AO:AO,data!$B:$C,2,FALSE),"")</f>
        <v/>
      </c>
      <c r="DF33" t="str">
        <f>IFERROR(AP:AP&amp;"-"&amp;VLOOKUP(AP:AP,data!$B:$C,2,FALSE),"")</f>
        <v/>
      </c>
      <c r="DG33" t="str">
        <f>IFERROR(AQ:AQ&amp;"-"&amp;VLOOKUP(AQ:AQ,data!$B:$C,2,FALSE),"")</f>
        <v/>
      </c>
      <c r="DH33" t="str">
        <f>IFERROR(AR:AR&amp;"-"&amp;VLOOKUP(AR:AR,data!$B:$C,2,FALSE),"")</f>
        <v/>
      </c>
      <c r="DI33" t="str">
        <f>IFERROR(AS:AS&amp;"-"&amp;VLOOKUP(AS:AS,data!$B:$C,2,FALSE),"")</f>
        <v/>
      </c>
      <c r="DJ33" t="str">
        <f>IFERROR(AT:AT&amp;"-"&amp;VLOOKUP(AT:AT,data!$B:$C,2,FALSE),"")</f>
        <v/>
      </c>
      <c r="DK33" t="str">
        <f>IFERROR(AU:AU&amp;"-"&amp;VLOOKUP(AU:AU,data!$B:$C,2,FALSE),"")</f>
        <v>273-SOMERSET</v>
      </c>
      <c r="DL33" t="str">
        <f>IFERROR(AV:AV&amp;"-"&amp;VLOOKUP(AV:AV,data!$B:$C,2,FALSE),"")</f>
        <v/>
      </c>
      <c r="DM33" t="str">
        <f>IFERROR(AW:AW&amp;"-"&amp;VLOOKUP(AW:AW,data!$B:$C,2,FALSE),"")</f>
        <v/>
      </c>
      <c r="DN33" t="str">
        <f>IFERROR(AX:AX&amp;"-"&amp;VLOOKUP(AX:AX,data!$B:$C,2,FALSE),"")</f>
        <v/>
      </c>
      <c r="DO33" t="str">
        <f>IFERROR(AY:AY&amp;"-"&amp;VLOOKUP(AY:AY,data!$B:$C,2,FALSE),"")</f>
        <v>3-ACUSHNET</v>
      </c>
      <c r="DP33" t="str">
        <f>IFERROR(AZ:AZ&amp;"-"&amp;VLOOKUP(AZ:AZ,data!$B:$C,2,FALSE),"")</f>
        <v/>
      </c>
      <c r="DQ33" t="str">
        <f>IFERROR(BA:BA&amp;"-"&amp;VLOOKUP(BA:BA,data!$B:$C,2,FALSE),"")</f>
        <v/>
      </c>
      <c r="DR33" t="str">
        <f>IFERROR(BB:BB&amp;"-"&amp;VLOOKUP(BB:BB,data!$B:$C,2,FALSE),"")</f>
        <v/>
      </c>
      <c r="DS33" t="str">
        <f>IFERROR(BC:BC&amp;"-"&amp;VLOOKUP(BC:BC,data!$B:$C,2,FALSE),"")</f>
        <v/>
      </c>
      <c r="DT33" t="str">
        <f>IFERROR(BD:BD&amp;"-"&amp;VLOOKUP(BD:BD,data!$B:$C,2,FALSE),"")</f>
        <v/>
      </c>
      <c r="DU33" t="str">
        <f>IFERROR(BE:BE&amp;"-"&amp;VLOOKUP(BE:BE,data!$B:$C,2,FALSE),"")</f>
        <v/>
      </c>
      <c r="DV33" t="str">
        <f>IFERROR(BF:BF&amp;"-"&amp;VLOOKUP(BF:BF,data!$B:$C,2,FALSE),"")</f>
        <v>36-BOURNE</v>
      </c>
      <c r="DW33" t="str">
        <f>IFERROR(BG:BG&amp;"-"&amp;VLOOKUP(BG:BG,data!$B:$C,2,FALSE),"")</f>
        <v/>
      </c>
      <c r="DX33" t="str">
        <f>IFERROR(BH:BH&amp;"-"&amp;VLOOKUP(BH:BH,data!$B:$C,2,FALSE),"")</f>
        <v>261-SANDWICH</v>
      </c>
      <c r="DY33" t="str">
        <f>IFERROR(BI:BI&amp;"-"&amp;VLOOKUP(BI:BI,data!$B:$C,2,FALSE),"")</f>
        <v/>
      </c>
      <c r="DZ33" t="str">
        <f>IFERROR(BJ:BJ&amp;"-"&amp;VLOOKUP(BJ:BJ,data!$B:$C,2,FALSE),"")</f>
        <v/>
      </c>
      <c r="EA33" t="str">
        <f>IFERROR(BK:BK&amp;"-"&amp;VLOOKUP(BK:BK,data!$B:$C,2,FALSE),"")</f>
        <v>75-DENNIS</v>
      </c>
      <c r="EB33" t="str">
        <f>IFERROR(BL:BL&amp;"-"&amp;VLOOKUP(BL:BL,data!$B:$C,2,FALSE),"")</f>
        <v/>
      </c>
      <c r="EC33" t="str">
        <f>IFERROR(BM:BM&amp;"-"&amp;VLOOKUP(BM:BM,data!$B:$C,2,FALSE),"")</f>
        <v/>
      </c>
      <c r="ED33" t="str">
        <f>IFERROR(BN:BN&amp;"-"&amp;VLOOKUP(BN:BN,data!$B:$C,2,FALSE),"")</f>
        <v/>
      </c>
    </row>
    <row r="34" spans="1:134" x14ac:dyDescent="0.25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95</v>
      </c>
      <c r="AW34" s="1"/>
      <c r="AX34" s="1"/>
      <c r="AY34" s="1"/>
      <c r="AZ34" s="1"/>
      <c r="BA34" s="1"/>
      <c r="BB34" s="1">
        <v>169</v>
      </c>
      <c r="BC34" s="1"/>
      <c r="BD34" s="1"/>
      <c r="BE34" s="1"/>
      <c r="BF34" s="1"/>
      <c r="BG34" s="1"/>
      <c r="BH34" s="1"/>
      <c r="BI34" s="1">
        <v>20</v>
      </c>
      <c r="BJ34" s="1">
        <v>351</v>
      </c>
      <c r="BK34" s="1"/>
      <c r="BL34" s="1"/>
      <c r="BM34" s="1">
        <v>126</v>
      </c>
      <c r="BN34" s="1"/>
      <c r="BO34" s="1">
        <v>20</v>
      </c>
      <c r="BP34" s="1"/>
      <c r="BQ34">
        <f t="shared" si="1"/>
        <v>31</v>
      </c>
      <c r="BR34" t="str">
        <f>IFERROR(B:B&amp;"-"&amp;VLOOKUP(B:B,data!$B:$C,2,FALSE),"")</f>
        <v/>
      </c>
      <c r="BS34" t="str">
        <f>IFERROR(C:C&amp;"-"&amp;VLOOKUP(C:C,data!$B:$C,2,FALSE),"")</f>
        <v/>
      </c>
      <c r="BT34" t="str">
        <f>IFERROR(D:D&amp;"-"&amp;VLOOKUP(D:D,data!$B:$C,2,FALSE),"")</f>
        <v/>
      </c>
      <c r="BU34" t="str">
        <f>IFERROR(E:E&amp;"-"&amp;VLOOKUP(E:E,data!$B:$C,2,FALSE),"")</f>
        <v/>
      </c>
      <c r="BV34" t="str">
        <f>IFERROR(F:F&amp;"-"&amp;VLOOKUP(F:F,data!$B:$C,2,FALSE),"")</f>
        <v/>
      </c>
      <c r="BW34" t="str">
        <f>IFERROR(G:G&amp;"-"&amp;VLOOKUP(G:G,data!$B:$C,2,FALSE),"")</f>
        <v/>
      </c>
      <c r="BX34" t="str">
        <f>IFERROR(H:H&amp;"-"&amp;VLOOKUP(H:H,data!$B:$C,2,FALSE),"")</f>
        <v/>
      </c>
      <c r="BY34" t="str">
        <f>IFERROR(I:I&amp;"-"&amp;VLOOKUP(I:I,data!$B:$C,2,FALSE),"")</f>
        <v/>
      </c>
      <c r="BZ34" t="str">
        <f>IFERROR(J:J&amp;"-"&amp;VLOOKUP(J:J,data!$B:$C,2,FALSE),"")</f>
        <v/>
      </c>
      <c r="CA34" t="str">
        <f>IFERROR(K:K&amp;"-"&amp;VLOOKUP(K:K,data!$B:$C,2,FALSE),"")</f>
        <v/>
      </c>
      <c r="CB34" t="str">
        <f>IFERROR(L:L&amp;"-"&amp;VLOOKUP(L:L,data!$B:$C,2,FALSE),"")</f>
        <v/>
      </c>
      <c r="CC34" t="str">
        <f>IFERROR(M:M&amp;"-"&amp;VLOOKUP(M:M,data!$B:$C,2,FALSE),"")</f>
        <v/>
      </c>
      <c r="CD34" t="str">
        <f>IFERROR(N:N&amp;"-"&amp;VLOOKUP(N:N,data!$B:$C,2,FALSE),"")</f>
        <v/>
      </c>
      <c r="CE34" t="str">
        <f>IFERROR(O:O&amp;"-"&amp;VLOOKUP(O:O,data!$B:$C,2,FALSE),"")</f>
        <v/>
      </c>
      <c r="CF34" t="str">
        <f>IFERROR(P:P&amp;"-"&amp;VLOOKUP(P:P,data!$B:$C,2,FALSE),"")</f>
        <v/>
      </c>
      <c r="CG34" t="str">
        <f>IFERROR(Q:Q&amp;"-"&amp;VLOOKUP(Q:Q,data!$B:$C,2,FALSE),"")</f>
        <v/>
      </c>
      <c r="CH34" t="str">
        <f>IFERROR(R:R&amp;"-"&amp;VLOOKUP(R:R,data!$B:$C,2,FALSE),"")</f>
        <v/>
      </c>
      <c r="CI34" t="str">
        <f>IFERROR(S:S&amp;"-"&amp;VLOOKUP(S:S,data!$B:$C,2,FALSE),"")</f>
        <v/>
      </c>
      <c r="CJ34" t="str">
        <f>IFERROR(T:T&amp;"-"&amp;VLOOKUP(T:T,data!$B:$C,2,FALSE),"")</f>
        <v/>
      </c>
      <c r="CK34" t="str">
        <f>IFERROR(U:U&amp;"-"&amp;VLOOKUP(U:U,data!$B:$C,2,FALSE),"")</f>
        <v/>
      </c>
      <c r="CL34" t="str">
        <f>IFERROR(V:V&amp;"-"&amp;VLOOKUP(V:V,data!$B:$C,2,FALSE),"")</f>
        <v/>
      </c>
      <c r="CM34" t="str">
        <f>IFERROR(W:W&amp;"-"&amp;VLOOKUP(W:W,data!$B:$C,2,FALSE),"")</f>
        <v/>
      </c>
      <c r="CN34" t="str">
        <f>IFERROR(X:X&amp;"-"&amp;VLOOKUP(X:X,data!$B:$C,2,FALSE),"")</f>
        <v/>
      </c>
      <c r="CO34" t="str">
        <f>IFERROR(Y:Y&amp;"-"&amp;VLOOKUP(Y:Y,data!$B:$C,2,FALSE),"")</f>
        <v/>
      </c>
      <c r="CP34" t="str">
        <f>IFERROR(Z:Z&amp;"-"&amp;VLOOKUP(Z:Z,data!$B:$C,2,FALSE),"")</f>
        <v/>
      </c>
      <c r="CQ34" t="str">
        <f>IFERROR(AA:AA&amp;"-"&amp;VLOOKUP(AA:AA,data!$B:$C,2,FALSE),"")</f>
        <v/>
      </c>
      <c r="CR34" t="str">
        <f>IFERROR(AB:AB&amp;"-"&amp;VLOOKUP(AB:AB,data!$B:$C,2,FALSE),"")</f>
        <v/>
      </c>
      <c r="CS34" t="str">
        <f>IFERROR(AC:AC&amp;"-"&amp;VLOOKUP(AC:AC,data!$B:$C,2,FALSE),"")</f>
        <v/>
      </c>
      <c r="CT34" t="str">
        <f>IFERROR(AD:AD&amp;"-"&amp;VLOOKUP(AD:AD,data!$B:$C,2,FALSE),"")</f>
        <v/>
      </c>
      <c r="CU34" t="str">
        <f>IFERROR(AE:AE&amp;"-"&amp;VLOOKUP(AE:AE,data!$B:$C,2,FALSE),"")</f>
        <v/>
      </c>
      <c r="CV34" t="str">
        <f>IFERROR(AF:AF&amp;"-"&amp;VLOOKUP(AF:AF,data!$B:$C,2,FALSE),"")</f>
        <v/>
      </c>
      <c r="CW34" t="str">
        <f>IFERROR(AG:AG&amp;"-"&amp;VLOOKUP(AG:AG,data!$B:$C,2,FALSE),"")</f>
        <v/>
      </c>
      <c r="CX34" t="str">
        <f>IFERROR(AH:AH&amp;"-"&amp;VLOOKUP(AH:AH,data!$B:$C,2,FALSE),"")</f>
        <v/>
      </c>
      <c r="CY34" t="str">
        <f>IFERROR(AI:AI&amp;"-"&amp;VLOOKUP(AI:AI,data!$B:$C,2,FALSE),"")</f>
        <v/>
      </c>
      <c r="CZ34" t="str">
        <f>IFERROR(AJ:AJ&amp;"-"&amp;VLOOKUP(AJ:AJ,data!$B:$C,2,FALSE),"")</f>
        <v/>
      </c>
      <c r="DA34" t="str">
        <f>IFERROR(AK:AK&amp;"-"&amp;VLOOKUP(AK:AK,data!$B:$C,2,FALSE),"")</f>
        <v/>
      </c>
      <c r="DB34" t="str">
        <f>IFERROR(AL:AL&amp;"-"&amp;VLOOKUP(AL:AL,data!$B:$C,2,FALSE),"")</f>
        <v/>
      </c>
      <c r="DC34" t="str">
        <f>IFERROR(AM:AM&amp;"-"&amp;VLOOKUP(AM:AM,data!$B:$C,2,FALSE),"")</f>
        <v/>
      </c>
      <c r="DD34" t="str">
        <f>IFERROR(AN:AN&amp;"-"&amp;VLOOKUP(AN:AN,data!$B:$C,2,FALSE),"")</f>
        <v/>
      </c>
      <c r="DE34" t="str">
        <f>IFERROR(AO:AO&amp;"-"&amp;VLOOKUP(AO:AO,data!$B:$C,2,FALSE),"")</f>
        <v/>
      </c>
      <c r="DF34" t="str">
        <f>IFERROR(AP:AP&amp;"-"&amp;VLOOKUP(AP:AP,data!$B:$C,2,FALSE),"")</f>
        <v/>
      </c>
      <c r="DG34" t="str">
        <f>IFERROR(AQ:AQ&amp;"-"&amp;VLOOKUP(AQ:AQ,data!$B:$C,2,FALSE),"")</f>
        <v/>
      </c>
      <c r="DH34" t="str">
        <f>IFERROR(AR:AR&amp;"-"&amp;VLOOKUP(AR:AR,data!$B:$C,2,FALSE),"")</f>
        <v/>
      </c>
      <c r="DI34" t="str">
        <f>IFERROR(AS:AS&amp;"-"&amp;VLOOKUP(AS:AS,data!$B:$C,2,FALSE),"")</f>
        <v/>
      </c>
      <c r="DJ34" t="str">
        <f>IFERROR(AT:AT&amp;"-"&amp;VLOOKUP(AT:AT,data!$B:$C,2,FALSE),"")</f>
        <v/>
      </c>
      <c r="DK34" t="str">
        <f>IFERROR(AU:AU&amp;"-"&amp;VLOOKUP(AU:AU,data!$B:$C,2,FALSE),"")</f>
        <v/>
      </c>
      <c r="DL34" t="str">
        <f>IFERROR(AV:AV&amp;"-"&amp;VLOOKUP(AV:AV,data!$B:$C,2,FALSE),"")</f>
        <v>95-FALL RIVER</v>
      </c>
      <c r="DM34" t="str">
        <f>IFERROR(AW:AW&amp;"-"&amp;VLOOKUP(AW:AW,data!$B:$C,2,FALSE),"")</f>
        <v/>
      </c>
      <c r="DN34" t="str">
        <f>IFERROR(AX:AX&amp;"-"&amp;VLOOKUP(AX:AX,data!$B:$C,2,FALSE),"")</f>
        <v/>
      </c>
      <c r="DO34" t="str">
        <f>IFERROR(AY:AY&amp;"-"&amp;VLOOKUP(AY:AY,data!$B:$C,2,FALSE),"")</f>
        <v/>
      </c>
      <c r="DP34" t="str">
        <f>IFERROR(AZ:AZ&amp;"-"&amp;VLOOKUP(AZ:AZ,data!$B:$C,2,FALSE),"")</f>
        <v/>
      </c>
      <c r="DQ34" t="str">
        <f>IFERROR(BA:BA&amp;"-"&amp;VLOOKUP(BA:BA,data!$B:$C,2,FALSE),"")</f>
        <v/>
      </c>
      <c r="DR34" t="str">
        <f>IFERROR(BB:BB&amp;"-"&amp;VLOOKUP(BB:BB,data!$B:$C,2,FALSE),"")</f>
        <v>169-MARION</v>
      </c>
      <c r="DS34" t="str">
        <f>IFERROR(BC:BC&amp;"-"&amp;VLOOKUP(BC:BC,data!$B:$C,2,FALSE),"")</f>
        <v/>
      </c>
      <c r="DT34" t="str">
        <f>IFERROR(BD:BD&amp;"-"&amp;VLOOKUP(BD:BD,data!$B:$C,2,FALSE),"")</f>
        <v/>
      </c>
      <c r="DU34" t="str">
        <f>IFERROR(BE:BE&amp;"-"&amp;VLOOKUP(BE:BE,data!$B:$C,2,FALSE),"")</f>
        <v/>
      </c>
      <c r="DV34" t="str">
        <f>IFERROR(BF:BF&amp;"-"&amp;VLOOKUP(BF:BF,data!$B:$C,2,FALSE),"")</f>
        <v/>
      </c>
      <c r="DW34" t="str">
        <f>IFERROR(BG:BG&amp;"-"&amp;VLOOKUP(BG:BG,data!$B:$C,2,FALSE),"")</f>
        <v/>
      </c>
      <c r="DX34" t="str">
        <f>IFERROR(BH:BH&amp;"-"&amp;VLOOKUP(BH:BH,data!$B:$C,2,FALSE),"")</f>
        <v/>
      </c>
      <c r="DY34" t="str">
        <f>IFERROR(BI:BI&amp;"-"&amp;VLOOKUP(BI:BI,data!$B:$C,2,FALSE),"")</f>
        <v>20-BARNSTABLE</v>
      </c>
      <c r="DZ34" t="str">
        <f>IFERROR(BJ:BJ&amp;"-"&amp;VLOOKUP(BJ:BJ,data!$B:$C,2,FALSE),"")</f>
        <v>351-YARMOUTH</v>
      </c>
      <c r="EA34" t="str">
        <f>IFERROR(BK:BK&amp;"-"&amp;VLOOKUP(BK:BK,data!$B:$C,2,FALSE),"")</f>
        <v/>
      </c>
      <c r="EB34" t="str">
        <f>IFERROR(BL:BL&amp;"-"&amp;VLOOKUP(BL:BL,data!$B:$C,2,FALSE),"")</f>
        <v/>
      </c>
      <c r="EC34" t="str">
        <f>IFERROR(BM:BM&amp;"-"&amp;VLOOKUP(BM:BM,data!$B:$C,2,FALSE),"")</f>
        <v>126-HARWICH</v>
      </c>
      <c r="ED34" t="str">
        <f>IFERROR(BN:BN&amp;"-"&amp;VLOOKUP(BN:BN,data!$B:$C,2,FALSE),"")</f>
        <v/>
      </c>
    </row>
    <row r="35" spans="1:134" x14ac:dyDescent="0.25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201</v>
      </c>
      <c r="AZ35" s="1">
        <v>94</v>
      </c>
      <c r="BA35" s="1">
        <v>173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55</v>
      </c>
      <c r="BO35" s="1">
        <v>55</v>
      </c>
      <c r="BP35" s="1"/>
      <c r="BQ35">
        <f t="shared" si="1"/>
        <v>32</v>
      </c>
      <c r="BR35" t="str">
        <f>IFERROR(B:B&amp;"-"&amp;VLOOKUP(B:B,data!$B:$C,2,FALSE),"")</f>
        <v/>
      </c>
      <c r="BS35" t="str">
        <f>IFERROR(C:C&amp;"-"&amp;VLOOKUP(C:C,data!$B:$C,2,FALSE),"")</f>
        <v/>
      </c>
      <c r="BT35" t="str">
        <f>IFERROR(D:D&amp;"-"&amp;VLOOKUP(D:D,data!$B:$C,2,FALSE),"")</f>
        <v/>
      </c>
      <c r="BU35" t="str">
        <f>IFERROR(E:E&amp;"-"&amp;VLOOKUP(E:E,data!$B:$C,2,FALSE),"")</f>
        <v/>
      </c>
      <c r="BV35" t="str">
        <f>IFERROR(F:F&amp;"-"&amp;VLOOKUP(F:F,data!$B:$C,2,FALSE),"")</f>
        <v/>
      </c>
      <c r="BW35" t="str">
        <f>IFERROR(G:G&amp;"-"&amp;VLOOKUP(G:G,data!$B:$C,2,FALSE),"")</f>
        <v/>
      </c>
      <c r="BX35" t="str">
        <f>IFERROR(H:H&amp;"-"&amp;VLOOKUP(H:H,data!$B:$C,2,FALSE),"")</f>
        <v/>
      </c>
      <c r="BY35" t="str">
        <f>IFERROR(I:I&amp;"-"&amp;VLOOKUP(I:I,data!$B:$C,2,FALSE),"")</f>
        <v/>
      </c>
      <c r="BZ35" t="str">
        <f>IFERROR(J:J&amp;"-"&amp;VLOOKUP(J:J,data!$B:$C,2,FALSE),"")</f>
        <v/>
      </c>
      <c r="CA35" t="str">
        <f>IFERROR(K:K&amp;"-"&amp;VLOOKUP(K:K,data!$B:$C,2,FALSE),"")</f>
        <v/>
      </c>
      <c r="CB35" t="str">
        <f>IFERROR(L:L&amp;"-"&amp;VLOOKUP(L:L,data!$B:$C,2,FALSE),"")</f>
        <v/>
      </c>
      <c r="CC35" t="str">
        <f>IFERROR(M:M&amp;"-"&amp;VLOOKUP(M:M,data!$B:$C,2,FALSE),"")</f>
        <v/>
      </c>
      <c r="CD35" t="str">
        <f>IFERROR(N:N&amp;"-"&amp;VLOOKUP(N:N,data!$B:$C,2,FALSE),"")</f>
        <v/>
      </c>
      <c r="CE35" t="str">
        <f>IFERROR(O:O&amp;"-"&amp;VLOOKUP(O:O,data!$B:$C,2,FALSE),"")</f>
        <v/>
      </c>
      <c r="CF35" t="str">
        <f>IFERROR(P:P&amp;"-"&amp;VLOOKUP(P:P,data!$B:$C,2,FALSE),"")</f>
        <v/>
      </c>
      <c r="CG35" t="str">
        <f>IFERROR(Q:Q&amp;"-"&amp;VLOOKUP(Q:Q,data!$B:$C,2,FALSE),"")</f>
        <v/>
      </c>
      <c r="CH35" t="str">
        <f>IFERROR(R:R&amp;"-"&amp;VLOOKUP(R:R,data!$B:$C,2,FALSE),"")</f>
        <v/>
      </c>
      <c r="CI35" t="str">
        <f>IFERROR(S:S&amp;"-"&amp;VLOOKUP(S:S,data!$B:$C,2,FALSE),"")</f>
        <v/>
      </c>
      <c r="CJ35" t="str">
        <f>IFERROR(T:T&amp;"-"&amp;VLOOKUP(T:T,data!$B:$C,2,FALSE),"")</f>
        <v/>
      </c>
      <c r="CK35" t="str">
        <f>IFERROR(U:U&amp;"-"&amp;VLOOKUP(U:U,data!$B:$C,2,FALSE),"")</f>
        <v/>
      </c>
      <c r="CL35" t="str">
        <f>IFERROR(V:V&amp;"-"&amp;VLOOKUP(V:V,data!$B:$C,2,FALSE),"")</f>
        <v/>
      </c>
      <c r="CM35" t="str">
        <f>IFERROR(W:W&amp;"-"&amp;VLOOKUP(W:W,data!$B:$C,2,FALSE),"")</f>
        <v/>
      </c>
      <c r="CN35" t="str">
        <f>IFERROR(X:X&amp;"-"&amp;VLOOKUP(X:X,data!$B:$C,2,FALSE),"")</f>
        <v/>
      </c>
      <c r="CO35" t="str">
        <f>IFERROR(Y:Y&amp;"-"&amp;VLOOKUP(Y:Y,data!$B:$C,2,FALSE),"")</f>
        <v/>
      </c>
      <c r="CP35" t="str">
        <f>IFERROR(Z:Z&amp;"-"&amp;VLOOKUP(Z:Z,data!$B:$C,2,FALSE),"")</f>
        <v/>
      </c>
      <c r="CQ35" t="str">
        <f>IFERROR(AA:AA&amp;"-"&amp;VLOOKUP(AA:AA,data!$B:$C,2,FALSE),"")</f>
        <v/>
      </c>
      <c r="CR35" t="str">
        <f>IFERROR(AB:AB&amp;"-"&amp;VLOOKUP(AB:AB,data!$B:$C,2,FALSE),"")</f>
        <v/>
      </c>
      <c r="CS35" t="str">
        <f>IFERROR(AC:AC&amp;"-"&amp;VLOOKUP(AC:AC,data!$B:$C,2,FALSE),"")</f>
        <v/>
      </c>
      <c r="CT35" t="str">
        <f>IFERROR(AD:AD&amp;"-"&amp;VLOOKUP(AD:AD,data!$B:$C,2,FALSE),"")</f>
        <v/>
      </c>
      <c r="CU35" t="str">
        <f>IFERROR(AE:AE&amp;"-"&amp;VLOOKUP(AE:AE,data!$B:$C,2,FALSE),"")</f>
        <v/>
      </c>
      <c r="CV35" t="str">
        <f>IFERROR(AF:AF&amp;"-"&amp;VLOOKUP(AF:AF,data!$B:$C,2,FALSE),"")</f>
        <v/>
      </c>
      <c r="CW35" t="str">
        <f>IFERROR(AG:AG&amp;"-"&amp;VLOOKUP(AG:AG,data!$B:$C,2,FALSE),"")</f>
        <v/>
      </c>
      <c r="CX35" t="str">
        <f>IFERROR(AH:AH&amp;"-"&amp;VLOOKUP(AH:AH,data!$B:$C,2,FALSE),"")</f>
        <v/>
      </c>
      <c r="CY35" t="str">
        <f>IFERROR(AI:AI&amp;"-"&amp;VLOOKUP(AI:AI,data!$B:$C,2,FALSE),"")</f>
        <v/>
      </c>
      <c r="CZ35" t="str">
        <f>IFERROR(AJ:AJ&amp;"-"&amp;VLOOKUP(AJ:AJ,data!$B:$C,2,FALSE),"")</f>
        <v/>
      </c>
      <c r="DA35" t="str">
        <f>IFERROR(AK:AK&amp;"-"&amp;VLOOKUP(AK:AK,data!$B:$C,2,FALSE),"")</f>
        <v/>
      </c>
      <c r="DB35" t="str">
        <f>IFERROR(AL:AL&amp;"-"&amp;VLOOKUP(AL:AL,data!$B:$C,2,FALSE),"")</f>
        <v/>
      </c>
      <c r="DC35" t="str">
        <f>IFERROR(AM:AM&amp;"-"&amp;VLOOKUP(AM:AM,data!$B:$C,2,FALSE),"")</f>
        <v/>
      </c>
      <c r="DD35" t="str">
        <f>IFERROR(AN:AN&amp;"-"&amp;VLOOKUP(AN:AN,data!$B:$C,2,FALSE),"")</f>
        <v/>
      </c>
      <c r="DE35" t="str">
        <f>IFERROR(AO:AO&amp;"-"&amp;VLOOKUP(AO:AO,data!$B:$C,2,FALSE),"")</f>
        <v/>
      </c>
      <c r="DF35" t="str">
        <f>IFERROR(AP:AP&amp;"-"&amp;VLOOKUP(AP:AP,data!$B:$C,2,FALSE),"")</f>
        <v/>
      </c>
      <c r="DG35" t="str">
        <f>IFERROR(AQ:AQ&amp;"-"&amp;VLOOKUP(AQ:AQ,data!$B:$C,2,FALSE),"")</f>
        <v/>
      </c>
      <c r="DH35" t="str">
        <f>IFERROR(AR:AR&amp;"-"&amp;VLOOKUP(AR:AR,data!$B:$C,2,FALSE),"")</f>
        <v/>
      </c>
      <c r="DI35" t="str">
        <f>IFERROR(AS:AS&amp;"-"&amp;VLOOKUP(AS:AS,data!$B:$C,2,FALSE),"")</f>
        <v/>
      </c>
      <c r="DJ35" t="str">
        <f>IFERROR(AT:AT&amp;"-"&amp;VLOOKUP(AT:AT,data!$B:$C,2,FALSE),"")</f>
        <v/>
      </c>
      <c r="DK35" t="str">
        <f>IFERROR(AU:AU&amp;"-"&amp;VLOOKUP(AU:AU,data!$B:$C,2,FALSE),"")</f>
        <v/>
      </c>
      <c r="DL35" t="str">
        <f>IFERROR(AV:AV&amp;"-"&amp;VLOOKUP(AV:AV,data!$B:$C,2,FALSE),"")</f>
        <v/>
      </c>
      <c r="DM35" t="str">
        <f>IFERROR(AW:AW&amp;"-"&amp;VLOOKUP(AW:AW,data!$B:$C,2,FALSE),"")</f>
        <v/>
      </c>
      <c r="DN35" t="str">
        <f>IFERROR(AX:AX&amp;"-"&amp;VLOOKUP(AX:AX,data!$B:$C,2,FALSE),"")</f>
        <v/>
      </c>
      <c r="DO35" t="str">
        <f>IFERROR(AY:AY&amp;"-"&amp;VLOOKUP(AY:AY,data!$B:$C,2,FALSE),"")</f>
        <v>201-NEW BEDFORD</v>
      </c>
      <c r="DP35" t="str">
        <f>IFERROR(AZ:AZ&amp;"-"&amp;VLOOKUP(AZ:AZ,data!$B:$C,2,FALSE),"")</f>
        <v>94-FAIRHAVEN</v>
      </c>
      <c r="DQ35" t="str">
        <f>IFERROR(BA:BA&amp;"-"&amp;VLOOKUP(BA:BA,data!$B:$C,2,FALSE),"")</f>
        <v>173-MATTAPOISETT</v>
      </c>
      <c r="DR35" t="str">
        <f>IFERROR(BB:BB&amp;"-"&amp;VLOOKUP(BB:BB,data!$B:$C,2,FALSE),"")</f>
        <v/>
      </c>
      <c r="DS35" t="str">
        <f>IFERROR(BC:BC&amp;"-"&amp;VLOOKUP(BC:BC,data!$B:$C,2,FALSE),"")</f>
        <v/>
      </c>
      <c r="DT35" t="str">
        <f>IFERROR(BD:BD&amp;"-"&amp;VLOOKUP(BD:BD,data!$B:$C,2,FALSE),"")</f>
        <v/>
      </c>
      <c r="DU35" t="str">
        <f>IFERROR(BE:BE&amp;"-"&amp;VLOOKUP(BE:BE,data!$B:$C,2,FALSE),"")</f>
        <v/>
      </c>
      <c r="DV35" t="str">
        <f>IFERROR(BF:BF&amp;"-"&amp;VLOOKUP(BF:BF,data!$B:$C,2,FALSE),"")</f>
        <v/>
      </c>
      <c r="DW35" t="str">
        <f>IFERROR(BG:BG&amp;"-"&amp;VLOOKUP(BG:BG,data!$B:$C,2,FALSE),"")</f>
        <v/>
      </c>
      <c r="DX35" t="str">
        <f>IFERROR(BH:BH&amp;"-"&amp;VLOOKUP(BH:BH,data!$B:$C,2,FALSE),"")</f>
        <v/>
      </c>
      <c r="DY35" t="str">
        <f>IFERROR(BI:BI&amp;"-"&amp;VLOOKUP(BI:BI,data!$B:$C,2,FALSE),"")</f>
        <v/>
      </c>
      <c r="DZ35" t="str">
        <f>IFERROR(BJ:BJ&amp;"-"&amp;VLOOKUP(BJ:BJ,data!$B:$C,2,FALSE),"")</f>
        <v/>
      </c>
      <c r="EA35" t="str">
        <f>IFERROR(BK:BK&amp;"-"&amp;VLOOKUP(BK:BK,data!$B:$C,2,FALSE),"")</f>
        <v/>
      </c>
      <c r="EB35" t="str">
        <f>IFERROR(BL:BL&amp;"-"&amp;VLOOKUP(BL:BL,data!$B:$C,2,FALSE),"")</f>
        <v/>
      </c>
      <c r="EC35" t="str">
        <f>IFERROR(BM:BM&amp;"-"&amp;VLOOKUP(BM:BM,data!$B:$C,2,FALSE),"")</f>
        <v/>
      </c>
      <c r="ED35" t="str">
        <f>IFERROR(BN:BN&amp;"-"&amp;VLOOKUP(BN:BN,data!$B:$C,2,FALSE),"")</f>
        <v>55-CHATHAM</v>
      </c>
    </row>
    <row r="36" spans="1:134" x14ac:dyDescent="0.25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72</v>
      </c>
      <c r="AY36" s="1"/>
      <c r="AZ36" s="1"/>
      <c r="BA36" s="1"/>
      <c r="BB36" s="1"/>
      <c r="BC36" s="1"/>
      <c r="BD36" s="1"/>
      <c r="BE36" s="1"/>
      <c r="BF36" s="1"/>
      <c r="BG36" s="1">
        <v>172</v>
      </c>
      <c r="BH36" s="1"/>
      <c r="BI36" s="1"/>
      <c r="BJ36" s="1"/>
      <c r="BK36" s="1"/>
      <c r="BL36" s="1"/>
      <c r="BM36" s="1"/>
      <c r="BN36" s="1"/>
      <c r="BO36" s="1">
        <v>72</v>
      </c>
      <c r="BP36" s="1"/>
      <c r="BQ36">
        <f t="shared" si="1"/>
        <v>33</v>
      </c>
      <c r="BR36" t="str">
        <f>IFERROR(B:B&amp;"-"&amp;VLOOKUP(B:B,data!$B:$C,2,FALSE),"")</f>
        <v/>
      </c>
      <c r="BS36" t="str">
        <f>IFERROR(C:C&amp;"-"&amp;VLOOKUP(C:C,data!$B:$C,2,FALSE),"")</f>
        <v/>
      </c>
      <c r="BT36" t="str">
        <f>IFERROR(D:D&amp;"-"&amp;VLOOKUP(D:D,data!$B:$C,2,FALSE),"")</f>
        <v/>
      </c>
      <c r="BU36" t="str">
        <f>IFERROR(E:E&amp;"-"&amp;VLOOKUP(E:E,data!$B:$C,2,FALSE),"")</f>
        <v/>
      </c>
      <c r="BV36" t="str">
        <f>IFERROR(F:F&amp;"-"&amp;VLOOKUP(F:F,data!$B:$C,2,FALSE),"")</f>
        <v/>
      </c>
      <c r="BW36" t="str">
        <f>IFERROR(G:G&amp;"-"&amp;VLOOKUP(G:G,data!$B:$C,2,FALSE),"")</f>
        <v/>
      </c>
      <c r="BX36" t="str">
        <f>IFERROR(H:H&amp;"-"&amp;VLOOKUP(H:H,data!$B:$C,2,FALSE),"")</f>
        <v/>
      </c>
      <c r="BY36" t="str">
        <f>IFERROR(I:I&amp;"-"&amp;VLOOKUP(I:I,data!$B:$C,2,FALSE),"")</f>
        <v/>
      </c>
      <c r="BZ36" t="str">
        <f>IFERROR(J:J&amp;"-"&amp;VLOOKUP(J:J,data!$B:$C,2,FALSE),"")</f>
        <v/>
      </c>
      <c r="CA36" t="str">
        <f>IFERROR(K:K&amp;"-"&amp;VLOOKUP(K:K,data!$B:$C,2,FALSE),"")</f>
        <v/>
      </c>
      <c r="CB36" t="str">
        <f>IFERROR(L:L&amp;"-"&amp;VLOOKUP(L:L,data!$B:$C,2,FALSE),"")</f>
        <v/>
      </c>
      <c r="CC36" t="str">
        <f>IFERROR(M:M&amp;"-"&amp;VLOOKUP(M:M,data!$B:$C,2,FALSE),"")</f>
        <v/>
      </c>
      <c r="CD36" t="str">
        <f>IFERROR(N:N&amp;"-"&amp;VLOOKUP(N:N,data!$B:$C,2,FALSE),"")</f>
        <v/>
      </c>
      <c r="CE36" t="str">
        <f>IFERROR(O:O&amp;"-"&amp;VLOOKUP(O:O,data!$B:$C,2,FALSE),"")</f>
        <v/>
      </c>
      <c r="CF36" t="str">
        <f>IFERROR(P:P&amp;"-"&amp;VLOOKUP(P:P,data!$B:$C,2,FALSE),"")</f>
        <v/>
      </c>
      <c r="CG36" t="str">
        <f>IFERROR(Q:Q&amp;"-"&amp;VLOOKUP(Q:Q,data!$B:$C,2,FALSE),"")</f>
        <v/>
      </c>
      <c r="CH36" t="str">
        <f>IFERROR(R:R&amp;"-"&amp;VLOOKUP(R:R,data!$B:$C,2,FALSE),"")</f>
        <v/>
      </c>
      <c r="CI36" t="str">
        <f>IFERROR(S:S&amp;"-"&amp;VLOOKUP(S:S,data!$B:$C,2,FALSE),"")</f>
        <v/>
      </c>
      <c r="CJ36" t="str">
        <f>IFERROR(T:T&amp;"-"&amp;VLOOKUP(T:T,data!$B:$C,2,FALSE),"")</f>
        <v/>
      </c>
      <c r="CK36" t="str">
        <f>IFERROR(U:U&amp;"-"&amp;VLOOKUP(U:U,data!$B:$C,2,FALSE),"")</f>
        <v/>
      </c>
      <c r="CL36" t="str">
        <f>IFERROR(V:V&amp;"-"&amp;VLOOKUP(V:V,data!$B:$C,2,FALSE),"")</f>
        <v/>
      </c>
      <c r="CM36" t="str">
        <f>IFERROR(W:W&amp;"-"&amp;VLOOKUP(W:W,data!$B:$C,2,FALSE),"")</f>
        <v/>
      </c>
      <c r="CN36" t="str">
        <f>IFERROR(X:X&amp;"-"&amp;VLOOKUP(X:X,data!$B:$C,2,FALSE),"")</f>
        <v/>
      </c>
      <c r="CO36" t="str">
        <f>IFERROR(Y:Y&amp;"-"&amp;VLOOKUP(Y:Y,data!$B:$C,2,FALSE),"")</f>
        <v/>
      </c>
      <c r="CP36" t="str">
        <f>IFERROR(Z:Z&amp;"-"&amp;VLOOKUP(Z:Z,data!$B:$C,2,FALSE),"")</f>
        <v/>
      </c>
      <c r="CQ36" t="str">
        <f>IFERROR(AA:AA&amp;"-"&amp;VLOOKUP(AA:AA,data!$B:$C,2,FALSE),"")</f>
        <v/>
      </c>
      <c r="CR36" t="str">
        <f>IFERROR(AB:AB&amp;"-"&amp;VLOOKUP(AB:AB,data!$B:$C,2,FALSE),"")</f>
        <v/>
      </c>
      <c r="CS36" t="str">
        <f>IFERROR(AC:AC&amp;"-"&amp;VLOOKUP(AC:AC,data!$B:$C,2,FALSE),"")</f>
        <v/>
      </c>
      <c r="CT36" t="str">
        <f>IFERROR(AD:AD&amp;"-"&amp;VLOOKUP(AD:AD,data!$B:$C,2,FALSE),"")</f>
        <v/>
      </c>
      <c r="CU36" t="str">
        <f>IFERROR(AE:AE&amp;"-"&amp;VLOOKUP(AE:AE,data!$B:$C,2,FALSE),"")</f>
        <v/>
      </c>
      <c r="CV36" t="str">
        <f>IFERROR(AF:AF&amp;"-"&amp;VLOOKUP(AF:AF,data!$B:$C,2,FALSE),"")</f>
        <v/>
      </c>
      <c r="CW36" t="str">
        <f>IFERROR(AG:AG&amp;"-"&amp;VLOOKUP(AG:AG,data!$B:$C,2,FALSE),"")</f>
        <v/>
      </c>
      <c r="CX36" t="str">
        <f>IFERROR(AH:AH&amp;"-"&amp;VLOOKUP(AH:AH,data!$B:$C,2,FALSE),"")</f>
        <v/>
      </c>
      <c r="CY36" t="str">
        <f>IFERROR(AI:AI&amp;"-"&amp;VLOOKUP(AI:AI,data!$B:$C,2,FALSE),"")</f>
        <v/>
      </c>
      <c r="CZ36" t="str">
        <f>IFERROR(AJ:AJ&amp;"-"&amp;VLOOKUP(AJ:AJ,data!$B:$C,2,FALSE),"")</f>
        <v/>
      </c>
      <c r="DA36" t="str">
        <f>IFERROR(AK:AK&amp;"-"&amp;VLOOKUP(AK:AK,data!$B:$C,2,FALSE),"")</f>
        <v/>
      </c>
      <c r="DB36" t="str">
        <f>IFERROR(AL:AL&amp;"-"&amp;VLOOKUP(AL:AL,data!$B:$C,2,FALSE),"")</f>
        <v/>
      </c>
      <c r="DC36" t="str">
        <f>IFERROR(AM:AM&amp;"-"&amp;VLOOKUP(AM:AM,data!$B:$C,2,FALSE),"")</f>
        <v/>
      </c>
      <c r="DD36" t="str">
        <f>IFERROR(AN:AN&amp;"-"&amp;VLOOKUP(AN:AN,data!$B:$C,2,FALSE),"")</f>
        <v/>
      </c>
      <c r="DE36" t="str">
        <f>IFERROR(AO:AO&amp;"-"&amp;VLOOKUP(AO:AO,data!$B:$C,2,FALSE),"")</f>
        <v/>
      </c>
      <c r="DF36" t="str">
        <f>IFERROR(AP:AP&amp;"-"&amp;VLOOKUP(AP:AP,data!$B:$C,2,FALSE),"")</f>
        <v/>
      </c>
      <c r="DG36" t="str">
        <f>IFERROR(AQ:AQ&amp;"-"&amp;VLOOKUP(AQ:AQ,data!$B:$C,2,FALSE),"")</f>
        <v/>
      </c>
      <c r="DH36" t="str">
        <f>IFERROR(AR:AR&amp;"-"&amp;VLOOKUP(AR:AR,data!$B:$C,2,FALSE),"")</f>
        <v/>
      </c>
      <c r="DI36" t="str">
        <f>IFERROR(AS:AS&amp;"-"&amp;VLOOKUP(AS:AS,data!$B:$C,2,FALSE),"")</f>
        <v/>
      </c>
      <c r="DJ36" t="str">
        <f>IFERROR(AT:AT&amp;"-"&amp;VLOOKUP(AT:AT,data!$B:$C,2,FALSE),"")</f>
        <v/>
      </c>
      <c r="DK36" t="str">
        <f>IFERROR(AU:AU&amp;"-"&amp;VLOOKUP(AU:AU,data!$B:$C,2,FALSE),"")</f>
        <v/>
      </c>
      <c r="DL36" t="str">
        <f>IFERROR(AV:AV&amp;"-"&amp;VLOOKUP(AV:AV,data!$B:$C,2,FALSE),"")</f>
        <v/>
      </c>
      <c r="DM36" t="str">
        <f>IFERROR(AW:AW&amp;"-"&amp;VLOOKUP(AW:AW,data!$B:$C,2,FALSE),"")</f>
        <v/>
      </c>
      <c r="DN36" t="str">
        <f>IFERROR(AX:AX&amp;"-"&amp;VLOOKUP(AX:AX,data!$B:$C,2,FALSE),"")</f>
        <v>72-DARTMOUTH</v>
      </c>
      <c r="DO36" t="str">
        <f>IFERROR(AY:AY&amp;"-"&amp;VLOOKUP(AY:AY,data!$B:$C,2,FALSE),"")</f>
        <v/>
      </c>
      <c r="DP36" t="str">
        <f>IFERROR(AZ:AZ&amp;"-"&amp;VLOOKUP(AZ:AZ,data!$B:$C,2,FALSE),"")</f>
        <v/>
      </c>
      <c r="DQ36" t="str">
        <f>IFERROR(BA:BA&amp;"-"&amp;VLOOKUP(BA:BA,data!$B:$C,2,FALSE),"")</f>
        <v/>
      </c>
      <c r="DR36" t="str">
        <f>IFERROR(BB:BB&amp;"-"&amp;VLOOKUP(BB:BB,data!$B:$C,2,FALSE),"")</f>
        <v/>
      </c>
      <c r="DS36" t="str">
        <f>IFERROR(BC:BC&amp;"-"&amp;VLOOKUP(BC:BC,data!$B:$C,2,FALSE),"")</f>
        <v/>
      </c>
      <c r="DT36" t="str">
        <f>IFERROR(BD:BD&amp;"-"&amp;VLOOKUP(BD:BD,data!$B:$C,2,FALSE),"")</f>
        <v/>
      </c>
      <c r="DU36" t="str">
        <f>IFERROR(BE:BE&amp;"-"&amp;VLOOKUP(BE:BE,data!$B:$C,2,FALSE),"")</f>
        <v/>
      </c>
      <c r="DV36" t="str">
        <f>IFERROR(BF:BF&amp;"-"&amp;VLOOKUP(BF:BF,data!$B:$C,2,FALSE),"")</f>
        <v/>
      </c>
      <c r="DW36" t="str">
        <f>IFERROR(BG:BG&amp;"-"&amp;VLOOKUP(BG:BG,data!$B:$C,2,FALSE),"")</f>
        <v>172-MASHPEE</v>
      </c>
      <c r="DX36" t="str">
        <f>IFERROR(BH:BH&amp;"-"&amp;VLOOKUP(BH:BH,data!$B:$C,2,FALSE),"")</f>
        <v/>
      </c>
      <c r="DY36" t="str">
        <f>IFERROR(BI:BI&amp;"-"&amp;VLOOKUP(BI:BI,data!$B:$C,2,FALSE),"")</f>
        <v/>
      </c>
      <c r="DZ36" t="str">
        <f>IFERROR(BJ:BJ&amp;"-"&amp;VLOOKUP(BJ:BJ,data!$B:$C,2,FALSE),"")</f>
        <v/>
      </c>
      <c r="EA36" t="str">
        <f>IFERROR(BK:BK&amp;"-"&amp;VLOOKUP(BK:BK,data!$B:$C,2,FALSE),"")</f>
        <v/>
      </c>
      <c r="EB36" t="str">
        <f>IFERROR(BL:BL&amp;"-"&amp;VLOOKUP(BL:BL,data!$B:$C,2,FALSE),"")</f>
        <v/>
      </c>
      <c r="EC36" t="str">
        <f>IFERROR(BM:BM&amp;"-"&amp;VLOOKUP(BM:BM,data!$B:$C,2,FALSE),"")</f>
        <v/>
      </c>
      <c r="ED36" t="str">
        <f>IFERROR(BN:BN&amp;"-"&amp;VLOOKUP(BN:BN,data!$B:$C,2,FALSE),"")</f>
        <v/>
      </c>
    </row>
    <row r="37" spans="1:134" x14ac:dyDescent="0.25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334</v>
      </c>
      <c r="AW37" s="1"/>
      <c r="AX37" s="1"/>
      <c r="AY37" s="1"/>
      <c r="AZ37" s="1"/>
      <c r="BA37" s="1"/>
      <c r="BB37" s="1"/>
      <c r="BC37" s="1"/>
      <c r="BD37" s="1"/>
      <c r="BE37" s="1">
        <v>96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96</v>
      </c>
      <c r="BP37" s="1"/>
      <c r="BQ37">
        <f t="shared" si="1"/>
        <v>34</v>
      </c>
      <c r="BR37" t="str">
        <f>IFERROR(B:B&amp;"-"&amp;VLOOKUP(B:B,data!$B:$C,2,FALSE),"")</f>
        <v/>
      </c>
      <c r="BS37" t="str">
        <f>IFERROR(C:C&amp;"-"&amp;VLOOKUP(C:C,data!$B:$C,2,FALSE),"")</f>
        <v/>
      </c>
      <c r="BT37" t="str">
        <f>IFERROR(D:D&amp;"-"&amp;VLOOKUP(D:D,data!$B:$C,2,FALSE),"")</f>
        <v/>
      </c>
      <c r="BU37" t="str">
        <f>IFERROR(E:E&amp;"-"&amp;VLOOKUP(E:E,data!$B:$C,2,FALSE),"")</f>
        <v/>
      </c>
      <c r="BV37" t="str">
        <f>IFERROR(F:F&amp;"-"&amp;VLOOKUP(F:F,data!$B:$C,2,FALSE),"")</f>
        <v/>
      </c>
      <c r="BW37" t="str">
        <f>IFERROR(G:G&amp;"-"&amp;VLOOKUP(G:G,data!$B:$C,2,FALSE),"")</f>
        <v/>
      </c>
      <c r="BX37" t="str">
        <f>IFERROR(H:H&amp;"-"&amp;VLOOKUP(H:H,data!$B:$C,2,FALSE),"")</f>
        <v/>
      </c>
      <c r="BY37" t="str">
        <f>IFERROR(I:I&amp;"-"&amp;VLOOKUP(I:I,data!$B:$C,2,FALSE),"")</f>
        <v/>
      </c>
      <c r="BZ37" t="str">
        <f>IFERROR(J:J&amp;"-"&amp;VLOOKUP(J:J,data!$B:$C,2,FALSE),"")</f>
        <v/>
      </c>
      <c r="CA37" t="str">
        <f>IFERROR(K:K&amp;"-"&amp;VLOOKUP(K:K,data!$B:$C,2,FALSE),"")</f>
        <v/>
      </c>
      <c r="CB37" t="str">
        <f>IFERROR(L:L&amp;"-"&amp;VLOOKUP(L:L,data!$B:$C,2,FALSE),"")</f>
        <v/>
      </c>
      <c r="CC37" t="str">
        <f>IFERROR(M:M&amp;"-"&amp;VLOOKUP(M:M,data!$B:$C,2,FALSE),"")</f>
        <v/>
      </c>
      <c r="CD37" t="str">
        <f>IFERROR(N:N&amp;"-"&amp;VLOOKUP(N:N,data!$B:$C,2,FALSE),"")</f>
        <v/>
      </c>
      <c r="CE37" t="str">
        <f>IFERROR(O:O&amp;"-"&amp;VLOOKUP(O:O,data!$B:$C,2,FALSE),"")</f>
        <v/>
      </c>
      <c r="CF37" t="str">
        <f>IFERROR(P:P&amp;"-"&amp;VLOOKUP(P:P,data!$B:$C,2,FALSE),"")</f>
        <v/>
      </c>
      <c r="CG37" t="str">
        <f>IFERROR(Q:Q&amp;"-"&amp;VLOOKUP(Q:Q,data!$B:$C,2,FALSE),"")</f>
        <v/>
      </c>
      <c r="CH37" t="str">
        <f>IFERROR(R:R&amp;"-"&amp;VLOOKUP(R:R,data!$B:$C,2,FALSE),"")</f>
        <v/>
      </c>
      <c r="CI37" t="str">
        <f>IFERROR(S:S&amp;"-"&amp;VLOOKUP(S:S,data!$B:$C,2,FALSE),"")</f>
        <v/>
      </c>
      <c r="CJ37" t="str">
        <f>IFERROR(T:T&amp;"-"&amp;VLOOKUP(T:T,data!$B:$C,2,FALSE),"")</f>
        <v/>
      </c>
      <c r="CK37" t="str">
        <f>IFERROR(U:U&amp;"-"&amp;VLOOKUP(U:U,data!$B:$C,2,FALSE),"")</f>
        <v/>
      </c>
      <c r="CL37" t="str">
        <f>IFERROR(V:V&amp;"-"&amp;VLOOKUP(V:V,data!$B:$C,2,FALSE),"")</f>
        <v/>
      </c>
      <c r="CM37" t="str">
        <f>IFERROR(W:W&amp;"-"&amp;VLOOKUP(W:W,data!$B:$C,2,FALSE),"")</f>
        <v/>
      </c>
      <c r="CN37" t="str">
        <f>IFERROR(X:X&amp;"-"&amp;VLOOKUP(X:X,data!$B:$C,2,FALSE),"")</f>
        <v/>
      </c>
      <c r="CO37" t="str">
        <f>IFERROR(Y:Y&amp;"-"&amp;VLOOKUP(Y:Y,data!$B:$C,2,FALSE),"")</f>
        <v/>
      </c>
      <c r="CP37" t="str">
        <f>IFERROR(Z:Z&amp;"-"&amp;VLOOKUP(Z:Z,data!$B:$C,2,FALSE),"")</f>
        <v/>
      </c>
      <c r="CQ37" t="str">
        <f>IFERROR(AA:AA&amp;"-"&amp;VLOOKUP(AA:AA,data!$B:$C,2,FALSE),"")</f>
        <v/>
      </c>
      <c r="CR37" t="str">
        <f>IFERROR(AB:AB&amp;"-"&amp;VLOOKUP(AB:AB,data!$B:$C,2,FALSE),"")</f>
        <v/>
      </c>
      <c r="CS37" t="str">
        <f>IFERROR(AC:AC&amp;"-"&amp;VLOOKUP(AC:AC,data!$B:$C,2,FALSE),"")</f>
        <v/>
      </c>
      <c r="CT37" t="str">
        <f>IFERROR(AD:AD&amp;"-"&amp;VLOOKUP(AD:AD,data!$B:$C,2,FALSE),"")</f>
        <v/>
      </c>
      <c r="CU37" t="str">
        <f>IFERROR(AE:AE&amp;"-"&amp;VLOOKUP(AE:AE,data!$B:$C,2,FALSE),"")</f>
        <v/>
      </c>
      <c r="CV37" t="str">
        <f>IFERROR(AF:AF&amp;"-"&amp;VLOOKUP(AF:AF,data!$B:$C,2,FALSE),"")</f>
        <v/>
      </c>
      <c r="CW37" t="str">
        <f>IFERROR(AG:AG&amp;"-"&amp;VLOOKUP(AG:AG,data!$B:$C,2,FALSE),"")</f>
        <v/>
      </c>
      <c r="CX37" t="str">
        <f>IFERROR(AH:AH&amp;"-"&amp;VLOOKUP(AH:AH,data!$B:$C,2,FALSE),"")</f>
        <v/>
      </c>
      <c r="CY37" t="str">
        <f>IFERROR(AI:AI&amp;"-"&amp;VLOOKUP(AI:AI,data!$B:$C,2,FALSE),"")</f>
        <v/>
      </c>
      <c r="CZ37" t="str">
        <f>IFERROR(AJ:AJ&amp;"-"&amp;VLOOKUP(AJ:AJ,data!$B:$C,2,FALSE),"")</f>
        <v/>
      </c>
      <c r="DA37" t="str">
        <f>IFERROR(AK:AK&amp;"-"&amp;VLOOKUP(AK:AK,data!$B:$C,2,FALSE),"")</f>
        <v/>
      </c>
      <c r="DB37" t="str">
        <f>IFERROR(AL:AL&amp;"-"&amp;VLOOKUP(AL:AL,data!$B:$C,2,FALSE),"")</f>
        <v/>
      </c>
      <c r="DC37" t="str">
        <f>IFERROR(AM:AM&amp;"-"&amp;VLOOKUP(AM:AM,data!$B:$C,2,FALSE),"")</f>
        <v/>
      </c>
      <c r="DD37" t="str">
        <f>IFERROR(AN:AN&amp;"-"&amp;VLOOKUP(AN:AN,data!$B:$C,2,FALSE),"")</f>
        <v/>
      </c>
      <c r="DE37" t="str">
        <f>IFERROR(AO:AO&amp;"-"&amp;VLOOKUP(AO:AO,data!$B:$C,2,FALSE),"")</f>
        <v/>
      </c>
      <c r="DF37" t="str">
        <f>IFERROR(AP:AP&amp;"-"&amp;VLOOKUP(AP:AP,data!$B:$C,2,FALSE),"")</f>
        <v/>
      </c>
      <c r="DG37" t="str">
        <f>IFERROR(AQ:AQ&amp;"-"&amp;VLOOKUP(AQ:AQ,data!$B:$C,2,FALSE),"")</f>
        <v/>
      </c>
      <c r="DH37" t="str">
        <f>IFERROR(AR:AR&amp;"-"&amp;VLOOKUP(AR:AR,data!$B:$C,2,FALSE),"")</f>
        <v/>
      </c>
      <c r="DI37" t="str">
        <f>IFERROR(AS:AS&amp;"-"&amp;VLOOKUP(AS:AS,data!$B:$C,2,FALSE),"")</f>
        <v/>
      </c>
      <c r="DJ37" t="str">
        <f>IFERROR(AT:AT&amp;"-"&amp;VLOOKUP(AT:AT,data!$B:$C,2,FALSE),"")</f>
        <v/>
      </c>
      <c r="DK37" t="str">
        <f>IFERROR(AU:AU&amp;"-"&amp;VLOOKUP(AU:AU,data!$B:$C,2,FALSE),"")</f>
        <v/>
      </c>
      <c r="DL37" t="str">
        <f>IFERROR(AV:AV&amp;"-"&amp;VLOOKUP(AV:AV,data!$B:$C,2,FALSE),"")</f>
        <v>334-WESTPORT</v>
      </c>
      <c r="DM37" t="str">
        <f>IFERROR(AW:AW&amp;"-"&amp;VLOOKUP(AW:AW,data!$B:$C,2,FALSE),"")</f>
        <v/>
      </c>
      <c r="DN37" t="str">
        <f>IFERROR(AX:AX&amp;"-"&amp;VLOOKUP(AX:AX,data!$B:$C,2,FALSE),"")</f>
        <v/>
      </c>
      <c r="DO37" t="str">
        <f>IFERROR(AY:AY&amp;"-"&amp;VLOOKUP(AY:AY,data!$B:$C,2,FALSE),"")</f>
        <v/>
      </c>
      <c r="DP37" t="str">
        <f>IFERROR(AZ:AZ&amp;"-"&amp;VLOOKUP(AZ:AZ,data!$B:$C,2,FALSE),"")</f>
        <v/>
      </c>
      <c r="DQ37" t="str">
        <f>IFERROR(BA:BA&amp;"-"&amp;VLOOKUP(BA:BA,data!$B:$C,2,FALSE),"")</f>
        <v/>
      </c>
      <c r="DR37" t="str">
        <f>IFERROR(BB:BB&amp;"-"&amp;VLOOKUP(BB:BB,data!$B:$C,2,FALSE),"")</f>
        <v/>
      </c>
      <c r="DS37" t="str">
        <f>IFERROR(BC:BC&amp;"-"&amp;VLOOKUP(BC:BC,data!$B:$C,2,FALSE),"")</f>
        <v/>
      </c>
      <c r="DT37" t="str">
        <f>IFERROR(BD:BD&amp;"-"&amp;VLOOKUP(BD:BD,data!$B:$C,2,FALSE),"")</f>
        <v/>
      </c>
      <c r="DU37" t="str">
        <f>IFERROR(BE:BE&amp;"-"&amp;VLOOKUP(BE:BE,data!$B:$C,2,FALSE),"")</f>
        <v>96-FALMOUTH</v>
      </c>
      <c r="DV37" t="str">
        <f>IFERROR(BF:BF&amp;"-"&amp;VLOOKUP(BF:BF,data!$B:$C,2,FALSE),"")</f>
        <v/>
      </c>
      <c r="DW37" t="str">
        <f>IFERROR(BG:BG&amp;"-"&amp;VLOOKUP(BG:BG,data!$B:$C,2,FALSE),"")</f>
        <v/>
      </c>
      <c r="DX37" t="str">
        <f>IFERROR(BH:BH&amp;"-"&amp;VLOOKUP(BH:BH,data!$B:$C,2,FALSE),"")</f>
        <v/>
      </c>
      <c r="DY37" t="str">
        <f>IFERROR(BI:BI&amp;"-"&amp;VLOOKUP(BI:BI,data!$B:$C,2,FALSE),"")</f>
        <v/>
      </c>
      <c r="DZ37" t="str">
        <f>IFERROR(BJ:BJ&amp;"-"&amp;VLOOKUP(BJ:BJ,data!$B:$C,2,FALSE),"")</f>
        <v/>
      </c>
      <c r="EA37" t="str">
        <f>IFERROR(BK:BK&amp;"-"&amp;VLOOKUP(BK:BK,data!$B:$C,2,FALSE),"")</f>
        <v/>
      </c>
      <c r="EB37" t="str">
        <f>IFERROR(BL:BL&amp;"-"&amp;VLOOKUP(BL:BL,data!$B:$C,2,FALSE),"")</f>
        <v/>
      </c>
      <c r="EC37" t="str">
        <f>IFERROR(BM:BM&amp;"-"&amp;VLOOKUP(BM:BM,data!$B:$C,2,FALSE),"")</f>
        <v/>
      </c>
      <c r="ED37" t="str">
        <f>IFERROR(BN:BN&amp;"-"&amp;VLOOKUP(BN:BN,data!$B:$C,2,FALSE),"")</f>
        <v/>
      </c>
    </row>
    <row r="38" spans="1:134" x14ac:dyDescent="0.25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109</v>
      </c>
      <c r="BC38" s="1"/>
      <c r="BD38" s="1"/>
      <c r="BE38" s="1">
        <v>296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109</v>
      </c>
      <c r="BP38" s="1"/>
      <c r="BQ38">
        <f t="shared" si="1"/>
        <v>37</v>
      </c>
      <c r="BR38" t="str">
        <f>IFERROR(B:B&amp;"-"&amp;VLOOKUP(B:B,data!$B:$C,2,FALSE),"")</f>
        <v/>
      </c>
      <c r="BS38" t="str">
        <f>IFERROR(C:C&amp;"-"&amp;VLOOKUP(C:C,data!$B:$C,2,FALSE),"")</f>
        <v/>
      </c>
      <c r="BT38" t="str">
        <f>IFERROR(D:D&amp;"-"&amp;VLOOKUP(D:D,data!$B:$C,2,FALSE),"")</f>
        <v/>
      </c>
      <c r="BU38" t="str">
        <f>IFERROR(E:E&amp;"-"&amp;VLOOKUP(E:E,data!$B:$C,2,FALSE),"")</f>
        <v/>
      </c>
      <c r="BV38" t="str">
        <f>IFERROR(F:F&amp;"-"&amp;VLOOKUP(F:F,data!$B:$C,2,FALSE),"")</f>
        <v/>
      </c>
      <c r="BW38" t="str">
        <f>IFERROR(G:G&amp;"-"&amp;VLOOKUP(G:G,data!$B:$C,2,FALSE),"")</f>
        <v/>
      </c>
      <c r="BX38" t="str">
        <f>IFERROR(H:H&amp;"-"&amp;VLOOKUP(H:H,data!$B:$C,2,FALSE),"")</f>
        <v/>
      </c>
      <c r="BY38" t="str">
        <f>IFERROR(I:I&amp;"-"&amp;VLOOKUP(I:I,data!$B:$C,2,FALSE),"")</f>
        <v/>
      </c>
      <c r="BZ38" t="str">
        <f>IFERROR(J:J&amp;"-"&amp;VLOOKUP(J:J,data!$B:$C,2,FALSE),"")</f>
        <v/>
      </c>
      <c r="CA38" t="str">
        <f>IFERROR(K:K&amp;"-"&amp;VLOOKUP(K:K,data!$B:$C,2,FALSE),"")</f>
        <v/>
      </c>
      <c r="CB38" t="str">
        <f>IFERROR(L:L&amp;"-"&amp;VLOOKUP(L:L,data!$B:$C,2,FALSE),"")</f>
        <v/>
      </c>
      <c r="CC38" t="str">
        <f>IFERROR(M:M&amp;"-"&amp;VLOOKUP(M:M,data!$B:$C,2,FALSE),"")</f>
        <v/>
      </c>
      <c r="CD38" t="str">
        <f>IFERROR(N:N&amp;"-"&amp;VLOOKUP(N:N,data!$B:$C,2,FALSE),"")</f>
        <v/>
      </c>
      <c r="CE38" t="str">
        <f>IFERROR(O:O&amp;"-"&amp;VLOOKUP(O:O,data!$B:$C,2,FALSE),"")</f>
        <v/>
      </c>
      <c r="CF38" t="str">
        <f>IFERROR(P:P&amp;"-"&amp;VLOOKUP(P:P,data!$B:$C,2,FALSE),"")</f>
        <v/>
      </c>
      <c r="CG38" t="str">
        <f>IFERROR(Q:Q&amp;"-"&amp;VLOOKUP(Q:Q,data!$B:$C,2,FALSE),"")</f>
        <v/>
      </c>
      <c r="CH38" t="str">
        <f>IFERROR(R:R&amp;"-"&amp;VLOOKUP(R:R,data!$B:$C,2,FALSE),"")</f>
        <v/>
      </c>
      <c r="CI38" t="str">
        <f>IFERROR(S:S&amp;"-"&amp;VLOOKUP(S:S,data!$B:$C,2,FALSE),"")</f>
        <v/>
      </c>
      <c r="CJ38" t="str">
        <f>IFERROR(T:T&amp;"-"&amp;VLOOKUP(T:T,data!$B:$C,2,FALSE),"")</f>
        <v/>
      </c>
      <c r="CK38" t="str">
        <f>IFERROR(U:U&amp;"-"&amp;VLOOKUP(U:U,data!$B:$C,2,FALSE),"")</f>
        <v/>
      </c>
      <c r="CL38" t="str">
        <f>IFERROR(V:V&amp;"-"&amp;VLOOKUP(V:V,data!$B:$C,2,FALSE),"")</f>
        <v/>
      </c>
      <c r="CM38" t="str">
        <f>IFERROR(W:W&amp;"-"&amp;VLOOKUP(W:W,data!$B:$C,2,FALSE),"")</f>
        <v/>
      </c>
      <c r="CN38" t="str">
        <f>IFERROR(X:X&amp;"-"&amp;VLOOKUP(X:X,data!$B:$C,2,FALSE),"")</f>
        <v/>
      </c>
      <c r="CO38" t="str">
        <f>IFERROR(Y:Y&amp;"-"&amp;VLOOKUP(Y:Y,data!$B:$C,2,FALSE),"")</f>
        <v/>
      </c>
      <c r="CP38" t="str">
        <f>IFERROR(Z:Z&amp;"-"&amp;VLOOKUP(Z:Z,data!$B:$C,2,FALSE),"")</f>
        <v/>
      </c>
      <c r="CQ38" t="str">
        <f>IFERROR(AA:AA&amp;"-"&amp;VLOOKUP(AA:AA,data!$B:$C,2,FALSE),"")</f>
        <v/>
      </c>
      <c r="CR38" t="str">
        <f>IFERROR(AB:AB&amp;"-"&amp;VLOOKUP(AB:AB,data!$B:$C,2,FALSE),"")</f>
        <v/>
      </c>
      <c r="CS38" t="str">
        <f>IFERROR(AC:AC&amp;"-"&amp;VLOOKUP(AC:AC,data!$B:$C,2,FALSE),"")</f>
        <v/>
      </c>
      <c r="CT38" t="str">
        <f>IFERROR(AD:AD&amp;"-"&amp;VLOOKUP(AD:AD,data!$B:$C,2,FALSE),"")</f>
        <v/>
      </c>
      <c r="CU38" t="str">
        <f>IFERROR(AE:AE&amp;"-"&amp;VLOOKUP(AE:AE,data!$B:$C,2,FALSE),"")</f>
        <v/>
      </c>
      <c r="CV38" t="str">
        <f>IFERROR(AF:AF&amp;"-"&amp;VLOOKUP(AF:AF,data!$B:$C,2,FALSE),"")</f>
        <v/>
      </c>
      <c r="CW38" t="str">
        <f>IFERROR(AG:AG&amp;"-"&amp;VLOOKUP(AG:AG,data!$B:$C,2,FALSE),"")</f>
        <v/>
      </c>
      <c r="CX38" t="str">
        <f>IFERROR(AH:AH&amp;"-"&amp;VLOOKUP(AH:AH,data!$B:$C,2,FALSE),"")</f>
        <v/>
      </c>
      <c r="CY38" t="str">
        <f>IFERROR(AI:AI&amp;"-"&amp;VLOOKUP(AI:AI,data!$B:$C,2,FALSE),"")</f>
        <v/>
      </c>
      <c r="CZ38" t="str">
        <f>IFERROR(AJ:AJ&amp;"-"&amp;VLOOKUP(AJ:AJ,data!$B:$C,2,FALSE),"")</f>
        <v/>
      </c>
      <c r="DA38" t="str">
        <f>IFERROR(AK:AK&amp;"-"&amp;VLOOKUP(AK:AK,data!$B:$C,2,FALSE),"")</f>
        <v/>
      </c>
      <c r="DB38" t="str">
        <f>IFERROR(AL:AL&amp;"-"&amp;VLOOKUP(AL:AL,data!$B:$C,2,FALSE),"")</f>
        <v/>
      </c>
      <c r="DC38" t="str">
        <f>IFERROR(AM:AM&amp;"-"&amp;VLOOKUP(AM:AM,data!$B:$C,2,FALSE),"")</f>
        <v/>
      </c>
      <c r="DD38" t="str">
        <f>IFERROR(AN:AN&amp;"-"&amp;VLOOKUP(AN:AN,data!$B:$C,2,FALSE),"")</f>
        <v/>
      </c>
      <c r="DE38" t="str">
        <f>IFERROR(AO:AO&amp;"-"&amp;VLOOKUP(AO:AO,data!$B:$C,2,FALSE),"")</f>
        <v/>
      </c>
      <c r="DF38" t="str">
        <f>IFERROR(AP:AP&amp;"-"&amp;VLOOKUP(AP:AP,data!$B:$C,2,FALSE),"")</f>
        <v/>
      </c>
      <c r="DG38" t="str">
        <f>IFERROR(AQ:AQ&amp;"-"&amp;VLOOKUP(AQ:AQ,data!$B:$C,2,FALSE),"")</f>
        <v/>
      </c>
      <c r="DH38" t="str">
        <f>IFERROR(AR:AR&amp;"-"&amp;VLOOKUP(AR:AR,data!$B:$C,2,FALSE),"")</f>
        <v/>
      </c>
      <c r="DI38" t="str">
        <f>IFERROR(AS:AS&amp;"-"&amp;VLOOKUP(AS:AS,data!$B:$C,2,FALSE),"")</f>
        <v/>
      </c>
      <c r="DJ38" t="str">
        <f>IFERROR(AT:AT&amp;"-"&amp;VLOOKUP(AT:AT,data!$B:$C,2,FALSE),"")</f>
        <v/>
      </c>
      <c r="DK38" t="str">
        <f>IFERROR(AU:AU&amp;"-"&amp;VLOOKUP(AU:AU,data!$B:$C,2,FALSE),"")</f>
        <v/>
      </c>
      <c r="DL38" t="str">
        <f>IFERROR(AV:AV&amp;"-"&amp;VLOOKUP(AV:AV,data!$B:$C,2,FALSE),"")</f>
        <v/>
      </c>
      <c r="DM38" t="str">
        <f>IFERROR(AW:AW&amp;"-"&amp;VLOOKUP(AW:AW,data!$B:$C,2,FALSE),"")</f>
        <v/>
      </c>
      <c r="DN38" t="str">
        <f>IFERROR(AX:AX&amp;"-"&amp;VLOOKUP(AX:AX,data!$B:$C,2,FALSE),"")</f>
        <v/>
      </c>
      <c r="DO38" t="str">
        <f>IFERROR(AY:AY&amp;"-"&amp;VLOOKUP(AY:AY,data!$B:$C,2,FALSE),"")</f>
        <v/>
      </c>
      <c r="DP38" t="str">
        <f>IFERROR(AZ:AZ&amp;"-"&amp;VLOOKUP(AZ:AZ,data!$B:$C,2,FALSE),"")</f>
        <v/>
      </c>
      <c r="DQ38" t="str">
        <f>IFERROR(BA:BA&amp;"-"&amp;VLOOKUP(BA:BA,data!$B:$C,2,FALSE),"")</f>
        <v/>
      </c>
      <c r="DR38" t="str">
        <f>IFERROR(BB:BB&amp;"-"&amp;VLOOKUP(BB:BB,data!$B:$C,2,FALSE),"")</f>
        <v>109-GOSNOLD</v>
      </c>
      <c r="DS38" t="str">
        <f>IFERROR(BC:BC&amp;"-"&amp;VLOOKUP(BC:BC,data!$B:$C,2,FALSE),"")</f>
        <v/>
      </c>
      <c r="DT38" t="str">
        <f>IFERROR(BD:BD&amp;"-"&amp;VLOOKUP(BD:BD,data!$B:$C,2,FALSE),"")</f>
        <v/>
      </c>
      <c r="DU38" t="str">
        <f>IFERROR(BE:BE&amp;"-"&amp;VLOOKUP(BE:BE,data!$B:$C,2,FALSE),"")</f>
        <v>296-TISBURY</v>
      </c>
      <c r="DV38" t="str">
        <f>IFERROR(BF:BF&amp;"-"&amp;VLOOKUP(BF:BF,data!$B:$C,2,FALSE),"")</f>
        <v/>
      </c>
      <c r="DW38" t="str">
        <f>IFERROR(BG:BG&amp;"-"&amp;VLOOKUP(BG:BG,data!$B:$C,2,FALSE),"")</f>
        <v/>
      </c>
      <c r="DX38" t="str">
        <f>IFERROR(BH:BH&amp;"-"&amp;VLOOKUP(BH:BH,data!$B:$C,2,FALSE),"")</f>
        <v/>
      </c>
      <c r="DY38" t="str">
        <f>IFERROR(BI:BI&amp;"-"&amp;VLOOKUP(BI:BI,data!$B:$C,2,FALSE),"")</f>
        <v/>
      </c>
      <c r="DZ38" t="str">
        <f>IFERROR(BJ:BJ&amp;"-"&amp;VLOOKUP(BJ:BJ,data!$B:$C,2,FALSE),"")</f>
        <v/>
      </c>
      <c r="EA38" t="str">
        <f>IFERROR(BK:BK&amp;"-"&amp;VLOOKUP(BK:BK,data!$B:$C,2,FALSE),"")</f>
        <v/>
      </c>
      <c r="EB38" t="str">
        <f>IFERROR(BL:BL&amp;"-"&amp;VLOOKUP(BL:BL,data!$B:$C,2,FALSE),"")</f>
        <v/>
      </c>
      <c r="EC38" t="str">
        <f>IFERROR(BM:BM&amp;"-"&amp;VLOOKUP(BM:BM,data!$B:$C,2,FALSE),"")</f>
        <v/>
      </c>
      <c r="ED38" t="str">
        <f>IFERROR(BN:BN&amp;"-"&amp;VLOOKUP(BN:BN,data!$B:$C,2,FALSE),"")</f>
        <v/>
      </c>
    </row>
    <row r="39" spans="1:134" x14ac:dyDescent="0.25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221</v>
      </c>
      <c r="BG39" s="1"/>
      <c r="BH39" s="1"/>
      <c r="BI39" s="1"/>
      <c r="BJ39" s="1"/>
      <c r="BK39" s="1"/>
      <c r="BL39" s="1"/>
      <c r="BM39" s="1"/>
      <c r="BN39" s="1"/>
      <c r="BO39" s="1">
        <v>221</v>
      </c>
      <c r="BP39" s="1"/>
      <c r="BQ39">
        <f t="shared" si="1"/>
        <v>38</v>
      </c>
      <c r="BR39" t="str">
        <f>IFERROR(B:B&amp;"-"&amp;VLOOKUP(B:B,data!$B:$C,2,FALSE),"")</f>
        <v/>
      </c>
      <c r="BS39" t="str">
        <f>IFERROR(C:C&amp;"-"&amp;VLOOKUP(C:C,data!$B:$C,2,FALSE),"")</f>
        <v/>
      </c>
      <c r="BT39" t="str">
        <f>IFERROR(D:D&amp;"-"&amp;VLOOKUP(D:D,data!$B:$C,2,FALSE),"")</f>
        <v/>
      </c>
      <c r="BU39" t="str">
        <f>IFERROR(E:E&amp;"-"&amp;VLOOKUP(E:E,data!$B:$C,2,FALSE),"")</f>
        <v/>
      </c>
      <c r="BV39" t="str">
        <f>IFERROR(F:F&amp;"-"&amp;VLOOKUP(F:F,data!$B:$C,2,FALSE),"")</f>
        <v/>
      </c>
      <c r="BW39" t="str">
        <f>IFERROR(G:G&amp;"-"&amp;VLOOKUP(G:G,data!$B:$C,2,FALSE),"")</f>
        <v/>
      </c>
      <c r="BX39" t="str">
        <f>IFERROR(H:H&amp;"-"&amp;VLOOKUP(H:H,data!$B:$C,2,FALSE),"")</f>
        <v/>
      </c>
      <c r="BY39" t="str">
        <f>IFERROR(I:I&amp;"-"&amp;VLOOKUP(I:I,data!$B:$C,2,FALSE),"")</f>
        <v/>
      </c>
      <c r="BZ39" t="str">
        <f>IFERROR(J:J&amp;"-"&amp;VLOOKUP(J:J,data!$B:$C,2,FALSE),"")</f>
        <v/>
      </c>
      <c r="CA39" t="str">
        <f>IFERROR(K:K&amp;"-"&amp;VLOOKUP(K:K,data!$B:$C,2,FALSE),"")</f>
        <v/>
      </c>
      <c r="CB39" t="str">
        <f>IFERROR(L:L&amp;"-"&amp;VLOOKUP(L:L,data!$B:$C,2,FALSE),"")</f>
        <v/>
      </c>
      <c r="CC39" t="str">
        <f>IFERROR(M:M&amp;"-"&amp;VLOOKUP(M:M,data!$B:$C,2,FALSE),"")</f>
        <v/>
      </c>
      <c r="CD39" t="str">
        <f>IFERROR(N:N&amp;"-"&amp;VLOOKUP(N:N,data!$B:$C,2,FALSE),"")</f>
        <v/>
      </c>
      <c r="CE39" t="str">
        <f>IFERROR(O:O&amp;"-"&amp;VLOOKUP(O:O,data!$B:$C,2,FALSE),"")</f>
        <v/>
      </c>
      <c r="CF39" t="str">
        <f>IFERROR(P:P&amp;"-"&amp;VLOOKUP(P:P,data!$B:$C,2,FALSE),"")</f>
        <v/>
      </c>
      <c r="CG39" t="str">
        <f>IFERROR(Q:Q&amp;"-"&amp;VLOOKUP(Q:Q,data!$B:$C,2,FALSE),"")</f>
        <v/>
      </c>
      <c r="CH39" t="str">
        <f>IFERROR(R:R&amp;"-"&amp;VLOOKUP(R:R,data!$B:$C,2,FALSE),"")</f>
        <v/>
      </c>
      <c r="CI39" t="str">
        <f>IFERROR(S:S&amp;"-"&amp;VLOOKUP(S:S,data!$B:$C,2,FALSE),"")</f>
        <v/>
      </c>
      <c r="CJ39" t="str">
        <f>IFERROR(T:T&amp;"-"&amp;VLOOKUP(T:T,data!$B:$C,2,FALSE),"")</f>
        <v/>
      </c>
      <c r="CK39" t="str">
        <f>IFERROR(U:U&amp;"-"&amp;VLOOKUP(U:U,data!$B:$C,2,FALSE),"")</f>
        <v/>
      </c>
      <c r="CL39" t="str">
        <f>IFERROR(V:V&amp;"-"&amp;VLOOKUP(V:V,data!$B:$C,2,FALSE),"")</f>
        <v/>
      </c>
      <c r="CM39" t="str">
        <f>IFERROR(W:W&amp;"-"&amp;VLOOKUP(W:W,data!$B:$C,2,FALSE),"")</f>
        <v/>
      </c>
      <c r="CN39" t="str">
        <f>IFERROR(X:X&amp;"-"&amp;VLOOKUP(X:X,data!$B:$C,2,FALSE),"")</f>
        <v/>
      </c>
      <c r="CO39" t="str">
        <f>IFERROR(Y:Y&amp;"-"&amp;VLOOKUP(Y:Y,data!$B:$C,2,FALSE),"")</f>
        <v/>
      </c>
      <c r="CP39" t="str">
        <f>IFERROR(Z:Z&amp;"-"&amp;VLOOKUP(Z:Z,data!$B:$C,2,FALSE),"")</f>
        <v/>
      </c>
      <c r="CQ39" t="str">
        <f>IFERROR(AA:AA&amp;"-"&amp;VLOOKUP(AA:AA,data!$B:$C,2,FALSE),"")</f>
        <v/>
      </c>
      <c r="CR39" t="str">
        <f>IFERROR(AB:AB&amp;"-"&amp;VLOOKUP(AB:AB,data!$B:$C,2,FALSE),"")</f>
        <v/>
      </c>
      <c r="CS39" t="str">
        <f>IFERROR(AC:AC&amp;"-"&amp;VLOOKUP(AC:AC,data!$B:$C,2,FALSE),"")</f>
        <v/>
      </c>
      <c r="CT39" t="str">
        <f>IFERROR(AD:AD&amp;"-"&amp;VLOOKUP(AD:AD,data!$B:$C,2,FALSE),"")</f>
        <v/>
      </c>
      <c r="CU39" t="str">
        <f>IFERROR(AE:AE&amp;"-"&amp;VLOOKUP(AE:AE,data!$B:$C,2,FALSE),"")</f>
        <v/>
      </c>
      <c r="CV39" t="str">
        <f>IFERROR(AF:AF&amp;"-"&amp;VLOOKUP(AF:AF,data!$B:$C,2,FALSE),"")</f>
        <v/>
      </c>
      <c r="CW39" t="str">
        <f>IFERROR(AG:AG&amp;"-"&amp;VLOOKUP(AG:AG,data!$B:$C,2,FALSE),"")</f>
        <v/>
      </c>
      <c r="CX39" t="str">
        <f>IFERROR(AH:AH&amp;"-"&amp;VLOOKUP(AH:AH,data!$B:$C,2,FALSE),"")</f>
        <v/>
      </c>
      <c r="CY39" t="str">
        <f>IFERROR(AI:AI&amp;"-"&amp;VLOOKUP(AI:AI,data!$B:$C,2,FALSE),"")</f>
        <v/>
      </c>
      <c r="CZ39" t="str">
        <f>IFERROR(AJ:AJ&amp;"-"&amp;VLOOKUP(AJ:AJ,data!$B:$C,2,FALSE),"")</f>
        <v/>
      </c>
      <c r="DA39" t="str">
        <f>IFERROR(AK:AK&amp;"-"&amp;VLOOKUP(AK:AK,data!$B:$C,2,FALSE),"")</f>
        <v/>
      </c>
      <c r="DB39" t="str">
        <f>IFERROR(AL:AL&amp;"-"&amp;VLOOKUP(AL:AL,data!$B:$C,2,FALSE),"")</f>
        <v/>
      </c>
      <c r="DC39" t="str">
        <f>IFERROR(AM:AM&amp;"-"&amp;VLOOKUP(AM:AM,data!$B:$C,2,FALSE),"")</f>
        <v/>
      </c>
      <c r="DD39" t="str">
        <f>IFERROR(AN:AN&amp;"-"&amp;VLOOKUP(AN:AN,data!$B:$C,2,FALSE),"")</f>
        <v/>
      </c>
      <c r="DE39" t="str">
        <f>IFERROR(AO:AO&amp;"-"&amp;VLOOKUP(AO:AO,data!$B:$C,2,FALSE),"")</f>
        <v/>
      </c>
      <c r="DF39" t="str">
        <f>IFERROR(AP:AP&amp;"-"&amp;VLOOKUP(AP:AP,data!$B:$C,2,FALSE),"")</f>
        <v/>
      </c>
      <c r="DG39" t="str">
        <f>IFERROR(AQ:AQ&amp;"-"&amp;VLOOKUP(AQ:AQ,data!$B:$C,2,FALSE),"")</f>
        <v/>
      </c>
      <c r="DH39" t="str">
        <f>IFERROR(AR:AR&amp;"-"&amp;VLOOKUP(AR:AR,data!$B:$C,2,FALSE),"")</f>
        <v/>
      </c>
      <c r="DI39" t="str">
        <f>IFERROR(AS:AS&amp;"-"&amp;VLOOKUP(AS:AS,data!$B:$C,2,FALSE),"")</f>
        <v/>
      </c>
      <c r="DJ39" t="str">
        <f>IFERROR(AT:AT&amp;"-"&amp;VLOOKUP(AT:AT,data!$B:$C,2,FALSE),"")</f>
        <v/>
      </c>
      <c r="DK39" t="str">
        <f>IFERROR(AU:AU&amp;"-"&amp;VLOOKUP(AU:AU,data!$B:$C,2,FALSE),"")</f>
        <v/>
      </c>
      <c r="DL39" t="str">
        <f>IFERROR(AV:AV&amp;"-"&amp;VLOOKUP(AV:AV,data!$B:$C,2,FALSE),"")</f>
        <v/>
      </c>
      <c r="DM39" t="str">
        <f>IFERROR(AW:AW&amp;"-"&amp;VLOOKUP(AW:AW,data!$B:$C,2,FALSE),"")</f>
        <v/>
      </c>
      <c r="DN39" t="str">
        <f>IFERROR(AX:AX&amp;"-"&amp;VLOOKUP(AX:AX,data!$B:$C,2,FALSE),"")</f>
        <v/>
      </c>
      <c r="DO39" t="str">
        <f>IFERROR(AY:AY&amp;"-"&amp;VLOOKUP(AY:AY,data!$B:$C,2,FALSE),"")</f>
        <v/>
      </c>
      <c r="DP39" t="str">
        <f>IFERROR(AZ:AZ&amp;"-"&amp;VLOOKUP(AZ:AZ,data!$B:$C,2,FALSE),"")</f>
        <v/>
      </c>
      <c r="DQ39" t="str">
        <f>IFERROR(BA:BA&amp;"-"&amp;VLOOKUP(BA:BA,data!$B:$C,2,FALSE),"")</f>
        <v/>
      </c>
      <c r="DR39" t="str">
        <f>IFERROR(BB:BB&amp;"-"&amp;VLOOKUP(BB:BB,data!$B:$C,2,FALSE),"")</f>
        <v/>
      </c>
      <c r="DS39" t="str">
        <f>IFERROR(BC:BC&amp;"-"&amp;VLOOKUP(BC:BC,data!$B:$C,2,FALSE),"")</f>
        <v/>
      </c>
      <c r="DT39" t="str">
        <f>IFERROR(BD:BD&amp;"-"&amp;VLOOKUP(BD:BD,data!$B:$C,2,FALSE),"")</f>
        <v/>
      </c>
      <c r="DU39" t="str">
        <f>IFERROR(BE:BE&amp;"-"&amp;VLOOKUP(BE:BE,data!$B:$C,2,FALSE),"")</f>
        <v/>
      </c>
      <c r="DV39" t="str">
        <f>IFERROR(BF:BF&amp;"-"&amp;VLOOKUP(BF:BF,data!$B:$C,2,FALSE),"")</f>
        <v>221-OAK BLUFFS</v>
      </c>
      <c r="DW39" t="str">
        <f>IFERROR(BG:BG&amp;"-"&amp;VLOOKUP(BG:BG,data!$B:$C,2,FALSE),"")</f>
        <v/>
      </c>
      <c r="DX39" t="str">
        <f>IFERROR(BH:BH&amp;"-"&amp;VLOOKUP(BH:BH,data!$B:$C,2,FALSE),"")</f>
        <v/>
      </c>
      <c r="DY39" t="str">
        <f>IFERROR(BI:BI&amp;"-"&amp;VLOOKUP(BI:BI,data!$B:$C,2,FALSE),"")</f>
        <v/>
      </c>
      <c r="DZ39" t="str">
        <f>IFERROR(BJ:BJ&amp;"-"&amp;VLOOKUP(BJ:BJ,data!$B:$C,2,FALSE),"")</f>
        <v/>
      </c>
      <c r="EA39" t="str">
        <f>IFERROR(BK:BK&amp;"-"&amp;VLOOKUP(BK:BK,data!$B:$C,2,FALSE),"")</f>
        <v/>
      </c>
      <c r="EB39" t="str">
        <f>IFERROR(BL:BL&amp;"-"&amp;VLOOKUP(BL:BL,data!$B:$C,2,FALSE),"")</f>
        <v/>
      </c>
      <c r="EC39" t="str">
        <f>IFERROR(BM:BM&amp;"-"&amp;VLOOKUP(BM:BM,data!$B:$C,2,FALSE),"")</f>
        <v/>
      </c>
      <c r="ED39" t="str">
        <f>IFERROR(BN:BN&amp;"-"&amp;VLOOKUP(BN:BN,data!$B:$C,2,FALSE),"")</f>
        <v/>
      </c>
    </row>
    <row r="40" spans="1:134" x14ac:dyDescent="0.25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327</v>
      </c>
      <c r="BE40" s="1"/>
      <c r="BF40" s="1"/>
      <c r="BG40" s="1">
        <v>89</v>
      </c>
      <c r="BH40" s="1"/>
      <c r="BI40" s="1"/>
      <c r="BJ40" s="1"/>
      <c r="BK40" s="1"/>
      <c r="BL40" s="1"/>
      <c r="BM40" s="1"/>
      <c r="BN40" s="1"/>
      <c r="BO40" s="1">
        <v>89</v>
      </c>
      <c r="BP40" s="1"/>
      <c r="BQ40">
        <f t="shared" si="1"/>
        <v>39</v>
      </c>
      <c r="BR40" t="str">
        <f>IFERROR(B:B&amp;"-"&amp;VLOOKUP(B:B,data!$B:$C,2,FALSE),"")</f>
        <v/>
      </c>
      <c r="BS40" t="str">
        <f>IFERROR(C:C&amp;"-"&amp;VLOOKUP(C:C,data!$B:$C,2,FALSE),"")</f>
        <v/>
      </c>
      <c r="BT40" t="str">
        <f>IFERROR(D:D&amp;"-"&amp;VLOOKUP(D:D,data!$B:$C,2,FALSE),"")</f>
        <v/>
      </c>
      <c r="BU40" t="str">
        <f>IFERROR(E:E&amp;"-"&amp;VLOOKUP(E:E,data!$B:$C,2,FALSE),"")</f>
        <v/>
      </c>
      <c r="BV40" t="str">
        <f>IFERROR(F:F&amp;"-"&amp;VLOOKUP(F:F,data!$B:$C,2,FALSE),"")</f>
        <v/>
      </c>
      <c r="BW40" t="str">
        <f>IFERROR(G:G&amp;"-"&amp;VLOOKUP(G:G,data!$B:$C,2,FALSE),"")</f>
        <v/>
      </c>
      <c r="BX40" t="str">
        <f>IFERROR(H:H&amp;"-"&amp;VLOOKUP(H:H,data!$B:$C,2,FALSE),"")</f>
        <v/>
      </c>
      <c r="BY40" t="str">
        <f>IFERROR(I:I&amp;"-"&amp;VLOOKUP(I:I,data!$B:$C,2,FALSE),"")</f>
        <v/>
      </c>
      <c r="BZ40" t="str">
        <f>IFERROR(J:J&amp;"-"&amp;VLOOKUP(J:J,data!$B:$C,2,FALSE),"")</f>
        <v/>
      </c>
      <c r="CA40" t="str">
        <f>IFERROR(K:K&amp;"-"&amp;VLOOKUP(K:K,data!$B:$C,2,FALSE),"")</f>
        <v/>
      </c>
      <c r="CB40" t="str">
        <f>IFERROR(L:L&amp;"-"&amp;VLOOKUP(L:L,data!$B:$C,2,FALSE),"")</f>
        <v/>
      </c>
      <c r="CC40" t="str">
        <f>IFERROR(M:M&amp;"-"&amp;VLOOKUP(M:M,data!$B:$C,2,FALSE),"")</f>
        <v/>
      </c>
      <c r="CD40" t="str">
        <f>IFERROR(N:N&amp;"-"&amp;VLOOKUP(N:N,data!$B:$C,2,FALSE),"")</f>
        <v/>
      </c>
      <c r="CE40" t="str">
        <f>IFERROR(O:O&amp;"-"&amp;VLOOKUP(O:O,data!$B:$C,2,FALSE),"")</f>
        <v/>
      </c>
      <c r="CF40" t="str">
        <f>IFERROR(P:P&amp;"-"&amp;VLOOKUP(P:P,data!$B:$C,2,FALSE),"")</f>
        <v/>
      </c>
      <c r="CG40" t="str">
        <f>IFERROR(Q:Q&amp;"-"&amp;VLOOKUP(Q:Q,data!$B:$C,2,FALSE),"")</f>
        <v/>
      </c>
      <c r="CH40" t="str">
        <f>IFERROR(R:R&amp;"-"&amp;VLOOKUP(R:R,data!$B:$C,2,FALSE),"")</f>
        <v/>
      </c>
      <c r="CI40" t="str">
        <f>IFERROR(S:S&amp;"-"&amp;VLOOKUP(S:S,data!$B:$C,2,FALSE),"")</f>
        <v/>
      </c>
      <c r="CJ40" t="str">
        <f>IFERROR(T:T&amp;"-"&amp;VLOOKUP(T:T,data!$B:$C,2,FALSE),"")</f>
        <v/>
      </c>
      <c r="CK40" t="str">
        <f>IFERROR(U:U&amp;"-"&amp;VLOOKUP(U:U,data!$B:$C,2,FALSE),"")</f>
        <v/>
      </c>
      <c r="CL40" t="str">
        <f>IFERROR(V:V&amp;"-"&amp;VLOOKUP(V:V,data!$B:$C,2,FALSE),"")</f>
        <v/>
      </c>
      <c r="CM40" t="str">
        <f>IFERROR(W:W&amp;"-"&amp;VLOOKUP(W:W,data!$B:$C,2,FALSE),"")</f>
        <v/>
      </c>
      <c r="CN40" t="str">
        <f>IFERROR(X:X&amp;"-"&amp;VLOOKUP(X:X,data!$B:$C,2,FALSE),"")</f>
        <v/>
      </c>
      <c r="CO40" t="str">
        <f>IFERROR(Y:Y&amp;"-"&amp;VLOOKUP(Y:Y,data!$B:$C,2,FALSE),"")</f>
        <v/>
      </c>
      <c r="CP40" t="str">
        <f>IFERROR(Z:Z&amp;"-"&amp;VLOOKUP(Z:Z,data!$B:$C,2,FALSE),"")</f>
        <v/>
      </c>
      <c r="CQ40" t="str">
        <f>IFERROR(AA:AA&amp;"-"&amp;VLOOKUP(AA:AA,data!$B:$C,2,FALSE),"")</f>
        <v/>
      </c>
      <c r="CR40" t="str">
        <f>IFERROR(AB:AB&amp;"-"&amp;VLOOKUP(AB:AB,data!$B:$C,2,FALSE),"")</f>
        <v/>
      </c>
      <c r="CS40" t="str">
        <f>IFERROR(AC:AC&amp;"-"&amp;VLOOKUP(AC:AC,data!$B:$C,2,FALSE),"")</f>
        <v/>
      </c>
      <c r="CT40" t="str">
        <f>IFERROR(AD:AD&amp;"-"&amp;VLOOKUP(AD:AD,data!$B:$C,2,FALSE),"")</f>
        <v/>
      </c>
      <c r="CU40" t="str">
        <f>IFERROR(AE:AE&amp;"-"&amp;VLOOKUP(AE:AE,data!$B:$C,2,FALSE),"")</f>
        <v/>
      </c>
      <c r="CV40" t="str">
        <f>IFERROR(AF:AF&amp;"-"&amp;VLOOKUP(AF:AF,data!$B:$C,2,FALSE),"")</f>
        <v/>
      </c>
      <c r="CW40" t="str">
        <f>IFERROR(AG:AG&amp;"-"&amp;VLOOKUP(AG:AG,data!$B:$C,2,FALSE),"")</f>
        <v/>
      </c>
      <c r="CX40" t="str">
        <f>IFERROR(AH:AH&amp;"-"&amp;VLOOKUP(AH:AH,data!$B:$C,2,FALSE),"")</f>
        <v/>
      </c>
      <c r="CY40" t="str">
        <f>IFERROR(AI:AI&amp;"-"&amp;VLOOKUP(AI:AI,data!$B:$C,2,FALSE),"")</f>
        <v/>
      </c>
      <c r="CZ40" t="str">
        <f>IFERROR(AJ:AJ&amp;"-"&amp;VLOOKUP(AJ:AJ,data!$B:$C,2,FALSE),"")</f>
        <v/>
      </c>
      <c r="DA40" t="str">
        <f>IFERROR(AK:AK&amp;"-"&amp;VLOOKUP(AK:AK,data!$B:$C,2,FALSE),"")</f>
        <v/>
      </c>
      <c r="DB40" t="str">
        <f>IFERROR(AL:AL&amp;"-"&amp;VLOOKUP(AL:AL,data!$B:$C,2,FALSE),"")</f>
        <v/>
      </c>
      <c r="DC40" t="str">
        <f>IFERROR(AM:AM&amp;"-"&amp;VLOOKUP(AM:AM,data!$B:$C,2,FALSE),"")</f>
        <v/>
      </c>
      <c r="DD40" t="str">
        <f>IFERROR(AN:AN&amp;"-"&amp;VLOOKUP(AN:AN,data!$B:$C,2,FALSE),"")</f>
        <v/>
      </c>
      <c r="DE40" t="str">
        <f>IFERROR(AO:AO&amp;"-"&amp;VLOOKUP(AO:AO,data!$B:$C,2,FALSE),"")</f>
        <v/>
      </c>
      <c r="DF40" t="str">
        <f>IFERROR(AP:AP&amp;"-"&amp;VLOOKUP(AP:AP,data!$B:$C,2,FALSE),"")</f>
        <v/>
      </c>
      <c r="DG40" t="str">
        <f>IFERROR(AQ:AQ&amp;"-"&amp;VLOOKUP(AQ:AQ,data!$B:$C,2,FALSE),"")</f>
        <v/>
      </c>
      <c r="DH40" t="str">
        <f>IFERROR(AR:AR&amp;"-"&amp;VLOOKUP(AR:AR,data!$B:$C,2,FALSE),"")</f>
        <v/>
      </c>
      <c r="DI40" t="str">
        <f>IFERROR(AS:AS&amp;"-"&amp;VLOOKUP(AS:AS,data!$B:$C,2,FALSE),"")</f>
        <v/>
      </c>
      <c r="DJ40" t="str">
        <f>IFERROR(AT:AT&amp;"-"&amp;VLOOKUP(AT:AT,data!$B:$C,2,FALSE),"")</f>
        <v/>
      </c>
      <c r="DK40" t="str">
        <f>IFERROR(AU:AU&amp;"-"&amp;VLOOKUP(AU:AU,data!$B:$C,2,FALSE),"")</f>
        <v/>
      </c>
      <c r="DL40" t="str">
        <f>IFERROR(AV:AV&amp;"-"&amp;VLOOKUP(AV:AV,data!$B:$C,2,FALSE),"")</f>
        <v/>
      </c>
      <c r="DM40" t="str">
        <f>IFERROR(AW:AW&amp;"-"&amp;VLOOKUP(AW:AW,data!$B:$C,2,FALSE),"")</f>
        <v/>
      </c>
      <c r="DN40" t="str">
        <f>IFERROR(AX:AX&amp;"-"&amp;VLOOKUP(AX:AX,data!$B:$C,2,FALSE),"")</f>
        <v/>
      </c>
      <c r="DO40" t="str">
        <f>IFERROR(AY:AY&amp;"-"&amp;VLOOKUP(AY:AY,data!$B:$C,2,FALSE),"")</f>
        <v/>
      </c>
      <c r="DP40" t="str">
        <f>IFERROR(AZ:AZ&amp;"-"&amp;VLOOKUP(AZ:AZ,data!$B:$C,2,FALSE),"")</f>
        <v/>
      </c>
      <c r="DQ40" t="str">
        <f>IFERROR(BA:BA&amp;"-"&amp;VLOOKUP(BA:BA,data!$B:$C,2,FALSE),"")</f>
        <v/>
      </c>
      <c r="DR40" t="str">
        <f>IFERROR(BB:BB&amp;"-"&amp;VLOOKUP(BB:BB,data!$B:$C,2,FALSE),"")</f>
        <v/>
      </c>
      <c r="DS40" t="str">
        <f>IFERROR(BC:BC&amp;"-"&amp;VLOOKUP(BC:BC,data!$B:$C,2,FALSE),"")</f>
        <v/>
      </c>
      <c r="DT40" t="str">
        <f>IFERROR(BD:BD&amp;"-"&amp;VLOOKUP(BD:BD,data!$B:$C,2,FALSE),"")</f>
        <v>327-WEST TISBURY</v>
      </c>
      <c r="DU40" t="str">
        <f>IFERROR(BE:BE&amp;"-"&amp;VLOOKUP(BE:BE,data!$B:$C,2,FALSE),"")</f>
        <v/>
      </c>
      <c r="DV40" t="str">
        <f>IFERROR(BF:BF&amp;"-"&amp;VLOOKUP(BF:BF,data!$B:$C,2,FALSE),"")</f>
        <v/>
      </c>
      <c r="DW40" t="str">
        <f>IFERROR(BG:BG&amp;"-"&amp;VLOOKUP(BG:BG,data!$B:$C,2,FALSE),"")</f>
        <v>89-EDGARTOWN</v>
      </c>
      <c r="DX40" t="str">
        <f>IFERROR(BH:BH&amp;"-"&amp;VLOOKUP(BH:BH,data!$B:$C,2,FALSE),"")</f>
        <v/>
      </c>
      <c r="DY40" t="str">
        <f>IFERROR(BI:BI&amp;"-"&amp;VLOOKUP(BI:BI,data!$B:$C,2,FALSE),"")</f>
        <v/>
      </c>
      <c r="DZ40" t="str">
        <f>IFERROR(BJ:BJ&amp;"-"&amp;VLOOKUP(BJ:BJ,data!$B:$C,2,FALSE),"")</f>
        <v/>
      </c>
      <c r="EA40" t="str">
        <f>IFERROR(BK:BK&amp;"-"&amp;VLOOKUP(BK:BK,data!$B:$C,2,FALSE),"")</f>
        <v/>
      </c>
      <c r="EB40" t="str">
        <f>IFERROR(BL:BL&amp;"-"&amp;VLOOKUP(BL:BL,data!$B:$C,2,FALSE),"")</f>
        <v/>
      </c>
      <c r="EC40" t="str">
        <f>IFERROR(BM:BM&amp;"-"&amp;VLOOKUP(BM:BM,data!$B:$C,2,FALSE),"")</f>
        <v/>
      </c>
      <c r="ED40" t="str">
        <f>IFERROR(BN:BN&amp;"-"&amp;VLOOKUP(BN:BN,data!$B:$C,2,FALSE),"")</f>
        <v/>
      </c>
    </row>
    <row r="41" spans="1:134" x14ac:dyDescent="0.25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104</v>
      </c>
      <c r="BB41" s="1"/>
      <c r="BC41" s="1">
        <v>62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62</v>
      </c>
      <c r="BP41" s="1"/>
      <c r="BQ41">
        <f t="shared" si="1"/>
        <v>40</v>
      </c>
      <c r="BR41" t="str">
        <f>IFERROR(B:B&amp;"-"&amp;VLOOKUP(B:B,data!$B:$C,2,FALSE),"")</f>
        <v/>
      </c>
      <c r="BS41" t="str">
        <f>IFERROR(C:C&amp;"-"&amp;VLOOKUP(C:C,data!$B:$C,2,FALSE),"")</f>
        <v/>
      </c>
      <c r="BT41" t="str">
        <f>IFERROR(D:D&amp;"-"&amp;VLOOKUP(D:D,data!$B:$C,2,FALSE),"")</f>
        <v/>
      </c>
      <c r="BU41" t="str">
        <f>IFERROR(E:E&amp;"-"&amp;VLOOKUP(E:E,data!$B:$C,2,FALSE),"")</f>
        <v/>
      </c>
      <c r="BV41" t="str">
        <f>IFERROR(F:F&amp;"-"&amp;VLOOKUP(F:F,data!$B:$C,2,FALSE),"")</f>
        <v/>
      </c>
      <c r="BW41" t="str">
        <f>IFERROR(G:G&amp;"-"&amp;VLOOKUP(G:G,data!$B:$C,2,FALSE),"")</f>
        <v/>
      </c>
      <c r="BX41" t="str">
        <f>IFERROR(H:H&amp;"-"&amp;VLOOKUP(H:H,data!$B:$C,2,FALSE),"")</f>
        <v/>
      </c>
      <c r="BY41" t="str">
        <f>IFERROR(I:I&amp;"-"&amp;VLOOKUP(I:I,data!$B:$C,2,FALSE),"")</f>
        <v/>
      </c>
      <c r="BZ41" t="str">
        <f>IFERROR(J:J&amp;"-"&amp;VLOOKUP(J:J,data!$B:$C,2,FALSE),"")</f>
        <v/>
      </c>
      <c r="CA41" t="str">
        <f>IFERROR(K:K&amp;"-"&amp;VLOOKUP(K:K,data!$B:$C,2,FALSE),"")</f>
        <v/>
      </c>
      <c r="CB41" t="str">
        <f>IFERROR(L:L&amp;"-"&amp;VLOOKUP(L:L,data!$B:$C,2,FALSE),"")</f>
        <v/>
      </c>
      <c r="CC41" t="str">
        <f>IFERROR(M:M&amp;"-"&amp;VLOOKUP(M:M,data!$B:$C,2,FALSE),"")</f>
        <v/>
      </c>
      <c r="CD41" t="str">
        <f>IFERROR(N:N&amp;"-"&amp;VLOOKUP(N:N,data!$B:$C,2,FALSE),"")</f>
        <v/>
      </c>
      <c r="CE41" t="str">
        <f>IFERROR(O:O&amp;"-"&amp;VLOOKUP(O:O,data!$B:$C,2,FALSE),"")</f>
        <v/>
      </c>
      <c r="CF41" t="str">
        <f>IFERROR(P:P&amp;"-"&amp;VLOOKUP(P:P,data!$B:$C,2,FALSE),"")</f>
        <v/>
      </c>
      <c r="CG41" t="str">
        <f>IFERROR(Q:Q&amp;"-"&amp;VLOOKUP(Q:Q,data!$B:$C,2,FALSE),"")</f>
        <v/>
      </c>
      <c r="CH41" t="str">
        <f>IFERROR(R:R&amp;"-"&amp;VLOOKUP(R:R,data!$B:$C,2,FALSE),"")</f>
        <v/>
      </c>
      <c r="CI41" t="str">
        <f>IFERROR(S:S&amp;"-"&amp;VLOOKUP(S:S,data!$B:$C,2,FALSE),"")</f>
        <v/>
      </c>
      <c r="CJ41" t="str">
        <f>IFERROR(T:T&amp;"-"&amp;VLOOKUP(T:T,data!$B:$C,2,FALSE),"")</f>
        <v/>
      </c>
      <c r="CK41" t="str">
        <f>IFERROR(U:U&amp;"-"&amp;VLOOKUP(U:U,data!$B:$C,2,FALSE),"")</f>
        <v/>
      </c>
      <c r="CL41" t="str">
        <f>IFERROR(V:V&amp;"-"&amp;VLOOKUP(V:V,data!$B:$C,2,FALSE),"")</f>
        <v/>
      </c>
      <c r="CM41" t="str">
        <f>IFERROR(W:W&amp;"-"&amp;VLOOKUP(W:W,data!$B:$C,2,FALSE),"")</f>
        <v/>
      </c>
      <c r="CN41" t="str">
        <f>IFERROR(X:X&amp;"-"&amp;VLOOKUP(X:X,data!$B:$C,2,FALSE),"")</f>
        <v/>
      </c>
      <c r="CO41" t="str">
        <f>IFERROR(Y:Y&amp;"-"&amp;VLOOKUP(Y:Y,data!$B:$C,2,FALSE),"")</f>
        <v/>
      </c>
      <c r="CP41" t="str">
        <f>IFERROR(Z:Z&amp;"-"&amp;VLOOKUP(Z:Z,data!$B:$C,2,FALSE),"")</f>
        <v/>
      </c>
      <c r="CQ41" t="str">
        <f>IFERROR(AA:AA&amp;"-"&amp;VLOOKUP(AA:AA,data!$B:$C,2,FALSE),"")</f>
        <v/>
      </c>
      <c r="CR41" t="str">
        <f>IFERROR(AB:AB&amp;"-"&amp;VLOOKUP(AB:AB,data!$B:$C,2,FALSE),"")</f>
        <v/>
      </c>
      <c r="CS41" t="str">
        <f>IFERROR(AC:AC&amp;"-"&amp;VLOOKUP(AC:AC,data!$B:$C,2,FALSE),"")</f>
        <v/>
      </c>
      <c r="CT41" t="str">
        <f>IFERROR(AD:AD&amp;"-"&amp;VLOOKUP(AD:AD,data!$B:$C,2,FALSE),"")</f>
        <v/>
      </c>
      <c r="CU41" t="str">
        <f>IFERROR(AE:AE&amp;"-"&amp;VLOOKUP(AE:AE,data!$B:$C,2,FALSE),"")</f>
        <v/>
      </c>
      <c r="CV41" t="str">
        <f>IFERROR(AF:AF&amp;"-"&amp;VLOOKUP(AF:AF,data!$B:$C,2,FALSE),"")</f>
        <v/>
      </c>
      <c r="CW41" t="str">
        <f>IFERROR(AG:AG&amp;"-"&amp;VLOOKUP(AG:AG,data!$B:$C,2,FALSE),"")</f>
        <v/>
      </c>
      <c r="CX41" t="str">
        <f>IFERROR(AH:AH&amp;"-"&amp;VLOOKUP(AH:AH,data!$B:$C,2,FALSE),"")</f>
        <v/>
      </c>
      <c r="CY41" t="str">
        <f>IFERROR(AI:AI&amp;"-"&amp;VLOOKUP(AI:AI,data!$B:$C,2,FALSE),"")</f>
        <v/>
      </c>
      <c r="CZ41" t="str">
        <f>IFERROR(AJ:AJ&amp;"-"&amp;VLOOKUP(AJ:AJ,data!$B:$C,2,FALSE),"")</f>
        <v/>
      </c>
      <c r="DA41" t="str">
        <f>IFERROR(AK:AK&amp;"-"&amp;VLOOKUP(AK:AK,data!$B:$C,2,FALSE),"")</f>
        <v/>
      </c>
      <c r="DB41" t="str">
        <f>IFERROR(AL:AL&amp;"-"&amp;VLOOKUP(AL:AL,data!$B:$C,2,FALSE),"")</f>
        <v/>
      </c>
      <c r="DC41" t="str">
        <f>IFERROR(AM:AM&amp;"-"&amp;VLOOKUP(AM:AM,data!$B:$C,2,FALSE),"")</f>
        <v/>
      </c>
      <c r="DD41" t="str">
        <f>IFERROR(AN:AN&amp;"-"&amp;VLOOKUP(AN:AN,data!$B:$C,2,FALSE),"")</f>
        <v/>
      </c>
      <c r="DE41" t="str">
        <f>IFERROR(AO:AO&amp;"-"&amp;VLOOKUP(AO:AO,data!$B:$C,2,FALSE),"")</f>
        <v/>
      </c>
      <c r="DF41" t="str">
        <f>IFERROR(AP:AP&amp;"-"&amp;VLOOKUP(AP:AP,data!$B:$C,2,FALSE),"")</f>
        <v/>
      </c>
      <c r="DG41" t="str">
        <f>IFERROR(AQ:AQ&amp;"-"&amp;VLOOKUP(AQ:AQ,data!$B:$C,2,FALSE),"")</f>
        <v/>
      </c>
      <c r="DH41" t="str">
        <f>IFERROR(AR:AR&amp;"-"&amp;VLOOKUP(AR:AR,data!$B:$C,2,FALSE),"")</f>
        <v/>
      </c>
      <c r="DI41" t="str">
        <f>IFERROR(AS:AS&amp;"-"&amp;VLOOKUP(AS:AS,data!$B:$C,2,FALSE),"")</f>
        <v/>
      </c>
      <c r="DJ41" t="str">
        <f>IFERROR(AT:AT&amp;"-"&amp;VLOOKUP(AT:AT,data!$B:$C,2,FALSE),"")</f>
        <v/>
      </c>
      <c r="DK41" t="str">
        <f>IFERROR(AU:AU&amp;"-"&amp;VLOOKUP(AU:AU,data!$B:$C,2,FALSE),"")</f>
        <v/>
      </c>
      <c r="DL41" t="str">
        <f>IFERROR(AV:AV&amp;"-"&amp;VLOOKUP(AV:AV,data!$B:$C,2,FALSE),"")</f>
        <v/>
      </c>
      <c r="DM41" t="str">
        <f>IFERROR(AW:AW&amp;"-"&amp;VLOOKUP(AW:AW,data!$B:$C,2,FALSE),"")</f>
        <v/>
      </c>
      <c r="DN41" t="str">
        <f>IFERROR(AX:AX&amp;"-"&amp;VLOOKUP(AX:AX,data!$B:$C,2,FALSE),"")</f>
        <v/>
      </c>
      <c r="DO41" t="str">
        <f>IFERROR(AY:AY&amp;"-"&amp;VLOOKUP(AY:AY,data!$B:$C,2,FALSE),"")</f>
        <v/>
      </c>
      <c r="DP41" t="str">
        <f>IFERROR(AZ:AZ&amp;"-"&amp;VLOOKUP(AZ:AZ,data!$B:$C,2,FALSE),"")</f>
        <v/>
      </c>
      <c r="DQ41" t="str">
        <f>IFERROR(BA:BA&amp;"-"&amp;VLOOKUP(BA:BA,data!$B:$C,2,FALSE),"")</f>
        <v>104-AQUINNAH</v>
      </c>
      <c r="DR41" t="str">
        <f>IFERROR(BB:BB&amp;"-"&amp;VLOOKUP(BB:BB,data!$B:$C,2,FALSE),"")</f>
        <v/>
      </c>
      <c r="DS41" t="str">
        <f>IFERROR(BC:BC&amp;"-"&amp;VLOOKUP(BC:BC,data!$B:$C,2,FALSE),"")</f>
        <v>62-CHILMARK</v>
      </c>
      <c r="DT41" t="str">
        <f>IFERROR(BD:BD&amp;"-"&amp;VLOOKUP(BD:BD,data!$B:$C,2,FALSE),"")</f>
        <v/>
      </c>
      <c r="DU41" t="str">
        <f>IFERROR(BE:BE&amp;"-"&amp;VLOOKUP(BE:BE,data!$B:$C,2,FALSE),"")</f>
        <v/>
      </c>
      <c r="DV41" t="str">
        <f>IFERROR(BF:BF&amp;"-"&amp;VLOOKUP(BF:BF,data!$B:$C,2,FALSE),"")</f>
        <v/>
      </c>
      <c r="DW41" t="str">
        <f>IFERROR(BG:BG&amp;"-"&amp;VLOOKUP(BG:BG,data!$B:$C,2,FALSE),"")</f>
        <v/>
      </c>
      <c r="DX41" t="str">
        <f>IFERROR(BH:BH&amp;"-"&amp;VLOOKUP(BH:BH,data!$B:$C,2,FALSE),"")</f>
        <v/>
      </c>
      <c r="DY41" t="str">
        <f>IFERROR(BI:BI&amp;"-"&amp;VLOOKUP(BI:BI,data!$B:$C,2,FALSE),"")</f>
        <v/>
      </c>
      <c r="DZ41" t="str">
        <f>IFERROR(BJ:BJ&amp;"-"&amp;VLOOKUP(BJ:BJ,data!$B:$C,2,FALSE),"")</f>
        <v/>
      </c>
      <c r="EA41" t="str">
        <f>IFERROR(BK:BK&amp;"-"&amp;VLOOKUP(BK:BK,data!$B:$C,2,FALSE),"")</f>
        <v/>
      </c>
      <c r="EB41" t="str">
        <f>IFERROR(BL:BL&amp;"-"&amp;VLOOKUP(BL:BL,data!$B:$C,2,FALSE),"")</f>
        <v/>
      </c>
      <c r="EC41" t="str">
        <f>IFERROR(BM:BM&amp;"-"&amp;VLOOKUP(BM:BM,data!$B:$C,2,FALSE),"")</f>
        <v/>
      </c>
      <c r="ED41" t="str">
        <f>IFERROR(BN:BN&amp;"-"&amp;VLOOKUP(BN:BN,data!$B:$C,2,FALSE),"")</f>
        <v/>
      </c>
    </row>
    <row r="42" spans="1:134" x14ac:dyDescent="0.25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197</v>
      </c>
      <c r="BN42" s="1"/>
      <c r="BO42" s="1">
        <v>197</v>
      </c>
      <c r="BP42" s="1"/>
      <c r="BQ42">
        <f t="shared" si="1"/>
        <v>41</v>
      </c>
      <c r="BR42" t="str">
        <f>IFERROR(B:B&amp;"-"&amp;VLOOKUP(B:B,data!$B:$C,2,FALSE),"")</f>
        <v/>
      </c>
      <c r="BS42" t="str">
        <f>IFERROR(C:C&amp;"-"&amp;VLOOKUP(C:C,data!$B:$C,2,FALSE),"")</f>
        <v/>
      </c>
      <c r="BT42" t="str">
        <f>IFERROR(D:D&amp;"-"&amp;VLOOKUP(D:D,data!$B:$C,2,FALSE),"")</f>
        <v/>
      </c>
      <c r="BU42" t="str">
        <f>IFERROR(E:E&amp;"-"&amp;VLOOKUP(E:E,data!$B:$C,2,FALSE),"")</f>
        <v/>
      </c>
      <c r="BV42" t="str">
        <f>IFERROR(F:F&amp;"-"&amp;VLOOKUP(F:F,data!$B:$C,2,FALSE),"")</f>
        <v/>
      </c>
      <c r="BW42" t="str">
        <f>IFERROR(G:G&amp;"-"&amp;VLOOKUP(G:G,data!$B:$C,2,FALSE),"")</f>
        <v/>
      </c>
      <c r="BX42" t="str">
        <f>IFERROR(H:H&amp;"-"&amp;VLOOKUP(H:H,data!$B:$C,2,FALSE),"")</f>
        <v/>
      </c>
      <c r="BY42" t="str">
        <f>IFERROR(I:I&amp;"-"&amp;VLOOKUP(I:I,data!$B:$C,2,FALSE),"")</f>
        <v/>
      </c>
      <c r="BZ42" t="str">
        <f>IFERROR(J:J&amp;"-"&amp;VLOOKUP(J:J,data!$B:$C,2,FALSE),"")</f>
        <v/>
      </c>
      <c r="CA42" t="str">
        <f>IFERROR(K:K&amp;"-"&amp;VLOOKUP(K:K,data!$B:$C,2,FALSE),"")</f>
        <v/>
      </c>
      <c r="CB42" t="str">
        <f>IFERROR(L:L&amp;"-"&amp;VLOOKUP(L:L,data!$B:$C,2,FALSE),"")</f>
        <v/>
      </c>
      <c r="CC42" t="str">
        <f>IFERROR(M:M&amp;"-"&amp;VLOOKUP(M:M,data!$B:$C,2,FALSE),"")</f>
        <v/>
      </c>
      <c r="CD42" t="str">
        <f>IFERROR(N:N&amp;"-"&amp;VLOOKUP(N:N,data!$B:$C,2,FALSE),"")</f>
        <v/>
      </c>
      <c r="CE42" t="str">
        <f>IFERROR(O:O&amp;"-"&amp;VLOOKUP(O:O,data!$B:$C,2,FALSE),"")</f>
        <v/>
      </c>
      <c r="CF42" t="str">
        <f>IFERROR(P:P&amp;"-"&amp;VLOOKUP(P:P,data!$B:$C,2,FALSE),"")</f>
        <v/>
      </c>
      <c r="CG42" t="str">
        <f>IFERROR(Q:Q&amp;"-"&amp;VLOOKUP(Q:Q,data!$B:$C,2,FALSE),"")</f>
        <v/>
      </c>
      <c r="CH42" t="str">
        <f>IFERROR(R:R&amp;"-"&amp;VLOOKUP(R:R,data!$B:$C,2,FALSE),"")</f>
        <v/>
      </c>
      <c r="CI42" t="str">
        <f>IFERROR(S:S&amp;"-"&amp;VLOOKUP(S:S,data!$B:$C,2,FALSE),"")</f>
        <v/>
      </c>
      <c r="CJ42" t="str">
        <f>IFERROR(T:T&amp;"-"&amp;VLOOKUP(T:T,data!$B:$C,2,FALSE),"")</f>
        <v/>
      </c>
      <c r="CK42" t="str">
        <f>IFERROR(U:U&amp;"-"&amp;VLOOKUP(U:U,data!$B:$C,2,FALSE),"")</f>
        <v/>
      </c>
      <c r="CL42" t="str">
        <f>IFERROR(V:V&amp;"-"&amp;VLOOKUP(V:V,data!$B:$C,2,FALSE),"")</f>
        <v/>
      </c>
      <c r="CM42" t="str">
        <f>IFERROR(W:W&amp;"-"&amp;VLOOKUP(W:W,data!$B:$C,2,FALSE),"")</f>
        <v/>
      </c>
      <c r="CN42" t="str">
        <f>IFERROR(X:X&amp;"-"&amp;VLOOKUP(X:X,data!$B:$C,2,FALSE),"")</f>
        <v/>
      </c>
      <c r="CO42" t="str">
        <f>IFERROR(Y:Y&amp;"-"&amp;VLOOKUP(Y:Y,data!$B:$C,2,FALSE),"")</f>
        <v/>
      </c>
      <c r="CP42" t="str">
        <f>IFERROR(Z:Z&amp;"-"&amp;VLOOKUP(Z:Z,data!$B:$C,2,FALSE),"")</f>
        <v/>
      </c>
      <c r="CQ42" t="str">
        <f>IFERROR(AA:AA&amp;"-"&amp;VLOOKUP(AA:AA,data!$B:$C,2,FALSE),"")</f>
        <v/>
      </c>
      <c r="CR42" t="str">
        <f>IFERROR(AB:AB&amp;"-"&amp;VLOOKUP(AB:AB,data!$B:$C,2,FALSE),"")</f>
        <v/>
      </c>
      <c r="CS42" t="str">
        <f>IFERROR(AC:AC&amp;"-"&amp;VLOOKUP(AC:AC,data!$B:$C,2,FALSE),"")</f>
        <v/>
      </c>
      <c r="CT42" t="str">
        <f>IFERROR(AD:AD&amp;"-"&amp;VLOOKUP(AD:AD,data!$B:$C,2,FALSE),"")</f>
        <v/>
      </c>
      <c r="CU42" t="str">
        <f>IFERROR(AE:AE&amp;"-"&amp;VLOOKUP(AE:AE,data!$B:$C,2,FALSE),"")</f>
        <v/>
      </c>
      <c r="CV42" t="str">
        <f>IFERROR(AF:AF&amp;"-"&amp;VLOOKUP(AF:AF,data!$B:$C,2,FALSE),"")</f>
        <v/>
      </c>
      <c r="CW42" t="str">
        <f>IFERROR(AG:AG&amp;"-"&amp;VLOOKUP(AG:AG,data!$B:$C,2,FALSE),"")</f>
        <v/>
      </c>
      <c r="CX42" t="str">
        <f>IFERROR(AH:AH&amp;"-"&amp;VLOOKUP(AH:AH,data!$B:$C,2,FALSE),"")</f>
        <v/>
      </c>
      <c r="CY42" t="str">
        <f>IFERROR(AI:AI&amp;"-"&amp;VLOOKUP(AI:AI,data!$B:$C,2,FALSE),"")</f>
        <v/>
      </c>
      <c r="CZ42" t="str">
        <f>IFERROR(AJ:AJ&amp;"-"&amp;VLOOKUP(AJ:AJ,data!$B:$C,2,FALSE),"")</f>
        <v/>
      </c>
      <c r="DA42" t="str">
        <f>IFERROR(AK:AK&amp;"-"&amp;VLOOKUP(AK:AK,data!$B:$C,2,FALSE),"")</f>
        <v/>
      </c>
      <c r="DB42" t="str">
        <f>IFERROR(AL:AL&amp;"-"&amp;VLOOKUP(AL:AL,data!$B:$C,2,FALSE),"")</f>
        <v/>
      </c>
      <c r="DC42" t="str">
        <f>IFERROR(AM:AM&amp;"-"&amp;VLOOKUP(AM:AM,data!$B:$C,2,FALSE),"")</f>
        <v/>
      </c>
      <c r="DD42" t="str">
        <f>IFERROR(AN:AN&amp;"-"&amp;VLOOKUP(AN:AN,data!$B:$C,2,FALSE),"")</f>
        <v/>
      </c>
      <c r="DE42" t="str">
        <f>IFERROR(AO:AO&amp;"-"&amp;VLOOKUP(AO:AO,data!$B:$C,2,FALSE),"")</f>
        <v/>
      </c>
      <c r="DF42" t="str">
        <f>IFERROR(AP:AP&amp;"-"&amp;VLOOKUP(AP:AP,data!$B:$C,2,FALSE),"")</f>
        <v/>
      </c>
      <c r="DG42" t="str">
        <f>IFERROR(AQ:AQ&amp;"-"&amp;VLOOKUP(AQ:AQ,data!$B:$C,2,FALSE),"")</f>
        <v/>
      </c>
      <c r="DH42" t="str">
        <f>IFERROR(AR:AR&amp;"-"&amp;VLOOKUP(AR:AR,data!$B:$C,2,FALSE),"")</f>
        <v/>
      </c>
      <c r="DI42" t="str">
        <f>IFERROR(AS:AS&amp;"-"&amp;VLOOKUP(AS:AS,data!$B:$C,2,FALSE),"")</f>
        <v/>
      </c>
      <c r="DJ42" t="str">
        <f>IFERROR(AT:AT&amp;"-"&amp;VLOOKUP(AT:AT,data!$B:$C,2,FALSE),"")</f>
        <v/>
      </c>
      <c r="DK42" t="str">
        <f>IFERROR(AU:AU&amp;"-"&amp;VLOOKUP(AU:AU,data!$B:$C,2,FALSE),"")</f>
        <v/>
      </c>
      <c r="DL42" t="str">
        <f>IFERROR(AV:AV&amp;"-"&amp;VLOOKUP(AV:AV,data!$B:$C,2,FALSE),"")</f>
        <v/>
      </c>
      <c r="DM42" t="str">
        <f>IFERROR(AW:AW&amp;"-"&amp;VLOOKUP(AW:AW,data!$B:$C,2,FALSE),"")</f>
        <v/>
      </c>
      <c r="DN42" t="str">
        <f>IFERROR(AX:AX&amp;"-"&amp;VLOOKUP(AX:AX,data!$B:$C,2,FALSE),"")</f>
        <v/>
      </c>
      <c r="DO42" t="str">
        <f>IFERROR(AY:AY&amp;"-"&amp;VLOOKUP(AY:AY,data!$B:$C,2,FALSE),"")</f>
        <v/>
      </c>
      <c r="DP42" t="str">
        <f>IFERROR(AZ:AZ&amp;"-"&amp;VLOOKUP(AZ:AZ,data!$B:$C,2,FALSE),"")</f>
        <v/>
      </c>
      <c r="DQ42" t="str">
        <f>IFERROR(BA:BA&amp;"-"&amp;VLOOKUP(BA:BA,data!$B:$C,2,FALSE),"")</f>
        <v/>
      </c>
      <c r="DR42" t="str">
        <f>IFERROR(BB:BB&amp;"-"&amp;VLOOKUP(BB:BB,data!$B:$C,2,FALSE),"")</f>
        <v/>
      </c>
      <c r="DS42" t="str">
        <f>IFERROR(BC:BC&amp;"-"&amp;VLOOKUP(BC:BC,data!$B:$C,2,FALSE),"")</f>
        <v/>
      </c>
      <c r="DT42" t="str">
        <f>IFERROR(BD:BD&amp;"-"&amp;VLOOKUP(BD:BD,data!$B:$C,2,FALSE),"")</f>
        <v/>
      </c>
      <c r="DU42" t="str">
        <f>IFERROR(BE:BE&amp;"-"&amp;VLOOKUP(BE:BE,data!$B:$C,2,FALSE),"")</f>
        <v/>
      </c>
      <c r="DV42" t="str">
        <f>IFERROR(BF:BF&amp;"-"&amp;VLOOKUP(BF:BF,data!$B:$C,2,FALSE),"")</f>
        <v/>
      </c>
      <c r="DW42" t="str">
        <f>IFERROR(BG:BG&amp;"-"&amp;VLOOKUP(BG:BG,data!$B:$C,2,FALSE),"")</f>
        <v/>
      </c>
      <c r="DX42" t="str">
        <f>IFERROR(BH:BH&amp;"-"&amp;VLOOKUP(BH:BH,data!$B:$C,2,FALSE),"")</f>
        <v/>
      </c>
      <c r="DY42" t="str">
        <f>IFERROR(BI:BI&amp;"-"&amp;VLOOKUP(BI:BI,data!$B:$C,2,FALSE),"")</f>
        <v/>
      </c>
      <c r="DZ42" t="str">
        <f>IFERROR(BJ:BJ&amp;"-"&amp;VLOOKUP(BJ:BJ,data!$B:$C,2,FALSE),"")</f>
        <v/>
      </c>
      <c r="EA42" t="str">
        <f>IFERROR(BK:BK&amp;"-"&amp;VLOOKUP(BK:BK,data!$B:$C,2,FALSE),"")</f>
        <v/>
      </c>
      <c r="EB42" t="str">
        <f>IFERROR(BL:BL&amp;"-"&amp;VLOOKUP(BL:BL,data!$B:$C,2,FALSE),"")</f>
        <v/>
      </c>
      <c r="EC42" t="str">
        <f>IFERROR(BM:BM&amp;"-"&amp;VLOOKUP(BM:BM,data!$B:$C,2,FALSE),"")</f>
        <v>197-NANTUCKET</v>
      </c>
      <c r="ED42" t="str">
        <f>IFERROR(BN:BN&amp;"-"&amp;VLOOKUP(BN:BN,data!$B:$C,2,FALSE),"")</f>
        <v/>
      </c>
    </row>
    <row r="43" spans="1:134" x14ac:dyDescent="0.25">
      <c r="A43" s="3" t="s">
        <v>365</v>
      </c>
      <c r="B43" s="1">
        <v>195</v>
      </c>
      <c r="C43" s="1">
        <v>6</v>
      </c>
      <c r="D43" s="1">
        <v>267</v>
      </c>
      <c r="E43" s="1">
        <v>113</v>
      </c>
      <c r="F43" s="1">
        <v>152</v>
      </c>
      <c r="G43" s="1">
        <v>148</v>
      </c>
      <c r="H43" s="1">
        <v>70</v>
      </c>
      <c r="I43" s="1">
        <v>4</v>
      </c>
      <c r="J43" s="1">
        <v>22</v>
      </c>
      <c r="K43" s="1">
        <v>98</v>
      </c>
      <c r="L43" s="1">
        <v>33</v>
      </c>
      <c r="M43" s="1">
        <v>69</v>
      </c>
      <c r="N43" s="1">
        <v>53</v>
      </c>
      <c r="O43" s="1">
        <v>13</v>
      </c>
      <c r="P43" s="1">
        <v>276</v>
      </c>
      <c r="Q43" s="1">
        <v>66</v>
      </c>
      <c r="R43" s="1">
        <v>5</v>
      </c>
      <c r="S43" s="1">
        <v>61</v>
      </c>
      <c r="T43" s="1">
        <v>29</v>
      </c>
      <c r="U43" s="1">
        <v>8</v>
      </c>
      <c r="V43" s="1">
        <v>91</v>
      </c>
      <c r="W43" s="1">
        <v>24</v>
      </c>
      <c r="X43" s="1">
        <v>191</v>
      </c>
      <c r="Y43" s="1">
        <v>223</v>
      </c>
      <c r="Z43" s="1">
        <v>15</v>
      </c>
      <c r="AA43" s="1">
        <v>135</v>
      </c>
      <c r="AB43" s="1">
        <v>21</v>
      </c>
      <c r="AC43" s="1">
        <v>212</v>
      </c>
      <c r="AD43" s="1">
        <v>84</v>
      </c>
      <c r="AE43" s="1">
        <v>54</v>
      </c>
      <c r="AF43" s="1">
        <v>11</v>
      </c>
      <c r="AG43" s="1">
        <v>17</v>
      </c>
      <c r="AH43" s="1">
        <v>12</v>
      </c>
      <c r="AI43" s="1">
        <v>77</v>
      </c>
      <c r="AJ43" s="1">
        <v>39</v>
      </c>
      <c r="AK43" s="1">
        <v>28</v>
      </c>
      <c r="AL43" s="1">
        <v>34</v>
      </c>
      <c r="AM43" s="1">
        <v>19</v>
      </c>
      <c r="AN43" s="1">
        <v>25</v>
      </c>
      <c r="AO43" s="1">
        <v>2</v>
      </c>
      <c r="AP43" s="1">
        <v>101</v>
      </c>
      <c r="AQ43" s="1">
        <v>51</v>
      </c>
      <c r="AR43" s="1">
        <v>16</v>
      </c>
      <c r="AS43" s="1">
        <v>99</v>
      </c>
      <c r="AT43" s="1">
        <v>9</v>
      </c>
      <c r="AU43" s="1">
        <v>46</v>
      </c>
      <c r="AV43" s="1">
        <v>27</v>
      </c>
      <c r="AW43" s="1">
        <v>18</v>
      </c>
      <c r="AX43" s="1">
        <v>1</v>
      </c>
      <c r="AY43" s="1">
        <v>3</v>
      </c>
      <c r="AZ43" s="1">
        <v>30</v>
      </c>
      <c r="BA43" s="1">
        <v>65</v>
      </c>
      <c r="BB43" s="1">
        <v>52</v>
      </c>
      <c r="BC43" s="1">
        <v>62</v>
      </c>
      <c r="BD43" s="1">
        <v>327</v>
      </c>
      <c r="BE43" s="1">
        <v>96</v>
      </c>
      <c r="BF43" s="1">
        <v>36</v>
      </c>
      <c r="BG43" s="1">
        <v>89</v>
      </c>
      <c r="BH43" s="1">
        <v>261</v>
      </c>
      <c r="BI43" s="1">
        <v>20</v>
      </c>
      <c r="BJ43" s="1">
        <v>242</v>
      </c>
      <c r="BK43" s="1">
        <v>75</v>
      </c>
      <c r="BL43" s="1">
        <v>300</v>
      </c>
      <c r="BM43" s="1">
        <v>41</v>
      </c>
      <c r="BN43" s="1">
        <v>55</v>
      </c>
      <c r="BO43" s="1">
        <v>1</v>
      </c>
      <c r="BP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3"/>
  <sheetViews>
    <sheetView workbookViewId="0">
      <selection activeCell="R2" sqref="R2:R352"/>
    </sheetView>
  </sheetViews>
  <sheetFormatPr defaultRowHeight="15" x14ac:dyDescent="0.25"/>
  <cols>
    <col min="9" max="11" width="10.85546875" customWidth="1"/>
    <col min="16" max="16" width="8.28515625" bestFit="1" customWidth="1"/>
  </cols>
  <sheetData>
    <row r="1" spans="1:22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363</v>
      </c>
      <c r="J1" t="s">
        <v>370</v>
      </c>
      <c r="L1" s="4" t="s">
        <v>360</v>
      </c>
      <c r="U1">
        <v>1</v>
      </c>
      <c r="V1">
        <v>64</v>
      </c>
    </row>
    <row r="2" spans="1:22" x14ac:dyDescent="0.25">
      <c r="A2" t="str">
        <f>E:E&amp;"-"&amp;F:F</f>
        <v>48-20</v>
      </c>
      <c r="B2">
        <v>1</v>
      </c>
      <c r="C2" t="s">
        <v>7</v>
      </c>
      <c r="D2">
        <v>15985</v>
      </c>
      <c r="E2">
        <v>48</v>
      </c>
      <c r="F2">
        <v>20</v>
      </c>
      <c r="G2">
        <v>145</v>
      </c>
      <c r="H2">
        <v>109</v>
      </c>
      <c r="I2">
        <f>MAX(ROUND(D:D/(MAX(D:D)-MIN(D:D))*$V$1,0),$U$1)</f>
        <v>2</v>
      </c>
      <c r="J2">
        <f>MAX(ROUND(K:K/(MAX(K:K)-MIN(K:K))*$V$1,0),$U$1)</f>
        <v>69</v>
      </c>
      <c r="K2">
        <f>LN(D:D)</f>
        <v>9.6794060614939426</v>
      </c>
      <c r="L2" t="s">
        <v>358</v>
      </c>
      <c r="M2" t="str">
        <f>"""id"":"&amp;B:B&amp;","</f>
        <v>"id":1,</v>
      </c>
      <c r="N2" t="str">
        <f>"""name"":"""&amp;C:C&amp;""","</f>
        <v>"name":"ABINGTON",</v>
      </c>
      <c r="O2" t="str">
        <f>"""population"":"&amp;D:D&amp;","</f>
        <v>"population":15985,</v>
      </c>
      <c r="P2" t="str">
        <f>"""size"":"&amp;I:I&amp;","</f>
        <v>"size":2,</v>
      </c>
      <c r="Q2" t="str">
        <f>"""pos_om"":["&amp; E:E&amp;","&amp;F:F&amp;"],"</f>
        <v>"pos_om":[48,20],</v>
      </c>
      <c r="R2" t="str">
        <f>"""pos"":["&amp; G:G&amp;","&amp;H:H&amp;"]"</f>
        <v>"pos":[145,109]</v>
      </c>
      <c r="S2" t="s">
        <v>359</v>
      </c>
    </row>
    <row r="3" spans="1:22" x14ac:dyDescent="0.25">
      <c r="A3" t="str">
        <f t="shared" ref="A3:A66" si="0">E:E&amp;"-"&amp;F:F</f>
        <v>39-11</v>
      </c>
      <c r="B3">
        <v>2</v>
      </c>
      <c r="C3" t="s">
        <v>8</v>
      </c>
      <c r="D3">
        <v>21924</v>
      </c>
      <c r="E3">
        <v>39</v>
      </c>
      <c r="F3">
        <v>11</v>
      </c>
      <c r="G3">
        <v>114</v>
      </c>
      <c r="H3">
        <v>40</v>
      </c>
      <c r="I3">
        <f t="shared" ref="I3:I66" si="1">MAX(ROUND(D:D/(MAX(D:D)-MIN(D:D))*$V$1,0),$U$1)</f>
        <v>2</v>
      </c>
      <c r="J3">
        <f t="shared" ref="J3:J66" si="2">MAX(ROUND(K:K/(MAX(K:K)-MIN(K:K))*$V$1,0),$U$1)</f>
        <v>71</v>
      </c>
      <c r="K3">
        <f t="shared" ref="K3:K66" si="3">LN(D:D)</f>
        <v>9.9953372061660062</v>
      </c>
      <c r="L3" t="s">
        <v>358</v>
      </c>
      <c r="M3" t="str">
        <f t="shared" ref="M3:M66" si="4">"""id"":"&amp;B:B&amp;","</f>
        <v>"id":2,</v>
      </c>
      <c r="N3" t="str">
        <f t="shared" ref="N3:N66" si="5">"""name"":"""&amp;C:C&amp;""","</f>
        <v>"name":"ACTON",</v>
      </c>
      <c r="O3" t="str">
        <f t="shared" ref="O3:O66" si="6">"""population"":"&amp;D:D&amp;","</f>
        <v>"population":21924,</v>
      </c>
      <c r="P3" t="str">
        <f t="shared" ref="P3:P66" si="7">"""size"":"&amp;I:I&amp;","</f>
        <v>"size":2,</v>
      </c>
      <c r="Q3" t="str">
        <f t="shared" ref="Q3:Q66" si="8">"""pos_om"":["&amp; E:E&amp;","&amp;F:F&amp;"],"</f>
        <v>"pos_om":[39,11],</v>
      </c>
      <c r="R3" t="str">
        <f t="shared" ref="R3:R66" si="9">"""pos"":["&amp; G:G&amp;","&amp;H:H&amp;"]"</f>
        <v>"pos":[114,40]</v>
      </c>
      <c r="S3" t="s">
        <v>359</v>
      </c>
    </row>
    <row r="4" spans="1:22" x14ac:dyDescent="0.25">
      <c r="A4" t="str">
        <f t="shared" si="0"/>
        <v>49-30</v>
      </c>
      <c r="B4">
        <v>3</v>
      </c>
      <c r="C4" t="s">
        <v>9</v>
      </c>
      <c r="D4">
        <v>10303</v>
      </c>
      <c r="E4">
        <v>49</v>
      </c>
      <c r="F4">
        <v>30</v>
      </c>
      <c r="G4">
        <v>178</v>
      </c>
      <c r="H4">
        <v>178</v>
      </c>
      <c r="I4">
        <f t="shared" si="1"/>
        <v>1</v>
      </c>
      <c r="J4">
        <f t="shared" si="2"/>
        <v>66</v>
      </c>
      <c r="K4">
        <f t="shared" si="3"/>
        <v>9.2401903939450687</v>
      </c>
      <c r="L4" t="s">
        <v>358</v>
      </c>
      <c r="M4" t="str">
        <f t="shared" si="4"/>
        <v>"id":3,</v>
      </c>
      <c r="N4" t="str">
        <f t="shared" si="5"/>
        <v>"name":"ACUSHNET",</v>
      </c>
      <c r="O4" t="str">
        <f t="shared" si="6"/>
        <v>"population":10303,</v>
      </c>
      <c r="P4" t="str">
        <f t="shared" si="7"/>
        <v>"size":1,</v>
      </c>
      <c r="Q4" t="str">
        <f t="shared" si="8"/>
        <v>"pos_om":[49,30],</v>
      </c>
      <c r="R4" t="str">
        <f t="shared" si="9"/>
        <v>"pos":[178,178]</v>
      </c>
      <c r="S4" t="s">
        <v>359</v>
      </c>
    </row>
    <row r="5" spans="1:22" x14ac:dyDescent="0.25">
      <c r="A5" t="str">
        <f t="shared" si="0"/>
        <v>7-7</v>
      </c>
      <c r="B5">
        <v>4</v>
      </c>
      <c r="C5" t="s">
        <v>10</v>
      </c>
      <c r="D5">
        <v>8485</v>
      </c>
      <c r="E5">
        <v>7</v>
      </c>
      <c r="F5">
        <v>7</v>
      </c>
      <c r="G5">
        <v>129</v>
      </c>
      <c r="H5">
        <v>48</v>
      </c>
      <c r="I5">
        <f t="shared" si="1"/>
        <v>1</v>
      </c>
      <c r="J5">
        <f t="shared" si="2"/>
        <v>64</v>
      </c>
      <c r="K5">
        <f t="shared" si="3"/>
        <v>9.0460551776683271</v>
      </c>
      <c r="L5" t="s">
        <v>358</v>
      </c>
      <c r="M5" t="str">
        <f t="shared" si="4"/>
        <v>"id":4,</v>
      </c>
      <c r="N5" t="str">
        <f t="shared" si="5"/>
        <v>"name":"ADAMS",</v>
      </c>
      <c r="O5" t="str">
        <f t="shared" si="6"/>
        <v>"population":8485,</v>
      </c>
      <c r="P5" t="str">
        <f t="shared" si="7"/>
        <v>"size":1,</v>
      </c>
      <c r="Q5" t="str">
        <f t="shared" si="8"/>
        <v>"pos_om":[7,7],</v>
      </c>
      <c r="R5" t="str">
        <f t="shared" si="9"/>
        <v>"pos":[129,48]</v>
      </c>
      <c r="S5" t="s">
        <v>359</v>
      </c>
    </row>
    <row r="6" spans="1:22" x14ac:dyDescent="0.25">
      <c r="A6" t="str">
        <f t="shared" si="0"/>
        <v>16-21</v>
      </c>
      <c r="B6">
        <v>5</v>
      </c>
      <c r="C6" t="s">
        <v>11</v>
      </c>
      <c r="D6">
        <v>28438</v>
      </c>
      <c r="E6">
        <v>16</v>
      </c>
      <c r="F6">
        <v>21</v>
      </c>
      <c r="G6">
        <v>67</v>
      </c>
      <c r="H6">
        <v>151</v>
      </c>
      <c r="I6">
        <f t="shared" si="1"/>
        <v>3</v>
      </c>
      <c r="J6">
        <f t="shared" si="2"/>
        <v>73</v>
      </c>
      <c r="K6">
        <f t="shared" si="3"/>
        <v>10.255481557956319</v>
      </c>
      <c r="L6" t="s">
        <v>358</v>
      </c>
      <c r="M6" t="str">
        <f t="shared" si="4"/>
        <v>"id":5,</v>
      </c>
      <c r="N6" t="str">
        <f t="shared" si="5"/>
        <v>"name":"AGAWAM",</v>
      </c>
      <c r="O6" t="str">
        <f t="shared" si="6"/>
        <v>"population":28438,</v>
      </c>
      <c r="P6" t="str">
        <f t="shared" si="7"/>
        <v>"size":3,</v>
      </c>
      <c r="Q6" t="str">
        <f t="shared" si="8"/>
        <v>"pos_om":[16,21],</v>
      </c>
      <c r="R6" t="str">
        <f t="shared" si="9"/>
        <v>"pos":[67,151]</v>
      </c>
      <c r="S6" t="s">
        <v>359</v>
      </c>
    </row>
    <row r="7" spans="1:22" x14ac:dyDescent="0.25">
      <c r="A7" t="str">
        <f t="shared" si="0"/>
        <v>1-16</v>
      </c>
      <c r="B7">
        <v>6</v>
      </c>
      <c r="C7" t="s">
        <v>12</v>
      </c>
      <c r="D7">
        <v>494</v>
      </c>
      <c r="E7">
        <v>1</v>
      </c>
      <c r="F7">
        <v>16</v>
      </c>
      <c r="G7">
        <v>119</v>
      </c>
      <c r="H7">
        <v>156</v>
      </c>
      <c r="I7">
        <f t="shared" si="1"/>
        <v>1</v>
      </c>
      <c r="J7">
        <f t="shared" si="2"/>
        <v>44</v>
      </c>
      <c r="K7">
        <f t="shared" si="3"/>
        <v>6.2025355171879228</v>
      </c>
      <c r="L7" t="s">
        <v>358</v>
      </c>
      <c r="M7" t="str">
        <f t="shared" si="4"/>
        <v>"id":6,</v>
      </c>
      <c r="N7" t="str">
        <f t="shared" si="5"/>
        <v>"name":"ALFORD",</v>
      </c>
      <c r="O7" t="str">
        <f t="shared" si="6"/>
        <v>"population":494,</v>
      </c>
      <c r="P7" t="str">
        <f t="shared" si="7"/>
        <v>"size":1,</v>
      </c>
      <c r="Q7" t="str">
        <f t="shared" si="8"/>
        <v>"pos_om":[1,16],</v>
      </c>
      <c r="R7" t="str">
        <f t="shared" si="9"/>
        <v>"pos":[119,156]</v>
      </c>
      <c r="S7" t="s">
        <v>359</v>
      </c>
    </row>
    <row r="8" spans="1:22" x14ac:dyDescent="0.25">
      <c r="A8" t="str">
        <f t="shared" si="0"/>
        <v>48-1</v>
      </c>
      <c r="B8">
        <v>7</v>
      </c>
      <c r="C8" t="s">
        <v>13</v>
      </c>
      <c r="D8">
        <v>16283</v>
      </c>
      <c r="E8">
        <v>48</v>
      </c>
      <c r="F8">
        <v>1</v>
      </c>
      <c r="G8">
        <v>173</v>
      </c>
      <c r="H8">
        <v>127</v>
      </c>
      <c r="I8">
        <f t="shared" si="1"/>
        <v>2</v>
      </c>
      <c r="J8">
        <f t="shared" si="2"/>
        <v>69</v>
      </c>
      <c r="K8">
        <f t="shared" si="3"/>
        <v>9.6978768977642211</v>
      </c>
      <c r="L8" t="s">
        <v>358</v>
      </c>
      <c r="M8" t="str">
        <f t="shared" si="4"/>
        <v>"id":7,</v>
      </c>
      <c r="N8" t="str">
        <f t="shared" si="5"/>
        <v>"name":"AMESBURY",</v>
      </c>
      <c r="O8" t="str">
        <f t="shared" si="6"/>
        <v>"population":16283,</v>
      </c>
      <c r="P8" t="str">
        <f t="shared" si="7"/>
        <v>"size":2,</v>
      </c>
      <c r="Q8" t="str">
        <f t="shared" si="8"/>
        <v>"pos_om":[48,1],</v>
      </c>
      <c r="R8" t="str">
        <f t="shared" si="9"/>
        <v>"pos":[173,127]</v>
      </c>
      <c r="S8" t="s">
        <v>359</v>
      </c>
    </row>
    <row r="9" spans="1:22" x14ac:dyDescent="0.25">
      <c r="A9" t="str">
        <f t="shared" si="0"/>
        <v>19-14</v>
      </c>
      <c r="B9">
        <v>8</v>
      </c>
      <c r="C9" t="s">
        <v>14</v>
      </c>
      <c r="D9">
        <v>37819</v>
      </c>
      <c r="E9">
        <v>19</v>
      </c>
      <c r="F9">
        <v>14</v>
      </c>
      <c r="G9">
        <v>46</v>
      </c>
      <c r="H9">
        <v>34</v>
      </c>
      <c r="I9">
        <f t="shared" si="1"/>
        <v>4</v>
      </c>
      <c r="J9">
        <f t="shared" si="2"/>
        <v>75</v>
      </c>
      <c r="K9">
        <f t="shared" si="3"/>
        <v>10.54056690082639</v>
      </c>
      <c r="L9" t="s">
        <v>358</v>
      </c>
      <c r="M9" t="str">
        <f t="shared" si="4"/>
        <v>"id":8,</v>
      </c>
      <c r="N9" t="str">
        <f t="shared" si="5"/>
        <v>"name":"AMHERST",</v>
      </c>
      <c r="O9" t="str">
        <f t="shared" si="6"/>
        <v>"population":37819,</v>
      </c>
      <c r="P9" t="str">
        <f t="shared" si="7"/>
        <v>"size":4,</v>
      </c>
      <c r="Q9" t="str">
        <f t="shared" si="8"/>
        <v>"pos_om":[19,14],</v>
      </c>
      <c r="R9" t="str">
        <f t="shared" si="9"/>
        <v>"pos":[46,34]</v>
      </c>
      <c r="S9" t="s">
        <v>359</v>
      </c>
    </row>
    <row r="10" spans="1:22" x14ac:dyDescent="0.25">
      <c r="A10" t="str">
        <f t="shared" si="0"/>
        <v>44-7</v>
      </c>
      <c r="B10">
        <v>9</v>
      </c>
      <c r="C10" t="s">
        <v>15</v>
      </c>
      <c r="D10">
        <v>33201</v>
      </c>
      <c r="E10">
        <v>44</v>
      </c>
      <c r="F10">
        <v>7</v>
      </c>
      <c r="G10">
        <v>146</v>
      </c>
      <c r="H10">
        <v>7</v>
      </c>
      <c r="I10">
        <f t="shared" si="1"/>
        <v>3</v>
      </c>
      <c r="J10">
        <f t="shared" si="2"/>
        <v>74</v>
      </c>
      <c r="K10">
        <f t="shared" si="3"/>
        <v>10.410335274932896</v>
      </c>
      <c r="L10" t="s">
        <v>358</v>
      </c>
      <c r="M10" t="str">
        <f t="shared" si="4"/>
        <v>"id":9,</v>
      </c>
      <c r="N10" t="str">
        <f t="shared" si="5"/>
        <v>"name":"ANDOVER",</v>
      </c>
      <c r="O10" t="str">
        <f t="shared" si="6"/>
        <v>"population":33201,</v>
      </c>
      <c r="P10" t="str">
        <f t="shared" si="7"/>
        <v>"size":3,</v>
      </c>
      <c r="Q10" t="str">
        <f t="shared" si="8"/>
        <v>"pos_om":[44,7],</v>
      </c>
      <c r="R10" t="str">
        <f t="shared" si="9"/>
        <v>"pos":[146,7]</v>
      </c>
      <c r="S10" t="s">
        <v>359</v>
      </c>
    </row>
    <row r="11" spans="1:22" x14ac:dyDescent="0.25">
      <c r="A11" t="str">
        <f t="shared" si="0"/>
        <v>44-12</v>
      </c>
      <c r="B11">
        <v>10</v>
      </c>
      <c r="C11" t="s">
        <v>16</v>
      </c>
      <c r="D11">
        <v>42844</v>
      </c>
      <c r="E11">
        <v>44</v>
      </c>
      <c r="F11">
        <v>12</v>
      </c>
      <c r="G11">
        <v>154</v>
      </c>
      <c r="H11">
        <v>162</v>
      </c>
      <c r="I11">
        <f t="shared" si="1"/>
        <v>4</v>
      </c>
      <c r="J11">
        <f t="shared" si="2"/>
        <v>76</v>
      </c>
      <c r="K11">
        <f t="shared" si="3"/>
        <v>10.665320890884519</v>
      </c>
      <c r="L11" t="s">
        <v>358</v>
      </c>
      <c r="M11" t="str">
        <f t="shared" si="4"/>
        <v>"id":10,</v>
      </c>
      <c r="N11" t="str">
        <f t="shared" si="5"/>
        <v>"name":"ARLINGTON",</v>
      </c>
      <c r="O11" t="str">
        <f t="shared" si="6"/>
        <v>"population":42844,</v>
      </c>
      <c r="P11" t="str">
        <f t="shared" si="7"/>
        <v>"size":4,</v>
      </c>
      <c r="Q11" t="str">
        <f t="shared" si="8"/>
        <v>"pos_om":[44,12],</v>
      </c>
      <c r="R11" t="str">
        <f t="shared" si="9"/>
        <v>"pos":[154,162]</v>
      </c>
      <c r="S11" t="s">
        <v>359</v>
      </c>
    </row>
    <row r="12" spans="1:22" x14ac:dyDescent="0.25">
      <c r="A12" t="str">
        <f t="shared" si="0"/>
        <v>30-6</v>
      </c>
      <c r="B12">
        <v>11</v>
      </c>
      <c r="C12" t="s">
        <v>17</v>
      </c>
      <c r="D12">
        <v>6081</v>
      </c>
      <c r="E12">
        <v>30</v>
      </c>
      <c r="F12">
        <v>6</v>
      </c>
      <c r="G12">
        <v>69</v>
      </c>
      <c r="H12">
        <v>128</v>
      </c>
      <c r="I12">
        <f t="shared" si="1"/>
        <v>1</v>
      </c>
      <c r="J12">
        <f t="shared" si="2"/>
        <v>62</v>
      </c>
      <c r="K12">
        <f t="shared" si="3"/>
        <v>8.7129244351201098</v>
      </c>
      <c r="L12" t="s">
        <v>358</v>
      </c>
      <c r="M12" t="str">
        <f t="shared" si="4"/>
        <v>"id":11,</v>
      </c>
      <c r="N12" t="str">
        <f t="shared" si="5"/>
        <v>"name":"ASHBURNHAM",</v>
      </c>
      <c r="O12" t="str">
        <f t="shared" si="6"/>
        <v>"population":6081,</v>
      </c>
      <c r="P12" t="str">
        <f t="shared" si="7"/>
        <v>"size":1,</v>
      </c>
      <c r="Q12" t="str">
        <f t="shared" si="8"/>
        <v>"pos_om":[30,6],</v>
      </c>
      <c r="R12" t="str">
        <f t="shared" si="9"/>
        <v>"pos":[69,128]</v>
      </c>
      <c r="S12" t="s">
        <v>359</v>
      </c>
    </row>
    <row r="13" spans="1:22" x14ac:dyDescent="0.25">
      <c r="A13" t="str">
        <f t="shared" si="0"/>
        <v>32-6</v>
      </c>
      <c r="B13">
        <v>12</v>
      </c>
      <c r="C13" t="s">
        <v>18</v>
      </c>
      <c r="D13">
        <v>3074</v>
      </c>
      <c r="E13">
        <v>32</v>
      </c>
      <c r="F13">
        <v>6</v>
      </c>
      <c r="G13">
        <v>58</v>
      </c>
      <c r="H13">
        <v>48</v>
      </c>
      <c r="I13">
        <f t="shared" si="1"/>
        <v>1</v>
      </c>
      <c r="J13">
        <f t="shared" si="2"/>
        <v>57</v>
      </c>
      <c r="K13">
        <f t="shared" si="3"/>
        <v>8.0307349240985406</v>
      </c>
      <c r="L13" t="s">
        <v>358</v>
      </c>
      <c r="M13" t="str">
        <f t="shared" si="4"/>
        <v>"id":12,</v>
      </c>
      <c r="N13" t="str">
        <f t="shared" si="5"/>
        <v>"name":"ASHBY",</v>
      </c>
      <c r="O13" t="str">
        <f t="shared" si="6"/>
        <v>"population":3074,</v>
      </c>
      <c r="P13" t="str">
        <f t="shared" si="7"/>
        <v>"size":1,</v>
      </c>
      <c r="Q13" t="str">
        <f t="shared" si="8"/>
        <v>"pos_om":[32,6],</v>
      </c>
      <c r="R13" t="str">
        <f t="shared" si="9"/>
        <v>"pos":[58,48]</v>
      </c>
      <c r="S13" t="s">
        <v>359</v>
      </c>
    </row>
    <row r="14" spans="1:22" x14ac:dyDescent="0.25">
      <c r="A14" t="str">
        <f t="shared" si="0"/>
        <v>13-10</v>
      </c>
      <c r="B14">
        <v>13</v>
      </c>
      <c r="C14" t="s">
        <v>19</v>
      </c>
      <c r="D14">
        <v>1737</v>
      </c>
      <c r="E14">
        <v>13</v>
      </c>
      <c r="F14">
        <v>10</v>
      </c>
      <c r="G14">
        <v>108</v>
      </c>
      <c r="H14">
        <v>20</v>
      </c>
      <c r="I14">
        <f t="shared" si="1"/>
        <v>1</v>
      </c>
      <c r="J14">
        <f t="shared" si="2"/>
        <v>53</v>
      </c>
      <c r="K14">
        <f t="shared" si="3"/>
        <v>7.4599147662411047</v>
      </c>
      <c r="L14" t="s">
        <v>358</v>
      </c>
      <c r="M14" t="str">
        <f t="shared" si="4"/>
        <v>"id":13,</v>
      </c>
      <c r="N14" t="str">
        <f t="shared" si="5"/>
        <v>"name":"ASHFIELD",</v>
      </c>
      <c r="O14" t="str">
        <f t="shared" si="6"/>
        <v>"population":1737,</v>
      </c>
      <c r="P14" t="str">
        <f t="shared" si="7"/>
        <v>"size":1,</v>
      </c>
      <c r="Q14" t="str">
        <f t="shared" si="8"/>
        <v>"pos_om":[13,10],</v>
      </c>
      <c r="R14" t="str">
        <f t="shared" si="9"/>
        <v>"pos":[108,20]</v>
      </c>
      <c r="S14" t="s">
        <v>359</v>
      </c>
    </row>
    <row r="15" spans="1:22" x14ac:dyDescent="0.25">
      <c r="A15" t="str">
        <f t="shared" si="0"/>
        <v>39-17</v>
      </c>
      <c r="B15">
        <v>14</v>
      </c>
      <c r="C15" t="s">
        <v>20</v>
      </c>
      <c r="D15">
        <v>16593</v>
      </c>
      <c r="E15">
        <v>39</v>
      </c>
      <c r="F15">
        <v>17</v>
      </c>
      <c r="G15">
        <v>9</v>
      </c>
      <c r="H15">
        <v>11</v>
      </c>
      <c r="I15">
        <f t="shared" si="1"/>
        <v>2</v>
      </c>
      <c r="J15">
        <f t="shared" si="2"/>
        <v>69</v>
      </c>
      <c r="K15">
        <f t="shared" si="3"/>
        <v>9.7167361986627885</v>
      </c>
      <c r="L15" t="s">
        <v>358</v>
      </c>
      <c r="M15" t="str">
        <f t="shared" si="4"/>
        <v>"id":14,</v>
      </c>
      <c r="N15" t="str">
        <f t="shared" si="5"/>
        <v>"name":"ASHLAND",</v>
      </c>
      <c r="O15" t="str">
        <f t="shared" si="6"/>
        <v>"population":16593,</v>
      </c>
      <c r="P15" t="str">
        <f t="shared" si="7"/>
        <v>"size":2,</v>
      </c>
      <c r="Q15" t="str">
        <f t="shared" si="8"/>
        <v>"pos_om":[39,17],</v>
      </c>
      <c r="R15" t="str">
        <f t="shared" si="9"/>
        <v>"pos":[9,11]</v>
      </c>
      <c r="S15" t="s">
        <v>359</v>
      </c>
    </row>
    <row r="16" spans="1:22" x14ac:dyDescent="0.25">
      <c r="A16" t="str">
        <f t="shared" si="0"/>
        <v>24-8</v>
      </c>
      <c r="B16">
        <v>15</v>
      </c>
      <c r="C16" t="s">
        <v>21</v>
      </c>
      <c r="D16">
        <v>11584</v>
      </c>
      <c r="E16">
        <v>24</v>
      </c>
      <c r="F16">
        <v>8</v>
      </c>
      <c r="G16">
        <v>147</v>
      </c>
      <c r="H16">
        <v>108</v>
      </c>
      <c r="I16">
        <f t="shared" si="1"/>
        <v>1</v>
      </c>
      <c r="J16">
        <f t="shared" si="2"/>
        <v>66</v>
      </c>
      <c r="K16">
        <f t="shared" si="3"/>
        <v>9.3573801146254976</v>
      </c>
      <c r="L16" t="s">
        <v>358</v>
      </c>
      <c r="M16" t="str">
        <f t="shared" si="4"/>
        <v>"id":15,</v>
      </c>
      <c r="N16" t="str">
        <f t="shared" si="5"/>
        <v>"name":"ATHOL",</v>
      </c>
      <c r="O16" t="str">
        <f t="shared" si="6"/>
        <v>"population":11584,</v>
      </c>
      <c r="P16" t="str">
        <f t="shared" si="7"/>
        <v>"size":1,</v>
      </c>
      <c r="Q16" t="str">
        <f t="shared" si="8"/>
        <v>"pos_om":[24,8],</v>
      </c>
      <c r="R16" t="str">
        <f t="shared" si="9"/>
        <v>"pos":[147,108]</v>
      </c>
      <c r="S16" t="s">
        <v>359</v>
      </c>
    </row>
    <row r="17" spans="1:19" x14ac:dyDescent="0.25">
      <c r="A17" t="str">
        <f t="shared" si="0"/>
        <v>42-25</v>
      </c>
      <c r="B17">
        <v>16</v>
      </c>
      <c r="C17" t="s">
        <v>22</v>
      </c>
      <c r="D17">
        <v>43593</v>
      </c>
      <c r="E17">
        <v>42</v>
      </c>
      <c r="F17">
        <v>25</v>
      </c>
      <c r="G17">
        <v>70</v>
      </c>
      <c r="H17">
        <v>79</v>
      </c>
      <c r="I17">
        <f t="shared" si="1"/>
        <v>5</v>
      </c>
      <c r="J17">
        <f t="shared" si="2"/>
        <v>76</v>
      </c>
      <c r="K17">
        <f t="shared" si="3"/>
        <v>10.682651865988806</v>
      </c>
      <c r="L17" t="s">
        <v>358</v>
      </c>
      <c r="M17" t="str">
        <f t="shared" si="4"/>
        <v>"id":16,</v>
      </c>
      <c r="N17" t="str">
        <f t="shared" si="5"/>
        <v>"name":"ATTLEBORO",</v>
      </c>
      <c r="O17" t="str">
        <f t="shared" si="6"/>
        <v>"population":43593,</v>
      </c>
      <c r="P17" t="str">
        <f t="shared" si="7"/>
        <v>"size":5,</v>
      </c>
      <c r="Q17" t="str">
        <f t="shared" si="8"/>
        <v>"pos_om":[42,25],</v>
      </c>
      <c r="R17" t="str">
        <f t="shared" si="9"/>
        <v>"pos":[70,79]</v>
      </c>
      <c r="S17" t="s">
        <v>359</v>
      </c>
    </row>
    <row r="18" spans="1:19" x14ac:dyDescent="0.25">
      <c r="A18" t="str">
        <f t="shared" si="0"/>
        <v>31-18</v>
      </c>
      <c r="B18">
        <v>17</v>
      </c>
      <c r="C18" t="s">
        <v>23</v>
      </c>
      <c r="D18">
        <v>16188</v>
      </c>
      <c r="E18">
        <v>31</v>
      </c>
      <c r="F18">
        <v>18</v>
      </c>
      <c r="G18">
        <v>153</v>
      </c>
      <c r="H18">
        <v>106</v>
      </c>
      <c r="I18">
        <f t="shared" si="1"/>
        <v>2</v>
      </c>
      <c r="J18">
        <f t="shared" si="2"/>
        <v>69</v>
      </c>
      <c r="K18">
        <f t="shared" si="3"/>
        <v>9.6920255059957565</v>
      </c>
      <c r="L18" t="s">
        <v>358</v>
      </c>
      <c r="M18" t="str">
        <f t="shared" si="4"/>
        <v>"id":17,</v>
      </c>
      <c r="N18" t="str">
        <f t="shared" si="5"/>
        <v>"name":"AUBURN",</v>
      </c>
      <c r="O18" t="str">
        <f t="shared" si="6"/>
        <v>"population":16188,</v>
      </c>
      <c r="P18" t="str">
        <f t="shared" si="7"/>
        <v>"size":2,</v>
      </c>
      <c r="Q18" t="str">
        <f t="shared" si="8"/>
        <v>"pos_om":[31,18],</v>
      </c>
      <c r="R18" t="str">
        <f t="shared" si="9"/>
        <v>"pos":[153,106]</v>
      </c>
      <c r="S18" t="s">
        <v>359</v>
      </c>
    </row>
    <row r="19" spans="1:19" x14ac:dyDescent="0.25">
      <c r="A19" t="str">
        <f t="shared" si="0"/>
        <v>47-20</v>
      </c>
      <c r="B19">
        <v>18</v>
      </c>
      <c r="C19" t="s">
        <v>24</v>
      </c>
      <c r="D19">
        <v>4356</v>
      </c>
      <c r="E19">
        <v>47</v>
      </c>
      <c r="F19">
        <v>20</v>
      </c>
      <c r="G19">
        <v>14</v>
      </c>
      <c r="H19">
        <v>71</v>
      </c>
      <c r="I19">
        <f t="shared" si="1"/>
        <v>1</v>
      </c>
      <c r="J19">
        <f t="shared" si="2"/>
        <v>59</v>
      </c>
      <c r="K19">
        <f t="shared" si="3"/>
        <v>8.3793094840528504</v>
      </c>
      <c r="L19" t="s">
        <v>358</v>
      </c>
      <c r="M19" t="str">
        <f t="shared" si="4"/>
        <v>"id":18,</v>
      </c>
      <c r="N19" t="str">
        <f t="shared" si="5"/>
        <v>"name":"AVON",</v>
      </c>
      <c r="O19" t="str">
        <f t="shared" si="6"/>
        <v>"population":4356,</v>
      </c>
      <c r="P19" t="str">
        <f t="shared" si="7"/>
        <v>"size":1,</v>
      </c>
      <c r="Q19" t="str">
        <f t="shared" si="8"/>
        <v>"pos_om":[47,20],</v>
      </c>
      <c r="R19" t="str">
        <f t="shared" si="9"/>
        <v>"pos":[14,71]</v>
      </c>
      <c r="S19" t="s">
        <v>359</v>
      </c>
    </row>
    <row r="20" spans="1:19" x14ac:dyDescent="0.25">
      <c r="A20" t="str">
        <f t="shared" si="0"/>
        <v>37-9</v>
      </c>
      <c r="B20">
        <v>19</v>
      </c>
      <c r="C20" t="s">
        <v>25</v>
      </c>
      <c r="D20">
        <v>7427</v>
      </c>
      <c r="E20">
        <v>37</v>
      </c>
      <c r="F20">
        <v>9</v>
      </c>
      <c r="G20">
        <v>16</v>
      </c>
      <c r="H20">
        <v>37</v>
      </c>
      <c r="I20">
        <f t="shared" si="1"/>
        <v>1</v>
      </c>
      <c r="J20">
        <f t="shared" si="2"/>
        <v>63</v>
      </c>
      <c r="K20">
        <f t="shared" si="3"/>
        <v>8.9128772876692963</v>
      </c>
      <c r="L20" t="s">
        <v>358</v>
      </c>
      <c r="M20" t="str">
        <f t="shared" si="4"/>
        <v>"id":19,</v>
      </c>
      <c r="N20" t="str">
        <f t="shared" si="5"/>
        <v>"name":"AYER",</v>
      </c>
      <c r="O20" t="str">
        <f t="shared" si="6"/>
        <v>"population":7427,</v>
      </c>
      <c r="P20" t="str">
        <f t="shared" si="7"/>
        <v>"size":1,</v>
      </c>
      <c r="Q20" t="str">
        <f t="shared" si="8"/>
        <v>"pos_om":[37,9],</v>
      </c>
      <c r="R20" t="str">
        <f t="shared" si="9"/>
        <v>"pos":[16,37]</v>
      </c>
      <c r="S20" t="s">
        <v>359</v>
      </c>
    </row>
    <row r="21" spans="1:19" x14ac:dyDescent="0.25">
      <c r="A21" t="str">
        <f t="shared" si="0"/>
        <v>60-31</v>
      </c>
      <c r="B21">
        <v>20</v>
      </c>
      <c r="C21" t="s">
        <v>26</v>
      </c>
      <c r="D21">
        <v>45193</v>
      </c>
      <c r="E21">
        <v>60</v>
      </c>
      <c r="F21">
        <v>31</v>
      </c>
      <c r="G21">
        <v>72</v>
      </c>
      <c r="H21">
        <v>172</v>
      </c>
      <c r="I21">
        <f t="shared" si="1"/>
        <v>5</v>
      </c>
      <c r="J21">
        <f t="shared" si="2"/>
        <v>76</v>
      </c>
      <c r="K21">
        <f t="shared" si="3"/>
        <v>10.718697486570514</v>
      </c>
      <c r="L21" t="s">
        <v>358</v>
      </c>
      <c r="M21" t="str">
        <f t="shared" si="4"/>
        <v>"id":20,</v>
      </c>
      <c r="N21" t="str">
        <f t="shared" si="5"/>
        <v>"name":"BARNSTABLE",</v>
      </c>
      <c r="O21" t="str">
        <f t="shared" si="6"/>
        <v>"population":45193,</v>
      </c>
      <c r="P21" t="str">
        <f t="shared" si="7"/>
        <v>"size":5,</v>
      </c>
      <c r="Q21" t="str">
        <f t="shared" si="8"/>
        <v>"pos_om":[60,31],</v>
      </c>
      <c r="R21" t="str">
        <f t="shared" si="9"/>
        <v>"pos":[72,172]</v>
      </c>
      <c r="S21" t="s">
        <v>359</v>
      </c>
    </row>
    <row r="22" spans="1:19" x14ac:dyDescent="0.25">
      <c r="A22" t="str">
        <f t="shared" si="0"/>
        <v>26-12</v>
      </c>
      <c r="B22">
        <v>21</v>
      </c>
      <c r="C22" t="s">
        <v>27</v>
      </c>
      <c r="D22">
        <v>5398</v>
      </c>
      <c r="E22">
        <v>26</v>
      </c>
      <c r="F22">
        <v>12</v>
      </c>
      <c r="G22">
        <v>163</v>
      </c>
      <c r="H22">
        <v>150</v>
      </c>
      <c r="I22">
        <f t="shared" si="1"/>
        <v>1</v>
      </c>
      <c r="J22">
        <f t="shared" si="2"/>
        <v>61</v>
      </c>
      <c r="K22">
        <f t="shared" si="3"/>
        <v>8.5937837935779502</v>
      </c>
      <c r="L22" t="s">
        <v>358</v>
      </c>
      <c r="M22" t="str">
        <f t="shared" si="4"/>
        <v>"id":21,</v>
      </c>
      <c r="N22" t="str">
        <f t="shared" si="5"/>
        <v>"name":"BARRE",</v>
      </c>
      <c r="O22" t="str">
        <f t="shared" si="6"/>
        <v>"population":5398,</v>
      </c>
      <c r="P22" t="str">
        <f t="shared" si="7"/>
        <v>"size":1,</v>
      </c>
      <c r="Q22" t="str">
        <f t="shared" si="8"/>
        <v>"pos_om":[26,12],</v>
      </c>
      <c r="R22" t="str">
        <f t="shared" si="9"/>
        <v>"pos":[163,150]</v>
      </c>
      <c r="S22" t="s">
        <v>359</v>
      </c>
    </row>
    <row r="23" spans="1:19" x14ac:dyDescent="0.25">
      <c r="A23" t="str">
        <f t="shared" si="0"/>
        <v>8-16</v>
      </c>
      <c r="B23">
        <v>22</v>
      </c>
      <c r="C23" t="s">
        <v>28</v>
      </c>
      <c r="D23">
        <v>1779</v>
      </c>
      <c r="E23">
        <v>8</v>
      </c>
      <c r="F23">
        <v>16</v>
      </c>
      <c r="G23">
        <v>41</v>
      </c>
      <c r="H23">
        <v>12</v>
      </c>
      <c r="I23">
        <f t="shared" si="1"/>
        <v>1</v>
      </c>
      <c r="J23">
        <f t="shared" si="2"/>
        <v>53</v>
      </c>
      <c r="K23">
        <f t="shared" si="3"/>
        <v>7.4838066876658349</v>
      </c>
      <c r="L23" t="s">
        <v>358</v>
      </c>
      <c r="M23" t="str">
        <f t="shared" si="4"/>
        <v>"id":22,</v>
      </c>
      <c r="N23" t="str">
        <f t="shared" si="5"/>
        <v>"name":"BECKET",</v>
      </c>
      <c r="O23" t="str">
        <f t="shared" si="6"/>
        <v>"population":1779,</v>
      </c>
      <c r="P23" t="str">
        <f t="shared" si="7"/>
        <v>"size":1,</v>
      </c>
      <c r="Q23" t="str">
        <f t="shared" si="8"/>
        <v>"pos_om":[8,16],</v>
      </c>
      <c r="R23" t="str">
        <f t="shared" si="9"/>
        <v>"pos":[41,12]</v>
      </c>
      <c r="S23" t="s">
        <v>359</v>
      </c>
    </row>
    <row r="24" spans="1:19" x14ac:dyDescent="0.25">
      <c r="A24" t="str">
        <f t="shared" si="0"/>
        <v>42-10</v>
      </c>
      <c r="B24">
        <v>23</v>
      </c>
      <c r="C24" t="s">
        <v>29</v>
      </c>
      <c r="D24">
        <v>13320</v>
      </c>
      <c r="E24">
        <v>42</v>
      </c>
      <c r="F24">
        <v>10</v>
      </c>
      <c r="G24">
        <v>121</v>
      </c>
      <c r="H24">
        <v>160</v>
      </c>
      <c r="I24">
        <f t="shared" si="1"/>
        <v>1</v>
      </c>
      <c r="J24">
        <f t="shared" si="2"/>
        <v>67</v>
      </c>
      <c r="K24">
        <f t="shared" si="3"/>
        <v>9.4970219440943797</v>
      </c>
      <c r="L24" t="s">
        <v>358</v>
      </c>
      <c r="M24" t="str">
        <f t="shared" si="4"/>
        <v>"id":23,</v>
      </c>
      <c r="N24" t="str">
        <f t="shared" si="5"/>
        <v>"name":"BEDFORD",</v>
      </c>
      <c r="O24" t="str">
        <f t="shared" si="6"/>
        <v>"population":13320,</v>
      </c>
      <c r="P24" t="str">
        <f t="shared" si="7"/>
        <v>"size":1,</v>
      </c>
      <c r="Q24" t="str">
        <f t="shared" si="8"/>
        <v>"pos_om":[42,10],</v>
      </c>
      <c r="R24" t="str">
        <f t="shared" si="9"/>
        <v>"pos":[121,160]</v>
      </c>
      <c r="S24" t="s">
        <v>359</v>
      </c>
    </row>
    <row r="25" spans="1:19" x14ac:dyDescent="0.25">
      <c r="A25" t="str">
        <f t="shared" si="0"/>
        <v>21-16</v>
      </c>
      <c r="B25">
        <v>24</v>
      </c>
      <c r="C25" t="s">
        <v>30</v>
      </c>
      <c r="D25">
        <v>14649</v>
      </c>
      <c r="E25">
        <v>21</v>
      </c>
      <c r="F25">
        <v>16</v>
      </c>
      <c r="G25">
        <v>47</v>
      </c>
      <c r="H25">
        <v>75</v>
      </c>
      <c r="I25">
        <f t="shared" si="1"/>
        <v>2</v>
      </c>
      <c r="J25">
        <f t="shared" si="2"/>
        <v>68</v>
      </c>
      <c r="K25">
        <f t="shared" si="3"/>
        <v>9.5921273527297704</v>
      </c>
      <c r="L25" t="s">
        <v>358</v>
      </c>
      <c r="M25" t="str">
        <f t="shared" si="4"/>
        <v>"id":24,</v>
      </c>
      <c r="N25" t="str">
        <f t="shared" si="5"/>
        <v>"name":"BELCHERTOWN",</v>
      </c>
      <c r="O25" t="str">
        <f t="shared" si="6"/>
        <v>"population":14649,</v>
      </c>
      <c r="P25" t="str">
        <f t="shared" si="7"/>
        <v>"size":2,</v>
      </c>
      <c r="Q25" t="str">
        <f t="shared" si="8"/>
        <v>"pos_om":[21,16],</v>
      </c>
      <c r="R25" t="str">
        <f t="shared" si="9"/>
        <v>"pos":[47,75]</v>
      </c>
      <c r="S25" t="s">
        <v>359</v>
      </c>
    </row>
    <row r="26" spans="1:19" x14ac:dyDescent="0.25">
      <c r="A26" t="str">
        <f t="shared" si="0"/>
        <v>38-21</v>
      </c>
      <c r="B26">
        <v>25</v>
      </c>
      <c r="C26" t="s">
        <v>31</v>
      </c>
      <c r="D26">
        <v>16332</v>
      </c>
      <c r="E26">
        <v>38</v>
      </c>
      <c r="F26">
        <v>21</v>
      </c>
      <c r="G26">
        <v>171</v>
      </c>
      <c r="H26">
        <v>122</v>
      </c>
      <c r="I26">
        <f t="shared" si="1"/>
        <v>2</v>
      </c>
      <c r="J26">
        <f t="shared" si="2"/>
        <v>69</v>
      </c>
      <c r="K26">
        <f t="shared" si="3"/>
        <v>9.7008816524394668</v>
      </c>
      <c r="L26" t="s">
        <v>358</v>
      </c>
      <c r="M26" t="str">
        <f t="shared" si="4"/>
        <v>"id":25,</v>
      </c>
      <c r="N26" t="str">
        <f t="shared" si="5"/>
        <v>"name":"BELLINGHAM",</v>
      </c>
      <c r="O26" t="str">
        <f t="shared" si="6"/>
        <v>"population":16332,</v>
      </c>
      <c r="P26" t="str">
        <f t="shared" si="7"/>
        <v>"size":2,</v>
      </c>
      <c r="Q26" t="str">
        <f t="shared" si="8"/>
        <v>"pos_om":[38,21],</v>
      </c>
      <c r="R26" t="str">
        <f t="shared" si="9"/>
        <v>"pos":[171,122]</v>
      </c>
      <c r="S26" t="s">
        <v>359</v>
      </c>
    </row>
    <row r="27" spans="1:19" x14ac:dyDescent="0.25">
      <c r="A27" t="str">
        <f t="shared" si="0"/>
        <v>44-13</v>
      </c>
      <c r="B27">
        <v>26</v>
      </c>
      <c r="C27" t="s">
        <v>32</v>
      </c>
      <c r="D27">
        <v>24729</v>
      </c>
      <c r="E27">
        <v>44</v>
      </c>
      <c r="F27">
        <v>13</v>
      </c>
      <c r="G27">
        <v>101</v>
      </c>
      <c r="H27">
        <v>87</v>
      </c>
      <c r="I27">
        <f t="shared" si="1"/>
        <v>3</v>
      </c>
      <c r="J27">
        <f t="shared" si="2"/>
        <v>72</v>
      </c>
      <c r="K27">
        <f t="shared" si="3"/>
        <v>10.115731922981338</v>
      </c>
      <c r="L27" t="s">
        <v>358</v>
      </c>
      <c r="M27" t="str">
        <f t="shared" si="4"/>
        <v>"id":26,</v>
      </c>
      <c r="N27" t="str">
        <f t="shared" si="5"/>
        <v>"name":"BELMONT",</v>
      </c>
      <c r="O27" t="str">
        <f t="shared" si="6"/>
        <v>"population":24729,</v>
      </c>
      <c r="P27" t="str">
        <f t="shared" si="7"/>
        <v>"size":3,</v>
      </c>
      <c r="Q27" t="str">
        <f t="shared" si="8"/>
        <v>"pos_om":[44,13],</v>
      </c>
      <c r="R27" t="str">
        <f t="shared" si="9"/>
        <v>"pos":[101,87]</v>
      </c>
      <c r="S27" t="s">
        <v>359</v>
      </c>
    </row>
    <row r="28" spans="1:19" x14ac:dyDescent="0.25">
      <c r="A28" t="str">
        <f t="shared" si="0"/>
        <v>46-27</v>
      </c>
      <c r="B28">
        <v>27</v>
      </c>
      <c r="C28" t="s">
        <v>33</v>
      </c>
      <c r="D28">
        <v>6411</v>
      </c>
      <c r="E28">
        <v>46</v>
      </c>
      <c r="F28">
        <v>27</v>
      </c>
      <c r="G28">
        <v>116</v>
      </c>
      <c r="H28">
        <v>156</v>
      </c>
      <c r="I28">
        <f t="shared" si="1"/>
        <v>1</v>
      </c>
      <c r="J28">
        <f t="shared" si="2"/>
        <v>62</v>
      </c>
      <c r="K28">
        <f t="shared" si="3"/>
        <v>8.7657705439872569</v>
      </c>
      <c r="L28" t="s">
        <v>358</v>
      </c>
      <c r="M28" t="str">
        <f t="shared" si="4"/>
        <v>"id":27,</v>
      </c>
      <c r="N28" t="str">
        <f t="shared" si="5"/>
        <v>"name":"BERKLEY",</v>
      </c>
      <c r="O28" t="str">
        <f t="shared" si="6"/>
        <v>"population":6411,</v>
      </c>
      <c r="P28" t="str">
        <f t="shared" si="7"/>
        <v>"size":1,</v>
      </c>
      <c r="Q28" t="str">
        <f t="shared" si="8"/>
        <v>"pos_om":[46,27],</v>
      </c>
      <c r="R28" t="str">
        <f t="shared" si="9"/>
        <v>"pos":[116,156]</v>
      </c>
      <c r="S28" t="s">
        <v>359</v>
      </c>
    </row>
    <row r="29" spans="1:19" x14ac:dyDescent="0.25">
      <c r="A29" t="str">
        <f t="shared" si="0"/>
        <v>35-13</v>
      </c>
      <c r="B29">
        <v>28</v>
      </c>
      <c r="C29" t="s">
        <v>34</v>
      </c>
      <c r="D29">
        <v>2866</v>
      </c>
      <c r="E29">
        <v>35</v>
      </c>
      <c r="F29">
        <v>13</v>
      </c>
      <c r="G29">
        <v>156</v>
      </c>
      <c r="H29">
        <v>145</v>
      </c>
      <c r="I29">
        <f t="shared" si="1"/>
        <v>1</v>
      </c>
      <c r="J29">
        <f t="shared" si="2"/>
        <v>57</v>
      </c>
      <c r="K29">
        <f t="shared" si="3"/>
        <v>7.9606726083881174</v>
      </c>
      <c r="L29" t="s">
        <v>358</v>
      </c>
      <c r="M29" t="str">
        <f t="shared" si="4"/>
        <v>"id":28,</v>
      </c>
      <c r="N29" t="str">
        <f t="shared" si="5"/>
        <v>"name":"BERLIN",</v>
      </c>
      <c r="O29" t="str">
        <f t="shared" si="6"/>
        <v>"population":2866,</v>
      </c>
      <c r="P29" t="str">
        <f t="shared" si="7"/>
        <v>"size":1,</v>
      </c>
      <c r="Q29" t="str">
        <f t="shared" si="8"/>
        <v>"pos_om":[35,13],</v>
      </c>
      <c r="R29" t="str">
        <f t="shared" si="9"/>
        <v>"pos":[156,145]</v>
      </c>
      <c r="S29" t="s">
        <v>359</v>
      </c>
    </row>
    <row r="30" spans="1:19" x14ac:dyDescent="0.25">
      <c r="A30" t="str">
        <f t="shared" si="0"/>
        <v>18-5</v>
      </c>
      <c r="B30">
        <v>29</v>
      </c>
      <c r="C30" t="s">
        <v>35</v>
      </c>
      <c r="D30">
        <v>2129</v>
      </c>
      <c r="E30">
        <v>18</v>
      </c>
      <c r="F30">
        <v>5</v>
      </c>
      <c r="G30">
        <v>100</v>
      </c>
      <c r="H30">
        <v>138</v>
      </c>
      <c r="I30">
        <f t="shared" si="1"/>
        <v>1</v>
      </c>
      <c r="J30">
        <f t="shared" si="2"/>
        <v>54</v>
      </c>
      <c r="K30">
        <f t="shared" si="3"/>
        <v>7.6634076648934792</v>
      </c>
      <c r="L30" t="s">
        <v>358</v>
      </c>
      <c r="M30" t="str">
        <f t="shared" si="4"/>
        <v>"id":29,</v>
      </c>
      <c r="N30" t="str">
        <f t="shared" si="5"/>
        <v>"name":"BERNARDSTON",</v>
      </c>
      <c r="O30" t="str">
        <f t="shared" si="6"/>
        <v>"population":2129,</v>
      </c>
      <c r="P30" t="str">
        <f t="shared" si="7"/>
        <v>"size":1,</v>
      </c>
      <c r="Q30" t="str">
        <f t="shared" si="8"/>
        <v>"pos_om":[18,5],</v>
      </c>
      <c r="R30" t="str">
        <f t="shared" si="9"/>
        <v>"pos":[100,138]</v>
      </c>
      <c r="S30" t="s">
        <v>359</v>
      </c>
    </row>
    <row r="31" spans="1:19" x14ac:dyDescent="0.25">
      <c r="A31" t="str">
        <f t="shared" si="0"/>
        <v>50-9</v>
      </c>
      <c r="B31">
        <v>30</v>
      </c>
      <c r="C31" t="s">
        <v>36</v>
      </c>
      <c r="D31">
        <v>39502</v>
      </c>
      <c r="E31">
        <v>50</v>
      </c>
      <c r="F31">
        <v>9</v>
      </c>
      <c r="G31">
        <v>104</v>
      </c>
      <c r="H31">
        <v>1</v>
      </c>
      <c r="I31">
        <f t="shared" si="1"/>
        <v>4</v>
      </c>
      <c r="J31">
        <f t="shared" si="2"/>
        <v>75</v>
      </c>
      <c r="K31">
        <f t="shared" si="3"/>
        <v>10.584106582518803</v>
      </c>
      <c r="L31" t="s">
        <v>358</v>
      </c>
      <c r="M31" t="str">
        <f t="shared" si="4"/>
        <v>"id":30,</v>
      </c>
      <c r="N31" t="str">
        <f t="shared" si="5"/>
        <v>"name":"BEVERLY",</v>
      </c>
      <c r="O31" t="str">
        <f t="shared" si="6"/>
        <v>"population":39502,</v>
      </c>
      <c r="P31" t="str">
        <f t="shared" si="7"/>
        <v>"size":4,</v>
      </c>
      <c r="Q31" t="str">
        <f t="shared" si="8"/>
        <v>"pos_om":[50,9],</v>
      </c>
      <c r="R31" t="str">
        <f t="shared" si="9"/>
        <v>"pos":[104,1]</v>
      </c>
      <c r="S31" t="s">
        <v>359</v>
      </c>
    </row>
    <row r="32" spans="1:19" x14ac:dyDescent="0.25">
      <c r="A32" t="str">
        <f t="shared" si="0"/>
        <v>42-9</v>
      </c>
      <c r="B32">
        <v>31</v>
      </c>
      <c r="C32" t="s">
        <v>37</v>
      </c>
      <c r="D32">
        <v>40243</v>
      </c>
      <c r="E32">
        <v>42</v>
      </c>
      <c r="F32">
        <v>9</v>
      </c>
      <c r="G32">
        <v>158</v>
      </c>
      <c r="H32">
        <v>55</v>
      </c>
      <c r="I32">
        <f t="shared" si="1"/>
        <v>4</v>
      </c>
      <c r="J32">
        <f t="shared" si="2"/>
        <v>75</v>
      </c>
      <c r="K32">
        <f t="shared" si="3"/>
        <v>10.602691354678605</v>
      </c>
      <c r="L32" t="s">
        <v>358</v>
      </c>
      <c r="M32" t="str">
        <f t="shared" si="4"/>
        <v>"id":31,</v>
      </c>
      <c r="N32" t="str">
        <f t="shared" si="5"/>
        <v>"name":"BILLERICA",</v>
      </c>
      <c r="O32" t="str">
        <f t="shared" si="6"/>
        <v>"population":40243,</v>
      </c>
      <c r="P32" t="str">
        <f t="shared" si="7"/>
        <v>"size":4,</v>
      </c>
      <c r="Q32" t="str">
        <f t="shared" si="8"/>
        <v>"pos_om":[42,9],</v>
      </c>
      <c r="R32" t="str">
        <f t="shared" si="9"/>
        <v>"pos":[158,55]</v>
      </c>
      <c r="S32" t="s">
        <v>359</v>
      </c>
    </row>
    <row r="33" spans="1:19" x14ac:dyDescent="0.25">
      <c r="A33" t="str">
        <f t="shared" si="0"/>
        <v>37-22</v>
      </c>
      <c r="B33">
        <v>32</v>
      </c>
      <c r="C33" t="s">
        <v>38</v>
      </c>
      <c r="D33">
        <v>9026</v>
      </c>
      <c r="E33">
        <v>37</v>
      </c>
      <c r="F33">
        <v>22</v>
      </c>
      <c r="G33">
        <v>153</v>
      </c>
      <c r="H33">
        <v>117</v>
      </c>
      <c r="I33">
        <f t="shared" si="1"/>
        <v>1</v>
      </c>
      <c r="J33">
        <f t="shared" si="2"/>
        <v>65</v>
      </c>
      <c r="K33">
        <f t="shared" si="3"/>
        <v>9.1078645803869467</v>
      </c>
      <c r="L33" t="s">
        <v>358</v>
      </c>
      <c r="M33" t="str">
        <f t="shared" si="4"/>
        <v>"id":32,</v>
      </c>
      <c r="N33" t="str">
        <f t="shared" si="5"/>
        <v>"name":"BLACKSTONE",</v>
      </c>
      <c r="O33" t="str">
        <f t="shared" si="6"/>
        <v>"population":9026,</v>
      </c>
      <c r="P33" t="str">
        <f t="shared" si="7"/>
        <v>"size":1,</v>
      </c>
      <c r="Q33" t="str">
        <f t="shared" si="8"/>
        <v>"pos_om":[37,22],</v>
      </c>
      <c r="R33" t="str">
        <f t="shared" si="9"/>
        <v>"pos":[153,117]</v>
      </c>
      <c r="S33" t="s">
        <v>359</v>
      </c>
    </row>
    <row r="34" spans="1:19" x14ac:dyDescent="0.25">
      <c r="A34" t="str">
        <f t="shared" si="0"/>
        <v>10-18</v>
      </c>
      <c r="B34">
        <v>33</v>
      </c>
      <c r="C34" t="s">
        <v>39</v>
      </c>
      <c r="D34">
        <v>1233</v>
      </c>
      <c r="E34">
        <v>10</v>
      </c>
      <c r="F34">
        <v>18</v>
      </c>
      <c r="G34">
        <v>123</v>
      </c>
      <c r="H34">
        <v>114</v>
      </c>
      <c r="I34">
        <f t="shared" si="1"/>
        <v>1</v>
      </c>
      <c r="J34">
        <f t="shared" si="2"/>
        <v>51</v>
      </c>
      <c r="K34">
        <f t="shared" si="3"/>
        <v>7.1172055031643442</v>
      </c>
      <c r="L34" t="s">
        <v>358</v>
      </c>
      <c r="M34" t="str">
        <f t="shared" si="4"/>
        <v>"id":33,</v>
      </c>
      <c r="N34" t="str">
        <f t="shared" si="5"/>
        <v>"name":"BLANDFORD",</v>
      </c>
      <c r="O34" t="str">
        <f t="shared" si="6"/>
        <v>"population":1233,</v>
      </c>
      <c r="P34" t="str">
        <f t="shared" si="7"/>
        <v>"size":1,</v>
      </c>
      <c r="Q34" t="str">
        <f t="shared" si="8"/>
        <v>"pos_om":[10,18],</v>
      </c>
      <c r="R34" t="str">
        <f t="shared" si="9"/>
        <v>"pos":[123,114]</v>
      </c>
      <c r="S34" t="s">
        <v>359</v>
      </c>
    </row>
    <row r="35" spans="1:19" x14ac:dyDescent="0.25">
      <c r="A35" t="str">
        <f t="shared" si="0"/>
        <v>36-12</v>
      </c>
      <c r="B35">
        <v>34</v>
      </c>
      <c r="C35" t="s">
        <v>40</v>
      </c>
      <c r="D35">
        <v>4897</v>
      </c>
      <c r="E35">
        <v>36</v>
      </c>
      <c r="F35">
        <v>12</v>
      </c>
      <c r="G35">
        <v>74</v>
      </c>
      <c r="H35">
        <v>83</v>
      </c>
      <c r="I35">
        <f t="shared" si="1"/>
        <v>1</v>
      </c>
      <c r="J35">
        <f t="shared" si="2"/>
        <v>60</v>
      </c>
      <c r="K35">
        <f t="shared" si="3"/>
        <v>8.4963780517023171</v>
      </c>
      <c r="L35" t="s">
        <v>358</v>
      </c>
      <c r="M35" t="str">
        <f t="shared" si="4"/>
        <v>"id":34,</v>
      </c>
      <c r="N35" t="str">
        <f t="shared" si="5"/>
        <v>"name":"BOLTON",</v>
      </c>
      <c r="O35" t="str">
        <f t="shared" si="6"/>
        <v>"population":4897,</v>
      </c>
      <c r="P35" t="str">
        <f t="shared" si="7"/>
        <v>"size":1,</v>
      </c>
      <c r="Q35" t="str">
        <f t="shared" si="8"/>
        <v>"pos_om":[36,12],</v>
      </c>
      <c r="R35" t="str">
        <f t="shared" si="9"/>
        <v>"pos":[74,83]</v>
      </c>
      <c r="S35" t="s">
        <v>359</v>
      </c>
    </row>
    <row r="36" spans="1:19" x14ac:dyDescent="0.25">
      <c r="A36" t="str">
        <f t="shared" si="0"/>
        <v>46-15</v>
      </c>
      <c r="B36">
        <v>35</v>
      </c>
      <c r="C36" t="s">
        <v>41</v>
      </c>
      <c r="D36">
        <v>617594</v>
      </c>
      <c r="E36">
        <v>46</v>
      </c>
      <c r="F36">
        <v>15</v>
      </c>
      <c r="G36">
        <v>57</v>
      </c>
      <c r="H36">
        <v>94</v>
      </c>
      <c r="I36">
        <f t="shared" si="1"/>
        <v>64</v>
      </c>
      <c r="J36">
        <f t="shared" si="2"/>
        <v>95</v>
      </c>
      <c r="K36">
        <f t="shared" si="3"/>
        <v>13.333586562619606</v>
      </c>
      <c r="L36" t="s">
        <v>358</v>
      </c>
      <c r="M36" t="str">
        <f t="shared" si="4"/>
        <v>"id":35,</v>
      </c>
      <c r="N36" t="str">
        <f t="shared" si="5"/>
        <v>"name":"BOSTON",</v>
      </c>
      <c r="O36" t="str">
        <f t="shared" si="6"/>
        <v>"population":617594,</v>
      </c>
      <c r="P36" t="str">
        <f t="shared" si="7"/>
        <v>"size":64,</v>
      </c>
      <c r="Q36" t="str">
        <f t="shared" si="8"/>
        <v>"pos_om":[46,15],</v>
      </c>
      <c r="R36" t="str">
        <f t="shared" si="9"/>
        <v>"pos":[57,94]</v>
      </c>
      <c r="S36" t="s">
        <v>359</v>
      </c>
    </row>
    <row r="37" spans="1:19" x14ac:dyDescent="0.25">
      <c r="A37" t="str">
        <f t="shared" si="0"/>
        <v>56-30</v>
      </c>
      <c r="B37">
        <v>36</v>
      </c>
      <c r="C37" t="s">
        <v>42</v>
      </c>
      <c r="D37">
        <v>19754</v>
      </c>
      <c r="E37">
        <v>56</v>
      </c>
      <c r="F37">
        <v>30</v>
      </c>
      <c r="G37">
        <v>36</v>
      </c>
      <c r="H37">
        <v>125</v>
      </c>
      <c r="I37">
        <f t="shared" si="1"/>
        <v>2</v>
      </c>
      <c r="J37">
        <f t="shared" si="2"/>
        <v>70</v>
      </c>
      <c r="K37">
        <f t="shared" si="3"/>
        <v>9.8911112814680724</v>
      </c>
      <c r="L37" t="s">
        <v>358</v>
      </c>
      <c r="M37" t="str">
        <f t="shared" si="4"/>
        <v>"id":36,</v>
      </c>
      <c r="N37" t="str">
        <f t="shared" si="5"/>
        <v>"name":"BOURNE",</v>
      </c>
      <c r="O37" t="str">
        <f t="shared" si="6"/>
        <v>"population":19754,</v>
      </c>
      <c r="P37" t="str">
        <f t="shared" si="7"/>
        <v>"size":2,</v>
      </c>
      <c r="Q37" t="str">
        <f t="shared" si="8"/>
        <v>"pos_om":[56,30],</v>
      </c>
      <c r="R37" t="str">
        <f t="shared" si="9"/>
        <v>"pos":[36,125]</v>
      </c>
      <c r="S37" t="s">
        <v>359</v>
      </c>
    </row>
    <row r="38" spans="1:19" x14ac:dyDescent="0.25">
      <c r="A38" t="str">
        <f t="shared" si="0"/>
        <v>38-11</v>
      </c>
      <c r="B38">
        <v>37</v>
      </c>
      <c r="C38" t="s">
        <v>43</v>
      </c>
      <c r="D38">
        <v>4996</v>
      </c>
      <c r="E38">
        <v>38</v>
      </c>
      <c r="F38">
        <v>11</v>
      </c>
      <c r="G38">
        <v>20</v>
      </c>
      <c r="H38">
        <v>21</v>
      </c>
      <c r="I38">
        <f t="shared" si="1"/>
        <v>1</v>
      </c>
      <c r="J38">
        <f t="shared" si="2"/>
        <v>60</v>
      </c>
      <c r="K38">
        <f t="shared" si="3"/>
        <v>8.5163928712454684</v>
      </c>
      <c r="L38" t="s">
        <v>358</v>
      </c>
      <c r="M38" t="str">
        <f t="shared" si="4"/>
        <v>"id":37,</v>
      </c>
      <c r="N38" t="str">
        <f t="shared" si="5"/>
        <v>"name":"BOXBOROUGH",</v>
      </c>
      <c r="O38" t="str">
        <f t="shared" si="6"/>
        <v>"population":4996,</v>
      </c>
      <c r="P38" t="str">
        <f t="shared" si="7"/>
        <v>"size":1,</v>
      </c>
      <c r="Q38" t="str">
        <f t="shared" si="8"/>
        <v>"pos_om":[38,11],</v>
      </c>
      <c r="R38" t="str">
        <f t="shared" si="9"/>
        <v>"pos":[20,21]</v>
      </c>
      <c r="S38" t="s">
        <v>359</v>
      </c>
    </row>
    <row r="39" spans="1:19" x14ac:dyDescent="0.25">
      <c r="A39" t="str">
        <f t="shared" si="0"/>
        <v>47-6</v>
      </c>
      <c r="B39">
        <v>38</v>
      </c>
      <c r="C39" t="s">
        <v>44</v>
      </c>
      <c r="D39">
        <v>7965</v>
      </c>
      <c r="E39">
        <v>47</v>
      </c>
      <c r="F39">
        <v>6</v>
      </c>
      <c r="G39">
        <v>104</v>
      </c>
      <c r="H39">
        <v>23</v>
      </c>
      <c r="I39">
        <f t="shared" si="1"/>
        <v>1</v>
      </c>
      <c r="J39">
        <f t="shared" si="2"/>
        <v>64</v>
      </c>
      <c r="K39">
        <f t="shared" si="3"/>
        <v>8.9828122223441493</v>
      </c>
      <c r="L39" t="s">
        <v>358</v>
      </c>
      <c r="M39" t="str">
        <f t="shared" si="4"/>
        <v>"id":38,</v>
      </c>
      <c r="N39" t="str">
        <f t="shared" si="5"/>
        <v>"name":"BOXFORD",</v>
      </c>
      <c r="O39" t="str">
        <f t="shared" si="6"/>
        <v>"population":7965,</v>
      </c>
      <c r="P39" t="str">
        <f t="shared" si="7"/>
        <v>"size":1,</v>
      </c>
      <c r="Q39" t="str">
        <f t="shared" si="8"/>
        <v>"pos_om":[47,6],</v>
      </c>
      <c r="R39" t="str">
        <f t="shared" si="9"/>
        <v>"pos":[104,23]</v>
      </c>
      <c r="S39" t="s">
        <v>359</v>
      </c>
    </row>
    <row r="40" spans="1:19" x14ac:dyDescent="0.25">
      <c r="A40" t="str">
        <f t="shared" si="0"/>
        <v>34-14</v>
      </c>
      <c r="B40">
        <v>39</v>
      </c>
      <c r="C40" t="s">
        <v>45</v>
      </c>
      <c r="D40">
        <v>4355</v>
      </c>
      <c r="E40">
        <v>34</v>
      </c>
      <c r="F40">
        <v>14</v>
      </c>
      <c r="G40">
        <v>42</v>
      </c>
      <c r="H40">
        <v>91</v>
      </c>
      <c r="I40">
        <f t="shared" si="1"/>
        <v>1</v>
      </c>
      <c r="J40">
        <f t="shared" si="2"/>
        <v>59</v>
      </c>
      <c r="K40">
        <f t="shared" si="3"/>
        <v>8.3790798892866025</v>
      </c>
      <c r="L40" t="s">
        <v>358</v>
      </c>
      <c r="M40" t="str">
        <f t="shared" si="4"/>
        <v>"id":39,</v>
      </c>
      <c r="N40" t="str">
        <f t="shared" si="5"/>
        <v>"name":"BOYLSTON",</v>
      </c>
      <c r="O40" t="str">
        <f t="shared" si="6"/>
        <v>"population":4355,</v>
      </c>
      <c r="P40" t="str">
        <f t="shared" si="7"/>
        <v>"size":1,</v>
      </c>
      <c r="Q40" t="str">
        <f t="shared" si="8"/>
        <v>"pos_om":[34,14],</v>
      </c>
      <c r="R40" t="str">
        <f t="shared" si="9"/>
        <v>"pos":[42,91]</v>
      </c>
      <c r="S40" t="s">
        <v>359</v>
      </c>
    </row>
    <row r="41" spans="1:19" x14ac:dyDescent="0.25">
      <c r="A41" t="str">
        <f t="shared" si="0"/>
        <v>47-18</v>
      </c>
      <c r="B41">
        <v>40</v>
      </c>
      <c r="C41" t="s">
        <v>46</v>
      </c>
      <c r="D41">
        <v>35744</v>
      </c>
      <c r="E41">
        <v>47</v>
      </c>
      <c r="F41">
        <v>18</v>
      </c>
      <c r="G41">
        <v>173</v>
      </c>
      <c r="H41">
        <v>74</v>
      </c>
      <c r="I41">
        <f t="shared" si="1"/>
        <v>4</v>
      </c>
      <c r="J41">
        <f t="shared" si="2"/>
        <v>74</v>
      </c>
      <c r="K41">
        <f t="shared" si="3"/>
        <v>10.484137701868928</v>
      </c>
      <c r="L41" t="s">
        <v>358</v>
      </c>
      <c r="M41" t="str">
        <f t="shared" si="4"/>
        <v>"id":40,</v>
      </c>
      <c r="N41" t="str">
        <f t="shared" si="5"/>
        <v>"name":"BRAINTREE",</v>
      </c>
      <c r="O41" t="str">
        <f t="shared" si="6"/>
        <v>"population":35744,</v>
      </c>
      <c r="P41" t="str">
        <f t="shared" si="7"/>
        <v>"size":4,</v>
      </c>
      <c r="Q41" t="str">
        <f t="shared" si="8"/>
        <v>"pos_om":[47,18],</v>
      </c>
      <c r="R41" t="str">
        <f t="shared" si="9"/>
        <v>"pos":[173,74]</v>
      </c>
      <c r="S41" t="s">
        <v>359</v>
      </c>
    </row>
    <row r="42" spans="1:19" x14ac:dyDescent="0.25">
      <c r="A42" t="str">
        <f t="shared" si="0"/>
        <v>66-29</v>
      </c>
      <c r="B42">
        <v>41</v>
      </c>
      <c r="C42" t="s">
        <v>47</v>
      </c>
      <c r="D42">
        <v>9820</v>
      </c>
      <c r="E42">
        <v>66</v>
      </c>
      <c r="F42">
        <v>29</v>
      </c>
      <c r="G42">
        <v>5</v>
      </c>
      <c r="H42">
        <v>173</v>
      </c>
      <c r="I42">
        <f t="shared" si="1"/>
        <v>1</v>
      </c>
      <c r="J42">
        <f t="shared" si="2"/>
        <v>65</v>
      </c>
      <c r="K42">
        <f t="shared" si="3"/>
        <v>9.1921764013485117</v>
      </c>
      <c r="L42" t="s">
        <v>358</v>
      </c>
      <c r="M42" t="str">
        <f t="shared" si="4"/>
        <v>"id":41,</v>
      </c>
      <c r="N42" t="str">
        <f t="shared" si="5"/>
        <v>"name":"BREWSTER",</v>
      </c>
      <c r="O42" t="str">
        <f t="shared" si="6"/>
        <v>"population":9820,</v>
      </c>
      <c r="P42" t="str">
        <f t="shared" si="7"/>
        <v>"size":1,</v>
      </c>
      <c r="Q42" t="str">
        <f t="shared" si="8"/>
        <v>"pos_om":[66,29],</v>
      </c>
      <c r="R42" t="str">
        <f t="shared" si="9"/>
        <v>"pos":[5,173]</v>
      </c>
      <c r="S42" t="s">
        <v>359</v>
      </c>
    </row>
    <row r="43" spans="1:19" x14ac:dyDescent="0.25">
      <c r="A43" t="str">
        <f t="shared" si="0"/>
        <v>48-24</v>
      </c>
      <c r="B43">
        <v>42</v>
      </c>
      <c r="C43" t="s">
        <v>48</v>
      </c>
      <c r="D43">
        <v>26563</v>
      </c>
      <c r="E43">
        <v>48</v>
      </c>
      <c r="F43">
        <v>24</v>
      </c>
      <c r="G43">
        <v>95</v>
      </c>
      <c r="H43">
        <v>62</v>
      </c>
      <c r="I43">
        <f t="shared" si="1"/>
        <v>3</v>
      </c>
      <c r="J43">
        <f t="shared" si="2"/>
        <v>72</v>
      </c>
      <c r="K43">
        <f t="shared" si="3"/>
        <v>10.187274549019024</v>
      </c>
      <c r="L43" t="s">
        <v>358</v>
      </c>
      <c r="M43" t="str">
        <f t="shared" si="4"/>
        <v>"id":42,</v>
      </c>
      <c r="N43" t="str">
        <f t="shared" si="5"/>
        <v>"name":"BRIDGEWATER",</v>
      </c>
      <c r="O43" t="str">
        <f t="shared" si="6"/>
        <v>"population":26563,</v>
      </c>
      <c r="P43" t="str">
        <f t="shared" si="7"/>
        <v>"size":3,</v>
      </c>
      <c r="Q43" t="str">
        <f t="shared" si="8"/>
        <v>"pos_om":[48,24],</v>
      </c>
      <c r="R43" t="str">
        <f t="shared" si="9"/>
        <v>"pos":[95,62]</v>
      </c>
      <c r="S43" t="s">
        <v>359</v>
      </c>
    </row>
    <row r="44" spans="1:19" x14ac:dyDescent="0.25">
      <c r="A44" t="str">
        <f t="shared" si="0"/>
        <v>24-20</v>
      </c>
      <c r="B44">
        <v>43</v>
      </c>
      <c r="C44" t="s">
        <v>49</v>
      </c>
      <c r="D44">
        <v>3609</v>
      </c>
      <c r="E44">
        <v>24</v>
      </c>
      <c r="F44">
        <v>20</v>
      </c>
      <c r="G44">
        <v>168</v>
      </c>
      <c r="H44">
        <v>56</v>
      </c>
      <c r="I44">
        <f t="shared" si="1"/>
        <v>1</v>
      </c>
      <c r="J44">
        <f t="shared" si="2"/>
        <v>58</v>
      </c>
      <c r="K44">
        <f t="shared" si="3"/>
        <v>8.1911860046427893</v>
      </c>
      <c r="L44" t="s">
        <v>358</v>
      </c>
      <c r="M44" t="str">
        <f t="shared" si="4"/>
        <v>"id":43,</v>
      </c>
      <c r="N44" t="str">
        <f t="shared" si="5"/>
        <v>"name":"BRIMFIELD",</v>
      </c>
      <c r="O44" t="str">
        <f t="shared" si="6"/>
        <v>"population":3609,</v>
      </c>
      <c r="P44" t="str">
        <f t="shared" si="7"/>
        <v>"size":1,</v>
      </c>
      <c r="Q44" t="str">
        <f t="shared" si="8"/>
        <v>"pos_om":[24,20],</v>
      </c>
      <c r="R44" t="str">
        <f t="shared" si="9"/>
        <v>"pos":[168,56]</v>
      </c>
      <c r="S44" t="s">
        <v>359</v>
      </c>
    </row>
    <row r="45" spans="1:19" x14ac:dyDescent="0.25">
      <c r="A45" t="str">
        <f t="shared" si="0"/>
        <v>47-21</v>
      </c>
      <c r="B45">
        <v>44</v>
      </c>
      <c r="C45" t="s">
        <v>50</v>
      </c>
      <c r="D45">
        <v>93810</v>
      </c>
      <c r="E45">
        <v>47</v>
      </c>
      <c r="F45">
        <v>21</v>
      </c>
      <c r="G45">
        <v>102</v>
      </c>
      <c r="H45">
        <v>97</v>
      </c>
      <c r="I45">
        <f t="shared" si="1"/>
        <v>10</v>
      </c>
      <c r="J45">
        <f t="shared" si="2"/>
        <v>81</v>
      </c>
      <c r="K45">
        <f t="shared" si="3"/>
        <v>11.449026739119997</v>
      </c>
      <c r="L45" t="s">
        <v>358</v>
      </c>
      <c r="M45" t="str">
        <f t="shared" si="4"/>
        <v>"id":44,</v>
      </c>
      <c r="N45" t="str">
        <f t="shared" si="5"/>
        <v>"name":"BROCKTON",</v>
      </c>
      <c r="O45" t="str">
        <f t="shared" si="6"/>
        <v>"population":93810,</v>
      </c>
      <c r="P45" t="str">
        <f t="shared" si="7"/>
        <v>"size":10,</v>
      </c>
      <c r="Q45" t="str">
        <f t="shared" si="8"/>
        <v>"pos_om":[47,21],</v>
      </c>
      <c r="R45" t="str">
        <f t="shared" si="9"/>
        <v>"pos":[102,97]</v>
      </c>
      <c r="S45" t="s">
        <v>359</v>
      </c>
    </row>
    <row r="46" spans="1:19" x14ac:dyDescent="0.25">
      <c r="A46" t="str">
        <f t="shared" si="0"/>
        <v>26-18</v>
      </c>
      <c r="B46">
        <v>45</v>
      </c>
      <c r="C46" t="s">
        <v>51</v>
      </c>
      <c r="D46">
        <v>3390</v>
      </c>
      <c r="E46">
        <v>26</v>
      </c>
      <c r="F46">
        <v>18</v>
      </c>
      <c r="G46">
        <v>161</v>
      </c>
      <c r="H46">
        <v>118</v>
      </c>
      <c r="I46">
        <f t="shared" si="1"/>
        <v>1</v>
      </c>
      <c r="J46">
        <f t="shared" si="2"/>
        <v>58</v>
      </c>
      <c r="K46">
        <f t="shared" si="3"/>
        <v>8.1285852003744967</v>
      </c>
      <c r="L46" t="s">
        <v>358</v>
      </c>
      <c r="M46" t="str">
        <f t="shared" si="4"/>
        <v>"id":45,</v>
      </c>
      <c r="N46" t="str">
        <f t="shared" si="5"/>
        <v>"name":"BROOKFIELD",</v>
      </c>
      <c r="O46" t="str">
        <f t="shared" si="6"/>
        <v>"population":3390,</v>
      </c>
      <c r="P46" t="str">
        <f t="shared" si="7"/>
        <v>"size":1,</v>
      </c>
      <c r="Q46" t="str">
        <f t="shared" si="8"/>
        <v>"pos_om":[26,18],</v>
      </c>
      <c r="R46" t="str">
        <f t="shared" si="9"/>
        <v>"pos":[161,118]</v>
      </c>
      <c r="S46" t="s">
        <v>359</v>
      </c>
    </row>
    <row r="47" spans="1:19" x14ac:dyDescent="0.25">
      <c r="A47" t="str">
        <f t="shared" si="0"/>
        <v>45-15</v>
      </c>
      <c r="B47">
        <v>46</v>
      </c>
      <c r="C47" t="s">
        <v>52</v>
      </c>
      <c r="D47">
        <v>58732</v>
      </c>
      <c r="E47">
        <v>45</v>
      </c>
      <c r="F47">
        <v>15</v>
      </c>
      <c r="G47">
        <v>55</v>
      </c>
      <c r="H47">
        <v>58</v>
      </c>
      <c r="I47">
        <f t="shared" si="1"/>
        <v>6</v>
      </c>
      <c r="J47">
        <f t="shared" si="2"/>
        <v>78</v>
      </c>
      <c r="K47">
        <f t="shared" si="3"/>
        <v>10.980740002082829</v>
      </c>
      <c r="L47" t="s">
        <v>358</v>
      </c>
      <c r="M47" t="str">
        <f t="shared" si="4"/>
        <v>"id":46,</v>
      </c>
      <c r="N47" t="str">
        <f t="shared" si="5"/>
        <v>"name":"BROOKLINE",</v>
      </c>
      <c r="O47" t="str">
        <f t="shared" si="6"/>
        <v>"population":58732,</v>
      </c>
      <c r="P47" t="str">
        <f t="shared" si="7"/>
        <v>"size":6,</v>
      </c>
      <c r="Q47" t="str">
        <f t="shared" si="8"/>
        <v>"pos_om":[45,15],</v>
      </c>
      <c r="R47" t="str">
        <f t="shared" si="9"/>
        <v>"pos":[55,58]</v>
      </c>
      <c r="S47" t="s">
        <v>359</v>
      </c>
    </row>
    <row r="48" spans="1:19" x14ac:dyDescent="0.25">
      <c r="A48" t="str">
        <f t="shared" si="0"/>
        <v>13-8</v>
      </c>
      <c r="B48">
        <v>47</v>
      </c>
      <c r="C48" t="s">
        <v>53</v>
      </c>
      <c r="D48">
        <v>1902</v>
      </c>
      <c r="E48">
        <v>13</v>
      </c>
      <c r="F48">
        <v>8</v>
      </c>
      <c r="G48">
        <v>177</v>
      </c>
      <c r="H48">
        <v>50</v>
      </c>
      <c r="I48">
        <f t="shared" si="1"/>
        <v>1</v>
      </c>
      <c r="J48">
        <f t="shared" si="2"/>
        <v>54</v>
      </c>
      <c r="K48">
        <f t="shared" si="3"/>
        <v>7.5506612431053357</v>
      </c>
      <c r="L48" t="s">
        <v>358</v>
      </c>
      <c r="M48" t="str">
        <f t="shared" si="4"/>
        <v>"id":47,</v>
      </c>
      <c r="N48" t="str">
        <f t="shared" si="5"/>
        <v>"name":"BUCKLAND",</v>
      </c>
      <c r="O48" t="str">
        <f t="shared" si="6"/>
        <v>"population":1902,</v>
      </c>
      <c r="P48" t="str">
        <f t="shared" si="7"/>
        <v>"size":1,</v>
      </c>
      <c r="Q48" t="str">
        <f t="shared" si="8"/>
        <v>"pos_om":[13,8],</v>
      </c>
      <c r="R48" t="str">
        <f t="shared" si="9"/>
        <v>"pos":[177,50]</v>
      </c>
      <c r="S48" t="s">
        <v>359</v>
      </c>
    </row>
    <row r="49" spans="1:19" x14ac:dyDescent="0.25">
      <c r="A49" t="str">
        <f t="shared" si="0"/>
        <v>44-10</v>
      </c>
      <c r="B49">
        <v>48</v>
      </c>
      <c r="C49" t="s">
        <v>54</v>
      </c>
      <c r="D49">
        <v>24498</v>
      </c>
      <c r="E49">
        <v>44</v>
      </c>
      <c r="F49">
        <v>10</v>
      </c>
      <c r="G49">
        <v>20</v>
      </c>
      <c r="H49">
        <v>136</v>
      </c>
      <c r="I49">
        <f t="shared" si="1"/>
        <v>3</v>
      </c>
      <c r="J49">
        <f t="shared" si="2"/>
        <v>72</v>
      </c>
      <c r="K49">
        <f t="shared" si="3"/>
        <v>10.10634676054763</v>
      </c>
      <c r="L49" t="s">
        <v>358</v>
      </c>
      <c r="M49" t="str">
        <f t="shared" si="4"/>
        <v>"id":48,</v>
      </c>
      <c r="N49" t="str">
        <f t="shared" si="5"/>
        <v>"name":"BURLINGTON",</v>
      </c>
      <c r="O49" t="str">
        <f t="shared" si="6"/>
        <v>"population":24498,</v>
      </c>
      <c r="P49" t="str">
        <f t="shared" si="7"/>
        <v>"size":3,</v>
      </c>
      <c r="Q49" t="str">
        <f t="shared" si="8"/>
        <v>"pos_om":[44,10],</v>
      </c>
      <c r="R49" t="str">
        <f t="shared" si="9"/>
        <v>"pos":[20,136]</v>
      </c>
      <c r="S49" t="s">
        <v>359</v>
      </c>
    </row>
    <row r="50" spans="1:19" x14ac:dyDescent="0.25">
      <c r="A50" t="str">
        <f t="shared" si="0"/>
        <v>45-13</v>
      </c>
      <c r="B50">
        <v>49</v>
      </c>
      <c r="C50" t="s">
        <v>55</v>
      </c>
      <c r="D50">
        <v>105162</v>
      </c>
      <c r="E50">
        <v>45</v>
      </c>
      <c r="F50">
        <v>13</v>
      </c>
      <c r="G50">
        <v>130</v>
      </c>
      <c r="H50">
        <v>179</v>
      </c>
      <c r="I50">
        <f t="shared" si="1"/>
        <v>11</v>
      </c>
      <c r="J50">
        <f t="shared" si="2"/>
        <v>82</v>
      </c>
      <c r="K50">
        <f t="shared" si="3"/>
        <v>11.563257297301231</v>
      </c>
      <c r="L50" t="s">
        <v>358</v>
      </c>
      <c r="M50" t="str">
        <f t="shared" si="4"/>
        <v>"id":49,</v>
      </c>
      <c r="N50" t="str">
        <f t="shared" si="5"/>
        <v>"name":"CAMBRIDGE",</v>
      </c>
      <c r="O50" t="str">
        <f t="shared" si="6"/>
        <v>"population":105162,</v>
      </c>
      <c r="P50" t="str">
        <f t="shared" si="7"/>
        <v>"size":11,</v>
      </c>
      <c r="Q50" t="str">
        <f t="shared" si="8"/>
        <v>"pos_om":[45,13],</v>
      </c>
      <c r="R50" t="str">
        <f t="shared" si="9"/>
        <v>"pos":[130,179]</v>
      </c>
      <c r="S50" t="s">
        <v>359</v>
      </c>
    </row>
    <row r="51" spans="1:19" x14ac:dyDescent="0.25">
      <c r="A51" t="str">
        <f t="shared" si="0"/>
        <v>45-19</v>
      </c>
      <c r="B51">
        <v>50</v>
      </c>
      <c r="C51" t="s">
        <v>56</v>
      </c>
      <c r="D51">
        <v>21561</v>
      </c>
      <c r="E51">
        <v>45</v>
      </c>
      <c r="F51">
        <v>19</v>
      </c>
      <c r="G51">
        <v>107</v>
      </c>
      <c r="H51">
        <v>28</v>
      </c>
      <c r="I51">
        <f t="shared" si="1"/>
        <v>2</v>
      </c>
      <c r="J51">
        <f t="shared" si="2"/>
        <v>71</v>
      </c>
      <c r="K51">
        <f t="shared" si="3"/>
        <v>9.9786414061365516</v>
      </c>
      <c r="L51" t="s">
        <v>358</v>
      </c>
      <c r="M51" t="str">
        <f t="shared" si="4"/>
        <v>"id":50,</v>
      </c>
      <c r="N51" t="str">
        <f t="shared" si="5"/>
        <v>"name":"CANTON",</v>
      </c>
      <c r="O51" t="str">
        <f t="shared" si="6"/>
        <v>"population":21561,</v>
      </c>
      <c r="P51" t="str">
        <f t="shared" si="7"/>
        <v>"size":2,</v>
      </c>
      <c r="Q51" t="str">
        <f t="shared" si="8"/>
        <v>"pos_om":[45,19],</v>
      </c>
      <c r="R51" t="str">
        <f t="shared" si="9"/>
        <v>"pos":[107,28]</v>
      </c>
      <c r="S51" t="s">
        <v>359</v>
      </c>
    </row>
    <row r="52" spans="1:19" x14ac:dyDescent="0.25">
      <c r="A52" t="str">
        <f t="shared" si="0"/>
        <v>41-10</v>
      </c>
      <c r="B52">
        <v>51</v>
      </c>
      <c r="C52" t="s">
        <v>57</v>
      </c>
      <c r="D52">
        <v>4852</v>
      </c>
      <c r="E52">
        <v>41</v>
      </c>
      <c r="F52">
        <v>10</v>
      </c>
      <c r="G52">
        <v>50</v>
      </c>
      <c r="H52">
        <v>8</v>
      </c>
      <c r="I52">
        <f t="shared" si="1"/>
        <v>1</v>
      </c>
      <c r="J52">
        <f t="shared" si="2"/>
        <v>60</v>
      </c>
      <c r="K52">
        <f t="shared" si="3"/>
        <v>8.4871462700639402</v>
      </c>
      <c r="L52" t="s">
        <v>358</v>
      </c>
      <c r="M52" t="str">
        <f t="shared" si="4"/>
        <v>"id":51,</v>
      </c>
      <c r="N52" t="str">
        <f t="shared" si="5"/>
        <v>"name":"CARLISLE",</v>
      </c>
      <c r="O52" t="str">
        <f t="shared" si="6"/>
        <v>"population":4852,</v>
      </c>
      <c r="P52" t="str">
        <f t="shared" si="7"/>
        <v>"size":1,</v>
      </c>
      <c r="Q52" t="str">
        <f t="shared" si="8"/>
        <v>"pos_om":[41,10],</v>
      </c>
      <c r="R52" t="str">
        <f t="shared" si="9"/>
        <v>"pos":[50,8]</v>
      </c>
      <c r="S52" t="s">
        <v>359</v>
      </c>
    </row>
    <row r="53" spans="1:19" x14ac:dyDescent="0.25">
      <c r="A53" t="str">
        <f t="shared" si="0"/>
        <v>52-26</v>
      </c>
      <c r="B53">
        <v>52</v>
      </c>
      <c r="C53" t="s">
        <v>58</v>
      </c>
      <c r="D53">
        <v>11509</v>
      </c>
      <c r="E53">
        <v>52</v>
      </c>
      <c r="F53">
        <v>26</v>
      </c>
      <c r="G53">
        <v>134</v>
      </c>
      <c r="H53">
        <v>154</v>
      </c>
      <c r="I53">
        <f t="shared" si="1"/>
        <v>1</v>
      </c>
      <c r="J53">
        <f t="shared" si="2"/>
        <v>66</v>
      </c>
      <c r="K53">
        <f t="shared" si="3"/>
        <v>9.3508846169684912</v>
      </c>
      <c r="L53" t="s">
        <v>358</v>
      </c>
      <c r="M53" t="str">
        <f t="shared" si="4"/>
        <v>"id":52,</v>
      </c>
      <c r="N53" t="str">
        <f t="shared" si="5"/>
        <v>"name":"CARVER",</v>
      </c>
      <c r="O53" t="str">
        <f t="shared" si="6"/>
        <v>"population":11509,</v>
      </c>
      <c r="P53" t="str">
        <f t="shared" si="7"/>
        <v>"size":1,</v>
      </c>
      <c r="Q53" t="str">
        <f t="shared" si="8"/>
        <v>"pos_om":[52,26],</v>
      </c>
      <c r="R53" t="str">
        <f t="shared" si="9"/>
        <v>"pos":[134,154]</v>
      </c>
      <c r="S53" t="s">
        <v>359</v>
      </c>
    </row>
    <row r="54" spans="1:19" x14ac:dyDescent="0.25">
      <c r="A54" t="str">
        <f t="shared" si="0"/>
        <v>12-7</v>
      </c>
      <c r="B54">
        <v>53</v>
      </c>
      <c r="C54" t="s">
        <v>59</v>
      </c>
      <c r="D54">
        <v>1266</v>
      </c>
      <c r="E54">
        <v>12</v>
      </c>
      <c r="F54">
        <v>7</v>
      </c>
      <c r="G54">
        <v>97</v>
      </c>
      <c r="H54">
        <v>1</v>
      </c>
      <c r="I54">
        <f t="shared" si="1"/>
        <v>1</v>
      </c>
      <c r="J54">
        <f t="shared" si="2"/>
        <v>51</v>
      </c>
      <c r="K54">
        <f t="shared" si="3"/>
        <v>7.1436176027041212</v>
      </c>
      <c r="L54" t="s">
        <v>358</v>
      </c>
      <c r="M54" t="str">
        <f t="shared" si="4"/>
        <v>"id":53,</v>
      </c>
      <c r="N54" t="str">
        <f t="shared" si="5"/>
        <v>"name":"CHARLEMONT",</v>
      </c>
      <c r="O54" t="str">
        <f t="shared" si="6"/>
        <v>"population":1266,</v>
      </c>
      <c r="P54" t="str">
        <f t="shared" si="7"/>
        <v>"size":1,</v>
      </c>
      <c r="Q54" t="str">
        <f t="shared" si="8"/>
        <v>"pos_om":[12,7],</v>
      </c>
      <c r="R54" t="str">
        <f t="shared" si="9"/>
        <v>"pos":[97,1]</v>
      </c>
      <c r="S54" t="s">
        <v>359</v>
      </c>
    </row>
    <row r="55" spans="1:19" x14ac:dyDescent="0.25">
      <c r="A55" t="str">
        <f t="shared" si="0"/>
        <v>29-20</v>
      </c>
      <c r="B55">
        <v>54</v>
      </c>
      <c r="C55" t="s">
        <v>60</v>
      </c>
      <c r="D55">
        <v>12981</v>
      </c>
      <c r="E55">
        <v>29</v>
      </c>
      <c r="F55">
        <v>20</v>
      </c>
      <c r="G55">
        <v>89</v>
      </c>
      <c r="H55">
        <v>32</v>
      </c>
      <c r="I55">
        <f t="shared" si="1"/>
        <v>1</v>
      </c>
      <c r="J55">
        <f t="shared" si="2"/>
        <v>67</v>
      </c>
      <c r="K55">
        <f t="shared" si="3"/>
        <v>9.4712420288929948</v>
      </c>
      <c r="L55" t="s">
        <v>358</v>
      </c>
      <c r="M55" t="str">
        <f t="shared" si="4"/>
        <v>"id":54,</v>
      </c>
      <c r="N55" t="str">
        <f t="shared" si="5"/>
        <v>"name":"CHARLTON",</v>
      </c>
      <c r="O55" t="str">
        <f t="shared" si="6"/>
        <v>"population":12981,</v>
      </c>
      <c r="P55" t="str">
        <f t="shared" si="7"/>
        <v>"size":1,</v>
      </c>
      <c r="Q55" t="str">
        <f t="shared" si="8"/>
        <v>"pos_om":[29,20],</v>
      </c>
      <c r="R55" t="str">
        <f t="shared" si="9"/>
        <v>"pos":[89,32]</v>
      </c>
      <c r="S55" t="s">
        <v>359</v>
      </c>
    </row>
    <row r="56" spans="1:19" x14ac:dyDescent="0.25">
      <c r="A56" t="str">
        <f t="shared" si="0"/>
        <v>67-32</v>
      </c>
      <c r="B56">
        <v>55</v>
      </c>
      <c r="C56" t="s">
        <v>61</v>
      </c>
      <c r="D56">
        <v>6125</v>
      </c>
      <c r="E56">
        <v>67</v>
      </c>
      <c r="F56">
        <v>32</v>
      </c>
      <c r="G56">
        <v>127</v>
      </c>
      <c r="H56">
        <v>4</v>
      </c>
      <c r="I56">
        <f t="shared" si="1"/>
        <v>1</v>
      </c>
      <c r="J56">
        <f t="shared" si="2"/>
        <v>62</v>
      </c>
      <c r="K56">
        <f t="shared" si="3"/>
        <v>8.7201340354129275</v>
      </c>
      <c r="L56" t="s">
        <v>358</v>
      </c>
      <c r="M56" t="str">
        <f t="shared" si="4"/>
        <v>"id":55,</v>
      </c>
      <c r="N56" t="str">
        <f t="shared" si="5"/>
        <v>"name":"CHATHAM",</v>
      </c>
      <c r="O56" t="str">
        <f t="shared" si="6"/>
        <v>"population":6125,</v>
      </c>
      <c r="P56" t="str">
        <f t="shared" si="7"/>
        <v>"size":1,</v>
      </c>
      <c r="Q56" t="str">
        <f t="shared" si="8"/>
        <v>"pos_om":[67,32],</v>
      </c>
      <c r="R56" t="str">
        <f t="shared" si="9"/>
        <v>"pos":[127,4]</v>
      </c>
      <c r="S56" t="s">
        <v>359</v>
      </c>
    </row>
    <row r="57" spans="1:19" x14ac:dyDescent="0.25">
      <c r="A57" t="str">
        <f t="shared" si="0"/>
        <v>41-8</v>
      </c>
      <c r="B57">
        <v>56</v>
      </c>
      <c r="C57" t="s">
        <v>62</v>
      </c>
      <c r="D57">
        <v>33802</v>
      </c>
      <c r="E57">
        <v>41</v>
      </c>
      <c r="F57">
        <v>8</v>
      </c>
      <c r="G57">
        <v>9</v>
      </c>
      <c r="H57">
        <v>44</v>
      </c>
      <c r="I57">
        <f t="shared" si="1"/>
        <v>4</v>
      </c>
      <c r="J57">
        <f t="shared" si="2"/>
        <v>74</v>
      </c>
      <c r="K57">
        <f t="shared" si="3"/>
        <v>10.428275251318173</v>
      </c>
      <c r="L57" t="s">
        <v>358</v>
      </c>
      <c r="M57" t="str">
        <f t="shared" si="4"/>
        <v>"id":56,</v>
      </c>
      <c r="N57" t="str">
        <f t="shared" si="5"/>
        <v>"name":"CHELMSFORD",</v>
      </c>
      <c r="O57" t="str">
        <f t="shared" si="6"/>
        <v>"population":33802,</v>
      </c>
      <c r="P57" t="str">
        <f t="shared" si="7"/>
        <v>"size":4,</v>
      </c>
      <c r="Q57" t="str">
        <f t="shared" si="8"/>
        <v>"pos_om":[41,8],</v>
      </c>
      <c r="R57" t="str">
        <f t="shared" si="9"/>
        <v>"pos":[9,44]</v>
      </c>
      <c r="S57" t="s">
        <v>359</v>
      </c>
    </row>
    <row r="58" spans="1:19" x14ac:dyDescent="0.25">
      <c r="A58" t="str">
        <f t="shared" si="0"/>
        <v>47-13</v>
      </c>
      <c r="B58">
        <v>57</v>
      </c>
      <c r="C58" t="s">
        <v>63</v>
      </c>
      <c r="D58">
        <v>35177</v>
      </c>
      <c r="E58">
        <v>47</v>
      </c>
      <c r="F58">
        <v>13</v>
      </c>
      <c r="G58">
        <v>65</v>
      </c>
      <c r="H58">
        <v>83</v>
      </c>
      <c r="I58">
        <f t="shared" si="1"/>
        <v>4</v>
      </c>
      <c r="J58">
        <f t="shared" si="2"/>
        <v>74</v>
      </c>
      <c r="K58">
        <f t="shared" si="3"/>
        <v>10.468147738930524</v>
      </c>
      <c r="L58" t="s">
        <v>358</v>
      </c>
      <c r="M58" t="str">
        <f t="shared" si="4"/>
        <v>"id":57,</v>
      </c>
      <c r="N58" t="str">
        <f t="shared" si="5"/>
        <v>"name":"CHELSEA",</v>
      </c>
      <c r="O58" t="str">
        <f t="shared" si="6"/>
        <v>"population":35177,</v>
      </c>
      <c r="P58" t="str">
        <f t="shared" si="7"/>
        <v>"size":4,</v>
      </c>
      <c r="Q58" t="str">
        <f t="shared" si="8"/>
        <v>"pos_om":[47,13],</v>
      </c>
      <c r="R58" t="str">
        <f t="shared" si="9"/>
        <v>"pos":[65,83]</v>
      </c>
      <c r="S58" t="s">
        <v>359</v>
      </c>
    </row>
    <row r="59" spans="1:19" x14ac:dyDescent="0.25">
      <c r="A59" t="str">
        <f t="shared" si="0"/>
        <v>7-8</v>
      </c>
      <c r="B59">
        <v>58</v>
      </c>
      <c r="C59" t="s">
        <v>64</v>
      </c>
      <c r="D59">
        <v>3235</v>
      </c>
      <c r="E59">
        <v>7</v>
      </c>
      <c r="F59">
        <v>8</v>
      </c>
      <c r="G59">
        <v>12</v>
      </c>
      <c r="H59">
        <v>157</v>
      </c>
      <c r="I59">
        <f t="shared" si="1"/>
        <v>1</v>
      </c>
      <c r="J59">
        <f t="shared" si="2"/>
        <v>57</v>
      </c>
      <c r="K59">
        <f t="shared" si="3"/>
        <v>8.0817842069350014</v>
      </c>
      <c r="L59" t="s">
        <v>358</v>
      </c>
      <c r="M59" t="str">
        <f t="shared" si="4"/>
        <v>"id":58,</v>
      </c>
      <c r="N59" t="str">
        <f t="shared" si="5"/>
        <v>"name":"CHESHIRE",</v>
      </c>
      <c r="O59" t="str">
        <f t="shared" si="6"/>
        <v>"population":3235,</v>
      </c>
      <c r="P59" t="str">
        <f t="shared" si="7"/>
        <v>"size":1,</v>
      </c>
      <c r="Q59" t="str">
        <f t="shared" si="8"/>
        <v>"pos_om":[7,8],</v>
      </c>
      <c r="R59" t="str">
        <f t="shared" si="9"/>
        <v>"pos":[12,157]</v>
      </c>
      <c r="S59" t="s">
        <v>359</v>
      </c>
    </row>
    <row r="60" spans="1:19" x14ac:dyDescent="0.25">
      <c r="A60" t="str">
        <f t="shared" si="0"/>
        <v>10-15</v>
      </c>
      <c r="B60">
        <v>59</v>
      </c>
      <c r="C60" t="s">
        <v>65</v>
      </c>
      <c r="D60">
        <v>1337</v>
      </c>
      <c r="E60">
        <v>10</v>
      </c>
      <c r="F60">
        <v>15</v>
      </c>
      <c r="G60">
        <v>173</v>
      </c>
      <c r="H60">
        <v>172</v>
      </c>
      <c r="I60">
        <f t="shared" si="1"/>
        <v>1</v>
      </c>
      <c r="J60">
        <f t="shared" si="2"/>
        <v>51</v>
      </c>
      <c r="K60">
        <f t="shared" si="3"/>
        <v>7.1981835771019433</v>
      </c>
      <c r="L60" t="s">
        <v>358</v>
      </c>
      <c r="M60" t="str">
        <f t="shared" si="4"/>
        <v>"id":59,</v>
      </c>
      <c r="N60" t="str">
        <f t="shared" si="5"/>
        <v>"name":"CHESTER",</v>
      </c>
      <c r="O60" t="str">
        <f t="shared" si="6"/>
        <v>"population":1337,</v>
      </c>
      <c r="P60" t="str">
        <f t="shared" si="7"/>
        <v>"size":1,</v>
      </c>
      <c r="Q60" t="str">
        <f t="shared" si="8"/>
        <v>"pos_om":[10,15],</v>
      </c>
      <c r="R60" t="str">
        <f t="shared" si="9"/>
        <v>"pos":[173,172]</v>
      </c>
      <c r="S60" t="s">
        <v>359</v>
      </c>
    </row>
    <row r="61" spans="1:19" x14ac:dyDescent="0.25">
      <c r="A61" t="str">
        <f t="shared" si="0"/>
        <v>12-13</v>
      </c>
      <c r="B61">
        <v>60</v>
      </c>
      <c r="C61" t="s">
        <v>66</v>
      </c>
      <c r="D61">
        <v>1222</v>
      </c>
      <c r="E61">
        <v>12</v>
      </c>
      <c r="F61">
        <v>13</v>
      </c>
      <c r="G61">
        <v>148</v>
      </c>
      <c r="H61">
        <v>94</v>
      </c>
      <c r="I61">
        <f t="shared" si="1"/>
        <v>1</v>
      </c>
      <c r="J61">
        <f t="shared" si="2"/>
        <v>50</v>
      </c>
      <c r="K61">
        <f t="shared" si="3"/>
        <v>7.108244139731541</v>
      </c>
      <c r="L61" t="s">
        <v>358</v>
      </c>
      <c r="M61" t="str">
        <f t="shared" si="4"/>
        <v>"id":60,</v>
      </c>
      <c r="N61" t="str">
        <f t="shared" si="5"/>
        <v>"name":"CHESTERFIELD",</v>
      </c>
      <c r="O61" t="str">
        <f t="shared" si="6"/>
        <v>"population":1222,</v>
      </c>
      <c r="P61" t="str">
        <f t="shared" si="7"/>
        <v>"size":1,</v>
      </c>
      <c r="Q61" t="str">
        <f t="shared" si="8"/>
        <v>"pos_om":[12,13],</v>
      </c>
      <c r="R61" t="str">
        <f t="shared" si="9"/>
        <v>"pos":[148,94]</v>
      </c>
      <c r="S61" t="s">
        <v>359</v>
      </c>
    </row>
    <row r="62" spans="1:19" x14ac:dyDescent="0.25">
      <c r="A62" t="str">
        <f t="shared" si="0"/>
        <v>17-19</v>
      </c>
      <c r="B62">
        <v>61</v>
      </c>
      <c r="C62" t="s">
        <v>67</v>
      </c>
      <c r="D62">
        <v>55298</v>
      </c>
      <c r="E62">
        <v>17</v>
      </c>
      <c r="F62">
        <v>19</v>
      </c>
      <c r="G62">
        <v>172</v>
      </c>
      <c r="H62">
        <v>2</v>
      </c>
      <c r="I62">
        <f t="shared" si="1"/>
        <v>6</v>
      </c>
      <c r="J62">
        <f t="shared" si="2"/>
        <v>78</v>
      </c>
      <c r="K62">
        <f t="shared" si="3"/>
        <v>10.920492020491126</v>
      </c>
      <c r="L62" t="s">
        <v>358</v>
      </c>
      <c r="M62" t="str">
        <f t="shared" si="4"/>
        <v>"id":61,</v>
      </c>
      <c r="N62" t="str">
        <f t="shared" si="5"/>
        <v>"name":"CHICOPEE",</v>
      </c>
      <c r="O62" t="str">
        <f t="shared" si="6"/>
        <v>"population":55298,</v>
      </c>
      <c r="P62" t="str">
        <f t="shared" si="7"/>
        <v>"size":6,</v>
      </c>
      <c r="Q62" t="str">
        <f t="shared" si="8"/>
        <v>"pos_om":[17,19],</v>
      </c>
      <c r="R62" t="str">
        <f t="shared" si="9"/>
        <v>"pos":[172,2]</v>
      </c>
      <c r="S62" t="s">
        <v>359</v>
      </c>
    </row>
    <row r="63" spans="1:19" x14ac:dyDescent="0.25">
      <c r="A63" t="str">
        <f t="shared" si="0"/>
        <v>53-40</v>
      </c>
      <c r="B63">
        <v>62</v>
      </c>
      <c r="C63" t="s">
        <v>68</v>
      </c>
      <c r="D63">
        <v>866</v>
      </c>
      <c r="E63">
        <v>53</v>
      </c>
      <c r="F63">
        <v>40</v>
      </c>
      <c r="G63">
        <v>71</v>
      </c>
      <c r="H63">
        <v>46</v>
      </c>
      <c r="I63">
        <f t="shared" si="1"/>
        <v>1</v>
      </c>
      <c r="J63">
        <f t="shared" si="2"/>
        <v>48</v>
      </c>
      <c r="K63">
        <f t="shared" si="3"/>
        <v>6.7638849085624351</v>
      </c>
      <c r="L63" t="s">
        <v>358</v>
      </c>
      <c r="M63" t="str">
        <f t="shared" si="4"/>
        <v>"id":62,</v>
      </c>
      <c r="N63" t="str">
        <f t="shared" si="5"/>
        <v>"name":"CHILMARK",</v>
      </c>
      <c r="O63" t="str">
        <f t="shared" si="6"/>
        <v>"population":866,</v>
      </c>
      <c r="P63" t="str">
        <f t="shared" si="7"/>
        <v>"size":1,</v>
      </c>
      <c r="Q63" t="str">
        <f t="shared" si="8"/>
        <v>"pos_om":[53,40],</v>
      </c>
      <c r="R63" t="str">
        <f t="shared" si="9"/>
        <v>"pos":[71,46]</v>
      </c>
      <c r="S63" t="s">
        <v>359</v>
      </c>
    </row>
    <row r="64" spans="1:19" x14ac:dyDescent="0.25">
      <c r="A64" t="str">
        <f t="shared" si="0"/>
        <v>7-4</v>
      </c>
      <c r="B64">
        <v>63</v>
      </c>
      <c r="C64" t="s">
        <v>69</v>
      </c>
      <c r="D64">
        <v>1702</v>
      </c>
      <c r="E64">
        <v>7</v>
      </c>
      <c r="F64">
        <v>4</v>
      </c>
      <c r="G64">
        <v>171</v>
      </c>
      <c r="H64">
        <v>126</v>
      </c>
      <c r="I64">
        <f t="shared" si="1"/>
        <v>1</v>
      </c>
      <c r="J64">
        <f t="shared" si="2"/>
        <v>53</v>
      </c>
      <c r="K64">
        <f t="shared" si="3"/>
        <v>7.4395593091333199</v>
      </c>
      <c r="L64" t="s">
        <v>358</v>
      </c>
      <c r="M64" t="str">
        <f t="shared" si="4"/>
        <v>"id":63,</v>
      </c>
      <c r="N64" t="str">
        <f t="shared" si="5"/>
        <v>"name":"CLARKSBURG",</v>
      </c>
      <c r="O64" t="str">
        <f t="shared" si="6"/>
        <v>"population":1702,</v>
      </c>
      <c r="P64" t="str">
        <f t="shared" si="7"/>
        <v>"size":1,</v>
      </c>
      <c r="Q64" t="str">
        <f t="shared" si="8"/>
        <v>"pos_om":[7,4],</v>
      </c>
      <c r="R64" t="str">
        <f t="shared" si="9"/>
        <v>"pos":[171,126]</v>
      </c>
      <c r="S64" t="s">
        <v>359</v>
      </c>
    </row>
    <row r="65" spans="1:19" x14ac:dyDescent="0.25">
      <c r="A65" t="str">
        <f t="shared" si="0"/>
        <v>34-13</v>
      </c>
      <c r="B65">
        <v>64</v>
      </c>
      <c r="C65" t="s">
        <v>70</v>
      </c>
      <c r="D65">
        <v>13606</v>
      </c>
      <c r="E65">
        <v>34</v>
      </c>
      <c r="F65">
        <v>13</v>
      </c>
      <c r="G65">
        <v>154</v>
      </c>
      <c r="H65">
        <v>14</v>
      </c>
      <c r="I65">
        <f t="shared" si="1"/>
        <v>1</v>
      </c>
      <c r="J65">
        <f t="shared" si="2"/>
        <v>68</v>
      </c>
      <c r="K65">
        <f t="shared" si="3"/>
        <v>9.5182661509050064</v>
      </c>
      <c r="L65" t="s">
        <v>358</v>
      </c>
      <c r="M65" t="str">
        <f t="shared" si="4"/>
        <v>"id":64,</v>
      </c>
      <c r="N65" t="str">
        <f t="shared" si="5"/>
        <v>"name":"CLINTON",</v>
      </c>
      <c r="O65" t="str">
        <f t="shared" si="6"/>
        <v>"population":13606,</v>
      </c>
      <c r="P65" t="str">
        <f t="shared" si="7"/>
        <v>"size":1,</v>
      </c>
      <c r="Q65" t="str">
        <f t="shared" si="8"/>
        <v>"pos_om":[34,13],</v>
      </c>
      <c r="R65" t="str">
        <f t="shared" si="9"/>
        <v>"pos":[154,14]</v>
      </c>
      <c r="S65" t="s">
        <v>359</v>
      </c>
    </row>
    <row r="66" spans="1:19" x14ac:dyDescent="0.25">
      <c r="A66" t="str">
        <f t="shared" si="0"/>
        <v>51-17</v>
      </c>
      <c r="B66">
        <v>65</v>
      </c>
      <c r="C66" t="s">
        <v>71</v>
      </c>
      <c r="D66">
        <v>7542</v>
      </c>
      <c r="E66">
        <v>51</v>
      </c>
      <c r="F66">
        <v>17</v>
      </c>
      <c r="G66">
        <v>81</v>
      </c>
      <c r="H66">
        <v>102</v>
      </c>
      <c r="I66">
        <f t="shared" si="1"/>
        <v>1</v>
      </c>
      <c r="J66">
        <f t="shared" si="2"/>
        <v>63</v>
      </c>
      <c r="K66">
        <f t="shared" si="3"/>
        <v>8.9282426778183019</v>
      </c>
      <c r="L66" t="s">
        <v>358</v>
      </c>
      <c r="M66" t="str">
        <f t="shared" si="4"/>
        <v>"id":65,</v>
      </c>
      <c r="N66" t="str">
        <f t="shared" si="5"/>
        <v>"name":"COHASSET",</v>
      </c>
      <c r="O66" t="str">
        <f t="shared" si="6"/>
        <v>"population":7542,</v>
      </c>
      <c r="P66" t="str">
        <f t="shared" si="7"/>
        <v>"size":1,</v>
      </c>
      <c r="Q66" t="str">
        <f t="shared" si="8"/>
        <v>"pos_om":[51,17],</v>
      </c>
      <c r="R66" t="str">
        <f t="shared" si="9"/>
        <v>"pos":[81,102]</v>
      </c>
      <c r="S66" t="s">
        <v>359</v>
      </c>
    </row>
    <row r="67" spans="1:19" x14ac:dyDescent="0.25">
      <c r="A67" t="str">
        <f t="shared" ref="A67:A130" si="10">E:E&amp;"-"&amp;F:F</f>
        <v>15-5</v>
      </c>
      <c r="B67">
        <v>66</v>
      </c>
      <c r="C67" t="s">
        <v>72</v>
      </c>
      <c r="D67">
        <v>1671</v>
      </c>
      <c r="E67">
        <v>15</v>
      </c>
      <c r="F67">
        <v>5</v>
      </c>
      <c r="G67">
        <v>66</v>
      </c>
      <c r="H67">
        <v>169</v>
      </c>
      <c r="I67">
        <f t="shared" ref="I67:I130" si="11">MAX(ROUND(D:D/(MAX(D:D)-MIN(D:D))*$V$1,0),$U$1)</f>
        <v>1</v>
      </c>
      <c r="J67">
        <f t="shared" ref="J67:J130" si="12">MAX(ROUND(K:K/(MAX(K:K)-MIN(K:K))*$V$1,0),$U$1)</f>
        <v>53</v>
      </c>
      <c r="K67">
        <f t="shared" ref="K67:K130" si="13">LN(D:D)</f>
        <v>7.4211775285953934</v>
      </c>
      <c r="L67" t="s">
        <v>358</v>
      </c>
      <c r="M67" t="str">
        <f t="shared" ref="M67:M130" si="14">"""id"":"&amp;B:B&amp;","</f>
        <v>"id":66,</v>
      </c>
      <c r="N67" t="str">
        <f t="shared" ref="N67:N130" si="15">"""name"":"""&amp;C:C&amp;""","</f>
        <v>"name":"COLRAIN",</v>
      </c>
      <c r="O67" t="str">
        <f t="shared" ref="O67:O130" si="16">"""population"":"&amp;D:D&amp;","</f>
        <v>"population":1671,</v>
      </c>
      <c r="P67" t="str">
        <f t="shared" ref="P67:P130" si="17">"""size"":"&amp;I:I&amp;","</f>
        <v>"size":1,</v>
      </c>
      <c r="Q67" t="str">
        <f t="shared" ref="Q67:Q130" si="18">"""pos_om"":["&amp; E:E&amp;","&amp;F:F&amp;"],"</f>
        <v>"pos_om":[15,5],</v>
      </c>
      <c r="R67" t="str">
        <f t="shared" ref="R67:R130" si="19">"""pos"":["&amp; G:G&amp;","&amp;H:H&amp;"]"</f>
        <v>"pos":[66,169]</v>
      </c>
      <c r="S67" t="s">
        <v>359</v>
      </c>
    </row>
    <row r="68" spans="1:19" x14ac:dyDescent="0.25">
      <c r="A68" t="str">
        <f t="shared" si="10"/>
        <v>41-11</v>
      </c>
      <c r="B68">
        <v>67</v>
      </c>
      <c r="C68" t="s">
        <v>73</v>
      </c>
      <c r="D68">
        <v>17668</v>
      </c>
      <c r="E68">
        <v>41</v>
      </c>
      <c r="F68">
        <v>11</v>
      </c>
      <c r="G68">
        <v>8</v>
      </c>
      <c r="H68">
        <v>143</v>
      </c>
      <c r="I68">
        <f t="shared" si="11"/>
        <v>2</v>
      </c>
      <c r="J68">
        <f t="shared" si="12"/>
        <v>69</v>
      </c>
      <c r="K68">
        <f t="shared" si="13"/>
        <v>9.7795103727164179</v>
      </c>
      <c r="L68" t="s">
        <v>358</v>
      </c>
      <c r="M68" t="str">
        <f t="shared" si="14"/>
        <v>"id":67,</v>
      </c>
      <c r="N68" t="str">
        <f t="shared" si="15"/>
        <v>"name":"CONCORD",</v>
      </c>
      <c r="O68" t="str">
        <f t="shared" si="16"/>
        <v>"population":17668,</v>
      </c>
      <c r="P68" t="str">
        <f t="shared" si="17"/>
        <v>"size":2,</v>
      </c>
      <c r="Q68" t="str">
        <f t="shared" si="18"/>
        <v>"pos_om":[41,11],</v>
      </c>
      <c r="R68" t="str">
        <f t="shared" si="19"/>
        <v>"pos":[8,143]</v>
      </c>
      <c r="S68" t="s">
        <v>359</v>
      </c>
    </row>
    <row r="69" spans="1:19" x14ac:dyDescent="0.25">
      <c r="A69" t="str">
        <f t="shared" si="10"/>
        <v>15-10</v>
      </c>
      <c r="B69">
        <v>68</v>
      </c>
      <c r="C69" t="s">
        <v>74</v>
      </c>
      <c r="D69">
        <v>1897</v>
      </c>
      <c r="E69">
        <v>15</v>
      </c>
      <c r="F69">
        <v>10</v>
      </c>
      <c r="G69">
        <v>90</v>
      </c>
      <c r="H69">
        <v>80</v>
      </c>
      <c r="I69">
        <f t="shared" si="11"/>
        <v>1</v>
      </c>
      <c r="J69">
        <f t="shared" si="12"/>
        <v>54</v>
      </c>
      <c r="K69">
        <f t="shared" si="13"/>
        <v>7.5480289699350145</v>
      </c>
      <c r="L69" t="s">
        <v>358</v>
      </c>
      <c r="M69" t="str">
        <f t="shared" si="14"/>
        <v>"id":68,</v>
      </c>
      <c r="N69" t="str">
        <f t="shared" si="15"/>
        <v>"name":"CONWAY",</v>
      </c>
      <c r="O69" t="str">
        <f t="shared" si="16"/>
        <v>"population":1897,</v>
      </c>
      <c r="P69" t="str">
        <f t="shared" si="17"/>
        <v>"size":1,</v>
      </c>
      <c r="Q69" t="str">
        <f t="shared" si="18"/>
        <v>"pos_om":[15,10],</v>
      </c>
      <c r="R69" t="str">
        <f t="shared" si="19"/>
        <v>"pos":[90,80]</v>
      </c>
      <c r="S69" t="s">
        <v>359</v>
      </c>
    </row>
    <row r="70" spans="1:19" x14ac:dyDescent="0.25">
      <c r="A70" t="str">
        <f t="shared" si="10"/>
        <v>11-11</v>
      </c>
      <c r="B70">
        <v>69</v>
      </c>
      <c r="C70" t="s">
        <v>75</v>
      </c>
      <c r="D70">
        <v>872</v>
      </c>
      <c r="E70">
        <v>11</v>
      </c>
      <c r="F70">
        <v>11</v>
      </c>
      <c r="G70">
        <v>77</v>
      </c>
      <c r="H70">
        <v>97</v>
      </c>
      <c r="I70">
        <f t="shared" si="11"/>
        <v>1</v>
      </c>
      <c r="J70">
        <f t="shared" si="12"/>
        <v>48</v>
      </c>
      <c r="K70">
        <f t="shared" si="13"/>
        <v>6.7707894239089796</v>
      </c>
      <c r="L70" t="s">
        <v>358</v>
      </c>
      <c r="M70" t="str">
        <f t="shared" si="14"/>
        <v>"id":69,</v>
      </c>
      <c r="N70" t="str">
        <f t="shared" si="15"/>
        <v>"name":"CUMMINGTON",</v>
      </c>
      <c r="O70" t="str">
        <f t="shared" si="16"/>
        <v>"population":872,</v>
      </c>
      <c r="P70" t="str">
        <f t="shared" si="17"/>
        <v>"size":1,</v>
      </c>
      <c r="Q70" t="str">
        <f t="shared" si="18"/>
        <v>"pos_om":[11,11],</v>
      </c>
      <c r="R70" t="str">
        <f t="shared" si="19"/>
        <v>"pos":[77,97]</v>
      </c>
      <c r="S70" t="s">
        <v>359</v>
      </c>
    </row>
    <row r="71" spans="1:19" x14ac:dyDescent="0.25">
      <c r="A71" t="str">
        <f t="shared" si="10"/>
        <v>6-11</v>
      </c>
      <c r="B71">
        <v>70</v>
      </c>
      <c r="C71" t="s">
        <v>76</v>
      </c>
      <c r="D71">
        <v>6756</v>
      </c>
      <c r="E71">
        <v>6</v>
      </c>
      <c r="F71">
        <v>11</v>
      </c>
      <c r="G71">
        <v>177</v>
      </c>
      <c r="H71">
        <v>7</v>
      </c>
      <c r="I71">
        <f t="shared" si="11"/>
        <v>1</v>
      </c>
      <c r="J71">
        <f t="shared" si="12"/>
        <v>63</v>
      </c>
      <c r="K71">
        <f t="shared" si="13"/>
        <v>8.8181862779276905</v>
      </c>
      <c r="L71" t="s">
        <v>358</v>
      </c>
      <c r="M71" t="str">
        <f t="shared" si="14"/>
        <v>"id":70,</v>
      </c>
      <c r="N71" t="str">
        <f t="shared" si="15"/>
        <v>"name":"DALTON",</v>
      </c>
      <c r="O71" t="str">
        <f t="shared" si="16"/>
        <v>"population":6756,</v>
      </c>
      <c r="P71" t="str">
        <f t="shared" si="17"/>
        <v>"size":1,</v>
      </c>
      <c r="Q71" t="str">
        <f t="shared" si="18"/>
        <v>"pos_om":[6,11],</v>
      </c>
      <c r="R71" t="str">
        <f t="shared" si="19"/>
        <v>"pos":[177,7]</v>
      </c>
      <c r="S71" t="s">
        <v>359</v>
      </c>
    </row>
    <row r="72" spans="1:19" x14ac:dyDescent="0.25">
      <c r="A72" t="str">
        <f t="shared" si="10"/>
        <v>48-8</v>
      </c>
      <c r="B72">
        <v>71</v>
      </c>
      <c r="C72" t="s">
        <v>77</v>
      </c>
      <c r="D72">
        <v>26493</v>
      </c>
      <c r="E72">
        <v>48</v>
      </c>
      <c r="F72">
        <v>8</v>
      </c>
      <c r="G72">
        <v>162</v>
      </c>
      <c r="H72">
        <v>156</v>
      </c>
      <c r="I72">
        <f t="shared" si="11"/>
        <v>3</v>
      </c>
      <c r="J72">
        <f t="shared" si="12"/>
        <v>72</v>
      </c>
      <c r="K72">
        <f t="shared" si="13"/>
        <v>10.184635826136912</v>
      </c>
      <c r="L72" t="s">
        <v>358</v>
      </c>
      <c r="M72" t="str">
        <f t="shared" si="14"/>
        <v>"id":71,</v>
      </c>
      <c r="N72" t="str">
        <f t="shared" si="15"/>
        <v>"name":"DANVERS",</v>
      </c>
      <c r="O72" t="str">
        <f t="shared" si="16"/>
        <v>"population":26493,</v>
      </c>
      <c r="P72" t="str">
        <f t="shared" si="17"/>
        <v>"size":3,</v>
      </c>
      <c r="Q72" t="str">
        <f t="shared" si="18"/>
        <v>"pos_om":[48,8],</v>
      </c>
      <c r="R72" t="str">
        <f t="shared" si="19"/>
        <v>"pos":[162,156]</v>
      </c>
      <c r="S72" t="s">
        <v>359</v>
      </c>
    </row>
    <row r="73" spans="1:19" x14ac:dyDescent="0.25">
      <c r="A73" t="str">
        <f t="shared" si="10"/>
        <v>48-33</v>
      </c>
      <c r="B73">
        <v>72</v>
      </c>
      <c r="C73" t="s">
        <v>78</v>
      </c>
      <c r="D73">
        <v>34032</v>
      </c>
      <c r="E73">
        <v>48</v>
      </c>
      <c r="F73">
        <v>33</v>
      </c>
      <c r="G73">
        <v>26</v>
      </c>
      <c r="H73">
        <v>98</v>
      </c>
      <c r="I73">
        <f t="shared" si="11"/>
        <v>4</v>
      </c>
      <c r="J73">
        <f t="shared" si="12"/>
        <v>74</v>
      </c>
      <c r="K73">
        <f t="shared" si="13"/>
        <v>10.435056537440019</v>
      </c>
      <c r="L73" t="s">
        <v>358</v>
      </c>
      <c r="M73" t="str">
        <f t="shared" si="14"/>
        <v>"id":72,</v>
      </c>
      <c r="N73" t="str">
        <f t="shared" si="15"/>
        <v>"name":"DARTMOUTH",</v>
      </c>
      <c r="O73" t="str">
        <f t="shared" si="16"/>
        <v>"population":34032,</v>
      </c>
      <c r="P73" t="str">
        <f t="shared" si="17"/>
        <v>"size":4,</v>
      </c>
      <c r="Q73" t="str">
        <f t="shared" si="18"/>
        <v>"pos_om":[48,33],</v>
      </c>
      <c r="R73" t="str">
        <f t="shared" si="19"/>
        <v>"pos":[26,98]</v>
      </c>
      <c r="S73" t="s">
        <v>359</v>
      </c>
    </row>
    <row r="74" spans="1:19" x14ac:dyDescent="0.25">
      <c r="A74" t="str">
        <f t="shared" si="10"/>
        <v>44-17</v>
      </c>
      <c r="B74">
        <v>73</v>
      </c>
      <c r="C74" t="s">
        <v>79</v>
      </c>
      <c r="D74">
        <v>24729</v>
      </c>
      <c r="E74">
        <v>44</v>
      </c>
      <c r="F74">
        <v>17</v>
      </c>
      <c r="G74">
        <v>110</v>
      </c>
      <c r="H74">
        <v>58</v>
      </c>
      <c r="I74">
        <f t="shared" si="11"/>
        <v>3</v>
      </c>
      <c r="J74">
        <f t="shared" si="12"/>
        <v>72</v>
      </c>
      <c r="K74">
        <f t="shared" si="13"/>
        <v>10.115731922981338</v>
      </c>
      <c r="L74" t="s">
        <v>358</v>
      </c>
      <c r="M74" t="str">
        <f t="shared" si="14"/>
        <v>"id":73,</v>
      </c>
      <c r="N74" t="str">
        <f t="shared" si="15"/>
        <v>"name":"DEDHAM",</v>
      </c>
      <c r="O74" t="str">
        <f t="shared" si="16"/>
        <v>"population":24729,</v>
      </c>
      <c r="P74" t="str">
        <f t="shared" si="17"/>
        <v>"size":3,</v>
      </c>
      <c r="Q74" t="str">
        <f t="shared" si="18"/>
        <v>"pos_om":[44,17],</v>
      </c>
      <c r="R74" t="str">
        <f t="shared" si="19"/>
        <v>"pos":[110,58]</v>
      </c>
      <c r="S74" t="s">
        <v>359</v>
      </c>
    </row>
    <row r="75" spans="1:19" x14ac:dyDescent="0.25">
      <c r="A75" t="str">
        <f t="shared" si="10"/>
        <v>17-10</v>
      </c>
      <c r="B75">
        <v>74</v>
      </c>
      <c r="C75" t="s">
        <v>80</v>
      </c>
      <c r="D75">
        <v>5125</v>
      </c>
      <c r="E75">
        <v>17</v>
      </c>
      <c r="F75">
        <v>10</v>
      </c>
      <c r="G75">
        <v>62</v>
      </c>
      <c r="H75">
        <v>21</v>
      </c>
      <c r="I75">
        <f t="shared" si="11"/>
        <v>1</v>
      </c>
      <c r="J75">
        <f t="shared" si="12"/>
        <v>61</v>
      </c>
      <c r="K75">
        <f t="shared" si="13"/>
        <v>8.5418858040066095</v>
      </c>
      <c r="L75" t="s">
        <v>358</v>
      </c>
      <c r="M75" t="str">
        <f t="shared" si="14"/>
        <v>"id":74,</v>
      </c>
      <c r="N75" t="str">
        <f t="shared" si="15"/>
        <v>"name":"DEERFIELD",</v>
      </c>
      <c r="O75" t="str">
        <f t="shared" si="16"/>
        <v>"population":5125,</v>
      </c>
      <c r="P75" t="str">
        <f t="shared" si="17"/>
        <v>"size":1,</v>
      </c>
      <c r="Q75" t="str">
        <f t="shared" si="18"/>
        <v>"pos_om":[17,10],</v>
      </c>
      <c r="R75" t="str">
        <f t="shared" si="19"/>
        <v>"pos":[62,21]</v>
      </c>
      <c r="S75" t="s">
        <v>359</v>
      </c>
    </row>
    <row r="76" spans="1:19" x14ac:dyDescent="0.25">
      <c r="A76" t="str">
        <f t="shared" si="10"/>
        <v>64-30</v>
      </c>
      <c r="B76">
        <v>75</v>
      </c>
      <c r="C76" t="s">
        <v>81</v>
      </c>
      <c r="D76">
        <v>14207</v>
      </c>
      <c r="E76">
        <v>64</v>
      </c>
      <c r="F76">
        <v>30</v>
      </c>
      <c r="G76">
        <v>32</v>
      </c>
      <c r="H76">
        <v>176</v>
      </c>
      <c r="I76">
        <f t="shared" si="11"/>
        <v>1</v>
      </c>
      <c r="J76">
        <f t="shared" si="12"/>
        <v>68</v>
      </c>
      <c r="K76">
        <f t="shared" si="13"/>
        <v>9.5614900798720779</v>
      </c>
      <c r="L76" t="s">
        <v>358</v>
      </c>
      <c r="M76" t="str">
        <f t="shared" si="14"/>
        <v>"id":75,</v>
      </c>
      <c r="N76" t="str">
        <f t="shared" si="15"/>
        <v>"name":"DENNIS",</v>
      </c>
      <c r="O76" t="str">
        <f t="shared" si="16"/>
        <v>"population":14207,</v>
      </c>
      <c r="P76" t="str">
        <f t="shared" si="17"/>
        <v>"size":1,</v>
      </c>
      <c r="Q76" t="str">
        <f t="shared" si="18"/>
        <v>"pos_om":[64,30],</v>
      </c>
      <c r="R76" t="str">
        <f t="shared" si="19"/>
        <v>"pos":[32,176]</v>
      </c>
      <c r="S76" t="s">
        <v>359</v>
      </c>
    </row>
    <row r="77" spans="1:19" x14ac:dyDescent="0.25">
      <c r="A77" t="str">
        <f t="shared" si="10"/>
        <v>45-27</v>
      </c>
      <c r="B77">
        <v>76</v>
      </c>
      <c r="C77" t="s">
        <v>82</v>
      </c>
      <c r="D77">
        <v>7086</v>
      </c>
      <c r="E77">
        <v>45</v>
      </c>
      <c r="F77">
        <v>27</v>
      </c>
      <c r="G77">
        <v>13</v>
      </c>
      <c r="H77">
        <v>156</v>
      </c>
      <c r="I77">
        <f t="shared" si="11"/>
        <v>1</v>
      </c>
      <c r="J77">
        <f t="shared" si="12"/>
        <v>63</v>
      </c>
      <c r="K77">
        <f t="shared" si="13"/>
        <v>8.8658762854254167</v>
      </c>
      <c r="L77" t="s">
        <v>358</v>
      </c>
      <c r="M77" t="str">
        <f t="shared" si="14"/>
        <v>"id":76,</v>
      </c>
      <c r="N77" t="str">
        <f t="shared" si="15"/>
        <v>"name":"DIGHTON",</v>
      </c>
      <c r="O77" t="str">
        <f t="shared" si="16"/>
        <v>"population":7086,</v>
      </c>
      <c r="P77" t="str">
        <f t="shared" si="17"/>
        <v>"size":1,</v>
      </c>
      <c r="Q77" t="str">
        <f t="shared" si="18"/>
        <v>"pos_om":[45,27],</v>
      </c>
      <c r="R77" t="str">
        <f t="shared" si="19"/>
        <v>"pos":[13,156]</v>
      </c>
      <c r="S77" t="s">
        <v>359</v>
      </c>
    </row>
    <row r="78" spans="1:19" x14ac:dyDescent="0.25">
      <c r="A78" t="str">
        <f t="shared" si="10"/>
        <v>33-22</v>
      </c>
      <c r="B78">
        <v>77</v>
      </c>
      <c r="C78" t="s">
        <v>83</v>
      </c>
      <c r="D78">
        <v>8471</v>
      </c>
      <c r="E78">
        <v>33</v>
      </c>
      <c r="F78">
        <v>22</v>
      </c>
      <c r="G78">
        <v>114</v>
      </c>
      <c r="H78">
        <v>58</v>
      </c>
      <c r="I78">
        <f t="shared" si="11"/>
        <v>1</v>
      </c>
      <c r="J78">
        <f t="shared" si="12"/>
        <v>64</v>
      </c>
      <c r="K78">
        <f t="shared" si="13"/>
        <v>9.0444038444315513</v>
      </c>
      <c r="L78" t="s">
        <v>358</v>
      </c>
      <c r="M78" t="str">
        <f t="shared" si="14"/>
        <v>"id":77,</v>
      </c>
      <c r="N78" t="str">
        <f t="shared" si="15"/>
        <v>"name":"DOUGLAS",</v>
      </c>
      <c r="O78" t="str">
        <f t="shared" si="16"/>
        <v>"population":8471,</v>
      </c>
      <c r="P78" t="str">
        <f t="shared" si="17"/>
        <v>"size":1,</v>
      </c>
      <c r="Q78" t="str">
        <f t="shared" si="18"/>
        <v>"pos_om":[33,22],</v>
      </c>
      <c r="R78" t="str">
        <f t="shared" si="19"/>
        <v>"pos":[114,58]</v>
      </c>
      <c r="S78" t="s">
        <v>359</v>
      </c>
    </row>
    <row r="79" spans="1:19" x14ac:dyDescent="0.25">
      <c r="A79" t="str">
        <f t="shared" si="10"/>
        <v>42-17</v>
      </c>
      <c r="B79">
        <v>78</v>
      </c>
      <c r="C79" t="s">
        <v>84</v>
      </c>
      <c r="D79">
        <v>5589</v>
      </c>
      <c r="E79">
        <v>42</v>
      </c>
      <c r="F79">
        <v>17</v>
      </c>
      <c r="G79">
        <v>103</v>
      </c>
      <c r="H79">
        <v>105</v>
      </c>
      <c r="I79">
        <f t="shared" si="11"/>
        <v>1</v>
      </c>
      <c r="J79">
        <f t="shared" si="12"/>
        <v>61</v>
      </c>
      <c r="K79">
        <f t="shared" si="13"/>
        <v>8.6285556592696988</v>
      </c>
      <c r="L79" t="s">
        <v>358</v>
      </c>
      <c r="M79" t="str">
        <f t="shared" si="14"/>
        <v>"id":78,</v>
      </c>
      <c r="N79" t="str">
        <f t="shared" si="15"/>
        <v>"name":"DOVER",</v>
      </c>
      <c r="O79" t="str">
        <f t="shared" si="16"/>
        <v>"population":5589,</v>
      </c>
      <c r="P79" t="str">
        <f t="shared" si="17"/>
        <v>"size":1,</v>
      </c>
      <c r="Q79" t="str">
        <f t="shared" si="18"/>
        <v>"pos_om":[42,17],</v>
      </c>
      <c r="R79" t="str">
        <f t="shared" si="19"/>
        <v>"pos":[103,105]</v>
      </c>
      <c r="S79" t="s">
        <v>359</v>
      </c>
    </row>
    <row r="80" spans="1:19" x14ac:dyDescent="0.25">
      <c r="A80" t="str">
        <f t="shared" si="10"/>
        <v>42-6</v>
      </c>
      <c r="B80">
        <v>79</v>
      </c>
      <c r="C80" t="s">
        <v>85</v>
      </c>
      <c r="D80">
        <v>29457</v>
      </c>
      <c r="E80">
        <v>42</v>
      </c>
      <c r="F80">
        <v>6</v>
      </c>
      <c r="G80">
        <v>41</v>
      </c>
      <c r="H80">
        <v>18</v>
      </c>
      <c r="I80">
        <f t="shared" si="11"/>
        <v>3</v>
      </c>
      <c r="J80">
        <f t="shared" si="12"/>
        <v>73</v>
      </c>
      <c r="K80">
        <f t="shared" si="13"/>
        <v>10.2906868518374</v>
      </c>
      <c r="L80" t="s">
        <v>358</v>
      </c>
      <c r="M80" t="str">
        <f t="shared" si="14"/>
        <v>"id":79,</v>
      </c>
      <c r="N80" t="str">
        <f t="shared" si="15"/>
        <v>"name":"DRACUT",</v>
      </c>
      <c r="O80" t="str">
        <f t="shared" si="16"/>
        <v>"population":29457,</v>
      </c>
      <c r="P80" t="str">
        <f t="shared" si="17"/>
        <v>"size":3,</v>
      </c>
      <c r="Q80" t="str">
        <f t="shared" si="18"/>
        <v>"pos_om":[42,6],</v>
      </c>
      <c r="R80" t="str">
        <f t="shared" si="19"/>
        <v>"pos":[41,18]</v>
      </c>
      <c r="S80" t="s">
        <v>359</v>
      </c>
    </row>
    <row r="81" spans="1:19" x14ac:dyDescent="0.25">
      <c r="A81" t="str">
        <f t="shared" si="10"/>
        <v>30-22</v>
      </c>
      <c r="B81">
        <v>80</v>
      </c>
      <c r="C81" t="s">
        <v>86</v>
      </c>
      <c r="D81">
        <v>11390</v>
      </c>
      <c r="E81">
        <v>30</v>
      </c>
      <c r="F81">
        <v>22</v>
      </c>
      <c r="G81">
        <v>20</v>
      </c>
      <c r="H81">
        <v>43</v>
      </c>
      <c r="I81">
        <f t="shared" si="11"/>
        <v>1</v>
      </c>
      <c r="J81">
        <f t="shared" si="12"/>
        <v>66</v>
      </c>
      <c r="K81">
        <f t="shared" si="13"/>
        <v>9.3404910564412287</v>
      </c>
      <c r="L81" t="s">
        <v>358</v>
      </c>
      <c r="M81" t="str">
        <f t="shared" si="14"/>
        <v>"id":80,</v>
      </c>
      <c r="N81" t="str">
        <f t="shared" si="15"/>
        <v>"name":"DUDLEY",</v>
      </c>
      <c r="O81" t="str">
        <f t="shared" si="16"/>
        <v>"population":11390,</v>
      </c>
      <c r="P81" t="str">
        <f t="shared" si="17"/>
        <v>"size":1,</v>
      </c>
      <c r="Q81" t="str">
        <f t="shared" si="18"/>
        <v>"pos_om":[30,22],</v>
      </c>
      <c r="R81" t="str">
        <f t="shared" si="19"/>
        <v>"pos":[20,43]</v>
      </c>
      <c r="S81" t="s">
        <v>359</v>
      </c>
    </row>
    <row r="82" spans="1:19" x14ac:dyDescent="0.25">
      <c r="A82" t="str">
        <f t="shared" si="10"/>
        <v>38-6</v>
      </c>
      <c r="B82">
        <v>81</v>
      </c>
      <c r="C82" t="s">
        <v>87</v>
      </c>
      <c r="D82">
        <v>3179</v>
      </c>
      <c r="E82">
        <v>38</v>
      </c>
      <c r="F82">
        <v>6</v>
      </c>
      <c r="G82">
        <v>79</v>
      </c>
      <c r="H82">
        <v>51</v>
      </c>
      <c r="I82">
        <f t="shared" si="11"/>
        <v>1</v>
      </c>
      <c r="J82">
        <f t="shared" si="12"/>
        <v>57</v>
      </c>
      <c r="K82">
        <f t="shared" si="13"/>
        <v>8.064321960910803</v>
      </c>
      <c r="L82" t="s">
        <v>358</v>
      </c>
      <c r="M82" t="str">
        <f t="shared" si="14"/>
        <v>"id":81,</v>
      </c>
      <c r="N82" t="str">
        <f t="shared" si="15"/>
        <v>"name":"DUNSTABLE",</v>
      </c>
      <c r="O82" t="str">
        <f t="shared" si="16"/>
        <v>"population":3179,</v>
      </c>
      <c r="P82" t="str">
        <f t="shared" si="17"/>
        <v>"size":1,</v>
      </c>
      <c r="Q82" t="str">
        <f t="shared" si="18"/>
        <v>"pos_om":[38,6],</v>
      </c>
      <c r="R82" t="str">
        <f t="shared" si="19"/>
        <v>"pos":[79,51]</v>
      </c>
      <c r="S82" t="s">
        <v>359</v>
      </c>
    </row>
    <row r="83" spans="1:19" x14ac:dyDescent="0.25">
      <c r="A83" t="str">
        <f t="shared" si="10"/>
        <v>53-22</v>
      </c>
      <c r="B83">
        <v>82</v>
      </c>
      <c r="C83" t="s">
        <v>88</v>
      </c>
      <c r="D83">
        <v>15059</v>
      </c>
      <c r="E83">
        <v>53</v>
      </c>
      <c r="F83">
        <v>22</v>
      </c>
      <c r="G83">
        <v>83</v>
      </c>
      <c r="H83">
        <v>73</v>
      </c>
      <c r="I83">
        <f t="shared" si="11"/>
        <v>2</v>
      </c>
      <c r="J83">
        <f t="shared" si="12"/>
        <v>68</v>
      </c>
      <c r="K83">
        <f t="shared" si="13"/>
        <v>9.6197310980868203</v>
      </c>
      <c r="L83" t="s">
        <v>358</v>
      </c>
      <c r="M83" t="str">
        <f t="shared" si="14"/>
        <v>"id":82,</v>
      </c>
      <c r="N83" t="str">
        <f t="shared" si="15"/>
        <v>"name":"DUXBURY",</v>
      </c>
      <c r="O83" t="str">
        <f t="shared" si="16"/>
        <v>"population":15059,</v>
      </c>
      <c r="P83" t="str">
        <f t="shared" si="17"/>
        <v>"size":2,</v>
      </c>
      <c r="Q83" t="str">
        <f t="shared" si="18"/>
        <v>"pos_om":[53,22],</v>
      </c>
      <c r="R83" t="str">
        <f t="shared" si="19"/>
        <v>"pos":[83,73]</v>
      </c>
      <c r="S83" t="s">
        <v>359</v>
      </c>
    </row>
    <row r="84" spans="1:19" x14ac:dyDescent="0.25">
      <c r="A84" t="str">
        <f t="shared" si="10"/>
        <v>49-22</v>
      </c>
      <c r="B84">
        <v>83</v>
      </c>
      <c r="C84" t="s">
        <v>89</v>
      </c>
      <c r="D84">
        <v>13794</v>
      </c>
      <c r="E84">
        <v>49</v>
      </c>
      <c r="F84">
        <v>22</v>
      </c>
      <c r="G84">
        <v>25</v>
      </c>
      <c r="H84">
        <v>132</v>
      </c>
      <c r="I84">
        <f t="shared" si="11"/>
        <v>1</v>
      </c>
      <c r="J84">
        <f t="shared" si="12"/>
        <v>68</v>
      </c>
      <c r="K84">
        <f t="shared" si="13"/>
        <v>9.5319889939912361</v>
      </c>
      <c r="L84" t="s">
        <v>358</v>
      </c>
      <c r="M84" t="str">
        <f t="shared" si="14"/>
        <v>"id":83,</v>
      </c>
      <c r="N84" t="str">
        <f t="shared" si="15"/>
        <v>"name":"EAST BRIDGEWATER",</v>
      </c>
      <c r="O84" t="str">
        <f t="shared" si="16"/>
        <v>"population":13794,</v>
      </c>
      <c r="P84" t="str">
        <f t="shared" si="17"/>
        <v>"size":1,</v>
      </c>
      <c r="Q84" t="str">
        <f t="shared" si="18"/>
        <v>"pos_om":[49,22],</v>
      </c>
      <c r="R84" t="str">
        <f t="shared" si="19"/>
        <v>"pos":[25,132]</v>
      </c>
      <c r="S84" t="s">
        <v>359</v>
      </c>
    </row>
    <row r="85" spans="1:19" x14ac:dyDescent="0.25">
      <c r="A85" t="str">
        <f t="shared" si="10"/>
        <v>28-18</v>
      </c>
      <c r="B85">
        <v>84</v>
      </c>
      <c r="C85" t="s">
        <v>90</v>
      </c>
      <c r="D85">
        <v>2183</v>
      </c>
      <c r="E85">
        <v>28</v>
      </c>
      <c r="F85">
        <v>18</v>
      </c>
      <c r="G85">
        <v>0</v>
      </c>
      <c r="H85">
        <v>75</v>
      </c>
      <c r="I85">
        <f t="shared" si="11"/>
        <v>1</v>
      </c>
      <c r="J85">
        <f t="shared" si="12"/>
        <v>55</v>
      </c>
      <c r="K85">
        <f t="shared" si="13"/>
        <v>7.6884553565499436</v>
      </c>
      <c r="L85" t="s">
        <v>358</v>
      </c>
      <c r="M85" t="str">
        <f t="shared" si="14"/>
        <v>"id":84,</v>
      </c>
      <c r="N85" t="str">
        <f t="shared" si="15"/>
        <v>"name":"EAST BROOKFIELD",</v>
      </c>
      <c r="O85" t="str">
        <f t="shared" si="16"/>
        <v>"population":2183,</v>
      </c>
      <c r="P85" t="str">
        <f t="shared" si="17"/>
        <v>"size":1,</v>
      </c>
      <c r="Q85" t="str">
        <f t="shared" si="18"/>
        <v>"pos_om":[28,18],</v>
      </c>
      <c r="R85" t="str">
        <f t="shared" si="19"/>
        <v>"pos":[0,75]</v>
      </c>
      <c r="S85" t="s">
        <v>359</v>
      </c>
    </row>
    <row r="86" spans="1:19" x14ac:dyDescent="0.25">
      <c r="A86" t="str">
        <f t="shared" si="10"/>
        <v>19-22</v>
      </c>
      <c r="B86">
        <v>85</v>
      </c>
      <c r="C86" t="s">
        <v>91</v>
      </c>
      <c r="D86">
        <v>15720</v>
      </c>
      <c r="E86">
        <v>19</v>
      </c>
      <c r="F86">
        <v>22</v>
      </c>
      <c r="G86">
        <v>56</v>
      </c>
      <c r="H86">
        <v>5</v>
      </c>
      <c r="I86">
        <f t="shared" si="11"/>
        <v>2</v>
      </c>
      <c r="J86">
        <f t="shared" si="12"/>
        <v>69</v>
      </c>
      <c r="K86">
        <f t="shared" si="13"/>
        <v>9.6626890659831979</v>
      </c>
      <c r="L86" t="s">
        <v>358</v>
      </c>
      <c r="M86" t="str">
        <f t="shared" si="14"/>
        <v>"id":85,</v>
      </c>
      <c r="N86" t="str">
        <f t="shared" si="15"/>
        <v>"name":"EAST LONGMEADOW",</v>
      </c>
      <c r="O86" t="str">
        <f t="shared" si="16"/>
        <v>"population":15720,</v>
      </c>
      <c r="P86" t="str">
        <f t="shared" si="17"/>
        <v>"size":2,</v>
      </c>
      <c r="Q86" t="str">
        <f t="shared" si="18"/>
        <v>"pos_om":[19,22],</v>
      </c>
      <c r="R86" t="str">
        <f t="shared" si="19"/>
        <v>"pos":[56,5]</v>
      </c>
      <c r="S86" t="s">
        <v>359</v>
      </c>
    </row>
    <row r="87" spans="1:19" x14ac:dyDescent="0.25">
      <c r="A87" t="str">
        <f t="shared" si="10"/>
        <v>67-27</v>
      </c>
      <c r="B87">
        <v>86</v>
      </c>
      <c r="C87" t="s">
        <v>92</v>
      </c>
      <c r="D87">
        <v>4956</v>
      </c>
      <c r="E87">
        <v>67</v>
      </c>
      <c r="F87">
        <v>27</v>
      </c>
      <c r="G87">
        <v>126</v>
      </c>
      <c r="H87">
        <v>90</v>
      </c>
      <c r="I87">
        <f t="shared" si="11"/>
        <v>1</v>
      </c>
      <c r="J87">
        <f t="shared" si="12"/>
        <v>60</v>
      </c>
      <c r="K87">
        <f t="shared" si="13"/>
        <v>8.5083542427490322</v>
      </c>
      <c r="L87" t="s">
        <v>358</v>
      </c>
      <c r="M87" t="str">
        <f t="shared" si="14"/>
        <v>"id":86,</v>
      </c>
      <c r="N87" t="str">
        <f t="shared" si="15"/>
        <v>"name":"EASTHAM",</v>
      </c>
      <c r="O87" t="str">
        <f t="shared" si="16"/>
        <v>"population":4956,</v>
      </c>
      <c r="P87" t="str">
        <f t="shared" si="17"/>
        <v>"size":1,</v>
      </c>
      <c r="Q87" t="str">
        <f t="shared" si="18"/>
        <v>"pos_om":[67,27],</v>
      </c>
      <c r="R87" t="str">
        <f t="shared" si="19"/>
        <v>"pos":[126,90]</v>
      </c>
      <c r="S87" t="s">
        <v>359</v>
      </c>
    </row>
    <row r="88" spans="1:19" x14ac:dyDescent="0.25">
      <c r="A88" t="str">
        <f t="shared" si="10"/>
        <v>16-16</v>
      </c>
      <c r="B88">
        <v>87</v>
      </c>
      <c r="C88" t="s">
        <v>93</v>
      </c>
      <c r="D88">
        <v>16053</v>
      </c>
      <c r="E88">
        <v>16</v>
      </c>
      <c r="F88">
        <v>16</v>
      </c>
      <c r="G88">
        <v>12</v>
      </c>
      <c r="H88">
        <v>127</v>
      </c>
      <c r="I88">
        <f t="shared" si="11"/>
        <v>2</v>
      </c>
      <c r="J88">
        <f t="shared" si="12"/>
        <v>69</v>
      </c>
      <c r="K88">
        <f t="shared" si="13"/>
        <v>9.6836510269794136</v>
      </c>
      <c r="L88" t="s">
        <v>358</v>
      </c>
      <c r="M88" t="str">
        <f t="shared" si="14"/>
        <v>"id":87,</v>
      </c>
      <c r="N88" t="str">
        <f t="shared" si="15"/>
        <v>"name":"EASTHAMPTON",</v>
      </c>
      <c r="O88" t="str">
        <f t="shared" si="16"/>
        <v>"population":16053,</v>
      </c>
      <c r="P88" t="str">
        <f t="shared" si="17"/>
        <v>"size":2,</v>
      </c>
      <c r="Q88" t="str">
        <f t="shared" si="18"/>
        <v>"pos_om":[16,16],</v>
      </c>
      <c r="R88" t="str">
        <f t="shared" si="19"/>
        <v>"pos":[12,127]</v>
      </c>
      <c r="S88" t="s">
        <v>359</v>
      </c>
    </row>
    <row r="89" spans="1:19" x14ac:dyDescent="0.25">
      <c r="A89" t="str">
        <f t="shared" si="10"/>
        <v>45-22</v>
      </c>
      <c r="B89">
        <v>88</v>
      </c>
      <c r="C89" t="s">
        <v>94</v>
      </c>
      <c r="D89">
        <v>23112</v>
      </c>
      <c r="E89">
        <v>45</v>
      </c>
      <c r="F89">
        <v>22</v>
      </c>
      <c r="G89">
        <v>166</v>
      </c>
      <c r="H89">
        <v>131</v>
      </c>
      <c r="I89">
        <f t="shared" si="11"/>
        <v>2</v>
      </c>
      <c r="J89">
        <f t="shared" si="12"/>
        <v>71</v>
      </c>
      <c r="K89">
        <f t="shared" si="13"/>
        <v>10.048107242146072</v>
      </c>
      <c r="L89" t="s">
        <v>358</v>
      </c>
      <c r="M89" t="str">
        <f t="shared" si="14"/>
        <v>"id":88,</v>
      </c>
      <c r="N89" t="str">
        <f t="shared" si="15"/>
        <v>"name":"EASTON",</v>
      </c>
      <c r="O89" t="str">
        <f t="shared" si="16"/>
        <v>"population":23112,</v>
      </c>
      <c r="P89" t="str">
        <f t="shared" si="17"/>
        <v>"size":2,</v>
      </c>
      <c r="Q89" t="str">
        <f t="shared" si="18"/>
        <v>"pos_om":[45,22],</v>
      </c>
      <c r="R89" t="str">
        <f t="shared" si="19"/>
        <v>"pos":[166,131]</v>
      </c>
      <c r="S89" t="s">
        <v>359</v>
      </c>
    </row>
    <row r="90" spans="1:19" x14ac:dyDescent="0.25">
      <c r="A90" t="str">
        <f t="shared" si="10"/>
        <v>57-39</v>
      </c>
      <c r="B90">
        <v>89</v>
      </c>
      <c r="C90" t="s">
        <v>95</v>
      </c>
      <c r="D90">
        <v>4067</v>
      </c>
      <c r="E90">
        <v>57</v>
      </c>
      <c r="F90">
        <v>39</v>
      </c>
      <c r="G90">
        <v>7</v>
      </c>
      <c r="H90">
        <v>90</v>
      </c>
      <c r="I90">
        <f t="shared" si="11"/>
        <v>1</v>
      </c>
      <c r="J90">
        <f t="shared" si="12"/>
        <v>59</v>
      </c>
      <c r="K90">
        <f t="shared" si="13"/>
        <v>8.3106609059072252</v>
      </c>
      <c r="L90" t="s">
        <v>358</v>
      </c>
      <c r="M90" t="str">
        <f t="shared" si="14"/>
        <v>"id":89,</v>
      </c>
      <c r="N90" t="str">
        <f t="shared" si="15"/>
        <v>"name":"EDGARTOWN",</v>
      </c>
      <c r="O90" t="str">
        <f t="shared" si="16"/>
        <v>"population":4067,</v>
      </c>
      <c r="P90" t="str">
        <f t="shared" si="17"/>
        <v>"size":1,</v>
      </c>
      <c r="Q90" t="str">
        <f t="shared" si="18"/>
        <v>"pos_om":[57,39],</v>
      </c>
      <c r="R90" t="str">
        <f t="shared" si="19"/>
        <v>"pos":[7,90]</v>
      </c>
      <c r="S90" t="s">
        <v>359</v>
      </c>
    </row>
    <row r="91" spans="1:19" x14ac:dyDescent="0.25">
      <c r="A91" t="str">
        <f t="shared" si="10"/>
        <v>1-18</v>
      </c>
      <c r="B91">
        <v>90</v>
      </c>
      <c r="C91" t="s">
        <v>96</v>
      </c>
      <c r="D91">
        <v>1225</v>
      </c>
      <c r="E91">
        <v>1</v>
      </c>
      <c r="F91">
        <v>18</v>
      </c>
      <c r="G91">
        <v>65</v>
      </c>
      <c r="H91">
        <v>157</v>
      </c>
      <c r="I91">
        <f t="shared" si="11"/>
        <v>1</v>
      </c>
      <c r="J91">
        <f t="shared" si="12"/>
        <v>50</v>
      </c>
      <c r="K91">
        <f t="shared" si="13"/>
        <v>7.110696122978827</v>
      </c>
      <c r="L91" t="s">
        <v>358</v>
      </c>
      <c r="M91" t="str">
        <f t="shared" si="14"/>
        <v>"id":90,</v>
      </c>
      <c r="N91" t="str">
        <f t="shared" si="15"/>
        <v>"name":"EGREMONT",</v>
      </c>
      <c r="O91" t="str">
        <f t="shared" si="16"/>
        <v>"population":1225,</v>
      </c>
      <c r="P91" t="str">
        <f t="shared" si="17"/>
        <v>"size":1,</v>
      </c>
      <c r="Q91" t="str">
        <f t="shared" si="18"/>
        <v>"pos_om":[1,18],</v>
      </c>
      <c r="R91" t="str">
        <f t="shared" si="19"/>
        <v>"pos":[65,157]</v>
      </c>
      <c r="S91" t="s">
        <v>359</v>
      </c>
    </row>
    <row r="92" spans="1:19" x14ac:dyDescent="0.25">
      <c r="A92" t="str">
        <f t="shared" si="10"/>
        <v>20-7</v>
      </c>
      <c r="B92">
        <v>91</v>
      </c>
      <c r="C92" t="s">
        <v>97</v>
      </c>
      <c r="D92">
        <v>1800</v>
      </c>
      <c r="E92">
        <v>20</v>
      </c>
      <c r="F92">
        <v>7</v>
      </c>
      <c r="G92">
        <v>145</v>
      </c>
      <c r="H92">
        <v>172</v>
      </c>
      <c r="I92">
        <f t="shared" si="11"/>
        <v>1</v>
      </c>
      <c r="J92">
        <f t="shared" si="12"/>
        <v>53</v>
      </c>
      <c r="K92">
        <f t="shared" si="13"/>
        <v>7.4955419438842563</v>
      </c>
      <c r="L92" t="s">
        <v>358</v>
      </c>
      <c r="M92" t="str">
        <f t="shared" si="14"/>
        <v>"id":91,</v>
      </c>
      <c r="N92" t="str">
        <f t="shared" si="15"/>
        <v>"name":"ERVING",</v>
      </c>
      <c r="O92" t="str">
        <f t="shared" si="16"/>
        <v>"population":1800,</v>
      </c>
      <c r="P92" t="str">
        <f t="shared" si="17"/>
        <v>"size":1,</v>
      </c>
      <c r="Q92" t="str">
        <f t="shared" si="18"/>
        <v>"pos_om":[20,7],</v>
      </c>
      <c r="R92" t="str">
        <f t="shared" si="19"/>
        <v>"pos":[145,172]</v>
      </c>
      <c r="S92" t="s">
        <v>359</v>
      </c>
    </row>
    <row r="93" spans="1:19" x14ac:dyDescent="0.25">
      <c r="A93" t="str">
        <f t="shared" si="10"/>
        <v>52-7</v>
      </c>
      <c r="B93">
        <v>92</v>
      </c>
      <c r="C93" t="s">
        <v>98</v>
      </c>
      <c r="D93">
        <v>3504</v>
      </c>
      <c r="E93">
        <v>52</v>
      </c>
      <c r="F93">
        <v>7</v>
      </c>
      <c r="G93">
        <v>26</v>
      </c>
      <c r="H93">
        <v>62</v>
      </c>
      <c r="I93">
        <f t="shared" si="11"/>
        <v>1</v>
      </c>
      <c r="J93">
        <f t="shared" si="12"/>
        <v>58</v>
      </c>
      <c r="K93">
        <f t="shared" si="13"/>
        <v>8.1616604520562817</v>
      </c>
      <c r="L93" t="s">
        <v>358</v>
      </c>
      <c r="M93" t="str">
        <f t="shared" si="14"/>
        <v>"id":92,</v>
      </c>
      <c r="N93" t="str">
        <f t="shared" si="15"/>
        <v>"name":"ESSEX",</v>
      </c>
      <c r="O93" t="str">
        <f t="shared" si="16"/>
        <v>"population":3504,</v>
      </c>
      <c r="P93" t="str">
        <f t="shared" si="17"/>
        <v>"size":1,</v>
      </c>
      <c r="Q93" t="str">
        <f t="shared" si="18"/>
        <v>"pos_om":[52,7],</v>
      </c>
      <c r="R93" t="str">
        <f t="shared" si="19"/>
        <v>"pos":[26,62]</v>
      </c>
      <c r="S93" t="s">
        <v>359</v>
      </c>
    </row>
    <row r="94" spans="1:19" x14ac:dyDescent="0.25">
      <c r="A94" t="str">
        <f t="shared" si="10"/>
        <v>46-13</v>
      </c>
      <c r="B94">
        <v>93</v>
      </c>
      <c r="C94" t="s">
        <v>99</v>
      </c>
      <c r="D94">
        <v>41667</v>
      </c>
      <c r="E94">
        <v>46</v>
      </c>
      <c r="F94">
        <v>13</v>
      </c>
      <c r="G94">
        <v>172</v>
      </c>
      <c r="H94">
        <v>33</v>
      </c>
      <c r="I94">
        <f t="shared" si="11"/>
        <v>4</v>
      </c>
      <c r="J94">
        <f t="shared" si="12"/>
        <v>76</v>
      </c>
      <c r="K94">
        <f t="shared" si="13"/>
        <v>10.637464727584328</v>
      </c>
      <c r="L94" t="s">
        <v>358</v>
      </c>
      <c r="M94" t="str">
        <f t="shared" si="14"/>
        <v>"id":93,</v>
      </c>
      <c r="N94" t="str">
        <f t="shared" si="15"/>
        <v>"name":"EVERETT",</v>
      </c>
      <c r="O94" t="str">
        <f t="shared" si="16"/>
        <v>"population":41667,</v>
      </c>
      <c r="P94" t="str">
        <f t="shared" si="17"/>
        <v>"size":4,</v>
      </c>
      <c r="Q94" t="str">
        <f t="shared" si="18"/>
        <v>"pos_om":[46,13],</v>
      </c>
      <c r="R94" t="str">
        <f t="shared" si="19"/>
        <v>"pos":[172,33]</v>
      </c>
      <c r="S94" t="s">
        <v>359</v>
      </c>
    </row>
    <row r="95" spans="1:19" x14ac:dyDescent="0.25">
      <c r="A95" t="str">
        <f t="shared" si="10"/>
        <v>50-32</v>
      </c>
      <c r="B95">
        <v>94</v>
      </c>
      <c r="C95" t="s">
        <v>100</v>
      </c>
      <c r="D95">
        <v>15873</v>
      </c>
      <c r="E95">
        <v>50</v>
      </c>
      <c r="F95">
        <v>32</v>
      </c>
      <c r="G95">
        <v>103</v>
      </c>
      <c r="H95">
        <v>164</v>
      </c>
      <c r="I95">
        <f t="shared" si="11"/>
        <v>2</v>
      </c>
      <c r="J95">
        <f t="shared" si="12"/>
        <v>69</v>
      </c>
      <c r="K95">
        <f t="shared" si="13"/>
        <v>9.6723748315722418</v>
      </c>
      <c r="L95" t="s">
        <v>358</v>
      </c>
      <c r="M95" t="str">
        <f t="shared" si="14"/>
        <v>"id":94,</v>
      </c>
      <c r="N95" t="str">
        <f t="shared" si="15"/>
        <v>"name":"FAIRHAVEN",</v>
      </c>
      <c r="O95" t="str">
        <f t="shared" si="16"/>
        <v>"population":15873,</v>
      </c>
      <c r="P95" t="str">
        <f t="shared" si="17"/>
        <v>"size":2,</v>
      </c>
      <c r="Q95" t="str">
        <f t="shared" si="18"/>
        <v>"pos_om":[50,32],</v>
      </c>
      <c r="R95" t="str">
        <f t="shared" si="19"/>
        <v>"pos":[103,164]</v>
      </c>
      <c r="S95" t="s">
        <v>359</v>
      </c>
    </row>
    <row r="96" spans="1:19" x14ac:dyDescent="0.25">
      <c r="A96" t="str">
        <f t="shared" si="10"/>
        <v>46-31</v>
      </c>
      <c r="B96">
        <v>95</v>
      </c>
      <c r="C96" t="s">
        <v>101</v>
      </c>
      <c r="D96">
        <v>88857</v>
      </c>
      <c r="E96">
        <v>46</v>
      </c>
      <c r="F96">
        <v>31</v>
      </c>
      <c r="G96">
        <v>31</v>
      </c>
      <c r="H96">
        <v>5</v>
      </c>
      <c r="I96">
        <f t="shared" si="11"/>
        <v>9</v>
      </c>
      <c r="J96">
        <f t="shared" si="12"/>
        <v>81</v>
      </c>
      <c r="K96">
        <f t="shared" si="13"/>
        <v>11.394783614947668</v>
      </c>
      <c r="L96" t="s">
        <v>358</v>
      </c>
      <c r="M96" t="str">
        <f t="shared" si="14"/>
        <v>"id":95,</v>
      </c>
      <c r="N96" t="str">
        <f t="shared" si="15"/>
        <v>"name":"FALL RIVER",</v>
      </c>
      <c r="O96" t="str">
        <f t="shared" si="16"/>
        <v>"population":88857,</v>
      </c>
      <c r="P96" t="str">
        <f t="shared" si="17"/>
        <v>"size":9,</v>
      </c>
      <c r="Q96" t="str">
        <f t="shared" si="18"/>
        <v>"pos_om":[46,31],</v>
      </c>
      <c r="R96" t="str">
        <f t="shared" si="19"/>
        <v>"pos":[31,5]</v>
      </c>
      <c r="S96" t="s">
        <v>359</v>
      </c>
    </row>
    <row r="97" spans="1:19" x14ac:dyDescent="0.25">
      <c r="A97" t="str">
        <f t="shared" si="10"/>
        <v>55-34</v>
      </c>
      <c r="B97">
        <v>96</v>
      </c>
      <c r="C97" t="s">
        <v>102</v>
      </c>
      <c r="D97">
        <v>31531</v>
      </c>
      <c r="E97">
        <v>55</v>
      </c>
      <c r="F97">
        <v>34</v>
      </c>
      <c r="G97">
        <v>174</v>
      </c>
      <c r="H97">
        <v>7</v>
      </c>
      <c r="I97">
        <f t="shared" si="11"/>
        <v>3</v>
      </c>
      <c r="J97">
        <f t="shared" si="12"/>
        <v>74</v>
      </c>
      <c r="K97">
        <f t="shared" si="13"/>
        <v>10.358726467862368</v>
      </c>
      <c r="L97" t="s">
        <v>358</v>
      </c>
      <c r="M97" t="str">
        <f t="shared" si="14"/>
        <v>"id":96,</v>
      </c>
      <c r="N97" t="str">
        <f t="shared" si="15"/>
        <v>"name":"FALMOUTH",</v>
      </c>
      <c r="O97" t="str">
        <f t="shared" si="16"/>
        <v>"population":31531,</v>
      </c>
      <c r="P97" t="str">
        <f t="shared" si="17"/>
        <v>"size":3,</v>
      </c>
      <c r="Q97" t="str">
        <f t="shared" si="18"/>
        <v>"pos_om":[55,34],</v>
      </c>
      <c r="R97" t="str">
        <f t="shared" si="19"/>
        <v>"pos":[174,7]</v>
      </c>
      <c r="S97" t="s">
        <v>359</v>
      </c>
    </row>
    <row r="98" spans="1:19" x14ac:dyDescent="0.25">
      <c r="A98" t="str">
        <f t="shared" si="10"/>
        <v>32-8</v>
      </c>
      <c r="B98">
        <v>97</v>
      </c>
      <c r="C98" t="s">
        <v>103</v>
      </c>
      <c r="D98">
        <v>40318</v>
      </c>
      <c r="E98">
        <v>32</v>
      </c>
      <c r="F98">
        <v>8</v>
      </c>
      <c r="G98">
        <v>82</v>
      </c>
      <c r="H98">
        <v>83</v>
      </c>
      <c r="I98">
        <f t="shared" si="11"/>
        <v>4</v>
      </c>
      <c r="J98">
        <f t="shared" si="12"/>
        <v>75</v>
      </c>
      <c r="K98">
        <f t="shared" si="13"/>
        <v>10.604553298340369</v>
      </c>
      <c r="L98" t="s">
        <v>358</v>
      </c>
      <c r="M98" t="str">
        <f t="shared" si="14"/>
        <v>"id":97,</v>
      </c>
      <c r="N98" t="str">
        <f t="shared" si="15"/>
        <v>"name":"FITCHBURG",</v>
      </c>
      <c r="O98" t="str">
        <f t="shared" si="16"/>
        <v>"population":40318,</v>
      </c>
      <c r="P98" t="str">
        <f t="shared" si="17"/>
        <v>"size":4,</v>
      </c>
      <c r="Q98" t="str">
        <f t="shared" si="18"/>
        <v>"pos_om":[32,8],</v>
      </c>
      <c r="R98" t="str">
        <f t="shared" si="19"/>
        <v>"pos":[82,83]</v>
      </c>
      <c r="S98" t="s">
        <v>359</v>
      </c>
    </row>
    <row r="99" spans="1:19" x14ac:dyDescent="0.25">
      <c r="A99" t="str">
        <f t="shared" si="10"/>
        <v>9-5</v>
      </c>
      <c r="B99">
        <v>98</v>
      </c>
      <c r="C99" t="s">
        <v>104</v>
      </c>
      <c r="D99">
        <v>752</v>
      </c>
      <c r="E99">
        <v>9</v>
      </c>
      <c r="F99">
        <v>5</v>
      </c>
      <c r="G99">
        <v>129</v>
      </c>
      <c r="H99">
        <v>167</v>
      </c>
      <c r="I99">
        <f t="shared" si="11"/>
        <v>1</v>
      </c>
      <c r="J99">
        <f t="shared" si="12"/>
        <v>47</v>
      </c>
      <c r="K99">
        <f t="shared" si="13"/>
        <v>6.62273632394984</v>
      </c>
      <c r="L99" t="s">
        <v>358</v>
      </c>
      <c r="M99" t="str">
        <f t="shared" si="14"/>
        <v>"id":98,</v>
      </c>
      <c r="N99" t="str">
        <f t="shared" si="15"/>
        <v>"name":"FLORIDA",</v>
      </c>
      <c r="O99" t="str">
        <f t="shared" si="16"/>
        <v>"population":752,</v>
      </c>
      <c r="P99" t="str">
        <f t="shared" si="17"/>
        <v>"size":1,</v>
      </c>
      <c r="Q99" t="str">
        <f t="shared" si="18"/>
        <v>"pos_om":[9,5],</v>
      </c>
      <c r="R99" t="str">
        <f t="shared" si="19"/>
        <v>"pos":[129,167]</v>
      </c>
      <c r="S99" t="s">
        <v>359</v>
      </c>
    </row>
    <row r="100" spans="1:19" x14ac:dyDescent="0.25">
      <c r="A100" t="str">
        <f t="shared" si="10"/>
        <v>43-22</v>
      </c>
      <c r="B100">
        <v>99</v>
      </c>
      <c r="C100" t="s">
        <v>105</v>
      </c>
      <c r="D100">
        <v>16865</v>
      </c>
      <c r="E100">
        <v>43</v>
      </c>
      <c r="F100">
        <v>22</v>
      </c>
      <c r="G100">
        <v>57</v>
      </c>
      <c r="H100">
        <v>10</v>
      </c>
      <c r="I100">
        <f t="shared" si="11"/>
        <v>2</v>
      </c>
      <c r="J100">
        <f t="shared" si="12"/>
        <v>69</v>
      </c>
      <c r="K100">
        <f t="shared" si="13"/>
        <v>9.7329957474957514</v>
      </c>
      <c r="L100" t="s">
        <v>358</v>
      </c>
      <c r="M100" t="str">
        <f t="shared" si="14"/>
        <v>"id":99,</v>
      </c>
      <c r="N100" t="str">
        <f t="shared" si="15"/>
        <v>"name":"FOXBOROUGH",</v>
      </c>
      <c r="O100" t="str">
        <f t="shared" si="16"/>
        <v>"population":16865,</v>
      </c>
      <c r="P100" t="str">
        <f t="shared" si="17"/>
        <v>"size":2,</v>
      </c>
      <c r="Q100" t="str">
        <f t="shared" si="18"/>
        <v>"pos_om":[43,22],</v>
      </c>
      <c r="R100" t="str">
        <f t="shared" si="19"/>
        <v>"pos":[57,10]</v>
      </c>
      <c r="S100" t="s">
        <v>359</v>
      </c>
    </row>
    <row r="101" spans="1:19" x14ac:dyDescent="0.25">
      <c r="A101" t="str">
        <f t="shared" si="10"/>
        <v>39-15</v>
      </c>
      <c r="B101">
        <v>100</v>
      </c>
      <c r="C101" t="s">
        <v>106</v>
      </c>
      <c r="D101">
        <v>68318</v>
      </c>
      <c r="E101">
        <v>39</v>
      </c>
      <c r="F101">
        <v>15</v>
      </c>
      <c r="G101">
        <v>119</v>
      </c>
      <c r="H101">
        <v>133</v>
      </c>
      <c r="I101">
        <f t="shared" si="11"/>
        <v>7</v>
      </c>
      <c r="J101">
        <f t="shared" si="12"/>
        <v>79</v>
      </c>
      <c r="K101">
        <f t="shared" si="13"/>
        <v>11.131928554029276</v>
      </c>
      <c r="L101" t="s">
        <v>358</v>
      </c>
      <c r="M101" t="str">
        <f t="shared" si="14"/>
        <v>"id":100,</v>
      </c>
      <c r="N101" t="str">
        <f t="shared" si="15"/>
        <v>"name":"FRAMINGHAM",</v>
      </c>
      <c r="O101" t="str">
        <f t="shared" si="16"/>
        <v>"population":68318,</v>
      </c>
      <c r="P101" t="str">
        <f t="shared" si="17"/>
        <v>"size":7,</v>
      </c>
      <c r="Q101" t="str">
        <f t="shared" si="18"/>
        <v>"pos_om":[39,15],</v>
      </c>
      <c r="R101" t="str">
        <f t="shared" si="19"/>
        <v>"pos":[119,133]</v>
      </c>
      <c r="S101" t="s">
        <v>359</v>
      </c>
    </row>
    <row r="102" spans="1:19" x14ac:dyDescent="0.25">
      <c r="A102" t="str">
        <f t="shared" si="10"/>
        <v>40-21</v>
      </c>
      <c r="B102">
        <v>101</v>
      </c>
      <c r="C102" t="s">
        <v>107</v>
      </c>
      <c r="D102">
        <v>31635</v>
      </c>
      <c r="E102">
        <v>40</v>
      </c>
      <c r="F102">
        <v>21</v>
      </c>
      <c r="G102">
        <v>27</v>
      </c>
      <c r="H102">
        <v>82</v>
      </c>
      <c r="I102">
        <f t="shared" si="11"/>
        <v>3</v>
      </c>
      <c r="J102">
        <f t="shared" si="12"/>
        <v>74</v>
      </c>
      <c r="K102">
        <f t="shared" si="13"/>
        <v>10.362019381580984</v>
      </c>
      <c r="L102" t="s">
        <v>358</v>
      </c>
      <c r="M102" t="str">
        <f t="shared" si="14"/>
        <v>"id":101,</v>
      </c>
      <c r="N102" t="str">
        <f t="shared" si="15"/>
        <v>"name":"FRANKLIN",</v>
      </c>
      <c r="O102" t="str">
        <f t="shared" si="16"/>
        <v>"population":31635,</v>
      </c>
      <c r="P102" t="str">
        <f t="shared" si="17"/>
        <v>"size":3,</v>
      </c>
      <c r="Q102" t="str">
        <f t="shared" si="18"/>
        <v>"pos_om":[40,21],</v>
      </c>
      <c r="R102" t="str">
        <f t="shared" si="19"/>
        <v>"pos":[27,82]</v>
      </c>
      <c r="S102" t="s">
        <v>359</v>
      </c>
    </row>
    <row r="103" spans="1:19" x14ac:dyDescent="0.25">
      <c r="A103" t="str">
        <f t="shared" si="10"/>
        <v>47-29</v>
      </c>
      <c r="B103">
        <v>102</v>
      </c>
      <c r="C103" t="s">
        <v>108</v>
      </c>
      <c r="D103">
        <v>8870</v>
      </c>
      <c r="E103">
        <v>47</v>
      </c>
      <c r="F103">
        <v>29</v>
      </c>
      <c r="G103">
        <v>146</v>
      </c>
      <c r="H103">
        <v>96</v>
      </c>
      <c r="I103">
        <f t="shared" si="11"/>
        <v>1</v>
      </c>
      <c r="J103">
        <f t="shared" si="12"/>
        <v>65</v>
      </c>
      <c r="K103">
        <f t="shared" si="13"/>
        <v>9.090430075303626</v>
      </c>
      <c r="L103" t="s">
        <v>358</v>
      </c>
      <c r="M103" t="str">
        <f t="shared" si="14"/>
        <v>"id":102,</v>
      </c>
      <c r="N103" t="str">
        <f t="shared" si="15"/>
        <v>"name":"FREETOWN",</v>
      </c>
      <c r="O103" t="str">
        <f t="shared" si="16"/>
        <v>"population":8870,</v>
      </c>
      <c r="P103" t="str">
        <f t="shared" si="17"/>
        <v>"size":1,</v>
      </c>
      <c r="Q103" t="str">
        <f t="shared" si="18"/>
        <v>"pos_om":[47,29],</v>
      </c>
      <c r="R103" t="str">
        <f t="shared" si="19"/>
        <v>"pos":[146,96]</v>
      </c>
      <c r="S103" t="s">
        <v>359</v>
      </c>
    </row>
    <row r="104" spans="1:19" x14ac:dyDescent="0.25">
      <c r="A104" t="str">
        <f t="shared" si="10"/>
        <v>29-8</v>
      </c>
      <c r="B104">
        <v>103</v>
      </c>
      <c r="C104" t="s">
        <v>109</v>
      </c>
      <c r="D104">
        <v>20228</v>
      </c>
      <c r="E104">
        <v>29</v>
      </c>
      <c r="F104">
        <v>8</v>
      </c>
      <c r="G104">
        <v>36</v>
      </c>
      <c r="H104">
        <v>111</v>
      </c>
      <c r="I104">
        <f t="shared" si="11"/>
        <v>2</v>
      </c>
      <c r="J104">
        <f t="shared" si="12"/>
        <v>70</v>
      </c>
      <c r="K104">
        <f t="shared" si="13"/>
        <v>9.9148230621998739</v>
      </c>
      <c r="L104" t="s">
        <v>358</v>
      </c>
      <c r="M104" t="str">
        <f t="shared" si="14"/>
        <v>"id":103,</v>
      </c>
      <c r="N104" t="str">
        <f t="shared" si="15"/>
        <v>"name":"GARDNER",</v>
      </c>
      <c r="O104" t="str">
        <f t="shared" si="16"/>
        <v>"population":20228,</v>
      </c>
      <c r="P104" t="str">
        <f t="shared" si="17"/>
        <v>"size":2,</v>
      </c>
      <c r="Q104" t="str">
        <f t="shared" si="18"/>
        <v>"pos_om":[29,8],</v>
      </c>
      <c r="R104" t="str">
        <f t="shared" si="19"/>
        <v>"pos":[36,111]</v>
      </c>
      <c r="S104" t="s">
        <v>359</v>
      </c>
    </row>
    <row r="105" spans="1:19" x14ac:dyDescent="0.25">
      <c r="A105" t="str">
        <f t="shared" si="10"/>
        <v>51-40</v>
      </c>
      <c r="B105">
        <v>104</v>
      </c>
      <c r="C105" t="s">
        <v>110</v>
      </c>
      <c r="D105">
        <v>311</v>
      </c>
      <c r="E105">
        <v>51</v>
      </c>
      <c r="F105">
        <v>40</v>
      </c>
      <c r="G105">
        <v>167</v>
      </c>
      <c r="H105">
        <v>114</v>
      </c>
      <c r="I105">
        <f t="shared" si="11"/>
        <v>1</v>
      </c>
      <c r="J105">
        <f t="shared" si="12"/>
        <v>41</v>
      </c>
      <c r="K105">
        <f t="shared" si="13"/>
        <v>5.7397929121792339</v>
      </c>
      <c r="L105" t="s">
        <v>358</v>
      </c>
      <c r="M105" t="str">
        <f t="shared" si="14"/>
        <v>"id":104,</v>
      </c>
      <c r="N105" t="str">
        <f t="shared" si="15"/>
        <v>"name":"AQUINNAH",</v>
      </c>
      <c r="O105" t="str">
        <f t="shared" si="16"/>
        <v>"population":311,</v>
      </c>
      <c r="P105" t="str">
        <f t="shared" si="17"/>
        <v>"size":1,</v>
      </c>
      <c r="Q105" t="str">
        <f t="shared" si="18"/>
        <v>"pos_om":[51,40],</v>
      </c>
      <c r="R105" t="str">
        <f t="shared" si="19"/>
        <v>"pos":[167,114]</v>
      </c>
      <c r="S105" t="s">
        <v>359</v>
      </c>
    </row>
    <row r="106" spans="1:19" x14ac:dyDescent="0.25">
      <c r="A106" t="str">
        <f t="shared" si="10"/>
        <v>48-5</v>
      </c>
      <c r="B106">
        <v>105</v>
      </c>
      <c r="C106" t="s">
        <v>111</v>
      </c>
      <c r="D106">
        <v>8183</v>
      </c>
      <c r="E106">
        <v>48</v>
      </c>
      <c r="F106">
        <v>5</v>
      </c>
      <c r="G106">
        <v>49</v>
      </c>
      <c r="H106">
        <v>5</v>
      </c>
      <c r="I106">
        <f t="shared" si="11"/>
        <v>1</v>
      </c>
      <c r="J106">
        <f t="shared" si="12"/>
        <v>64</v>
      </c>
      <c r="K106">
        <f t="shared" si="13"/>
        <v>9.0098141105273815</v>
      </c>
      <c r="L106" t="s">
        <v>358</v>
      </c>
      <c r="M106" t="str">
        <f t="shared" si="14"/>
        <v>"id":105,</v>
      </c>
      <c r="N106" t="str">
        <f t="shared" si="15"/>
        <v>"name":"GEORGETOWN",</v>
      </c>
      <c r="O106" t="str">
        <f t="shared" si="16"/>
        <v>"population":8183,</v>
      </c>
      <c r="P106" t="str">
        <f t="shared" si="17"/>
        <v>"size":1,</v>
      </c>
      <c r="Q106" t="str">
        <f t="shared" si="18"/>
        <v>"pos_om":[48,5],</v>
      </c>
      <c r="R106" t="str">
        <f t="shared" si="19"/>
        <v>"pos":[49,5]</v>
      </c>
      <c r="S106" t="s">
        <v>359</v>
      </c>
    </row>
    <row r="107" spans="1:19" x14ac:dyDescent="0.25">
      <c r="A107" t="str">
        <f t="shared" si="10"/>
        <v>19-7</v>
      </c>
      <c r="B107">
        <v>106</v>
      </c>
      <c r="C107" t="s">
        <v>112</v>
      </c>
      <c r="D107">
        <v>1500</v>
      </c>
      <c r="E107">
        <v>19</v>
      </c>
      <c r="F107">
        <v>7</v>
      </c>
      <c r="G107">
        <v>46</v>
      </c>
      <c r="H107">
        <v>48</v>
      </c>
      <c r="I107">
        <f t="shared" si="11"/>
        <v>1</v>
      </c>
      <c r="J107">
        <f t="shared" si="12"/>
        <v>52</v>
      </c>
      <c r="K107">
        <f t="shared" si="13"/>
        <v>7.3132203870903014</v>
      </c>
      <c r="L107" t="s">
        <v>358</v>
      </c>
      <c r="M107" t="str">
        <f t="shared" si="14"/>
        <v>"id":106,</v>
      </c>
      <c r="N107" t="str">
        <f t="shared" si="15"/>
        <v>"name":"GILL",</v>
      </c>
      <c r="O107" t="str">
        <f t="shared" si="16"/>
        <v>"population":1500,</v>
      </c>
      <c r="P107" t="str">
        <f t="shared" si="17"/>
        <v>"size":1,</v>
      </c>
      <c r="Q107" t="str">
        <f t="shared" si="18"/>
        <v>"pos_om":[19,7],</v>
      </c>
      <c r="R107" t="str">
        <f t="shared" si="19"/>
        <v>"pos":[46,48]</v>
      </c>
      <c r="S107" t="s">
        <v>359</v>
      </c>
    </row>
    <row r="108" spans="1:19" x14ac:dyDescent="0.25">
      <c r="A108" t="str">
        <f t="shared" si="10"/>
        <v>53-7</v>
      </c>
      <c r="B108">
        <v>107</v>
      </c>
      <c r="C108" t="s">
        <v>113</v>
      </c>
      <c r="D108">
        <v>28789</v>
      </c>
      <c r="E108">
        <v>53</v>
      </c>
      <c r="F108">
        <v>7</v>
      </c>
      <c r="G108">
        <v>150</v>
      </c>
      <c r="H108">
        <v>95</v>
      </c>
      <c r="I108">
        <f t="shared" si="11"/>
        <v>3</v>
      </c>
      <c r="J108">
        <f t="shared" si="12"/>
        <v>73</v>
      </c>
      <c r="K108">
        <f t="shared" si="13"/>
        <v>10.267748648720236</v>
      </c>
      <c r="L108" t="s">
        <v>358</v>
      </c>
      <c r="M108" t="str">
        <f t="shared" si="14"/>
        <v>"id":107,</v>
      </c>
      <c r="N108" t="str">
        <f t="shared" si="15"/>
        <v>"name":"GLOUCESTER",</v>
      </c>
      <c r="O108" t="str">
        <f t="shared" si="16"/>
        <v>"population":28789,</v>
      </c>
      <c r="P108" t="str">
        <f t="shared" si="17"/>
        <v>"size":3,</v>
      </c>
      <c r="Q108" t="str">
        <f t="shared" si="18"/>
        <v>"pos_om":[53,7],</v>
      </c>
      <c r="R108" t="str">
        <f t="shared" si="19"/>
        <v>"pos":[150,95]</v>
      </c>
      <c r="S108" t="s">
        <v>359</v>
      </c>
    </row>
    <row r="109" spans="1:19" x14ac:dyDescent="0.25">
      <c r="A109" t="str">
        <f t="shared" si="10"/>
        <v>13-12</v>
      </c>
      <c r="B109">
        <v>108</v>
      </c>
      <c r="C109" t="s">
        <v>114</v>
      </c>
      <c r="D109">
        <v>1054</v>
      </c>
      <c r="E109">
        <v>13</v>
      </c>
      <c r="F109">
        <v>12</v>
      </c>
      <c r="G109">
        <v>103</v>
      </c>
      <c r="H109">
        <v>19</v>
      </c>
      <c r="I109">
        <f t="shared" si="11"/>
        <v>1</v>
      </c>
      <c r="J109">
        <f t="shared" si="12"/>
        <v>49</v>
      </c>
      <c r="K109">
        <f t="shared" si="13"/>
        <v>6.9603477291013078</v>
      </c>
      <c r="L109" t="s">
        <v>358</v>
      </c>
      <c r="M109" t="str">
        <f t="shared" si="14"/>
        <v>"id":108,</v>
      </c>
      <c r="N109" t="str">
        <f t="shared" si="15"/>
        <v>"name":"GOSHEN",</v>
      </c>
      <c r="O109" t="str">
        <f t="shared" si="16"/>
        <v>"population":1054,</v>
      </c>
      <c r="P109" t="str">
        <f t="shared" si="17"/>
        <v>"size":1,</v>
      </c>
      <c r="Q109" t="str">
        <f t="shared" si="18"/>
        <v>"pos_om":[13,12],</v>
      </c>
      <c r="R109" t="str">
        <f t="shared" si="19"/>
        <v>"pos":[103,19]</v>
      </c>
      <c r="S109" t="s">
        <v>359</v>
      </c>
    </row>
    <row r="110" spans="1:19" x14ac:dyDescent="0.25">
      <c r="A110" t="str">
        <f t="shared" si="10"/>
        <v>52-37</v>
      </c>
      <c r="B110">
        <v>109</v>
      </c>
      <c r="C110" t="s">
        <v>115</v>
      </c>
      <c r="D110">
        <v>75</v>
      </c>
      <c r="E110">
        <v>52</v>
      </c>
      <c r="F110">
        <v>37</v>
      </c>
      <c r="G110">
        <v>4</v>
      </c>
      <c r="H110">
        <v>70</v>
      </c>
      <c r="I110">
        <f t="shared" si="11"/>
        <v>1</v>
      </c>
      <c r="J110">
        <f t="shared" si="12"/>
        <v>31</v>
      </c>
      <c r="K110">
        <f t="shared" si="13"/>
        <v>4.3174881135363101</v>
      </c>
      <c r="L110" t="s">
        <v>358</v>
      </c>
      <c r="M110" t="str">
        <f t="shared" si="14"/>
        <v>"id":109,</v>
      </c>
      <c r="N110" t="str">
        <f t="shared" si="15"/>
        <v>"name":"GOSNOLD",</v>
      </c>
      <c r="O110" t="str">
        <f t="shared" si="16"/>
        <v>"population":75,</v>
      </c>
      <c r="P110" t="str">
        <f t="shared" si="17"/>
        <v>"size":1,</v>
      </c>
      <c r="Q110" t="str">
        <f t="shared" si="18"/>
        <v>"pos_om":[52,37],</v>
      </c>
      <c r="R110" t="str">
        <f t="shared" si="19"/>
        <v>"pos":[4,70]</v>
      </c>
      <c r="S110" t="s">
        <v>359</v>
      </c>
    </row>
    <row r="111" spans="1:19" x14ac:dyDescent="0.25">
      <c r="A111" t="str">
        <f t="shared" si="10"/>
        <v>34-18</v>
      </c>
      <c r="B111">
        <v>110</v>
      </c>
      <c r="C111" t="s">
        <v>116</v>
      </c>
      <c r="D111">
        <v>17765</v>
      </c>
      <c r="E111">
        <v>34</v>
      </c>
      <c r="F111">
        <v>18</v>
      </c>
      <c r="G111">
        <v>169</v>
      </c>
      <c r="H111">
        <v>56</v>
      </c>
      <c r="I111">
        <f t="shared" si="11"/>
        <v>2</v>
      </c>
      <c r="J111">
        <f t="shared" si="12"/>
        <v>69</v>
      </c>
      <c r="K111">
        <f t="shared" si="13"/>
        <v>9.7849855084551276</v>
      </c>
      <c r="L111" t="s">
        <v>358</v>
      </c>
      <c r="M111" t="str">
        <f t="shared" si="14"/>
        <v>"id":110,</v>
      </c>
      <c r="N111" t="str">
        <f t="shared" si="15"/>
        <v>"name":"GRAFTON",</v>
      </c>
      <c r="O111" t="str">
        <f t="shared" si="16"/>
        <v>"population":17765,</v>
      </c>
      <c r="P111" t="str">
        <f t="shared" si="17"/>
        <v>"size":2,</v>
      </c>
      <c r="Q111" t="str">
        <f t="shared" si="18"/>
        <v>"pos_om":[34,18],</v>
      </c>
      <c r="R111" t="str">
        <f t="shared" si="19"/>
        <v>"pos":[169,56]</v>
      </c>
      <c r="S111" t="s">
        <v>359</v>
      </c>
    </row>
    <row r="112" spans="1:19" x14ac:dyDescent="0.25">
      <c r="A112" t="str">
        <f t="shared" si="10"/>
        <v>19-16</v>
      </c>
      <c r="B112">
        <v>111</v>
      </c>
      <c r="C112" t="s">
        <v>117</v>
      </c>
      <c r="D112">
        <v>6240</v>
      </c>
      <c r="E112">
        <v>19</v>
      </c>
      <c r="F112">
        <v>16</v>
      </c>
      <c r="G112">
        <v>51</v>
      </c>
      <c r="H112">
        <v>154</v>
      </c>
      <c r="I112">
        <f t="shared" si="11"/>
        <v>1</v>
      </c>
      <c r="J112">
        <f t="shared" si="12"/>
        <v>62</v>
      </c>
      <c r="K112">
        <f t="shared" si="13"/>
        <v>8.7387354613634738</v>
      </c>
      <c r="L112" t="s">
        <v>358</v>
      </c>
      <c r="M112" t="str">
        <f t="shared" si="14"/>
        <v>"id":111,</v>
      </c>
      <c r="N112" t="str">
        <f t="shared" si="15"/>
        <v>"name":"GRANBY",</v>
      </c>
      <c r="O112" t="str">
        <f t="shared" si="16"/>
        <v>"population":6240,</v>
      </c>
      <c r="P112" t="str">
        <f t="shared" si="17"/>
        <v>"size":1,</v>
      </c>
      <c r="Q112" t="str">
        <f t="shared" si="18"/>
        <v>"pos_om":[19,16],</v>
      </c>
      <c r="R112" t="str">
        <f t="shared" si="19"/>
        <v>"pos":[51,154]</v>
      </c>
      <c r="S112" t="s">
        <v>359</v>
      </c>
    </row>
    <row r="113" spans="1:19" x14ac:dyDescent="0.25">
      <c r="A113" t="str">
        <f t="shared" si="10"/>
        <v>11-21</v>
      </c>
      <c r="B113">
        <v>112</v>
      </c>
      <c r="C113" t="s">
        <v>118</v>
      </c>
      <c r="D113">
        <v>1566</v>
      </c>
      <c r="E113">
        <v>11</v>
      </c>
      <c r="F113">
        <v>21</v>
      </c>
      <c r="G113">
        <v>85</v>
      </c>
      <c r="H113">
        <v>64</v>
      </c>
      <c r="I113">
        <f t="shared" si="11"/>
        <v>1</v>
      </c>
      <c r="J113">
        <f t="shared" si="12"/>
        <v>52</v>
      </c>
      <c r="K113">
        <f t="shared" si="13"/>
        <v>7.3562798765507482</v>
      </c>
      <c r="L113" t="s">
        <v>358</v>
      </c>
      <c r="M113" t="str">
        <f t="shared" si="14"/>
        <v>"id":112,</v>
      </c>
      <c r="N113" t="str">
        <f t="shared" si="15"/>
        <v>"name":"GRANVILLE",</v>
      </c>
      <c r="O113" t="str">
        <f t="shared" si="16"/>
        <v>"population":1566,</v>
      </c>
      <c r="P113" t="str">
        <f t="shared" si="17"/>
        <v>"size":1,</v>
      </c>
      <c r="Q113" t="str">
        <f t="shared" si="18"/>
        <v>"pos_om":[11,21],</v>
      </c>
      <c r="R113" t="str">
        <f t="shared" si="19"/>
        <v>"pos":[85,64]</v>
      </c>
      <c r="S113" t="s">
        <v>359</v>
      </c>
    </row>
    <row r="114" spans="1:19" x14ac:dyDescent="0.25">
      <c r="A114" t="str">
        <f t="shared" si="10"/>
        <v>3-17</v>
      </c>
      <c r="B114">
        <v>113</v>
      </c>
      <c r="C114" t="s">
        <v>119</v>
      </c>
      <c r="D114">
        <v>7104</v>
      </c>
      <c r="E114">
        <v>3</v>
      </c>
      <c r="F114">
        <v>17</v>
      </c>
      <c r="G114">
        <v>46</v>
      </c>
      <c r="H114">
        <v>157</v>
      </c>
      <c r="I114">
        <f t="shared" si="11"/>
        <v>1</v>
      </c>
      <c r="J114">
        <f t="shared" si="12"/>
        <v>63</v>
      </c>
      <c r="K114">
        <f t="shared" si="13"/>
        <v>8.8684132846720054</v>
      </c>
      <c r="L114" t="s">
        <v>358</v>
      </c>
      <c r="M114" t="str">
        <f t="shared" si="14"/>
        <v>"id":113,</v>
      </c>
      <c r="N114" t="str">
        <f t="shared" si="15"/>
        <v>"name":"GREAT BARRINGTON",</v>
      </c>
      <c r="O114" t="str">
        <f t="shared" si="16"/>
        <v>"population":7104,</v>
      </c>
      <c r="P114" t="str">
        <f t="shared" si="17"/>
        <v>"size":1,</v>
      </c>
      <c r="Q114" t="str">
        <f t="shared" si="18"/>
        <v>"pos_om":[3,17],</v>
      </c>
      <c r="R114" t="str">
        <f t="shared" si="19"/>
        <v>"pos":[46,157]</v>
      </c>
      <c r="S114" t="s">
        <v>359</v>
      </c>
    </row>
    <row r="115" spans="1:19" x14ac:dyDescent="0.25">
      <c r="A115" t="str">
        <f t="shared" si="10"/>
        <v>17-7</v>
      </c>
      <c r="B115">
        <v>114</v>
      </c>
      <c r="C115" t="s">
        <v>120</v>
      </c>
      <c r="D115">
        <v>17456</v>
      </c>
      <c r="E115">
        <v>17</v>
      </c>
      <c r="F115">
        <v>7</v>
      </c>
      <c r="G115">
        <v>106</v>
      </c>
      <c r="H115">
        <v>135</v>
      </c>
      <c r="I115">
        <f t="shared" si="11"/>
        <v>2</v>
      </c>
      <c r="J115">
        <f t="shared" si="12"/>
        <v>69</v>
      </c>
      <c r="K115">
        <f t="shared" si="13"/>
        <v>9.7674387080728522</v>
      </c>
      <c r="L115" t="s">
        <v>358</v>
      </c>
      <c r="M115" t="str">
        <f t="shared" si="14"/>
        <v>"id":114,</v>
      </c>
      <c r="N115" t="str">
        <f t="shared" si="15"/>
        <v>"name":"GREENFIELD",</v>
      </c>
      <c r="O115" t="str">
        <f t="shared" si="16"/>
        <v>"population":17456,</v>
      </c>
      <c r="P115" t="str">
        <f t="shared" si="17"/>
        <v>"size":2,</v>
      </c>
      <c r="Q115" t="str">
        <f t="shared" si="18"/>
        <v>"pos_om":[17,7],</v>
      </c>
      <c r="R115" t="str">
        <f t="shared" si="19"/>
        <v>"pos":[106,135]</v>
      </c>
      <c r="S115" t="s">
        <v>359</v>
      </c>
    </row>
    <row r="116" spans="1:19" x14ac:dyDescent="0.25">
      <c r="A116" t="str">
        <f t="shared" si="10"/>
        <v>37-7</v>
      </c>
      <c r="B116">
        <v>115</v>
      </c>
      <c r="C116" t="s">
        <v>121</v>
      </c>
      <c r="D116">
        <v>10646</v>
      </c>
      <c r="E116">
        <v>37</v>
      </c>
      <c r="F116">
        <v>7</v>
      </c>
      <c r="G116">
        <v>51</v>
      </c>
      <c r="H116">
        <v>161</v>
      </c>
      <c r="I116">
        <f t="shared" si="11"/>
        <v>1</v>
      </c>
      <c r="J116">
        <f t="shared" si="12"/>
        <v>66</v>
      </c>
      <c r="K116">
        <f t="shared" si="13"/>
        <v>9.2729395137327035</v>
      </c>
      <c r="L116" t="s">
        <v>358</v>
      </c>
      <c r="M116" t="str">
        <f t="shared" si="14"/>
        <v>"id":115,</v>
      </c>
      <c r="N116" t="str">
        <f t="shared" si="15"/>
        <v>"name":"GROTON",</v>
      </c>
      <c r="O116" t="str">
        <f t="shared" si="16"/>
        <v>"population":10646,</v>
      </c>
      <c r="P116" t="str">
        <f t="shared" si="17"/>
        <v>"size":1,</v>
      </c>
      <c r="Q116" t="str">
        <f t="shared" si="18"/>
        <v>"pos_om":[37,7],</v>
      </c>
      <c r="R116" t="str">
        <f t="shared" si="19"/>
        <v>"pos":[51,161]</v>
      </c>
      <c r="S116" t="s">
        <v>359</v>
      </c>
    </row>
    <row r="117" spans="1:19" x14ac:dyDescent="0.25">
      <c r="A117" t="str">
        <f t="shared" si="10"/>
        <v>47-4</v>
      </c>
      <c r="B117">
        <v>116</v>
      </c>
      <c r="C117" t="s">
        <v>122</v>
      </c>
      <c r="D117">
        <v>6459</v>
      </c>
      <c r="E117">
        <v>47</v>
      </c>
      <c r="F117">
        <v>4</v>
      </c>
      <c r="G117">
        <v>116</v>
      </c>
      <c r="H117">
        <v>56</v>
      </c>
      <c r="I117">
        <f t="shared" si="11"/>
        <v>1</v>
      </c>
      <c r="J117">
        <f t="shared" si="12"/>
        <v>62</v>
      </c>
      <c r="K117">
        <f t="shared" si="13"/>
        <v>8.7732297860324735</v>
      </c>
      <c r="L117" t="s">
        <v>358</v>
      </c>
      <c r="M117" t="str">
        <f t="shared" si="14"/>
        <v>"id":116,</v>
      </c>
      <c r="N117" t="str">
        <f t="shared" si="15"/>
        <v>"name":"GROVELAND",</v>
      </c>
      <c r="O117" t="str">
        <f t="shared" si="16"/>
        <v>"population":6459,</v>
      </c>
      <c r="P117" t="str">
        <f t="shared" si="17"/>
        <v>"size":1,</v>
      </c>
      <c r="Q117" t="str">
        <f t="shared" si="18"/>
        <v>"pos_om":[47,4],</v>
      </c>
      <c r="R117" t="str">
        <f t="shared" si="19"/>
        <v>"pos":[116,56]</v>
      </c>
      <c r="S117" t="s">
        <v>359</v>
      </c>
    </row>
    <row r="118" spans="1:19" x14ac:dyDescent="0.25">
      <c r="A118" t="str">
        <f t="shared" si="10"/>
        <v>18-14</v>
      </c>
      <c r="B118">
        <v>117</v>
      </c>
      <c r="C118" t="s">
        <v>123</v>
      </c>
      <c r="D118">
        <v>5250</v>
      </c>
      <c r="E118">
        <v>18</v>
      </c>
      <c r="F118">
        <v>14</v>
      </c>
      <c r="G118">
        <v>11</v>
      </c>
      <c r="H118">
        <v>73</v>
      </c>
      <c r="I118">
        <f t="shared" si="11"/>
        <v>1</v>
      </c>
      <c r="J118">
        <f t="shared" si="12"/>
        <v>61</v>
      </c>
      <c r="K118">
        <f t="shared" si="13"/>
        <v>8.5659833555856686</v>
      </c>
      <c r="L118" t="s">
        <v>358</v>
      </c>
      <c r="M118" t="str">
        <f t="shared" si="14"/>
        <v>"id":117,</v>
      </c>
      <c r="N118" t="str">
        <f t="shared" si="15"/>
        <v>"name":"HADLEY",</v>
      </c>
      <c r="O118" t="str">
        <f t="shared" si="16"/>
        <v>"population":5250,</v>
      </c>
      <c r="P118" t="str">
        <f t="shared" si="17"/>
        <v>"size":1,</v>
      </c>
      <c r="Q118" t="str">
        <f t="shared" si="18"/>
        <v>"pos_om":[18,14],</v>
      </c>
      <c r="R118" t="str">
        <f t="shared" si="19"/>
        <v>"pos":[11,73]</v>
      </c>
      <c r="S118" t="s">
        <v>359</v>
      </c>
    </row>
    <row r="119" spans="1:19" x14ac:dyDescent="0.25">
      <c r="A119" t="str">
        <f t="shared" si="10"/>
        <v>50-23</v>
      </c>
      <c r="B119">
        <v>118</v>
      </c>
      <c r="C119" t="s">
        <v>124</v>
      </c>
      <c r="D119">
        <v>7518</v>
      </c>
      <c r="E119">
        <v>50</v>
      </c>
      <c r="F119">
        <v>23</v>
      </c>
      <c r="G119">
        <v>120</v>
      </c>
      <c r="H119">
        <v>153</v>
      </c>
      <c r="I119">
        <f t="shared" si="11"/>
        <v>1</v>
      </c>
      <c r="J119">
        <f t="shared" si="12"/>
        <v>63</v>
      </c>
      <c r="K119">
        <f t="shared" si="13"/>
        <v>8.9250554241241229</v>
      </c>
      <c r="L119" t="s">
        <v>358</v>
      </c>
      <c r="M119" t="str">
        <f t="shared" si="14"/>
        <v>"id":118,</v>
      </c>
      <c r="N119" t="str">
        <f t="shared" si="15"/>
        <v>"name":"HALIFAX",</v>
      </c>
      <c r="O119" t="str">
        <f t="shared" si="16"/>
        <v>"population":7518,</v>
      </c>
      <c r="P119" t="str">
        <f t="shared" si="17"/>
        <v>"size":1,</v>
      </c>
      <c r="Q119" t="str">
        <f t="shared" si="18"/>
        <v>"pos_om":[50,23],</v>
      </c>
      <c r="R119" t="str">
        <f t="shared" si="19"/>
        <v>"pos":[120,153]</v>
      </c>
      <c r="S119" t="s">
        <v>359</v>
      </c>
    </row>
    <row r="120" spans="1:19" x14ac:dyDescent="0.25">
      <c r="A120" t="str">
        <f t="shared" si="10"/>
        <v>50-7</v>
      </c>
      <c r="B120">
        <v>119</v>
      </c>
      <c r="C120" t="s">
        <v>125</v>
      </c>
      <c r="D120">
        <v>7764</v>
      </c>
      <c r="E120">
        <v>50</v>
      </c>
      <c r="F120">
        <v>7</v>
      </c>
      <c r="G120">
        <v>116</v>
      </c>
      <c r="H120">
        <v>93</v>
      </c>
      <c r="I120">
        <f t="shared" si="11"/>
        <v>1</v>
      </c>
      <c r="J120">
        <f t="shared" si="12"/>
        <v>64</v>
      </c>
      <c r="K120">
        <f t="shared" si="13"/>
        <v>8.9572529442889017</v>
      </c>
      <c r="L120" t="s">
        <v>358</v>
      </c>
      <c r="M120" t="str">
        <f t="shared" si="14"/>
        <v>"id":119,</v>
      </c>
      <c r="N120" t="str">
        <f t="shared" si="15"/>
        <v>"name":"HAMILTON",</v>
      </c>
      <c r="O120" t="str">
        <f t="shared" si="16"/>
        <v>"population":7764,</v>
      </c>
      <c r="P120" t="str">
        <f t="shared" si="17"/>
        <v>"size":1,</v>
      </c>
      <c r="Q120" t="str">
        <f t="shared" si="18"/>
        <v>"pos_om":[50,7],</v>
      </c>
      <c r="R120" t="str">
        <f t="shared" si="19"/>
        <v>"pos":[116,93]</v>
      </c>
      <c r="S120" t="s">
        <v>359</v>
      </c>
    </row>
    <row r="121" spans="1:19" x14ac:dyDescent="0.25">
      <c r="A121" t="str">
        <f t="shared" si="10"/>
        <v>20-21</v>
      </c>
      <c r="B121">
        <v>120</v>
      </c>
      <c r="C121" t="s">
        <v>126</v>
      </c>
      <c r="D121">
        <v>5139</v>
      </c>
      <c r="E121">
        <v>20</v>
      </c>
      <c r="F121">
        <v>21</v>
      </c>
      <c r="G121">
        <v>164</v>
      </c>
      <c r="H121">
        <v>169</v>
      </c>
      <c r="I121">
        <f t="shared" si="11"/>
        <v>1</v>
      </c>
      <c r="J121">
        <f t="shared" si="12"/>
        <v>61</v>
      </c>
      <c r="K121">
        <f t="shared" si="13"/>
        <v>8.5446137869922296</v>
      </c>
      <c r="L121" t="s">
        <v>358</v>
      </c>
      <c r="M121" t="str">
        <f t="shared" si="14"/>
        <v>"id":120,</v>
      </c>
      <c r="N121" t="str">
        <f t="shared" si="15"/>
        <v>"name":"HAMPDEN",</v>
      </c>
      <c r="O121" t="str">
        <f t="shared" si="16"/>
        <v>"population":5139,</v>
      </c>
      <c r="P121" t="str">
        <f t="shared" si="17"/>
        <v>"size":1,</v>
      </c>
      <c r="Q121" t="str">
        <f t="shared" si="18"/>
        <v>"pos_om":[20,21],</v>
      </c>
      <c r="R121" t="str">
        <f t="shared" si="19"/>
        <v>"pos":[164,169]</v>
      </c>
      <c r="S121" t="s">
        <v>359</v>
      </c>
    </row>
    <row r="122" spans="1:19" x14ac:dyDescent="0.25">
      <c r="A122" t="str">
        <f t="shared" si="10"/>
        <v>3-9</v>
      </c>
      <c r="B122">
        <v>121</v>
      </c>
      <c r="C122" t="s">
        <v>127</v>
      </c>
      <c r="D122">
        <v>717</v>
      </c>
      <c r="E122">
        <v>3</v>
      </c>
      <c r="F122">
        <v>9</v>
      </c>
      <c r="G122">
        <v>152</v>
      </c>
      <c r="H122">
        <v>116</v>
      </c>
      <c r="I122">
        <f t="shared" si="11"/>
        <v>1</v>
      </c>
      <c r="J122">
        <f t="shared" si="12"/>
        <v>47</v>
      </c>
      <c r="K122">
        <f t="shared" si="13"/>
        <v>6.5750758405996201</v>
      </c>
      <c r="L122" t="s">
        <v>358</v>
      </c>
      <c r="M122" t="str">
        <f t="shared" si="14"/>
        <v>"id":121,</v>
      </c>
      <c r="N122" t="str">
        <f t="shared" si="15"/>
        <v>"name":"HANCOCK",</v>
      </c>
      <c r="O122" t="str">
        <f t="shared" si="16"/>
        <v>"population":717,</v>
      </c>
      <c r="P122" t="str">
        <f t="shared" si="17"/>
        <v>"size":1,</v>
      </c>
      <c r="Q122" t="str">
        <f t="shared" si="18"/>
        <v>"pos_om":[3,9],</v>
      </c>
      <c r="R122" t="str">
        <f t="shared" si="19"/>
        <v>"pos":[152,116]</v>
      </c>
      <c r="S122" t="s">
        <v>359</v>
      </c>
    </row>
    <row r="123" spans="1:19" x14ac:dyDescent="0.25">
      <c r="A123" t="str">
        <f t="shared" si="10"/>
        <v>50-20</v>
      </c>
      <c r="B123">
        <v>122</v>
      </c>
      <c r="C123" t="s">
        <v>128</v>
      </c>
      <c r="D123">
        <v>13879</v>
      </c>
      <c r="E123">
        <v>50</v>
      </c>
      <c r="F123">
        <v>20</v>
      </c>
      <c r="G123">
        <v>138</v>
      </c>
      <c r="H123">
        <v>87</v>
      </c>
      <c r="I123">
        <f t="shared" si="11"/>
        <v>1</v>
      </c>
      <c r="J123">
        <f t="shared" si="12"/>
        <v>68</v>
      </c>
      <c r="K123">
        <f t="shared" si="13"/>
        <v>9.5381321853558401</v>
      </c>
      <c r="L123" t="s">
        <v>358</v>
      </c>
      <c r="M123" t="str">
        <f t="shared" si="14"/>
        <v>"id":122,</v>
      </c>
      <c r="N123" t="str">
        <f t="shared" si="15"/>
        <v>"name":"HANOVER",</v>
      </c>
      <c r="O123" t="str">
        <f t="shared" si="16"/>
        <v>"population":13879,</v>
      </c>
      <c r="P123" t="str">
        <f t="shared" si="17"/>
        <v>"size":1,</v>
      </c>
      <c r="Q123" t="str">
        <f t="shared" si="18"/>
        <v>"pos_om":[50,20],</v>
      </c>
      <c r="R123" t="str">
        <f t="shared" si="19"/>
        <v>"pos":[138,87]</v>
      </c>
      <c r="S123" t="s">
        <v>359</v>
      </c>
    </row>
    <row r="124" spans="1:19" x14ac:dyDescent="0.25">
      <c r="A124" t="str">
        <f t="shared" si="10"/>
        <v>50-22</v>
      </c>
      <c r="B124">
        <v>123</v>
      </c>
      <c r="C124" t="s">
        <v>129</v>
      </c>
      <c r="D124">
        <v>10209</v>
      </c>
      <c r="E124">
        <v>50</v>
      </c>
      <c r="F124">
        <v>22</v>
      </c>
      <c r="G124">
        <v>86</v>
      </c>
      <c r="H124">
        <v>35</v>
      </c>
      <c r="I124">
        <f t="shared" si="11"/>
        <v>1</v>
      </c>
      <c r="J124">
        <f t="shared" si="12"/>
        <v>66</v>
      </c>
      <c r="K124">
        <f t="shared" si="13"/>
        <v>9.2310249631690162</v>
      </c>
      <c r="L124" t="s">
        <v>358</v>
      </c>
      <c r="M124" t="str">
        <f t="shared" si="14"/>
        <v>"id":123,</v>
      </c>
      <c r="N124" t="str">
        <f t="shared" si="15"/>
        <v>"name":"HANSON",</v>
      </c>
      <c r="O124" t="str">
        <f t="shared" si="16"/>
        <v>"population":10209,</v>
      </c>
      <c r="P124" t="str">
        <f t="shared" si="17"/>
        <v>"size":1,</v>
      </c>
      <c r="Q124" t="str">
        <f t="shared" si="18"/>
        <v>"pos_om":[50,22],</v>
      </c>
      <c r="R124" t="str">
        <f t="shared" si="19"/>
        <v>"pos":[86,35]</v>
      </c>
      <c r="S124" t="s">
        <v>359</v>
      </c>
    </row>
    <row r="125" spans="1:19" x14ac:dyDescent="0.25">
      <c r="A125" t="str">
        <f t="shared" si="10"/>
        <v>24-14</v>
      </c>
      <c r="B125">
        <v>124</v>
      </c>
      <c r="C125" t="s">
        <v>130</v>
      </c>
      <c r="D125">
        <v>2990</v>
      </c>
      <c r="E125">
        <v>24</v>
      </c>
      <c r="F125">
        <v>14</v>
      </c>
      <c r="G125">
        <v>147</v>
      </c>
      <c r="H125">
        <v>89</v>
      </c>
      <c r="I125">
        <f t="shared" si="11"/>
        <v>1</v>
      </c>
      <c r="J125">
        <f t="shared" si="12"/>
        <v>57</v>
      </c>
      <c r="K125">
        <f t="shared" si="13"/>
        <v>8.0030286663847328</v>
      </c>
      <c r="L125" t="s">
        <v>358</v>
      </c>
      <c r="M125" t="str">
        <f t="shared" si="14"/>
        <v>"id":124,</v>
      </c>
      <c r="N125" t="str">
        <f t="shared" si="15"/>
        <v>"name":"HARDWICK",</v>
      </c>
      <c r="O125" t="str">
        <f t="shared" si="16"/>
        <v>"population":2990,</v>
      </c>
      <c r="P125" t="str">
        <f t="shared" si="17"/>
        <v>"size":1,</v>
      </c>
      <c r="Q125" t="str">
        <f t="shared" si="18"/>
        <v>"pos_om":[24,14],</v>
      </c>
      <c r="R125" t="str">
        <f t="shared" si="19"/>
        <v>"pos":[147,89]</v>
      </c>
      <c r="S125" t="s">
        <v>359</v>
      </c>
    </row>
    <row r="126" spans="1:19" x14ac:dyDescent="0.25">
      <c r="A126" t="str">
        <f t="shared" si="10"/>
        <v>36-10</v>
      </c>
      <c r="B126">
        <v>125</v>
      </c>
      <c r="C126" t="s">
        <v>131</v>
      </c>
      <c r="D126">
        <v>6520</v>
      </c>
      <c r="E126">
        <v>36</v>
      </c>
      <c r="F126">
        <v>10</v>
      </c>
      <c r="G126">
        <v>149</v>
      </c>
      <c r="H126">
        <v>120</v>
      </c>
      <c r="I126">
        <f t="shared" si="11"/>
        <v>1</v>
      </c>
      <c r="J126">
        <f t="shared" si="12"/>
        <v>62</v>
      </c>
      <c r="K126">
        <f t="shared" si="13"/>
        <v>8.782629654920699</v>
      </c>
      <c r="L126" t="s">
        <v>358</v>
      </c>
      <c r="M126" t="str">
        <f t="shared" si="14"/>
        <v>"id":125,</v>
      </c>
      <c r="N126" t="str">
        <f t="shared" si="15"/>
        <v>"name":"HARVARD",</v>
      </c>
      <c r="O126" t="str">
        <f t="shared" si="16"/>
        <v>"population":6520,</v>
      </c>
      <c r="P126" t="str">
        <f t="shared" si="17"/>
        <v>"size":1,</v>
      </c>
      <c r="Q126" t="str">
        <f t="shared" si="18"/>
        <v>"pos_om":[36,10],</v>
      </c>
      <c r="R126" t="str">
        <f t="shared" si="19"/>
        <v>"pos":[149,120]</v>
      </c>
      <c r="S126" t="s">
        <v>359</v>
      </c>
    </row>
    <row r="127" spans="1:19" x14ac:dyDescent="0.25">
      <c r="A127" t="str">
        <f t="shared" si="10"/>
        <v>66-31</v>
      </c>
      <c r="B127">
        <v>126</v>
      </c>
      <c r="C127" t="s">
        <v>132</v>
      </c>
      <c r="D127">
        <v>12243</v>
      </c>
      <c r="E127">
        <v>66</v>
      </c>
      <c r="F127">
        <v>31</v>
      </c>
      <c r="G127">
        <v>4</v>
      </c>
      <c r="H127">
        <v>49</v>
      </c>
      <c r="I127">
        <f t="shared" si="11"/>
        <v>1</v>
      </c>
      <c r="J127">
        <f t="shared" si="12"/>
        <v>67</v>
      </c>
      <c r="K127">
        <f t="shared" si="13"/>
        <v>9.4127096240739156</v>
      </c>
      <c r="L127" t="s">
        <v>358</v>
      </c>
      <c r="M127" t="str">
        <f t="shared" si="14"/>
        <v>"id":126,</v>
      </c>
      <c r="N127" t="str">
        <f t="shared" si="15"/>
        <v>"name":"HARWICH",</v>
      </c>
      <c r="O127" t="str">
        <f t="shared" si="16"/>
        <v>"population":12243,</v>
      </c>
      <c r="P127" t="str">
        <f t="shared" si="17"/>
        <v>"size":1,</v>
      </c>
      <c r="Q127" t="str">
        <f t="shared" si="18"/>
        <v>"pos_om":[66,31],</v>
      </c>
      <c r="R127" t="str">
        <f t="shared" si="19"/>
        <v>"pos":[4,49]</v>
      </c>
      <c r="S127" t="s">
        <v>359</v>
      </c>
    </row>
    <row r="128" spans="1:19" x14ac:dyDescent="0.25">
      <c r="A128" t="str">
        <f t="shared" si="10"/>
        <v>17-13</v>
      </c>
      <c r="B128">
        <v>127</v>
      </c>
      <c r="C128" t="s">
        <v>133</v>
      </c>
      <c r="D128">
        <v>3279</v>
      </c>
      <c r="E128">
        <v>17</v>
      </c>
      <c r="F128">
        <v>13</v>
      </c>
      <c r="G128">
        <v>13</v>
      </c>
      <c r="H128">
        <v>101</v>
      </c>
      <c r="I128">
        <f t="shared" si="11"/>
        <v>1</v>
      </c>
      <c r="J128">
        <f t="shared" si="12"/>
        <v>57</v>
      </c>
      <c r="K128">
        <f t="shared" si="13"/>
        <v>8.0952937768446489</v>
      </c>
      <c r="L128" t="s">
        <v>358</v>
      </c>
      <c r="M128" t="str">
        <f t="shared" si="14"/>
        <v>"id":127,</v>
      </c>
      <c r="N128" t="str">
        <f t="shared" si="15"/>
        <v>"name":"HATFIELD",</v>
      </c>
      <c r="O128" t="str">
        <f t="shared" si="16"/>
        <v>"population":3279,</v>
      </c>
      <c r="P128" t="str">
        <f t="shared" si="17"/>
        <v>"size":1,</v>
      </c>
      <c r="Q128" t="str">
        <f t="shared" si="18"/>
        <v>"pos_om":[17,13],</v>
      </c>
      <c r="R128" t="str">
        <f t="shared" si="19"/>
        <v>"pos":[13,101]</v>
      </c>
      <c r="S128" t="s">
        <v>359</v>
      </c>
    </row>
    <row r="129" spans="1:19" x14ac:dyDescent="0.25">
      <c r="A129" t="str">
        <f t="shared" si="10"/>
        <v>46-3</v>
      </c>
      <c r="B129">
        <v>128</v>
      </c>
      <c r="C129" t="s">
        <v>134</v>
      </c>
      <c r="D129">
        <v>60879</v>
      </c>
      <c r="E129">
        <v>46</v>
      </c>
      <c r="F129">
        <v>3</v>
      </c>
      <c r="G129">
        <v>49</v>
      </c>
      <c r="H129">
        <v>90</v>
      </c>
      <c r="I129">
        <f t="shared" si="11"/>
        <v>6</v>
      </c>
      <c r="J129">
        <f t="shared" si="12"/>
        <v>78</v>
      </c>
      <c r="K129">
        <f t="shared" si="13"/>
        <v>11.016643566645078</v>
      </c>
      <c r="L129" t="s">
        <v>358</v>
      </c>
      <c r="M129" t="str">
        <f t="shared" si="14"/>
        <v>"id":128,</v>
      </c>
      <c r="N129" t="str">
        <f t="shared" si="15"/>
        <v>"name":"HAVERHILL",</v>
      </c>
      <c r="O129" t="str">
        <f t="shared" si="16"/>
        <v>"population":60879,</v>
      </c>
      <c r="P129" t="str">
        <f t="shared" si="17"/>
        <v>"size":6,</v>
      </c>
      <c r="Q129" t="str">
        <f t="shared" si="18"/>
        <v>"pos_om":[46,3],</v>
      </c>
      <c r="R129" t="str">
        <f t="shared" si="19"/>
        <v>"pos":[49,90]</v>
      </c>
      <c r="S129" t="s">
        <v>359</v>
      </c>
    </row>
    <row r="130" spans="1:19" x14ac:dyDescent="0.25">
      <c r="A130" t="str">
        <f t="shared" si="10"/>
        <v>11-8</v>
      </c>
      <c r="B130">
        <v>129</v>
      </c>
      <c r="C130" t="s">
        <v>135</v>
      </c>
      <c r="D130">
        <v>337</v>
      </c>
      <c r="E130">
        <v>11</v>
      </c>
      <c r="F130">
        <v>8</v>
      </c>
      <c r="G130">
        <v>131</v>
      </c>
      <c r="H130">
        <v>75</v>
      </c>
      <c r="I130">
        <f t="shared" si="11"/>
        <v>1</v>
      </c>
      <c r="J130">
        <f t="shared" si="12"/>
        <v>41</v>
      </c>
      <c r="K130">
        <f t="shared" si="13"/>
        <v>5.8200829303523616</v>
      </c>
      <c r="L130" t="s">
        <v>358</v>
      </c>
      <c r="M130" t="str">
        <f t="shared" si="14"/>
        <v>"id":129,</v>
      </c>
      <c r="N130" t="str">
        <f t="shared" si="15"/>
        <v>"name":"HAWLEY",</v>
      </c>
      <c r="O130" t="str">
        <f t="shared" si="16"/>
        <v>"population":337,</v>
      </c>
      <c r="P130" t="str">
        <f t="shared" si="17"/>
        <v>"size":1,</v>
      </c>
      <c r="Q130" t="str">
        <f t="shared" si="18"/>
        <v>"pos_om":[11,8],</v>
      </c>
      <c r="R130" t="str">
        <f t="shared" si="19"/>
        <v>"pos":[131,75]</v>
      </c>
      <c r="S130" t="s">
        <v>359</v>
      </c>
    </row>
    <row r="131" spans="1:19" x14ac:dyDescent="0.25">
      <c r="A131" t="str">
        <f t="shared" ref="A131:A194" si="20">E:E&amp;"-"&amp;F:F</f>
        <v>13-5</v>
      </c>
      <c r="B131">
        <v>130</v>
      </c>
      <c r="C131" t="s">
        <v>136</v>
      </c>
      <c r="D131">
        <v>706</v>
      </c>
      <c r="E131">
        <v>13</v>
      </c>
      <c r="F131">
        <v>5</v>
      </c>
      <c r="G131">
        <v>74</v>
      </c>
      <c r="H131">
        <v>135</v>
      </c>
      <c r="I131">
        <f t="shared" ref="I131:I194" si="21">MAX(ROUND(D:D/(MAX(D:D)-MIN(D:D))*$V$1,0),$U$1)</f>
        <v>1</v>
      </c>
      <c r="J131">
        <f t="shared" ref="J131:J194" si="22">MAX(ROUND(K:K/(MAX(K:K)-MIN(K:K))*$V$1,0),$U$1)</f>
        <v>47</v>
      </c>
      <c r="K131">
        <f t="shared" ref="K131:K194" si="23">LN(D:D)</f>
        <v>6.5596152374932419</v>
      </c>
      <c r="L131" t="s">
        <v>358</v>
      </c>
      <c r="M131" t="str">
        <f t="shared" ref="M131:M194" si="24">"""id"":"&amp;B:B&amp;","</f>
        <v>"id":130,</v>
      </c>
      <c r="N131" t="str">
        <f t="shared" ref="N131:N194" si="25">"""name"":"""&amp;C:C&amp;""","</f>
        <v>"name":"HEATH",</v>
      </c>
      <c r="O131" t="str">
        <f t="shared" ref="O131:O194" si="26">"""population"":"&amp;D:D&amp;","</f>
        <v>"population":706,</v>
      </c>
      <c r="P131" t="str">
        <f t="shared" ref="P131:P194" si="27">"""size"":"&amp;I:I&amp;","</f>
        <v>"size":1,</v>
      </c>
      <c r="Q131" t="str">
        <f t="shared" ref="Q131:Q194" si="28">"""pos_om"":["&amp; E:E&amp;","&amp;F:F&amp;"],"</f>
        <v>"pos_om":[13,5],</v>
      </c>
      <c r="R131" t="str">
        <f t="shared" ref="R131:R194" si="29">"""pos"":["&amp; G:G&amp;","&amp;H:H&amp;"]"</f>
        <v>"pos":[74,135]</v>
      </c>
      <c r="S131" t="s">
        <v>359</v>
      </c>
    </row>
    <row r="132" spans="1:19" x14ac:dyDescent="0.25">
      <c r="A132" t="str">
        <f t="shared" si="20"/>
        <v>50-18</v>
      </c>
      <c r="B132">
        <v>131</v>
      </c>
      <c r="C132" t="s">
        <v>137</v>
      </c>
      <c r="D132">
        <v>22157</v>
      </c>
      <c r="E132">
        <v>50</v>
      </c>
      <c r="F132">
        <v>18</v>
      </c>
      <c r="G132">
        <v>37</v>
      </c>
      <c r="H132">
        <v>12</v>
      </c>
      <c r="I132">
        <f t="shared" si="21"/>
        <v>2</v>
      </c>
      <c r="J132">
        <f t="shared" si="22"/>
        <v>71</v>
      </c>
      <c r="K132">
        <f t="shared" si="23"/>
        <v>10.005908752635277</v>
      </c>
      <c r="L132" t="s">
        <v>358</v>
      </c>
      <c r="M132" t="str">
        <f t="shared" si="24"/>
        <v>"id":131,</v>
      </c>
      <c r="N132" t="str">
        <f t="shared" si="25"/>
        <v>"name":"HINGHAM",</v>
      </c>
      <c r="O132" t="str">
        <f t="shared" si="26"/>
        <v>"population":22157,</v>
      </c>
      <c r="P132" t="str">
        <f t="shared" si="27"/>
        <v>"size":2,</v>
      </c>
      <c r="Q132" t="str">
        <f t="shared" si="28"/>
        <v>"pos_om":[50,18],</v>
      </c>
      <c r="R132" t="str">
        <f t="shared" si="29"/>
        <v>"pos":[37,12]</v>
      </c>
      <c r="S132" t="s">
        <v>359</v>
      </c>
    </row>
    <row r="133" spans="1:19" x14ac:dyDescent="0.25">
      <c r="A133" t="str">
        <f t="shared" si="20"/>
        <v>7-12</v>
      </c>
      <c r="B133">
        <v>132</v>
      </c>
      <c r="C133" t="s">
        <v>138</v>
      </c>
      <c r="D133">
        <v>2032</v>
      </c>
      <c r="E133">
        <v>7</v>
      </c>
      <c r="F133">
        <v>12</v>
      </c>
      <c r="G133">
        <v>130</v>
      </c>
      <c r="H133">
        <v>37</v>
      </c>
      <c r="I133">
        <f t="shared" si="21"/>
        <v>1</v>
      </c>
      <c r="J133">
        <f t="shared" si="22"/>
        <v>54</v>
      </c>
      <c r="K133">
        <f t="shared" si="23"/>
        <v>7.6167758086983728</v>
      </c>
      <c r="L133" t="s">
        <v>358</v>
      </c>
      <c r="M133" t="str">
        <f t="shared" si="24"/>
        <v>"id":132,</v>
      </c>
      <c r="N133" t="str">
        <f t="shared" si="25"/>
        <v>"name":"HINSDALE",</v>
      </c>
      <c r="O133" t="str">
        <f t="shared" si="26"/>
        <v>"population":2032,</v>
      </c>
      <c r="P133" t="str">
        <f t="shared" si="27"/>
        <v>"size":1,</v>
      </c>
      <c r="Q133" t="str">
        <f t="shared" si="28"/>
        <v>"pos_om":[7,12],</v>
      </c>
      <c r="R133" t="str">
        <f t="shared" si="29"/>
        <v>"pos":[130,37]</v>
      </c>
      <c r="S133" t="s">
        <v>359</v>
      </c>
    </row>
    <row r="134" spans="1:19" x14ac:dyDescent="0.25">
      <c r="A134" t="str">
        <f t="shared" si="20"/>
        <v>47-19</v>
      </c>
      <c r="B134">
        <v>133</v>
      </c>
      <c r="C134" t="s">
        <v>139</v>
      </c>
      <c r="D134">
        <v>10791</v>
      </c>
      <c r="E134">
        <v>47</v>
      </c>
      <c r="F134">
        <v>19</v>
      </c>
      <c r="G134">
        <v>164</v>
      </c>
      <c r="H134">
        <v>156</v>
      </c>
      <c r="I134">
        <f t="shared" si="21"/>
        <v>1</v>
      </c>
      <c r="J134">
        <f t="shared" si="22"/>
        <v>66</v>
      </c>
      <c r="K134">
        <f t="shared" si="23"/>
        <v>9.2864677323637341</v>
      </c>
      <c r="L134" t="s">
        <v>358</v>
      </c>
      <c r="M134" t="str">
        <f t="shared" si="24"/>
        <v>"id":133,</v>
      </c>
      <c r="N134" t="str">
        <f t="shared" si="25"/>
        <v>"name":"HOLBROOK",</v>
      </c>
      <c r="O134" t="str">
        <f t="shared" si="26"/>
        <v>"population":10791,</v>
      </c>
      <c r="P134" t="str">
        <f t="shared" si="27"/>
        <v>"size":1,</v>
      </c>
      <c r="Q134" t="str">
        <f t="shared" si="28"/>
        <v>"pos_om":[47,19],</v>
      </c>
      <c r="R134" t="str">
        <f t="shared" si="29"/>
        <v>"pos":[164,156]</v>
      </c>
      <c r="S134" t="s">
        <v>359</v>
      </c>
    </row>
    <row r="135" spans="1:19" x14ac:dyDescent="0.25">
      <c r="A135" t="str">
        <f t="shared" si="20"/>
        <v>31-14</v>
      </c>
      <c r="B135">
        <v>134</v>
      </c>
      <c r="C135" t="s">
        <v>140</v>
      </c>
      <c r="D135">
        <v>17346</v>
      </c>
      <c r="E135">
        <v>31</v>
      </c>
      <c r="F135">
        <v>14</v>
      </c>
      <c r="G135">
        <v>103</v>
      </c>
      <c r="H135">
        <v>91</v>
      </c>
      <c r="I135">
        <f t="shared" si="21"/>
        <v>2</v>
      </c>
      <c r="J135">
        <f t="shared" si="22"/>
        <v>69</v>
      </c>
      <c r="K135">
        <f t="shared" si="23"/>
        <v>9.7611172112444002</v>
      </c>
      <c r="L135" t="s">
        <v>358</v>
      </c>
      <c r="M135" t="str">
        <f t="shared" si="24"/>
        <v>"id":134,</v>
      </c>
      <c r="N135" t="str">
        <f t="shared" si="25"/>
        <v>"name":"HOLDEN",</v>
      </c>
      <c r="O135" t="str">
        <f t="shared" si="26"/>
        <v>"population":17346,</v>
      </c>
      <c r="P135" t="str">
        <f t="shared" si="27"/>
        <v>"size":2,</v>
      </c>
      <c r="Q135" t="str">
        <f t="shared" si="28"/>
        <v>"pos_om":[31,14],</v>
      </c>
      <c r="R135" t="str">
        <f t="shared" si="29"/>
        <v>"pos":[103,91]</v>
      </c>
      <c r="S135" t="s">
        <v>359</v>
      </c>
    </row>
    <row r="136" spans="1:19" x14ac:dyDescent="0.25">
      <c r="A136" t="str">
        <f t="shared" si="20"/>
        <v>25-22</v>
      </c>
      <c r="B136">
        <v>135</v>
      </c>
      <c r="C136" t="s">
        <v>141</v>
      </c>
      <c r="D136">
        <v>2481</v>
      </c>
      <c r="E136">
        <v>25</v>
      </c>
      <c r="F136">
        <v>22</v>
      </c>
      <c r="G136">
        <v>125</v>
      </c>
      <c r="H136">
        <v>14</v>
      </c>
      <c r="I136">
        <f t="shared" si="21"/>
        <v>1</v>
      </c>
      <c r="J136">
        <f t="shared" si="22"/>
        <v>55</v>
      </c>
      <c r="K136">
        <f t="shared" si="23"/>
        <v>7.8164169836918012</v>
      </c>
      <c r="L136" t="s">
        <v>358</v>
      </c>
      <c r="M136" t="str">
        <f t="shared" si="24"/>
        <v>"id":135,</v>
      </c>
      <c r="N136" t="str">
        <f t="shared" si="25"/>
        <v>"name":"HOLLAND",</v>
      </c>
      <c r="O136" t="str">
        <f t="shared" si="26"/>
        <v>"population":2481,</v>
      </c>
      <c r="P136" t="str">
        <f t="shared" si="27"/>
        <v>"size":1,</v>
      </c>
      <c r="Q136" t="str">
        <f t="shared" si="28"/>
        <v>"pos_om":[25,22],</v>
      </c>
      <c r="R136" t="str">
        <f t="shared" si="29"/>
        <v>"pos":[125,14]</v>
      </c>
      <c r="S136" t="s">
        <v>359</v>
      </c>
    </row>
    <row r="137" spans="1:19" x14ac:dyDescent="0.25">
      <c r="A137" t="str">
        <f t="shared" si="20"/>
        <v>39-18</v>
      </c>
      <c r="B137">
        <v>136</v>
      </c>
      <c r="C137" t="s">
        <v>142</v>
      </c>
      <c r="D137">
        <v>13547</v>
      </c>
      <c r="E137">
        <v>39</v>
      </c>
      <c r="F137">
        <v>18</v>
      </c>
      <c r="G137">
        <v>91</v>
      </c>
      <c r="H137">
        <v>106</v>
      </c>
      <c r="I137">
        <f t="shared" si="21"/>
        <v>1</v>
      </c>
      <c r="J137">
        <f t="shared" si="22"/>
        <v>68</v>
      </c>
      <c r="K137">
        <f t="shared" si="23"/>
        <v>9.5139203995807371</v>
      </c>
      <c r="L137" t="s">
        <v>358</v>
      </c>
      <c r="M137" t="str">
        <f t="shared" si="24"/>
        <v>"id":136,</v>
      </c>
      <c r="N137" t="str">
        <f t="shared" si="25"/>
        <v>"name":"HOLLISTON",</v>
      </c>
      <c r="O137" t="str">
        <f t="shared" si="26"/>
        <v>"population":13547,</v>
      </c>
      <c r="P137" t="str">
        <f t="shared" si="27"/>
        <v>"size":1,</v>
      </c>
      <c r="Q137" t="str">
        <f t="shared" si="28"/>
        <v>"pos_om":[39,18],</v>
      </c>
      <c r="R137" t="str">
        <f t="shared" si="29"/>
        <v>"pos":[91,106]</v>
      </c>
      <c r="S137" t="s">
        <v>359</v>
      </c>
    </row>
    <row r="138" spans="1:19" x14ac:dyDescent="0.25">
      <c r="A138" t="str">
        <f t="shared" si="20"/>
        <v>16-18</v>
      </c>
      <c r="B138">
        <v>137</v>
      </c>
      <c r="C138" t="s">
        <v>143</v>
      </c>
      <c r="D138">
        <v>39880</v>
      </c>
      <c r="E138">
        <v>16</v>
      </c>
      <c r="F138">
        <v>18</v>
      </c>
      <c r="G138">
        <v>115</v>
      </c>
      <c r="H138">
        <v>12</v>
      </c>
      <c r="I138">
        <f t="shared" si="21"/>
        <v>4</v>
      </c>
      <c r="J138">
        <f t="shared" si="22"/>
        <v>75</v>
      </c>
      <c r="K138">
        <f t="shared" si="23"/>
        <v>10.593630224075774</v>
      </c>
      <c r="L138" t="s">
        <v>358</v>
      </c>
      <c r="M138" t="str">
        <f t="shared" si="24"/>
        <v>"id":137,</v>
      </c>
      <c r="N138" t="str">
        <f t="shared" si="25"/>
        <v>"name":"HOLYOKE",</v>
      </c>
      <c r="O138" t="str">
        <f t="shared" si="26"/>
        <v>"population":39880,</v>
      </c>
      <c r="P138" t="str">
        <f t="shared" si="27"/>
        <v>"size":4,</v>
      </c>
      <c r="Q138" t="str">
        <f t="shared" si="28"/>
        <v>"pos_om":[16,18],</v>
      </c>
      <c r="R138" t="str">
        <f t="shared" si="29"/>
        <v>"pos":[115,12]</v>
      </c>
      <c r="S138" t="s">
        <v>359</v>
      </c>
    </row>
    <row r="139" spans="1:19" x14ac:dyDescent="0.25">
      <c r="A139" t="str">
        <f t="shared" si="20"/>
        <v>37-20</v>
      </c>
      <c r="B139">
        <v>138</v>
      </c>
      <c r="C139" t="s">
        <v>144</v>
      </c>
      <c r="D139">
        <v>5911</v>
      </c>
      <c r="E139">
        <v>37</v>
      </c>
      <c r="F139">
        <v>20</v>
      </c>
      <c r="G139">
        <v>141</v>
      </c>
      <c r="H139">
        <v>84</v>
      </c>
      <c r="I139">
        <f t="shared" si="21"/>
        <v>1</v>
      </c>
      <c r="J139">
        <f t="shared" si="22"/>
        <v>62</v>
      </c>
      <c r="K139">
        <f t="shared" si="23"/>
        <v>8.6845703008243689</v>
      </c>
      <c r="L139" t="s">
        <v>358</v>
      </c>
      <c r="M139" t="str">
        <f t="shared" si="24"/>
        <v>"id":138,</v>
      </c>
      <c r="N139" t="str">
        <f t="shared" si="25"/>
        <v>"name":"HOPEDALE",</v>
      </c>
      <c r="O139" t="str">
        <f t="shared" si="26"/>
        <v>"population":5911,</v>
      </c>
      <c r="P139" t="str">
        <f t="shared" si="27"/>
        <v>"size":1,</v>
      </c>
      <c r="Q139" t="str">
        <f t="shared" si="28"/>
        <v>"pos_om":[37,20],</v>
      </c>
      <c r="R139" t="str">
        <f t="shared" si="29"/>
        <v>"pos":[141,84]</v>
      </c>
      <c r="S139" t="s">
        <v>359</v>
      </c>
    </row>
    <row r="140" spans="1:19" x14ac:dyDescent="0.25">
      <c r="A140" t="str">
        <f t="shared" si="20"/>
        <v>37-17</v>
      </c>
      <c r="B140">
        <v>139</v>
      </c>
      <c r="C140" t="s">
        <v>145</v>
      </c>
      <c r="D140">
        <v>14925</v>
      </c>
      <c r="E140">
        <v>37</v>
      </c>
      <c r="F140">
        <v>17</v>
      </c>
      <c r="G140">
        <v>131</v>
      </c>
      <c r="H140">
        <v>158</v>
      </c>
      <c r="I140">
        <f t="shared" si="21"/>
        <v>2</v>
      </c>
      <c r="J140">
        <f t="shared" si="22"/>
        <v>68</v>
      </c>
      <c r="K140">
        <f t="shared" si="23"/>
        <v>9.6107929382608024</v>
      </c>
      <c r="L140" t="s">
        <v>358</v>
      </c>
      <c r="M140" t="str">
        <f t="shared" si="24"/>
        <v>"id":139,</v>
      </c>
      <c r="N140" t="str">
        <f t="shared" si="25"/>
        <v>"name":"HOPKINTON",</v>
      </c>
      <c r="O140" t="str">
        <f t="shared" si="26"/>
        <v>"population":14925,</v>
      </c>
      <c r="P140" t="str">
        <f t="shared" si="27"/>
        <v>"size":2,</v>
      </c>
      <c r="Q140" t="str">
        <f t="shared" si="28"/>
        <v>"pos_om":[37,17],</v>
      </c>
      <c r="R140" t="str">
        <f t="shared" si="29"/>
        <v>"pos":[131,158]</v>
      </c>
      <c r="S140" t="s">
        <v>359</v>
      </c>
    </row>
    <row r="141" spans="1:19" x14ac:dyDescent="0.25">
      <c r="A141" t="str">
        <f t="shared" si="20"/>
        <v>28-11</v>
      </c>
      <c r="B141">
        <v>140</v>
      </c>
      <c r="C141" t="s">
        <v>146</v>
      </c>
      <c r="D141">
        <v>4382</v>
      </c>
      <c r="E141">
        <v>28</v>
      </c>
      <c r="F141">
        <v>11</v>
      </c>
      <c r="G141">
        <v>151</v>
      </c>
      <c r="H141">
        <v>37</v>
      </c>
      <c r="I141">
        <f t="shared" si="21"/>
        <v>1</v>
      </c>
      <c r="J141">
        <f t="shared" si="22"/>
        <v>60</v>
      </c>
      <c r="K141">
        <f t="shared" si="23"/>
        <v>8.3852605201554127</v>
      </c>
      <c r="L141" t="s">
        <v>358</v>
      </c>
      <c r="M141" t="str">
        <f t="shared" si="24"/>
        <v>"id":140,</v>
      </c>
      <c r="N141" t="str">
        <f t="shared" si="25"/>
        <v>"name":"HUBBARDSTON",</v>
      </c>
      <c r="O141" t="str">
        <f t="shared" si="26"/>
        <v>"population":4382,</v>
      </c>
      <c r="P141" t="str">
        <f t="shared" si="27"/>
        <v>"size":1,</v>
      </c>
      <c r="Q141" t="str">
        <f t="shared" si="28"/>
        <v>"pos_om":[28,11],</v>
      </c>
      <c r="R141" t="str">
        <f t="shared" si="29"/>
        <v>"pos":[151,37]</v>
      </c>
      <c r="S141" t="s">
        <v>359</v>
      </c>
    </row>
    <row r="142" spans="1:19" x14ac:dyDescent="0.25">
      <c r="A142" t="str">
        <f t="shared" si="20"/>
        <v>37-13</v>
      </c>
      <c r="B142">
        <v>141</v>
      </c>
      <c r="C142" t="s">
        <v>147</v>
      </c>
      <c r="D142">
        <v>19063</v>
      </c>
      <c r="E142">
        <v>37</v>
      </c>
      <c r="F142">
        <v>13</v>
      </c>
      <c r="G142">
        <v>102</v>
      </c>
      <c r="H142">
        <v>122</v>
      </c>
      <c r="I142">
        <f t="shared" si="21"/>
        <v>2</v>
      </c>
      <c r="J142">
        <f t="shared" si="22"/>
        <v>70</v>
      </c>
      <c r="K142">
        <f t="shared" si="23"/>
        <v>9.8555045625139766</v>
      </c>
      <c r="L142" t="s">
        <v>358</v>
      </c>
      <c r="M142" t="str">
        <f t="shared" si="24"/>
        <v>"id":141,</v>
      </c>
      <c r="N142" t="str">
        <f t="shared" si="25"/>
        <v>"name":"HUDSON",</v>
      </c>
      <c r="O142" t="str">
        <f t="shared" si="26"/>
        <v>"population":19063,</v>
      </c>
      <c r="P142" t="str">
        <f t="shared" si="27"/>
        <v>"size":2,</v>
      </c>
      <c r="Q142" t="str">
        <f t="shared" si="28"/>
        <v>"pos_om":[37,13],</v>
      </c>
      <c r="R142" t="str">
        <f t="shared" si="29"/>
        <v>"pos":[102,122]</v>
      </c>
      <c r="S142" t="s">
        <v>359</v>
      </c>
    </row>
    <row r="143" spans="1:19" x14ac:dyDescent="0.25">
      <c r="A143" t="str">
        <f t="shared" si="20"/>
        <v>50-16</v>
      </c>
      <c r="B143">
        <v>142</v>
      </c>
      <c r="C143" t="s">
        <v>148</v>
      </c>
      <c r="D143">
        <v>10293</v>
      </c>
      <c r="E143">
        <v>50</v>
      </c>
      <c r="F143">
        <v>16</v>
      </c>
      <c r="G143">
        <v>45</v>
      </c>
      <c r="H143">
        <v>55</v>
      </c>
      <c r="I143">
        <f t="shared" si="21"/>
        <v>1</v>
      </c>
      <c r="J143">
        <f t="shared" si="22"/>
        <v>66</v>
      </c>
      <c r="K143">
        <f t="shared" si="23"/>
        <v>9.2392193315265594</v>
      </c>
      <c r="L143" t="s">
        <v>358</v>
      </c>
      <c r="M143" t="str">
        <f t="shared" si="24"/>
        <v>"id":142,</v>
      </c>
      <c r="N143" t="str">
        <f t="shared" si="25"/>
        <v>"name":"HULL",</v>
      </c>
      <c r="O143" t="str">
        <f t="shared" si="26"/>
        <v>"population":10293,</v>
      </c>
      <c r="P143" t="str">
        <f t="shared" si="27"/>
        <v>"size":1,</v>
      </c>
      <c r="Q143" t="str">
        <f t="shared" si="28"/>
        <v>"pos_om":[50,16],</v>
      </c>
      <c r="R143" t="str">
        <f t="shared" si="29"/>
        <v>"pos":[45,55]</v>
      </c>
      <c r="S143" t="s">
        <v>359</v>
      </c>
    </row>
    <row r="144" spans="1:19" x14ac:dyDescent="0.25">
      <c r="A144" t="str">
        <f t="shared" si="20"/>
        <v>12-16</v>
      </c>
      <c r="B144">
        <v>143</v>
      </c>
      <c r="C144" t="s">
        <v>149</v>
      </c>
      <c r="D144">
        <v>2180</v>
      </c>
      <c r="E144">
        <v>12</v>
      </c>
      <c r="F144">
        <v>16</v>
      </c>
      <c r="G144">
        <v>105</v>
      </c>
      <c r="H144">
        <v>28</v>
      </c>
      <c r="I144">
        <f t="shared" si="21"/>
        <v>1</v>
      </c>
      <c r="J144">
        <f t="shared" si="22"/>
        <v>55</v>
      </c>
      <c r="K144">
        <f t="shared" si="23"/>
        <v>7.6870801557831347</v>
      </c>
      <c r="L144" t="s">
        <v>358</v>
      </c>
      <c r="M144" t="str">
        <f t="shared" si="24"/>
        <v>"id":143,</v>
      </c>
      <c r="N144" t="str">
        <f t="shared" si="25"/>
        <v>"name":"HUNTINGTON",</v>
      </c>
      <c r="O144" t="str">
        <f t="shared" si="26"/>
        <v>"population":2180,</v>
      </c>
      <c r="P144" t="str">
        <f t="shared" si="27"/>
        <v>"size":1,</v>
      </c>
      <c r="Q144" t="str">
        <f t="shared" si="28"/>
        <v>"pos_om":[12,16],</v>
      </c>
      <c r="R144" t="str">
        <f t="shared" si="29"/>
        <v>"pos":[105,28]</v>
      </c>
      <c r="S144" t="s">
        <v>359</v>
      </c>
    </row>
    <row r="145" spans="1:19" x14ac:dyDescent="0.25">
      <c r="A145" t="str">
        <f t="shared" si="20"/>
        <v>50-6</v>
      </c>
      <c r="B145">
        <v>144</v>
      </c>
      <c r="C145" t="s">
        <v>150</v>
      </c>
      <c r="D145">
        <v>13175</v>
      </c>
      <c r="E145">
        <v>50</v>
      </c>
      <c r="F145">
        <v>6</v>
      </c>
      <c r="G145">
        <v>159</v>
      </c>
      <c r="H145">
        <v>7</v>
      </c>
      <c r="I145">
        <f t="shared" si="21"/>
        <v>1</v>
      </c>
      <c r="J145">
        <f t="shared" si="22"/>
        <v>67</v>
      </c>
      <c r="K145">
        <f t="shared" si="23"/>
        <v>9.4860763734095634</v>
      </c>
      <c r="L145" t="s">
        <v>358</v>
      </c>
      <c r="M145" t="str">
        <f t="shared" si="24"/>
        <v>"id":144,</v>
      </c>
      <c r="N145" t="str">
        <f t="shared" si="25"/>
        <v>"name":"IPSWICH",</v>
      </c>
      <c r="O145" t="str">
        <f t="shared" si="26"/>
        <v>"population":13175,</v>
      </c>
      <c r="P145" t="str">
        <f t="shared" si="27"/>
        <v>"size":1,</v>
      </c>
      <c r="Q145" t="str">
        <f t="shared" si="28"/>
        <v>"pos_om":[50,6],</v>
      </c>
      <c r="R145" t="str">
        <f t="shared" si="29"/>
        <v>"pos":[159,7]</v>
      </c>
      <c r="S145" t="s">
        <v>359</v>
      </c>
    </row>
    <row r="146" spans="1:19" x14ac:dyDescent="0.25">
      <c r="A146" t="str">
        <f t="shared" si="20"/>
        <v>52-23</v>
      </c>
      <c r="B146">
        <v>145</v>
      </c>
      <c r="C146" t="s">
        <v>151</v>
      </c>
      <c r="D146">
        <v>12629</v>
      </c>
      <c r="E146">
        <v>52</v>
      </c>
      <c r="F146">
        <v>23</v>
      </c>
      <c r="G146">
        <v>157</v>
      </c>
      <c r="H146">
        <v>174</v>
      </c>
      <c r="I146">
        <f t="shared" si="21"/>
        <v>1</v>
      </c>
      <c r="J146">
        <f t="shared" si="22"/>
        <v>67</v>
      </c>
      <c r="K146">
        <f t="shared" si="23"/>
        <v>9.4437510356461694</v>
      </c>
      <c r="L146" t="s">
        <v>358</v>
      </c>
      <c r="M146" t="str">
        <f t="shared" si="24"/>
        <v>"id":145,</v>
      </c>
      <c r="N146" t="str">
        <f t="shared" si="25"/>
        <v>"name":"KINGSTON",</v>
      </c>
      <c r="O146" t="str">
        <f t="shared" si="26"/>
        <v>"population":12629,</v>
      </c>
      <c r="P146" t="str">
        <f t="shared" si="27"/>
        <v>"size":1,</v>
      </c>
      <c r="Q146" t="str">
        <f t="shared" si="28"/>
        <v>"pos_om":[52,23],</v>
      </c>
      <c r="R146" t="str">
        <f t="shared" si="29"/>
        <v>"pos":[157,174]</v>
      </c>
      <c r="S146" t="s">
        <v>359</v>
      </c>
    </row>
    <row r="147" spans="1:19" x14ac:dyDescent="0.25">
      <c r="A147" t="str">
        <f t="shared" si="20"/>
        <v>48-27</v>
      </c>
      <c r="B147">
        <v>146</v>
      </c>
      <c r="C147" t="s">
        <v>152</v>
      </c>
      <c r="D147">
        <v>10602</v>
      </c>
      <c r="E147">
        <v>48</v>
      </c>
      <c r="F147">
        <v>27</v>
      </c>
      <c r="G147">
        <v>152</v>
      </c>
      <c r="H147">
        <v>177</v>
      </c>
      <c r="I147">
        <f t="shared" si="21"/>
        <v>1</v>
      </c>
      <c r="J147">
        <f t="shared" si="22"/>
        <v>66</v>
      </c>
      <c r="K147">
        <f t="shared" si="23"/>
        <v>9.2687979415477511</v>
      </c>
      <c r="L147" t="s">
        <v>358</v>
      </c>
      <c r="M147" t="str">
        <f t="shared" si="24"/>
        <v>"id":146,</v>
      </c>
      <c r="N147" t="str">
        <f t="shared" si="25"/>
        <v>"name":"LAKEVILLE",</v>
      </c>
      <c r="O147" t="str">
        <f t="shared" si="26"/>
        <v>"population":10602,</v>
      </c>
      <c r="P147" t="str">
        <f t="shared" si="27"/>
        <v>"size":1,</v>
      </c>
      <c r="Q147" t="str">
        <f t="shared" si="28"/>
        <v>"pos_om":[48,27],</v>
      </c>
      <c r="R147" t="str">
        <f t="shared" si="29"/>
        <v>"pos":[152,177]</v>
      </c>
      <c r="S147" t="s">
        <v>359</v>
      </c>
    </row>
    <row r="148" spans="1:19" x14ac:dyDescent="0.25">
      <c r="A148" t="str">
        <f t="shared" si="20"/>
        <v>35-11</v>
      </c>
      <c r="B148">
        <v>147</v>
      </c>
      <c r="C148" t="s">
        <v>153</v>
      </c>
      <c r="D148">
        <v>8055</v>
      </c>
      <c r="E148">
        <v>35</v>
      </c>
      <c r="F148">
        <v>11</v>
      </c>
      <c r="G148">
        <v>2</v>
      </c>
      <c r="H148">
        <v>51</v>
      </c>
      <c r="I148">
        <f t="shared" si="21"/>
        <v>1</v>
      </c>
      <c r="J148">
        <f t="shared" si="22"/>
        <v>64</v>
      </c>
      <c r="K148">
        <f t="shared" si="23"/>
        <v>8.9940482956110746</v>
      </c>
      <c r="L148" t="s">
        <v>358</v>
      </c>
      <c r="M148" t="str">
        <f t="shared" si="24"/>
        <v>"id":147,</v>
      </c>
      <c r="N148" t="str">
        <f t="shared" si="25"/>
        <v>"name":"LANCASTER",</v>
      </c>
      <c r="O148" t="str">
        <f t="shared" si="26"/>
        <v>"population":8055,</v>
      </c>
      <c r="P148" t="str">
        <f t="shared" si="27"/>
        <v>"size":1,</v>
      </c>
      <c r="Q148" t="str">
        <f t="shared" si="28"/>
        <v>"pos_om":[35,11],</v>
      </c>
      <c r="R148" t="str">
        <f t="shared" si="29"/>
        <v>"pos":[2,51]</v>
      </c>
      <c r="S148" t="s">
        <v>359</v>
      </c>
    </row>
    <row r="149" spans="1:19" x14ac:dyDescent="0.25">
      <c r="A149" t="str">
        <f t="shared" si="20"/>
        <v>5-9</v>
      </c>
      <c r="B149">
        <v>148</v>
      </c>
      <c r="C149" t="s">
        <v>154</v>
      </c>
      <c r="D149">
        <v>3091</v>
      </c>
      <c r="E149">
        <v>5</v>
      </c>
      <c r="F149">
        <v>9</v>
      </c>
      <c r="G149">
        <v>67</v>
      </c>
      <c r="H149">
        <v>120</v>
      </c>
      <c r="I149">
        <f t="shared" si="21"/>
        <v>1</v>
      </c>
      <c r="J149">
        <f t="shared" si="22"/>
        <v>57</v>
      </c>
      <c r="K149">
        <f t="shared" si="23"/>
        <v>8.0362499421321161</v>
      </c>
      <c r="L149" t="s">
        <v>358</v>
      </c>
      <c r="M149" t="str">
        <f t="shared" si="24"/>
        <v>"id":148,</v>
      </c>
      <c r="N149" t="str">
        <f t="shared" si="25"/>
        <v>"name":"LANESBOROUGH",</v>
      </c>
      <c r="O149" t="str">
        <f t="shared" si="26"/>
        <v>"population":3091,</v>
      </c>
      <c r="P149" t="str">
        <f t="shared" si="27"/>
        <v>"size":1,</v>
      </c>
      <c r="Q149" t="str">
        <f t="shared" si="28"/>
        <v>"pos_om":[5,9],</v>
      </c>
      <c r="R149" t="str">
        <f t="shared" si="29"/>
        <v>"pos":[67,120]</v>
      </c>
      <c r="S149" t="s">
        <v>359</v>
      </c>
    </row>
    <row r="150" spans="1:19" x14ac:dyDescent="0.25">
      <c r="A150" t="str">
        <f t="shared" si="20"/>
        <v>44-5</v>
      </c>
      <c r="B150">
        <v>149</v>
      </c>
      <c r="C150" t="s">
        <v>155</v>
      </c>
      <c r="D150">
        <v>76377</v>
      </c>
      <c r="E150">
        <v>44</v>
      </c>
      <c r="F150">
        <v>5</v>
      </c>
      <c r="G150">
        <v>153</v>
      </c>
      <c r="H150">
        <v>118</v>
      </c>
      <c r="I150">
        <f t="shared" si="21"/>
        <v>8</v>
      </c>
      <c r="J150">
        <f t="shared" si="22"/>
        <v>80</v>
      </c>
      <c r="K150">
        <f t="shared" si="23"/>
        <v>11.243436882710412</v>
      </c>
      <c r="L150" t="s">
        <v>358</v>
      </c>
      <c r="M150" t="str">
        <f t="shared" si="24"/>
        <v>"id":149,</v>
      </c>
      <c r="N150" t="str">
        <f t="shared" si="25"/>
        <v>"name":"LAWRENCE",</v>
      </c>
      <c r="O150" t="str">
        <f t="shared" si="26"/>
        <v>"population":76377,</v>
      </c>
      <c r="P150" t="str">
        <f t="shared" si="27"/>
        <v>"size":8,</v>
      </c>
      <c r="Q150" t="str">
        <f t="shared" si="28"/>
        <v>"pos_om":[44,5],</v>
      </c>
      <c r="R150" t="str">
        <f t="shared" si="29"/>
        <v>"pos":[153,118]</v>
      </c>
      <c r="S150" t="s">
        <v>359</v>
      </c>
    </row>
    <row r="151" spans="1:19" x14ac:dyDescent="0.25">
      <c r="A151" t="str">
        <f t="shared" si="20"/>
        <v>5-15</v>
      </c>
      <c r="B151">
        <v>150</v>
      </c>
      <c r="C151" t="s">
        <v>156</v>
      </c>
      <c r="D151">
        <v>5943</v>
      </c>
      <c r="E151">
        <v>5</v>
      </c>
      <c r="F151">
        <v>15</v>
      </c>
      <c r="G151">
        <v>64</v>
      </c>
      <c r="H151">
        <v>103</v>
      </c>
      <c r="I151">
        <f t="shared" si="21"/>
        <v>1</v>
      </c>
      <c r="J151">
        <f t="shared" si="22"/>
        <v>62</v>
      </c>
      <c r="K151">
        <f t="shared" si="23"/>
        <v>8.6899693353666603</v>
      </c>
      <c r="L151" t="s">
        <v>358</v>
      </c>
      <c r="M151" t="str">
        <f t="shared" si="24"/>
        <v>"id":150,</v>
      </c>
      <c r="N151" t="str">
        <f t="shared" si="25"/>
        <v>"name":"LEE",</v>
      </c>
      <c r="O151" t="str">
        <f t="shared" si="26"/>
        <v>"population":5943,</v>
      </c>
      <c r="P151" t="str">
        <f t="shared" si="27"/>
        <v>"size":1,</v>
      </c>
      <c r="Q151" t="str">
        <f t="shared" si="28"/>
        <v>"pos_om":[5,15],</v>
      </c>
      <c r="R151" t="str">
        <f t="shared" si="29"/>
        <v>"pos":[64,103]</v>
      </c>
      <c r="S151" t="s">
        <v>359</v>
      </c>
    </row>
    <row r="152" spans="1:19" x14ac:dyDescent="0.25">
      <c r="A152" t="str">
        <f t="shared" si="20"/>
        <v>30-17</v>
      </c>
      <c r="B152">
        <v>151</v>
      </c>
      <c r="C152" t="s">
        <v>157</v>
      </c>
      <c r="D152">
        <v>10970</v>
      </c>
      <c r="E152">
        <v>30</v>
      </c>
      <c r="F152">
        <v>17</v>
      </c>
      <c r="G152">
        <v>104</v>
      </c>
      <c r="H152">
        <v>87</v>
      </c>
      <c r="I152">
        <f t="shared" si="21"/>
        <v>1</v>
      </c>
      <c r="J152">
        <f t="shared" si="22"/>
        <v>66</v>
      </c>
      <c r="K152">
        <f t="shared" si="23"/>
        <v>9.3029195532692768</v>
      </c>
      <c r="L152" t="s">
        <v>358</v>
      </c>
      <c r="M152" t="str">
        <f t="shared" si="24"/>
        <v>"id":151,</v>
      </c>
      <c r="N152" t="str">
        <f t="shared" si="25"/>
        <v>"name":"LEICESTER",</v>
      </c>
      <c r="O152" t="str">
        <f t="shared" si="26"/>
        <v>"population":10970,</v>
      </c>
      <c r="P152" t="str">
        <f t="shared" si="27"/>
        <v>"size":1,</v>
      </c>
      <c r="Q152" t="str">
        <f t="shared" si="28"/>
        <v>"pos_om":[30,17],</v>
      </c>
      <c r="R152" t="str">
        <f t="shared" si="29"/>
        <v>"pos":[104,87]</v>
      </c>
      <c r="S152" t="s">
        <v>359</v>
      </c>
    </row>
    <row r="153" spans="1:19" x14ac:dyDescent="0.25">
      <c r="A153" t="str">
        <f t="shared" si="20"/>
        <v>4-13</v>
      </c>
      <c r="B153">
        <v>152</v>
      </c>
      <c r="C153" t="s">
        <v>158</v>
      </c>
      <c r="D153">
        <v>5025</v>
      </c>
      <c r="E153">
        <v>4</v>
      </c>
      <c r="F153">
        <v>13</v>
      </c>
      <c r="G153">
        <v>107</v>
      </c>
      <c r="H153">
        <v>138</v>
      </c>
      <c r="I153">
        <f t="shared" si="21"/>
        <v>1</v>
      </c>
      <c r="J153">
        <f t="shared" si="22"/>
        <v>60</v>
      </c>
      <c r="K153">
        <f t="shared" si="23"/>
        <v>8.5221807329272767</v>
      </c>
      <c r="L153" t="s">
        <v>358</v>
      </c>
      <c r="M153" t="str">
        <f t="shared" si="24"/>
        <v>"id":152,</v>
      </c>
      <c r="N153" t="str">
        <f t="shared" si="25"/>
        <v>"name":"LENOX",</v>
      </c>
      <c r="O153" t="str">
        <f t="shared" si="26"/>
        <v>"population":5025,</v>
      </c>
      <c r="P153" t="str">
        <f t="shared" si="27"/>
        <v>"size":1,</v>
      </c>
      <c r="Q153" t="str">
        <f t="shared" si="28"/>
        <v>"pos_om":[4,13],</v>
      </c>
      <c r="R153" t="str">
        <f t="shared" si="29"/>
        <v>"pos":[107,138]</v>
      </c>
      <c r="S153" t="s">
        <v>359</v>
      </c>
    </row>
    <row r="154" spans="1:19" x14ac:dyDescent="0.25">
      <c r="A154" t="str">
        <f t="shared" si="20"/>
        <v>33-10</v>
      </c>
      <c r="B154">
        <v>153</v>
      </c>
      <c r="C154" t="s">
        <v>159</v>
      </c>
      <c r="D154">
        <v>40759</v>
      </c>
      <c r="E154">
        <v>33</v>
      </c>
      <c r="F154">
        <v>10</v>
      </c>
      <c r="G154">
        <v>51</v>
      </c>
      <c r="H154">
        <v>49</v>
      </c>
      <c r="I154">
        <f t="shared" si="21"/>
        <v>4</v>
      </c>
      <c r="J154">
        <f t="shared" si="22"/>
        <v>75</v>
      </c>
      <c r="K154">
        <f t="shared" si="23"/>
        <v>10.615431953178978</v>
      </c>
      <c r="L154" t="s">
        <v>358</v>
      </c>
      <c r="M154" t="str">
        <f t="shared" si="24"/>
        <v>"id":153,</v>
      </c>
      <c r="N154" t="str">
        <f t="shared" si="25"/>
        <v>"name":"LEOMINSTER",</v>
      </c>
      <c r="O154" t="str">
        <f t="shared" si="26"/>
        <v>"population":40759,</v>
      </c>
      <c r="P154" t="str">
        <f t="shared" si="27"/>
        <v>"size":4,</v>
      </c>
      <c r="Q154" t="str">
        <f t="shared" si="28"/>
        <v>"pos_om":[33,10],</v>
      </c>
      <c r="R154" t="str">
        <f t="shared" si="29"/>
        <v>"pos":[51,49]</v>
      </c>
      <c r="S154" t="s">
        <v>359</v>
      </c>
    </row>
    <row r="155" spans="1:19" x14ac:dyDescent="0.25">
      <c r="A155" t="str">
        <f t="shared" si="20"/>
        <v>19-11</v>
      </c>
      <c r="B155">
        <v>154</v>
      </c>
      <c r="C155" t="s">
        <v>160</v>
      </c>
      <c r="D155">
        <v>1851</v>
      </c>
      <c r="E155">
        <v>19</v>
      </c>
      <c r="F155">
        <v>11</v>
      </c>
      <c r="G155">
        <v>118</v>
      </c>
      <c r="H155">
        <v>70</v>
      </c>
      <c r="I155">
        <f t="shared" si="21"/>
        <v>1</v>
      </c>
      <c r="J155">
        <f t="shared" si="22"/>
        <v>53</v>
      </c>
      <c r="K155">
        <f t="shared" si="23"/>
        <v>7.5234813125734972</v>
      </c>
      <c r="L155" t="s">
        <v>358</v>
      </c>
      <c r="M155" t="str">
        <f t="shared" si="24"/>
        <v>"id":154,</v>
      </c>
      <c r="N155" t="str">
        <f t="shared" si="25"/>
        <v>"name":"LEVERETT",</v>
      </c>
      <c r="O155" t="str">
        <f t="shared" si="26"/>
        <v>"population":1851,</v>
      </c>
      <c r="P155" t="str">
        <f t="shared" si="27"/>
        <v>"size":1,</v>
      </c>
      <c r="Q155" t="str">
        <f t="shared" si="28"/>
        <v>"pos_om":[19,11],</v>
      </c>
      <c r="R155" t="str">
        <f t="shared" si="29"/>
        <v>"pos":[118,70]</v>
      </c>
      <c r="S155" t="s">
        <v>359</v>
      </c>
    </row>
    <row r="156" spans="1:19" x14ac:dyDescent="0.25">
      <c r="A156" t="str">
        <f t="shared" si="20"/>
        <v>43-12</v>
      </c>
      <c r="B156">
        <v>155</v>
      </c>
      <c r="C156" t="s">
        <v>161</v>
      </c>
      <c r="D156">
        <v>31394</v>
      </c>
      <c r="E156">
        <v>43</v>
      </c>
      <c r="F156">
        <v>12</v>
      </c>
      <c r="G156">
        <v>104</v>
      </c>
      <c r="H156">
        <v>37</v>
      </c>
      <c r="I156">
        <f t="shared" si="21"/>
        <v>3</v>
      </c>
      <c r="J156">
        <f t="shared" si="22"/>
        <v>73</v>
      </c>
      <c r="K156">
        <f t="shared" si="23"/>
        <v>10.354372070835153</v>
      </c>
      <c r="L156" t="s">
        <v>358</v>
      </c>
      <c r="M156" t="str">
        <f t="shared" si="24"/>
        <v>"id":155,</v>
      </c>
      <c r="N156" t="str">
        <f t="shared" si="25"/>
        <v>"name":"LEXINGTON",</v>
      </c>
      <c r="O156" t="str">
        <f t="shared" si="26"/>
        <v>"population":31394,</v>
      </c>
      <c r="P156" t="str">
        <f t="shared" si="27"/>
        <v>"size":3,</v>
      </c>
      <c r="Q156" t="str">
        <f t="shared" si="28"/>
        <v>"pos_om":[43,12],</v>
      </c>
      <c r="R156" t="str">
        <f t="shared" si="29"/>
        <v>"pos":[104,37]</v>
      </c>
      <c r="S156" t="s">
        <v>359</v>
      </c>
    </row>
    <row r="157" spans="1:19" x14ac:dyDescent="0.25">
      <c r="A157" t="str">
        <f t="shared" si="20"/>
        <v>17-5</v>
      </c>
      <c r="B157">
        <v>156</v>
      </c>
      <c r="C157" t="s">
        <v>162</v>
      </c>
      <c r="D157">
        <v>711</v>
      </c>
      <c r="E157">
        <v>17</v>
      </c>
      <c r="F157">
        <v>5</v>
      </c>
      <c r="G157">
        <v>15</v>
      </c>
      <c r="H157">
        <v>116</v>
      </c>
      <c r="I157">
        <f t="shared" si="21"/>
        <v>1</v>
      </c>
      <c r="J157">
        <f t="shared" si="22"/>
        <v>47</v>
      </c>
      <c r="K157">
        <f t="shared" si="23"/>
        <v>6.5666724298032406</v>
      </c>
      <c r="L157" t="s">
        <v>358</v>
      </c>
      <c r="M157" t="str">
        <f t="shared" si="24"/>
        <v>"id":156,</v>
      </c>
      <c r="N157" t="str">
        <f t="shared" si="25"/>
        <v>"name":"LEYDEN",</v>
      </c>
      <c r="O157" t="str">
        <f t="shared" si="26"/>
        <v>"population":711,</v>
      </c>
      <c r="P157" t="str">
        <f t="shared" si="27"/>
        <v>"size":1,</v>
      </c>
      <c r="Q157" t="str">
        <f t="shared" si="28"/>
        <v>"pos_om":[17,5],</v>
      </c>
      <c r="R157" t="str">
        <f t="shared" si="29"/>
        <v>"pos":[15,116]</v>
      </c>
      <c r="S157" t="s">
        <v>359</v>
      </c>
    </row>
    <row r="158" spans="1:19" x14ac:dyDescent="0.25">
      <c r="A158" t="str">
        <f t="shared" si="20"/>
        <v>42-12</v>
      </c>
      <c r="B158">
        <v>157</v>
      </c>
      <c r="C158" t="s">
        <v>163</v>
      </c>
      <c r="D158">
        <v>6362</v>
      </c>
      <c r="E158">
        <v>42</v>
      </c>
      <c r="F158">
        <v>12</v>
      </c>
      <c r="G158">
        <v>17</v>
      </c>
      <c r="H158">
        <v>126</v>
      </c>
      <c r="I158">
        <f t="shared" si="21"/>
        <v>1</v>
      </c>
      <c r="J158">
        <f t="shared" si="22"/>
        <v>62</v>
      </c>
      <c r="K158">
        <f t="shared" si="23"/>
        <v>8.7580980723090889</v>
      </c>
      <c r="L158" t="s">
        <v>358</v>
      </c>
      <c r="M158" t="str">
        <f t="shared" si="24"/>
        <v>"id":157,</v>
      </c>
      <c r="N158" t="str">
        <f t="shared" si="25"/>
        <v>"name":"LINCOLN",</v>
      </c>
      <c r="O158" t="str">
        <f t="shared" si="26"/>
        <v>"population":6362,</v>
      </c>
      <c r="P158" t="str">
        <f t="shared" si="27"/>
        <v>"size":1,</v>
      </c>
      <c r="Q158" t="str">
        <f t="shared" si="28"/>
        <v>"pos_om":[42,12],</v>
      </c>
      <c r="R158" t="str">
        <f t="shared" si="29"/>
        <v>"pos":[17,126]</v>
      </c>
      <c r="S158" t="s">
        <v>359</v>
      </c>
    </row>
    <row r="159" spans="1:19" x14ac:dyDescent="0.25">
      <c r="A159" t="str">
        <f t="shared" si="20"/>
        <v>38-9</v>
      </c>
      <c r="B159">
        <v>158</v>
      </c>
      <c r="C159" t="s">
        <v>164</v>
      </c>
      <c r="D159">
        <v>8924</v>
      </c>
      <c r="E159">
        <v>38</v>
      </c>
      <c r="F159">
        <v>9</v>
      </c>
      <c r="G159">
        <v>119</v>
      </c>
      <c r="H159">
        <v>165</v>
      </c>
      <c r="I159">
        <f t="shared" si="21"/>
        <v>1</v>
      </c>
      <c r="J159">
        <f t="shared" si="22"/>
        <v>65</v>
      </c>
      <c r="K159">
        <f t="shared" si="23"/>
        <v>9.0964995555524233</v>
      </c>
      <c r="L159" t="s">
        <v>358</v>
      </c>
      <c r="M159" t="str">
        <f t="shared" si="24"/>
        <v>"id":158,</v>
      </c>
      <c r="N159" t="str">
        <f t="shared" si="25"/>
        <v>"name":"LITTLETON",</v>
      </c>
      <c r="O159" t="str">
        <f t="shared" si="26"/>
        <v>"population":8924,</v>
      </c>
      <c r="P159" t="str">
        <f t="shared" si="27"/>
        <v>"size":1,</v>
      </c>
      <c r="Q159" t="str">
        <f t="shared" si="28"/>
        <v>"pos_om":[38,9],</v>
      </c>
      <c r="R159" t="str">
        <f t="shared" si="29"/>
        <v>"pos":[119,165]</v>
      </c>
      <c r="S159" t="s">
        <v>359</v>
      </c>
    </row>
    <row r="160" spans="1:19" x14ac:dyDescent="0.25">
      <c r="A160" t="str">
        <f t="shared" si="20"/>
        <v>17-22</v>
      </c>
      <c r="B160">
        <v>159</v>
      </c>
      <c r="C160" t="s">
        <v>165</v>
      </c>
      <c r="D160">
        <v>15784</v>
      </c>
      <c r="E160">
        <v>17</v>
      </c>
      <c r="F160">
        <v>22</v>
      </c>
      <c r="G160">
        <v>164</v>
      </c>
      <c r="H160">
        <v>58</v>
      </c>
      <c r="I160">
        <f t="shared" si="21"/>
        <v>2</v>
      </c>
      <c r="J160">
        <f t="shared" si="22"/>
        <v>69</v>
      </c>
      <c r="K160">
        <f t="shared" si="23"/>
        <v>9.6667520477024507</v>
      </c>
      <c r="L160" t="s">
        <v>358</v>
      </c>
      <c r="M160" t="str">
        <f t="shared" si="24"/>
        <v>"id":159,</v>
      </c>
      <c r="N160" t="str">
        <f t="shared" si="25"/>
        <v>"name":"LONGMEADOW",</v>
      </c>
      <c r="O160" t="str">
        <f t="shared" si="26"/>
        <v>"population":15784,</v>
      </c>
      <c r="P160" t="str">
        <f t="shared" si="27"/>
        <v>"size":2,</v>
      </c>
      <c r="Q160" t="str">
        <f t="shared" si="28"/>
        <v>"pos_om":[17,22],</v>
      </c>
      <c r="R160" t="str">
        <f t="shared" si="29"/>
        <v>"pos":[164,58]</v>
      </c>
      <c r="S160" t="s">
        <v>359</v>
      </c>
    </row>
    <row r="161" spans="1:19" x14ac:dyDescent="0.25">
      <c r="A161" t="str">
        <f t="shared" si="20"/>
        <v>41-7</v>
      </c>
      <c r="B161">
        <v>160</v>
      </c>
      <c r="C161" t="s">
        <v>166</v>
      </c>
      <c r="D161">
        <v>106519</v>
      </c>
      <c r="E161">
        <v>41</v>
      </c>
      <c r="F161">
        <v>7</v>
      </c>
      <c r="G161">
        <v>151</v>
      </c>
      <c r="H161">
        <v>44</v>
      </c>
      <c r="I161">
        <f t="shared" si="21"/>
        <v>11</v>
      </c>
      <c r="J161">
        <f t="shared" si="22"/>
        <v>82</v>
      </c>
      <c r="K161">
        <f t="shared" si="23"/>
        <v>11.576078651975427</v>
      </c>
      <c r="L161" t="s">
        <v>358</v>
      </c>
      <c r="M161" t="str">
        <f t="shared" si="24"/>
        <v>"id":160,</v>
      </c>
      <c r="N161" t="str">
        <f t="shared" si="25"/>
        <v>"name":"LOWELL",</v>
      </c>
      <c r="O161" t="str">
        <f t="shared" si="26"/>
        <v>"population":106519,</v>
      </c>
      <c r="P161" t="str">
        <f t="shared" si="27"/>
        <v>"size":11,</v>
      </c>
      <c r="Q161" t="str">
        <f t="shared" si="28"/>
        <v>"pos_om":[41,7],</v>
      </c>
      <c r="R161" t="str">
        <f t="shared" si="29"/>
        <v>"pos":[151,44]</v>
      </c>
      <c r="S161" t="s">
        <v>359</v>
      </c>
    </row>
    <row r="162" spans="1:19" x14ac:dyDescent="0.25">
      <c r="A162" t="str">
        <f t="shared" si="20"/>
        <v>20-18</v>
      </c>
      <c r="B162">
        <v>161</v>
      </c>
      <c r="C162" t="s">
        <v>167</v>
      </c>
      <c r="D162">
        <v>21103</v>
      </c>
      <c r="E162">
        <v>20</v>
      </c>
      <c r="F162">
        <v>18</v>
      </c>
      <c r="G162">
        <v>24</v>
      </c>
      <c r="H162">
        <v>114</v>
      </c>
      <c r="I162">
        <f t="shared" si="21"/>
        <v>2</v>
      </c>
      <c r="J162">
        <f t="shared" si="22"/>
        <v>71</v>
      </c>
      <c r="K162">
        <f t="shared" si="23"/>
        <v>9.957170489452313</v>
      </c>
      <c r="L162" t="s">
        <v>358</v>
      </c>
      <c r="M162" t="str">
        <f t="shared" si="24"/>
        <v>"id":161,</v>
      </c>
      <c r="N162" t="str">
        <f t="shared" si="25"/>
        <v>"name":"LUDLOW",</v>
      </c>
      <c r="O162" t="str">
        <f t="shared" si="26"/>
        <v>"population":21103,</v>
      </c>
      <c r="P162" t="str">
        <f t="shared" si="27"/>
        <v>"size":2,</v>
      </c>
      <c r="Q162" t="str">
        <f t="shared" si="28"/>
        <v>"pos_om":[20,18],</v>
      </c>
      <c r="R162" t="str">
        <f t="shared" si="29"/>
        <v>"pos":[24,114]</v>
      </c>
      <c r="S162" t="s">
        <v>359</v>
      </c>
    </row>
    <row r="163" spans="1:19" x14ac:dyDescent="0.25">
      <c r="A163" t="str">
        <f t="shared" si="20"/>
        <v>34-8</v>
      </c>
      <c r="B163">
        <v>162</v>
      </c>
      <c r="C163" t="s">
        <v>168</v>
      </c>
      <c r="D163">
        <v>10086</v>
      </c>
      <c r="E163">
        <v>34</v>
      </c>
      <c r="F163">
        <v>8</v>
      </c>
      <c r="G163">
        <v>49</v>
      </c>
      <c r="H163">
        <v>91</v>
      </c>
      <c r="I163">
        <f t="shared" si="21"/>
        <v>1</v>
      </c>
      <c r="J163">
        <f t="shared" si="22"/>
        <v>65</v>
      </c>
      <c r="K163">
        <f t="shared" si="23"/>
        <v>9.2189036026366704</v>
      </c>
      <c r="L163" t="s">
        <v>358</v>
      </c>
      <c r="M163" t="str">
        <f t="shared" si="24"/>
        <v>"id":162,</v>
      </c>
      <c r="N163" t="str">
        <f t="shared" si="25"/>
        <v>"name":"LUNENBURG",</v>
      </c>
      <c r="O163" t="str">
        <f t="shared" si="26"/>
        <v>"population":10086,</v>
      </c>
      <c r="P163" t="str">
        <f t="shared" si="27"/>
        <v>"size":1,</v>
      </c>
      <c r="Q163" t="str">
        <f t="shared" si="28"/>
        <v>"pos_om":[34,8],</v>
      </c>
      <c r="R163" t="str">
        <f t="shared" si="29"/>
        <v>"pos":[49,91]</v>
      </c>
      <c r="S163" t="s">
        <v>359</v>
      </c>
    </row>
    <row r="164" spans="1:19" x14ac:dyDescent="0.25">
      <c r="A164" t="str">
        <f t="shared" si="20"/>
        <v>48-11</v>
      </c>
      <c r="B164">
        <v>163</v>
      </c>
      <c r="C164" t="s">
        <v>169</v>
      </c>
      <c r="D164">
        <v>90329</v>
      </c>
      <c r="E164">
        <v>48</v>
      </c>
      <c r="F164">
        <v>11</v>
      </c>
      <c r="G164">
        <v>111</v>
      </c>
      <c r="H164">
        <v>63</v>
      </c>
      <c r="I164">
        <f t="shared" si="21"/>
        <v>9</v>
      </c>
      <c r="J164">
        <f t="shared" si="22"/>
        <v>81</v>
      </c>
      <c r="K164">
        <f t="shared" si="23"/>
        <v>11.411213839563404</v>
      </c>
      <c r="L164" t="s">
        <v>358</v>
      </c>
      <c r="M164" t="str">
        <f t="shared" si="24"/>
        <v>"id":163,</v>
      </c>
      <c r="N164" t="str">
        <f t="shared" si="25"/>
        <v>"name":"LYNN",</v>
      </c>
      <c r="O164" t="str">
        <f t="shared" si="26"/>
        <v>"population":90329,</v>
      </c>
      <c r="P164" t="str">
        <f t="shared" si="27"/>
        <v>"size":9,</v>
      </c>
      <c r="Q164" t="str">
        <f t="shared" si="28"/>
        <v>"pos_om":[48,11],</v>
      </c>
      <c r="R164" t="str">
        <f t="shared" si="29"/>
        <v>"pos":[111,63]</v>
      </c>
      <c r="S164" t="s">
        <v>359</v>
      </c>
    </row>
    <row r="165" spans="1:19" x14ac:dyDescent="0.25">
      <c r="A165" t="str">
        <f t="shared" si="20"/>
        <v>47-9</v>
      </c>
      <c r="B165">
        <v>164</v>
      </c>
      <c r="C165" t="s">
        <v>170</v>
      </c>
      <c r="D165">
        <v>11596</v>
      </c>
      <c r="E165">
        <v>47</v>
      </c>
      <c r="F165">
        <v>9</v>
      </c>
      <c r="G165">
        <v>42</v>
      </c>
      <c r="H165">
        <v>158</v>
      </c>
      <c r="I165">
        <f t="shared" si="21"/>
        <v>1</v>
      </c>
      <c r="J165">
        <f t="shared" si="22"/>
        <v>66</v>
      </c>
      <c r="K165">
        <f t="shared" si="23"/>
        <v>9.3584154900415459</v>
      </c>
      <c r="L165" t="s">
        <v>358</v>
      </c>
      <c r="M165" t="str">
        <f t="shared" si="24"/>
        <v>"id":164,</v>
      </c>
      <c r="N165" t="str">
        <f t="shared" si="25"/>
        <v>"name":"LYNNFIELD",</v>
      </c>
      <c r="O165" t="str">
        <f t="shared" si="26"/>
        <v>"population":11596,</v>
      </c>
      <c r="P165" t="str">
        <f t="shared" si="27"/>
        <v>"size":1,</v>
      </c>
      <c r="Q165" t="str">
        <f t="shared" si="28"/>
        <v>"pos_om":[47,9],</v>
      </c>
      <c r="R165" t="str">
        <f t="shared" si="29"/>
        <v>"pos":[42,158]</v>
      </c>
      <c r="S165" t="s">
        <v>359</v>
      </c>
    </row>
    <row r="166" spans="1:19" x14ac:dyDescent="0.25">
      <c r="A166" t="str">
        <f t="shared" si="20"/>
        <v>46-12</v>
      </c>
      <c r="B166">
        <v>165</v>
      </c>
      <c r="C166" t="s">
        <v>171</v>
      </c>
      <c r="D166">
        <v>59450</v>
      </c>
      <c r="E166">
        <v>46</v>
      </c>
      <c r="F166">
        <v>12</v>
      </c>
      <c r="G166">
        <v>158</v>
      </c>
      <c r="H166">
        <v>105</v>
      </c>
      <c r="I166">
        <f t="shared" si="21"/>
        <v>6</v>
      </c>
      <c r="J166">
        <f t="shared" si="22"/>
        <v>78</v>
      </c>
      <c r="K166">
        <f t="shared" si="23"/>
        <v>10.992890902118928</v>
      </c>
      <c r="L166" t="s">
        <v>358</v>
      </c>
      <c r="M166" t="str">
        <f t="shared" si="24"/>
        <v>"id":165,</v>
      </c>
      <c r="N166" t="str">
        <f t="shared" si="25"/>
        <v>"name":"MALDEN",</v>
      </c>
      <c r="O166" t="str">
        <f t="shared" si="26"/>
        <v>"population":59450,</v>
      </c>
      <c r="P166" t="str">
        <f t="shared" si="27"/>
        <v>"size":6,</v>
      </c>
      <c r="Q166" t="str">
        <f t="shared" si="28"/>
        <v>"pos_om":[46,12],</v>
      </c>
      <c r="R166" t="str">
        <f t="shared" si="29"/>
        <v>"pos":[158,105]</v>
      </c>
      <c r="S166" t="s">
        <v>359</v>
      </c>
    </row>
    <row r="167" spans="1:19" x14ac:dyDescent="0.25">
      <c r="A167" t="str">
        <f t="shared" si="20"/>
        <v>52-8</v>
      </c>
      <c r="B167">
        <v>166</v>
      </c>
      <c r="C167" t="s">
        <v>172</v>
      </c>
      <c r="D167">
        <v>5136</v>
      </c>
      <c r="E167">
        <v>52</v>
      </c>
      <c r="F167">
        <v>8</v>
      </c>
      <c r="G167">
        <v>62</v>
      </c>
      <c r="H167">
        <v>116</v>
      </c>
      <c r="I167">
        <f t="shared" si="21"/>
        <v>1</v>
      </c>
      <c r="J167">
        <f t="shared" si="22"/>
        <v>61</v>
      </c>
      <c r="K167">
        <f t="shared" si="23"/>
        <v>8.5440298453697974</v>
      </c>
      <c r="L167" t="s">
        <v>358</v>
      </c>
      <c r="M167" t="str">
        <f t="shared" si="24"/>
        <v>"id":166,</v>
      </c>
      <c r="N167" t="str">
        <f t="shared" si="25"/>
        <v>"name":"MANCHESTER",</v>
      </c>
      <c r="O167" t="str">
        <f t="shared" si="26"/>
        <v>"population":5136,</v>
      </c>
      <c r="P167" t="str">
        <f t="shared" si="27"/>
        <v>"size":1,</v>
      </c>
      <c r="Q167" t="str">
        <f t="shared" si="28"/>
        <v>"pos_om":[52,8],</v>
      </c>
      <c r="R167" t="str">
        <f t="shared" si="29"/>
        <v>"pos":[62,116]</v>
      </c>
      <c r="S167" t="s">
        <v>359</v>
      </c>
    </row>
    <row r="168" spans="1:19" x14ac:dyDescent="0.25">
      <c r="A168" t="str">
        <f t="shared" si="20"/>
        <v>43-23</v>
      </c>
      <c r="B168">
        <v>167</v>
      </c>
      <c r="C168" t="s">
        <v>173</v>
      </c>
      <c r="D168">
        <v>23184</v>
      </c>
      <c r="E168">
        <v>43</v>
      </c>
      <c r="F168">
        <v>23</v>
      </c>
      <c r="G168">
        <v>152</v>
      </c>
      <c r="H168">
        <v>45</v>
      </c>
      <c r="I168">
        <f t="shared" si="21"/>
        <v>2</v>
      </c>
      <c r="J168">
        <f t="shared" si="22"/>
        <v>71</v>
      </c>
      <c r="K168">
        <f t="shared" si="23"/>
        <v>10.051217664560463</v>
      </c>
      <c r="L168" t="s">
        <v>358</v>
      </c>
      <c r="M168" t="str">
        <f t="shared" si="24"/>
        <v>"id":167,</v>
      </c>
      <c r="N168" t="str">
        <f t="shared" si="25"/>
        <v>"name":"MANSFIELD",</v>
      </c>
      <c r="O168" t="str">
        <f t="shared" si="26"/>
        <v>"population":23184,</v>
      </c>
      <c r="P168" t="str">
        <f t="shared" si="27"/>
        <v>"size":2,</v>
      </c>
      <c r="Q168" t="str">
        <f t="shared" si="28"/>
        <v>"pos_om":[43,23],</v>
      </c>
      <c r="R168" t="str">
        <f t="shared" si="29"/>
        <v>"pos":[152,45]</v>
      </c>
      <c r="S168" t="s">
        <v>359</v>
      </c>
    </row>
    <row r="169" spans="1:19" x14ac:dyDescent="0.25">
      <c r="A169" t="str">
        <f t="shared" si="20"/>
        <v>50-10</v>
      </c>
      <c r="B169">
        <v>168</v>
      </c>
      <c r="C169" t="s">
        <v>174</v>
      </c>
      <c r="D169">
        <v>19808</v>
      </c>
      <c r="E169">
        <v>50</v>
      </c>
      <c r="F169">
        <v>10</v>
      </c>
      <c r="G169">
        <v>101</v>
      </c>
      <c r="H169">
        <v>143</v>
      </c>
      <c r="I169">
        <f t="shared" si="21"/>
        <v>2</v>
      </c>
      <c r="J169">
        <f t="shared" si="22"/>
        <v>70</v>
      </c>
      <c r="K169">
        <f t="shared" si="23"/>
        <v>9.8938411754843223</v>
      </c>
      <c r="L169" t="s">
        <v>358</v>
      </c>
      <c r="M169" t="str">
        <f t="shared" si="24"/>
        <v>"id":168,</v>
      </c>
      <c r="N169" t="str">
        <f t="shared" si="25"/>
        <v>"name":"MARBLEHEAD",</v>
      </c>
      <c r="O169" t="str">
        <f t="shared" si="26"/>
        <v>"population":19808,</v>
      </c>
      <c r="P169" t="str">
        <f t="shared" si="27"/>
        <v>"size":2,</v>
      </c>
      <c r="Q169" t="str">
        <f t="shared" si="28"/>
        <v>"pos_om":[50,10],</v>
      </c>
      <c r="R169" t="str">
        <f t="shared" si="29"/>
        <v>"pos":[101,143]</v>
      </c>
      <c r="S169" t="s">
        <v>359</v>
      </c>
    </row>
    <row r="170" spans="1:19" x14ac:dyDescent="0.25">
      <c r="A170" t="str">
        <f t="shared" si="20"/>
        <v>52-31</v>
      </c>
      <c r="B170">
        <v>169</v>
      </c>
      <c r="C170" t="s">
        <v>175</v>
      </c>
      <c r="D170">
        <v>4907</v>
      </c>
      <c r="E170">
        <v>52</v>
      </c>
      <c r="F170">
        <v>31</v>
      </c>
      <c r="G170">
        <v>112</v>
      </c>
      <c r="H170">
        <v>16</v>
      </c>
      <c r="I170">
        <f t="shared" si="21"/>
        <v>1</v>
      </c>
      <c r="J170">
        <f t="shared" si="22"/>
        <v>60</v>
      </c>
      <c r="K170">
        <f t="shared" si="23"/>
        <v>8.4984180360899035</v>
      </c>
      <c r="L170" t="s">
        <v>358</v>
      </c>
      <c r="M170" t="str">
        <f t="shared" si="24"/>
        <v>"id":169,</v>
      </c>
      <c r="N170" t="str">
        <f t="shared" si="25"/>
        <v>"name":"MARION",</v>
      </c>
      <c r="O170" t="str">
        <f t="shared" si="26"/>
        <v>"population":4907,</v>
      </c>
      <c r="P170" t="str">
        <f t="shared" si="27"/>
        <v>"size":1,</v>
      </c>
      <c r="Q170" t="str">
        <f t="shared" si="28"/>
        <v>"pos_om":[52,31],</v>
      </c>
      <c r="R170" t="str">
        <f t="shared" si="29"/>
        <v>"pos":[112,16]</v>
      </c>
      <c r="S170" t="s">
        <v>359</v>
      </c>
    </row>
    <row r="171" spans="1:19" x14ac:dyDescent="0.25">
      <c r="A171" t="str">
        <f t="shared" si="20"/>
        <v>37-14</v>
      </c>
      <c r="B171">
        <v>170</v>
      </c>
      <c r="C171" t="s">
        <v>176</v>
      </c>
      <c r="D171">
        <v>38499</v>
      </c>
      <c r="E171">
        <v>37</v>
      </c>
      <c r="F171">
        <v>14</v>
      </c>
      <c r="G171">
        <v>101</v>
      </c>
      <c r="H171">
        <v>124</v>
      </c>
      <c r="I171">
        <f t="shared" si="21"/>
        <v>4</v>
      </c>
      <c r="J171">
        <f t="shared" si="22"/>
        <v>75</v>
      </c>
      <c r="K171">
        <f t="shared" si="23"/>
        <v>10.55838754591257</v>
      </c>
      <c r="L171" t="s">
        <v>358</v>
      </c>
      <c r="M171" t="str">
        <f t="shared" si="24"/>
        <v>"id":170,</v>
      </c>
      <c r="N171" t="str">
        <f t="shared" si="25"/>
        <v>"name":"MARLBOROUGH",</v>
      </c>
      <c r="O171" t="str">
        <f t="shared" si="26"/>
        <v>"population":38499,</v>
      </c>
      <c r="P171" t="str">
        <f t="shared" si="27"/>
        <v>"size":4,</v>
      </c>
      <c r="Q171" t="str">
        <f t="shared" si="28"/>
        <v>"pos_om":[37,14],</v>
      </c>
      <c r="R171" t="str">
        <f t="shared" si="29"/>
        <v>"pos":[101,124]</v>
      </c>
      <c r="S171" t="s">
        <v>359</v>
      </c>
    </row>
    <row r="172" spans="1:19" x14ac:dyDescent="0.25">
      <c r="A172" t="str">
        <f t="shared" si="20"/>
        <v>53-20</v>
      </c>
      <c r="B172">
        <v>171</v>
      </c>
      <c r="C172" t="s">
        <v>177</v>
      </c>
      <c r="D172">
        <v>25132</v>
      </c>
      <c r="E172">
        <v>53</v>
      </c>
      <c r="F172">
        <v>20</v>
      </c>
      <c r="G172">
        <v>86</v>
      </c>
      <c r="H172">
        <v>124</v>
      </c>
      <c r="I172">
        <f t="shared" si="21"/>
        <v>3</v>
      </c>
      <c r="J172">
        <f t="shared" si="22"/>
        <v>72</v>
      </c>
      <c r="K172">
        <f t="shared" si="23"/>
        <v>10.131897213522837</v>
      </c>
      <c r="L172" t="s">
        <v>358</v>
      </c>
      <c r="M172" t="str">
        <f t="shared" si="24"/>
        <v>"id":171,</v>
      </c>
      <c r="N172" t="str">
        <f t="shared" si="25"/>
        <v>"name":"MARSHFIELD",</v>
      </c>
      <c r="O172" t="str">
        <f t="shared" si="26"/>
        <v>"population":25132,</v>
      </c>
      <c r="P172" t="str">
        <f t="shared" si="27"/>
        <v>"size":3,</v>
      </c>
      <c r="Q172" t="str">
        <f t="shared" si="28"/>
        <v>"pos_om":[53,20],</v>
      </c>
      <c r="R172" t="str">
        <f t="shared" si="29"/>
        <v>"pos":[86,124]</v>
      </c>
      <c r="S172" t="s">
        <v>359</v>
      </c>
    </row>
    <row r="173" spans="1:19" x14ac:dyDescent="0.25">
      <c r="A173" t="str">
        <f t="shared" si="20"/>
        <v>57-33</v>
      </c>
      <c r="B173">
        <v>172</v>
      </c>
      <c r="C173" t="s">
        <v>178</v>
      </c>
      <c r="D173">
        <v>14006</v>
      </c>
      <c r="E173">
        <v>57</v>
      </c>
      <c r="F173">
        <v>33</v>
      </c>
      <c r="G173">
        <v>166</v>
      </c>
      <c r="H173">
        <v>60</v>
      </c>
      <c r="I173">
        <f t="shared" si="21"/>
        <v>1</v>
      </c>
      <c r="J173">
        <f t="shared" si="22"/>
        <v>68</v>
      </c>
      <c r="K173">
        <f t="shared" si="23"/>
        <v>9.547241088215463</v>
      </c>
      <c r="L173" t="s">
        <v>358</v>
      </c>
      <c r="M173" t="str">
        <f t="shared" si="24"/>
        <v>"id":172,</v>
      </c>
      <c r="N173" t="str">
        <f t="shared" si="25"/>
        <v>"name":"MASHPEE",</v>
      </c>
      <c r="O173" t="str">
        <f t="shared" si="26"/>
        <v>"population":14006,</v>
      </c>
      <c r="P173" t="str">
        <f t="shared" si="27"/>
        <v>"size":1,</v>
      </c>
      <c r="Q173" t="str">
        <f t="shared" si="28"/>
        <v>"pos_om":[57,33],</v>
      </c>
      <c r="R173" t="str">
        <f t="shared" si="29"/>
        <v>"pos":[166,60]</v>
      </c>
      <c r="S173" t="s">
        <v>359</v>
      </c>
    </row>
    <row r="174" spans="1:19" x14ac:dyDescent="0.25">
      <c r="A174" t="str">
        <f t="shared" si="20"/>
        <v>51-32</v>
      </c>
      <c r="B174">
        <v>173</v>
      </c>
      <c r="C174" t="s">
        <v>179</v>
      </c>
      <c r="D174">
        <v>6045</v>
      </c>
      <c r="E174">
        <v>51</v>
      </c>
      <c r="F174">
        <v>32</v>
      </c>
      <c r="G174">
        <v>111</v>
      </c>
      <c r="H174">
        <v>24</v>
      </c>
      <c r="I174">
        <f t="shared" si="21"/>
        <v>1</v>
      </c>
      <c r="J174">
        <f t="shared" si="22"/>
        <v>62</v>
      </c>
      <c r="K174">
        <f t="shared" si="23"/>
        <v>8.7069867630488922</v>
      </c>
      <c r="L174" t="s">
        <v>358</v>
      </c>
      <c r="M174" t="str">
        <f t="shared" si="24"/>
        <v>"id":173,</v>
      </c>
      <c r="N174" t="str">
        <f t="shared" si="25"/>
        <v>"name":"MATTAPOISETT",</v>
      </c>
      <c r="O174" t="str">
        <f t="shared" si="26"/>
        <v>"population":6045,</v>
      </c>
      <c r="P174" t="str">
        <f t="shared" si="27"/>
        <v>"size":1,</v>
      </c>
      <c r="Q174" t="str">
        <f t="shared" si="28"/>
        <v>"pos_om":[51,32],</v>
      </c>
      <c r="R174" t="str">
        <f t="shared" si="29"/>
        <v>"pos":[111,24]</v>
      </c>
      <c r="S174" t="s">
        <v>359</v>
      </c>
    </row>
    <row r="175" spans="1:19" x14ac:dyDescent="0.25">
      <c r="A175" t="str">
        <f t="shared" si="20"/>
        <v>39-12</v>
      </c>
      <c r="B175">
        <v>174</v>
      </c>
      <c r="C175" t="s">
        <v>180</v>
      </c>
      <c r="D175">
        <v>10106</v>
      </c>
      <c r="E175">
        <v>39</v>
      </c>
      <c r="F175">
        <v>12</v>
      </c>
      <c r="G175">
        <v>52</v>
      </c>
      <c r="H175">
        <v>128</v>
      </c>
      <c r="I175">
        <f t="shared" si="21"/>
        <v>1</v>
      </c>
      <c r="J175">
        <f t="shared" si="22"/>
        <v>65</v>
      </c>
      <c r="K175">
        <f t="shared" si="23"/>
        <v>9.220884585851854</v>
      </c>
      <c r="L175" t="s">
        <v>358</v>
      </c>
      <c r="M175" t="str">
        <f t="shared" si="24"/>
        <v>"id":174,</v>
      </c>
      <c r="N175" t="str">
        <f t="shared" si="25"/>
        <v>"name":"MAYNARD",</v>
      </c>
      <c r="O175" t="str">
        <f t="shared" si="26"/>
        <v>"population":10106,</v>
      </c>
      <c r="P175" t="str">
        <f t="shared" si="27"/>
        <v>"size":1,</v>
      </c>
      <c r="Q175" t="str">
        <f t="shared" si="28"/>
        <v>"pos_om":[39,12],</v>
      </c>
      <c r="R175" t="str">
        <f t="shared" si="29"/>
        <v>"pos":[52,128]</v>
      </c>
      <c r="S175" t="s">
        <v>359</v>
      </c>
    </row>
    <row r="176" spans="1:19" x14ac:dyDescent="0.25">
      <c r="A176" t="str">
        <f t="shared" si="20"/>
        <v>42-18</v>
      </c>
      <c r="B176">
        <v>175</v>
      </c>
      <c r="C176" t="s">
        <v>181</v>
      </c>
      <c r="D176">
        <v>12024</v>
      </c>
      <c r="E176">
        <v>42</v>
      </c>
      <c r="F176">
        <v>18</v>
      </c>
      <c r="G176">
        <v>33</v>
      </c>
      <c r="H176">
        <v>165</v>
      </c>
      <c r="I176">
        <f t="shared" si="21"/>
        <v>1</v>
      </c>
      <c r="J176">
        <f t="shared" si="22"/>
        <v>67</v>
      </c>
      <c r="K176">
        <f t="shared" si="23"/>
        <v>9.3946599314328108</v>
      </c>
      <c r="L176" t="s">
        <v>358</v>
      </c>
      <c r="M176" t="str">
        <f t="shared" si="24"/>
        <v>"id":175,</v>
      </c>
      <c r="N176" t="str">
        <f t="shared" si="25"/>
        <v>"name":"MEDFIELD",</v>
      </c>
      <c r="O176" t="str">
        <f t="shared" si="26"/>
        <v>"population":12024,</v>
      </c>
      <c r="P176" t="str">
        <f t="shared" si="27"/>
        <v>"size":1,</v>
      </c>
      <c r="Q176" t="str">
        <f t="shared" si="28"/>
        <v>"pos_om":[42,18],</v>
      </c>
      <c r="R176" t="str">
        <f t="shared" si="29"/>
        <v>"pos":[33,165]</v>
      </c>
      <c r="S176" t="s">
        <v>359</v>
      </c>
    </row>
    <row r="177" spans="1:19" x14ac:dyDescent="0.25">
      <c r="A177" t="str">
        <f t="shared" si="20"/>
        <v>45-12</v>
      </c>
      <c r="B177">
        <v>176</v>
      </c>
      <c r="C177" t="s">
        <v>182</v>
      </c>
      <c r="D177">
        <v>56173</v>
      </c>
      <c r="E177">
        <v>45</v>
      </c>
      <c r="F177">
        <v>12</v>
      </c>
      <c r="G177">
        <v>162</v>
      </c>
      <c r="H177">
        <v>137</v>
      </c>
      <c r="I177">
        <f t="shared" si="21"/>
        <v>6</v>
      </c>
      <c r="J177">
        <f t="shared" si="22"/>
        <v>78</v>
      </c>
      <c r="K177">
        <f t="shared" si="23"/>
        <v>10.936191493393469</v>
      </c>
      <c r="L177" t="s">
        <v>358</v>
      </c>
      <c r="M177" t="str">
        <f t="shared" si="24"/>
        <v>"id":176,</v>
      </c>
      <c r="N177" t="str">
        <f t="shared" si="25"/>
        <v>"name":"MEDFORD",</v>
      </c>
      <c r="O177" t="str">
        <f t="shared" si="26"/>
        <v>"population":56173,</v>
      </c>
      <c r="P177" t="str">
        <f t="shared" si="27"/>
        <v>"size":6,</v>
      </c>
      <c r="Q177" t="str">
        <f t="shared" si="28"/>
        <v>"pos_om":[45,12],</v>
      </c>
      <c r="R177" t="str">
        <f t="shared" si="29"/>
        <v>"pos":[162,137]</v>
      </c>
      <c r="S177" t="s">
        <v>359</v>
      </c>
    </row>
    <row r="178" spans="1:19" x14ac:dyDescent="0.25">
      <c r="A178" t="str">
        <f t="shared" si="20"/>
        <v>39-19</v>
      </c>
      <c r="B178">
        <v>177</v>
      </c>
      <c r="C178" t="s">
        <v>183</v>
      </c>
      <c r="D178">
        <v>12752</v>
      </c>
      <c r="E178">
        <v>39</v>
      </c>
      <c r="F178">
        <v>19</v>
      </c>
      <c r="G178">
        <v>146</v>
      </c>
      <c r="H178">
        <v>131</v>
      </c>
      <c r="I178">
        <f t="shared" si="21"/>
        <v>1</v>
      </c>
      <c r="J178">
        <f t="shared" si="22"/>
        <v>67</v>
      </c>
      <c r="K178">
        <f t="shared" si="23"/>
        <v>9.4534434010299968</v>
      </c>
      <c r="L178" t="s">
        <v>358</v>
      </c>
      <c r="M178" t="str">
        <f t="shared" si="24"/>
        <v>"id":177,</v>
      </c>
      <c r="N178" t="str">
        <f t="shared" si="25"/>
        <v>"name":"MEDWAY",</v>
      </c>
      <c r="O178" t="str">
        <f t="shared" si="26"/>
        <v>"population":12752,</v>
      </c>
      <c r="P178" t="str">
        <f t="shared" si="27"/>
        <v>"size":1,</v>
      </c>
      <c r="Q178" t="str">
        <f t="shared" si="28"/>
        <v>"pos_om":[39,19],</v>
      </c>
      <c r="R178" t="str">
        <f t="shared" si="29"/>
        <v>"pos":[146,131]</v>
      </c>
      <c r="S178" t="s">
        <v>359</v>
      </c>
    </row>
    <row r="179" spans="1:19" x14ac:dyDescent="0.25">
      <c r="A179" t="str">
        <f t="shared" si="20"/>
        <v>46-11</v>
      </c>
      <c r="B179">
        <v>178</v>
      </c>
      <c r="C179" t="s">
        <v>184</v>
      </c>
      <c r="D179">
        <v>26983</v>
      </c>
      <c r="E179">
        <v>46</v>
      </c>
      <c r="F179">
        <v>11</v>
      </c>
      <c r="G179">
        <v>153</v>
      </c>
      <c r="H179">
        <v>169</v>
      </c>
      <c r="I179">
        <f t="shared" si="21"/>
        <v>3</v>
      </c>
      <c r="J179">
        <f t="shared" si="22"/>
        <v>72</v>
      </c>
      <c r="K179">
        <f t="shared" si="23"/>
        <v>10.20296231705686</v>
      </c>
      <c r="L179" t="s">
        <v>358</v>
      </c>
      <c r="M179" t="str">
        <f t="shared" si="24"/>
        <v>"id":178,</v>
      </c>
      <c r="N179" t="str">
        <f t="shared" si="25"/>
        <v>"name":"MELROSE",</v>
      </c>
      <c r="O179" t="str">
        <f t="shared" si="26"/>
        <v>"population":26983,</v>
      </c>
      <c r="P179" t="str">
        <f t="shared" si="27"/>
        <v>"size":3,</v>
      </c>
      <c r="Q179" t="str">
        <f t="shared" si="28"/>
        <v>"pos_om":[46,11],</v>
      </c>
      <c r="R179" t="str">
        <f t="shared" si="29"/>
        <v>"pos":[153,169]</v>
      </c>
      <c r="S179" t="s">
        <v>359</v>
      </c>
    </row>
    <row r="180" spans="1:19" x14ac:dyDescent="0.25">
      <c r="A180" t="str">
        <f t="shared" si="20"/>
        <v>37-21</v>
      </c>
      <c r="B180">
        <v>179</v>
      </c>
      <c r="C180" t="s">
        <v>185</v>
      </c>
      <c r="D180">
        <v>5839</v>
      </c>
      <c r="E180">
        <v>37</v>
      </c>
      <c r="F180">
        <v>21</v>
      </c>
      <c r="G180">
        <v>84</v>
      </c>
      <c r="H180">
        <v>51</v>
      </c>
      <c r="I180">
        <f t="shared" si="21"/>
        <v>1</v>
      </c>
      <c r="J180">
        <f t="shared" si="22"/>
        <v>62</v>
      </c>
      <c r="K180">
        <f t="shared" si="23"/>
        <v>8.6723148282835378</v>
      </c>
      <c r="L180" t="s">
        <v>358</v>
      </c>
      <c r="M180" t="str">
        <f t="shared" si="24"/>
        <v>"id":179,</v>
      </c>
      <c r="N180" t="str">
        <f t="shared" si="25"/>
        <v>"name":"MENDON",</v>
      </c>
      <c r="O180" t="str">
        <f t="shared" si="26"/>
        <v>"population":5839,</v>
      </c>
      <c r="P180" t="str">
        <f t="shared" si="27"/>
        <v>"size":1,</v>
      </c>
      <c r="Q180" t="str">
        <f t="shared" si="28"/>
        <v>"pos_om":[37,21],</v>
      </c>
      <c r="R180" t="str">
        <f t="shared" si="29"/>
        <v>"pos":[84,51]</v>
      </c>
      <c r="S180" t="s">
        <v>359</v>
      </c>
    </row>
    <row r="181" spans="1:19" x14ac:dyDescent="0.25">
      <c r="A181" t="str">
        <f t="shared" si="20"/>
        <v>47-2</v>
      </c>
      <c r="B181">
        <v>180</v>
      </c>
      <c r="C181" t="s">
        <v>186</v>
      </c>
      <c r="D181">
        <v>6338</v>
      </c>
      <c r="E181">
        <v>47</v>
      </c>
      <c r="F181">
        <v>2</v>
      </c>
      <c r="G181">
        <v>123</v>
      </c>
      <c r="H181">
        <v>15</v>
      </c>
      <c r="I181">
        <f t="shared" si="21"/>
        <v>1</v>
      </c>
      <c r="J181">
        <f t="shared" si="22"/>
        <v>62</v>
      </c>
      <c r="K181">
        <f t="shared" si="23"/>
        <v>8.7543185402508659</v>
      </c>
      <c r="L181" t="s">
        <v>358</v>
      </c>
      <c r="M181" t="str">
        <f t="shared" si="24"/>
        <v>"id":180,</v>
      </c>
      <c r="N181" t="str">
        <f t="shared" si="25"/>
        <v>"name":"MERRIMAC",</v>
      </c>
      <c r="O181" t="str">
        <f t="shared" si="26"/>
        <v>"population":6338,</v>
      </c>
      <c r="P181" t="str">
        <f t="shared" si="27"/>
        <v>"size":1,</v>
      </c>
      <c r="Q181" t="str">
        <f t="shared" si="28"/>
        <v>"pos_om":[47,2],</v>
      </c>
      <c r="R181" t="str">
        <f t="shared" si="29"/>
        <v>"pos":[123,15]</v>
      </c>
      <c r="S181" t="s">
        <v>359</v>
      </c>
    </row>
    <row r="182" spans="1:19" x14ac:dyDescent="0.25">
      <c r="A182" t="str">
        <f t="shared" si="20"/>
        <v>44-4</v>
      </c>
      <c r="B182">
        <v>181</v>
      </c>
      <c r="C182" t="s">
        <v>187</v>
      </c>
      <c r="D182">
        <v>47255</v>
      </c>
      <c r="E182">
        <v>44</v>
      </c>
      <c r="F182">
        <v>4</v>
      </c>
      <c r="G182">
        <v>63</v>
      </c>
      <c r="H182">
        <v>142</v>
      </c>
      <c r="I182">
        <f t="shared" si="21"/>
        <v>5</v>
      </c>
      <c r="J182">
        <f t="shared" si="22"/>
        <v>76</v>
      </c>
      <c r="K182">
        <f t="shared" si="23"/>
        <v>10.763313747429157</v>
      </c>
      <c r="L182" t="s">
        <v>358</v>
      </c>
      <c r="M182" t="str">
        <f t="shared" si="24"/>
        <v>"id":181,</v>
      </c>
      <c r="N182" t="str">
        <f t="shared" si="25"/>
        <v>"name":"METHUEN",</v>
      </c>
      <c r="O182" t="str">
        <f t="shared" si="26"/>
        <v>"population":47255,</v>
      </c>
      <c r="P182" t="str">
        <f t="shared" si="27"/>
        <v>"size":5,</v>
      </c>
      <c r="Q182" t="str">
        <f t="shared" si="28"/>
        <v>"pos_om":[44,4],</v>
      </c>
      <c r="R182" t="str">
        <f t="shared" si="29"/>
        <v>"pos":[63,142]</v>
      </c>
      <c r="S182" t="s">
        <v>359</v>
      </c>
    </row>
    <row r="183" spans="1:19" x14ac:dyDescent="0.25">
      <c r="A183" t="str">
        <f t="shared" si="20"/>
        <v>50-26</v>
      </c>
      <c r="B183">
        <v>182</v>
      </c>
      <c r="C183" t="s">
        <v>188</v>
      </c>
      <c r="D183">
        <v>23116</v>
      </c>
      <c r="E183">
        <v>50</v>
      </c>
      <c r="F183">
        <v>26</v>
      </c>
      <c r="G183">
        <v>85</v>
      </c>
      <c r="H183">
        <v>127</v>
      </c>
      <c r="I183">
        <f t="shared" si="21"/>
        <v>2</v>
      </c>
      <c r="J183">
        <f t="shared" si="22"/>
        <v>71</v>
      </c>
      <c r="K183">
        <f t="shared" si="23"/>
        <v>10.048280297437669</v>
      </c>
      <c r="L183" t="s">
        <v>358</v>
      </c>
      <c r="M183" t="str">
        <f t="shared" si="24"/>
        <v>"id":182,</v>
      </c>
      <c r="N183" t="str">
        <f t="shared" si="25"/>
        <v>"name":"MIDDLEBOROUGH",</v>
      </c>
      <c r="O183" t="str">
        <f t="shared" si="26"/>
        <v>"population":23116,</v>
      </c>
      <c r="P183" t="str">
        <f t="shared" si="27"/>
        <v>"size":2,</v>
      </c>
      <c r="Q183" t="str">
        <f t="shared" si="28"/>
        <v>"pos_om":[50,26],</v>
      </c>
      <c r="R183" t="str">
        <f t="shared" si="29"/>
        <v>"pos":[85,127]</v>
      </c>
      <c r="S183" t="s">
        <v>359</v>
      </c>
    </row>
    <row r="184" spans="1:19" x14ac:dyDescent="0.25">
      <c r="A184" t="str">
        <f t="shared" si="20"/>
        <v>9-14</v>
      </c>
      <c r="B184">
        <v>183</v>
      </c>
      <c r="C184" t="s">
        <v>189</v>
      </c>
      <c r="D184">
        <v>521</v>
      </c>
      <c r="E184">
        <v>9</v>
      </c>
      <c r="F184">
        <v>14</v>
      </c>
      <c r="G184">
        <v>98</v>
      </c>
      <c r="H184">
        <v>69</v>
      </c>
      <c r="I184">
        <f t="shared" si="21"/>
        <v>1</v>
      </c>
      <c r="J184">
        <f t="shared" si="22"/>
        <v>44</v>
      </c>
      <c r="K184">
        <f t="shared" si="23"/>
        <v>6.2557500417533669</v>
      </c>
      <c r="L184" t="s">
        <v>358</v>
      </c>
      <c r="M184" t="str">
        <f t="shared" si="24"/>
        <v>"id":183,</v>
      </c>
      <c r="N184" t="str">
        <f t="shared" si="25"/>
        <v>"name":"MIDDLEFIELD",</v>
      </c>
      <c r="O184" t="str">
        <f t="shared" si="26"/>
        <v>"population":521,</v>
      </c>
      <c r="P184" t="str">
        <f t="shared" si="27"/>
        <v>"size":1,</v>
      </c>
      <c r="Q184" t="str">
        <f t="shared" si="28"/>
        <v>"pos_om":[9,14],</v>
      </c>
      <c r="R184" t="str">
        <f t="shared" si="29"/>
        <v>"pos":[98,69]</v>
      </c>
      <c r="S184" t="s">
        <v>359</v>
      </c>
    </row>
    <row r="185" spans="1:19" x14ac:dyDescent="0.25">
      <c r="A185" t="str">
        <f t="shared" si="20"/>
        <v>47-8</v>
      </c>
      <c r="B185">
        <v>184</v>
      </c>
      <c r="C185" t="s">
        <v>190</v>
      </c>
      <c r="D185">
        <v>8987</v>
      </c>
      <c r="E185">
        <v>47</v>
      </c>
      <c r="F185">
        <v>8</v>
      </c>
      <c r="G185">
        <v>115</v>
      </c>
      <c r="H185">
        <v>20</v>
      </c>
      <c r="I185">
        <f t="shared" si="21"/>
        <v>1</v>
      </c>
      <c r="J185">
        <f t="shared" si="22"/>
        <v>65</v>
      </c>
      <c r="K185">
        <f t="shared" si="23"/>
        <v>9.1035343676583729</v>
      </c>
      <c r="L185" t="s">
        <v>358</v>
      </c>
      <c r="M185" t="str">
        <f t="shared" si="24"/>
        <v>"id":184,</v>
      </c>
      <c r="N185" t="str">
        <f t="shared" si="25"/>
        <v>"name":"MIDDLETON",</v>
      </c>
      <c r="O185" t="str">
        <f t="shared" si="26"/>
        <v>"population":8987,</v>
      </c>
      <c r="P185" t="str">
        <f t="shared" si="27"/>
        <v>"size":1,</v>
      </c>
      <c r="Q185" t="str">
        <f t="shared" si="28"/>
        <v>"pos_om":[47,8],</v>
      </c>
      <c r="R185" t="str">
        <f t="shared" si="29"/>
        <v>"pos":[115,20]</v>
      </c>
      <c r="S185" t="s">
        <v>359</v>
      </c>
    </row>
    <row r="186" spans="1:19" x14ac:dyDescent="0.25">
      <c r="A186" t="str">
        <f t="shared" si="20"/>
        <v>38-19</v>
      </c>
      <c r="B186">
        <v>185</v>
      </c>
      <c r="C186" t="s">
        <v>191</v>
      </c>
      <c r="D186">
        <v>27999</v>
      </c>
      <c r="E186">
        <v>38</v>
      </c>
      <c r="F186">
        <v>19</v>
      </c>
      <c r="G186">
        <v>17</v>
      </c>
      <c r="H186">
        <v>117</v>
      </c>
      <c r="I186">
        <f t="shared" si="21"/>
        <v>3</v>
      </c>
      <c r="J186">
        <f t="shared" si="22"/>
        <v>73</v>
      </c>
      <c r="K186">
        <f t="shared" si="23"/>
        <v>10.239924074233857</v>
      </c>
      <c r="L186" t="s">
        <v>358</v>
      </c>
      <c r="M186" t="str">
        <f t="shared" si="24"/>
        <v>"id":185,</v>
      </c>
      <c r="N186" t="str">
        <f t="shared" si="25"/>
        <v>"name":"MILFORD",</v>
      </c>
      <c r="O186" t="str">
        <f t="shared" si="26"/>
        <v>"population":27999,</v>
      </c>
      <c r="P186" t="str">
        <f t="shared" si="27"/>
        <v>"size":3,</v>
      </c>
      <c r="Q186" t="str">
        <f t="shared" si="28"/>
        <v>"pos_om":[38,19],</v>
      </c>
      <c r="R186" t="str">
        <f t="shared" si="29"/>
        <v>"pos":[17,117]</v>
      </c>
      <c r="S186" t="s">
        <v>359</v>
      </c>
    </row>
    <row r="187" spans="1:19" x14ac:dyDescent="0.25">
      <c r="A187" t="str">
        <f t="shared" si="20"/>
        <v>33-18</v>
      </c>
      <c r="B187">
        <v>186</v>
      </c>
      <c r="C187" t="s">
        <v>192</v>
      </c>
      <c r="D187">
        <v>13261</v>
      </c>
      <c r="E187">
        <v>33</v>
      </c>
      <c r="F187">
        <v>18</v>
      </c>
      <c r="G187">
        <v>38</v>
      </c>
      <c r="H187">
        <v>129</v>
      </c>
      <c r="I187">
        <f t="shared" si="21"/>
        <v>1</v>
      </c>
      <c r="J187">
        <f t="shared" si="22"/>
        <v>67</v>
      </c>
      <c r="K187">
        <f t="shared" si="23"/>
        <v>9.4925826756775997</v>
      </c>
      <c r="L187" t="s">
        <v>358</v>
      </c>
      <c r="M187" t="str">
        <f t="shared" si="24"/>
        <v>"id":186,</v>
      </c>
      <c r="N187" t="str">
        <f t="shared" si="25"/>
        <v>"name":"MILLBURY",</v>
      </c>
      <c r="O187" t="str">
        <f t="shared" si="26"/>
        <v>"population":13261,</v>
      </c>
      <c r="P187" t="str">
        <f t="shared" si="27"/>
        <v>"size":1,</v>
      </c>
      <c r="Q187" t="str">
        <f t="shared" si="28"/>
        <v>"pos_om":[33,18],</v>
      </c>
      <c r="R187" t="str">
        <f t="shared" si="29"/>
        <v>"pos":[38,129]</v>
      </c>
      <c r="S187" t="s">
        <v>359</v>
      </c>
    </row>
    <row r="188" spans="1:19" x14ac:dyDescent="0.25">
      <c r="A188" t="str">
        <f t="shared" si="20"/>
        <v>41-19</v>
      </c>
      <c r="B188">
        <v>187</v>
      </c>
      <c r="C188" t="s">
        <v>193</v>
      </c>
      <c r="D188">
        <v>7891</v>
      </c>
      <c r="E188">
        <v>41</v>
      </c>
      <c r="F188">
        <v>19</v>
      </c>
      <c r="G188">
        <v>14</v>
      </c>
      <c r="H188">
        <v>57</v>
      </c>
      <c r="I188">
        <f t="shared" si="21"/>
        <v>1</v>
      </c>
      <c r="J188">
        <f t="shared" si="22"/>
        <v>64</v>
      </c>
      <c r="K188">
        <f t="shared" si="23"/>
        <v>8.9734781485210355</v>
      </c>
      <c r="L188" t="s">
        <v>358</v>
      </c>
      <c r="M188" t="str">
        <f t="shared" si="24"/>
        <v>"id":187,</v>
      </c>
      <c r="N188" t="str">
        <f t="shared" si="25"/>
        <v>"name":"MILLIS",</v>
      </c>
      <c r="O188" t="str">
        <f t="shared" si="26"/>
        <v>"population":7891,</v>
      </c>
      <c r="P188" t="str">
        <f t="shared" si="27"/>
        <v>"size":1,</v>
      </c>
      <c r="Q188" t="str">
        <f t="shared" si="28"/>
        <v>"pos_om":[41,19],</v>
      </c>
      <c r="R188" t="str">
        <f t="shared" si="29"/>
        <v>"pos":[14,57]</v>
      </c>
      <c r="S188" t="s">
        <v>359</v>
      </c>
    </row>
    <row r="189" spans="1:19" x14ac:dyDescent="0.25">
      <c r="A189" t="str">
        <f t="shared" si="20"/>
        <v>36-22</v>
      </c>
      <c r="B189">
        <v>188</v>
      </c>
      <c r="C189" t="s">
        <v>194</v>
      </c>
      <c r="D189">
        <v>3190</v>
      </c>
      <c r="E189">
        <v>36</v>
      </c>
      <c r="F189">
        <v>22</v>
      </c>
      <c r="G189">
        <v>173</v>
      </c>
      <c r="H189">
        <v>121</v>
      </c>
      <c r="I189">
        <f t="shared" si="21"/>
        <v>1</v>
      </c>
      <c r="J189">
        <f t="shared" si="22"/>
        <v>57</v>
      </c>
      <c r="K189">
        <f t="shared" si="23"/>
        <v>8.0677761957788903</v>
      </c>
      <c r="L189" t="s">
        <v>358</v>
      </c>
      <c r="M189" t="str">
        <f t="shared" si="24"/>
        <v>"id":188,</v>
      </c>
      <c r="N189" t="str">
        <f t="shared" si="25"/>
        <v>"name":"MILLVILLE",</v>
      </c>
      <c r="O189" t="str">
        <f t="shared" si="26"/>
        <v>"population":3190,</v>
      </c>
      <c r="P189" t="str">
        <f t="shared" si="27"/>
        <v>"size":1,</v>
      </c>
      <c r="Q189" t="str">
        <f t="shared" si="28"/>
        <v>"pos_om":[36,22],</v>
      </c>
      <c r="R189" t="str">
        <f t="shared" si="29"/>
        <v>"pos":[173,121]</v>
      </c>
      <c r="S189" t="s">
        <v>359</v>
      </c>
    </row>
    <row r="190" spans="1:19" x14ac:dyDescent="0.25">
      <c r="A190" t="str">
        <f t="shared" si="20"/>
        <v>46-17</v>
      </c>
      <c r="B190">
        <v>189</v>
      </c>
      <c r="C190" t="s">
        <v>195</v>
      </c>
      <c r="D190">
        <v>27003</v>
      </c>
      <c r="E190">
        <v>46</v>
      </c>
      <c r="F190">
        <v>17</v>
      </c>
      <c r="G190">
        <v>71</v>
      </c>
      <c r="H190">
        <v>81</v>
      </c>
      <c r="I190">
        <f t="shared" si="21"/>
        <v>3</v>
      </c>
      <c r="J190">
        <f t="shared" si="22"/>
        <v>72</v>
      </c>
      <c r="K190">
        <f t="shared" si="23"/>
        <v>10.203703249925194</v>
      </c>
      <c r="L190" t="s">
        <v>358</v>
      </c>
      <c r="M190" t="str">
        <f t="shared" si="24"/>
        <v>"id":189,</v>
      </c>
      <c r="N190" t="str">
        <f t="shared" si="25"/>
        <v>"name":"MILTON",</v>
      </c>
      <c r="O190" t="str">
        <f t="shared" si="26"/>
        <v>"population":27003,</v>
      </c>
      <c r="P190" t="str">
        <f t="shared" si="27"/>
        <v>"size":3,</v>
      </c>
      <c r="Q190" t="str">
        <f t="shared" si="28"/>
        <v>"pos_om":[46,17],</v>
      </c>
      <c r="R190" t="str">
        <f t="shared" si="29"/>
        <v>"pos":[71,81]</v>
      </c>
      <c r="S190" t="s">
        <v>359</v>
      </c>
    </row>
    <row r="191" spans="1:19" x14ac:dyDescent="0.25">
      <c r="A191" t="str">
        <f t="shared" si="20"/>
        <v>10-4</v>
      </c>
      <c r="B191">
        <v>190</v>
      </c>
      <c r="C191" t="s">
        <v>196</v>
      </c>
      <c r="D191">
        <v>121</v>
      </c>
      <c r="E191">
        <v>10</v>
      </c>
      <c r="F191">
        <v>4</v>
      </c>
      <c r="G191">
        <v>62</v>
      </c>
      <c r="H191">
        <v>153</v>
      </c>
      <c r="I191">
        <f t="shared" si="21"/>
        <v>1</v>
      </c>
      <c r="J191">
        <f t="shared" si="22"/>
        <v>34</v>
      </c>
      <c r="K191">
        <f t="shared" si="23"/>
        <v>4.7957905455967413</v>
      </c>
      <c r="L191" t="s">
        <v>358</v>
      </c>
      <c r="M191" t="str">
        <f t="shared" si="24"/>
        <v>"id":190,</v>
      </c>
      <c r="N191" t="str">
        <f t="shared" si="25"/>
        <v>"name":"MONROE",</v>
      </c>
      <c r="O191" t="str">
        <f t="shared" si="26"/>
        <v>"population":121,</v>
      </c>
      <c r="P191" t="str">
        <f t="shared" si="27"/>
        <v>"size":1,</v>
      </c>
      <c r="Q191" t="str">
        <f t="shared" si="28"/>
        <v>"pos_om":[10,4],</v>
      </c>
      <c r="R191" t="str">
        <f t="shared" si="29"/>
        <v>"pos":[62,153]</v>
      </c>
      <c r="S191" t="s">
        <v>359</v>
      </c>
    </row>
    <row r="192" spans="1:19" x14ac:dyDescent="0.25">
      <c r="A192" t="str">
        <f t="shared" si="20"/>
        <v>22-21</v>
      </c>
      <c r="B192">
        <v>191</v>
      </c>
      <c r="C192" t="s">
        <v>197</v>
      </c>
      <c r="D192">
        <v>8560</v>
      </c>
      <c r="E192">
        <v>22</v>
      </c>
      <c r="F192">
        <v>21</v>
      </c>
      <c r="G192">
        <v>114</v>
      </c>
      <c r="H192">
        <v>36</v>
      </c>
      <c r="I192">
        <f t="shared" si="21"/>
        <v>1</v>
      </c>
      <c r="J192">
        <f t="shared" si="22"/>
        <v>64</v>
      </c>
      <c r="K192">
        <f t="shared" si="23"/>
        <v>9.0548554691357879</v>
      </c>
      <c r="L192" t="s">
        <v>358</v>
      </c>
      <c r="M192" t="str">
        <f t="shared" si="24"/>
        <v>"id":191,</v>
      </c>
      <c r="N192" t="str">
        <f t="shared" si="25"/>
        <v>"name":"MONSON",</v>
      </c>
      <c r="O192" t="str">
        <f t="shared" si="26"/>
        <v>"population":8560,</v>
      </c>
      <c r="P192" t="str">
        <f t="shared" si="27"/>
        <v>"size":1,</v>
      </c>
      <c r="Q192" t="str">
        <f t="shared" si="28"/>
        <v>"pos_om":[22,21],</v>
      </c>
      <c r="R192" t="str">
        <f t="shared" si="29"/>
        <v>"pos":[114,36]</v>
      </c>
      <c r="S192" t="s">
        <v>359</v>
      </c>
    </row>
    <row r="193" spans="1:19" x14ac:dyDescent="0.25">
      <c r="A193" t="str">
        <f t="shared" si="20"/>
        <v>19-9</v>
      </c>
      <c r="B193">
        <v>192</v>
      </c>
      <c r="C193" t="s">
        <v>198</v>
      </c>
      <c r="D193">
        <v>8437</v>
      </c>
      <c r="E193">
        <v>19</v>
      </c>
      <c r="F193">
        <v>9</v>
      </c>
      <c r="G193">
        <v>19</v>
      </c>
      <c r="H193">
        <v>53</v>
      </c>
      <c r="I193">
        <f t="shared" si="21"/>
        <v>1</v>
      </c>
      <c r="J193">
        <f t="shared" si="22"/>
        <v>64</v>
      </c>
      <c r="K193">
        <f t="shared" si="23"/>
        <v>9.0403820741656276</v>
      </c>
      <c r="L193" t="s">
        <v>358</v>
      </c>
      <c r="M193" t="str">
        <f t="shared" si="24"/>
        <v>"id":192,</v>
      </c>
      <c r="N193" t="str">
        <f t="shared" si="25"/>
        <v>"name":"MONTAGUE",</v>
      </c>
      <c r="O193" t="str">
        <f t="shared" si="26"/>
        <v>"population":8437,</v>
      </c>
      <c r="P193" t="str">
        <f t="shared" si="27"/>
        <v>"size":1,</v>
      </c>
      <c r="Q193" t="str">
        <f t="shared" si="28"/>
        <v>"pos_om":[19,9],</v>
      </c>
      <c r="R193" t="str">
        <f t="shared" si="29"/>
        <v>"pos":[19,53]</v>
      </c>
      <c r="S193" t="s">
        <v>359</v>
      </c>
    </row>
    <row r="194" spans="1:19" x14ac:dyDescent="0.25">
      <c r="A194" t="str">
        <f t="shared" si="20"/>
        <v>5-18</v>
      </c>
      <c r="B194">
        <v>193</v>
      </c>
      <c r="C194" t="s">
        <v>199</v>
      </c>
      <c r="D194">
        <v>961</v>
      </c>
      <c r="E194">
        <v>5</v>
      </c>
      <c r="F194">
        <v>18</v>
      </c>
      <c r="G194">
        <v>77</v>
      </c>
      <c r="H194">
        <v>79</v>
      </c>
      <c r="I194">
        <f t="shared" si="21"/>
        <v>1</v>
      </c>
      <c r="J194">
        <f t="shared" si="22"/>
        <v>49</v>
      </c>
      <c r="K194">
        <f t="shared" si="23"/>
        <v>6.8679744089702925</v>
      </c>
      <c r="L194" t="s">
        <v>358</v>
      </c>
      <c r="M194" t="str">
        <f t="shared" si="24"/>
        <v>"id":193,</v>
      </c>
      <c r="N194" t="str">
        <f t="shared" si="25"/>
        <v>"name":"MONTEREY",</v>
      </c>
      <c r="O194" t="str">
        <f t="shared" si="26"/>
        <v>"population":961,</v>
      </c>
      <c r="P194" t="str">
        <f t="shared" si="27"/>
        <v>"size":1,</v>
      </c>
      <c r="Q194" t="str">
        <f t="shared" si="28"/>
        <v>"pos_om":[5,18],</v>
      </c>
      <c r="R194" t="str">
        <f t="shared" si="29"/>
        <v>"pos":[77,79]</v>
      </c>
      <c r="S194" t="s">
        <v>359</v>
      </c>
    </row>
    <row r="195" spans="1:19" x14ac:dyDescent="0.25">
      <c r="A195" t="str">
        <f t="shared" ref="A195:A258" si="30">E:E&amp;"-"&amp;F:F</f>
        <v>13-18</v>
      </c>
      <c r="B195">
        <v>194</v>
      </c>
      <c r="C195" t="s">
        <v>200</v>
      </c>
      <c r="D195">
        <v>838</v>
      </c>
      <c r="E195">
        <v>13</v>
      </c>
      <c r="F195">
        <v>18</v>
      </c>
      <c r="G195">
        <v>39</v>
      </c>
      <c r="H195">
        <v>19</v>
      </c>
      <c r="I195">
        <f t="shared" ref="I195:I258" si="31">MAX(ROUND(D:D/(MAX(D:D)-MIN(D:D))*$V$1,0),$U$1)</f>
        <v>1</v>
      </c>
      <c r="J195">
        <f t="shared" ref="J195:J258" si="32">MAX(ROUND(K:K/(MAX(K:K)-MIN(K:K))*$V$1,0),$U$1)</f>
        <v>48</v>
      </c>
      <c r="K195">
        <f t="shared" ref="K195:K258" si="33">LN(D:D)</f>
        <v>6.7310181004820828</v>
      </c>
      <c r="L195" t="s">
        <v>358</v>
      </c>
      <c r="M195" t="str">
        <f t="shared" ref="M195:M258" si="34">"""id"":"&amp;B:B&amp;","</f>
        <v>"id":194,</v>
      </c>
      <c r="N195" t="str">
        <f t="shared" ref="N195:N258" si="35">"""name"":"""&amp;C:C&amp;""","</f>
        <v>"name":"MONTGOMERY",</v>
      </c>
      <c r="O195" t="str">
        <f t="shared" ref="O195:O258" si="36">"""population"":"&amp;D:D&amp;","</f>
        <v>"population":838,</v>
      </c>
      <c r="P195" t="str">
        <f t="shared" ref="P195:P258" si="37">"""size"":"&amp;I:I&amp;","</f>
        <v>"size":1,</v>
      </c>
      <c r="Q195" t="str">
        <f t="shared" ref="Q195:Q258" si="38">"""pos_om"":["&amp; E:E&amp;","&amp;F:F&amp;"],"</f>
        <v>"pos_om":[13,18],</v>
      </c>
      <c r="R195" t="str">
        <f t="shared" ref="R195:R258" si="39">"""pos"":["&amp; G:G&amp;","&amp;H:H&amp;"]"</f>
        <v>"pos":[39,19]</v>
      </c>
      <c r="S195" t="s">
        <v>359</v>
      </c>
    </row>
    <row r="196" spans="1:19" x14ac:dyDescent="0.25">
      <c r="A196" t="str">
        <f t="shared" si="30"/>
        <v>0-20</v>
      </c>
      <c r="B196">
        <v>195</v>
      </c>
      <c r="C196" t="s">
        <v>201</v>
      </c>
      <c r="D196">
        <v>167</v>
      </c>
      <c r="E196">
        <v>0</v>
      </c>
      <c r="F196">
        <v>20</v>
      </c>
      <c r="G196">
        <v>144</v>
      </c>
      <c r="H196">
        <v>149</v>
      </c>
      <c r="I196">
        <f t="shared" si="31"/>
        <v>1</v>
      </c>
      <c r="J196">
        <f t="shared" si="32"/>
        <v>36</v>
      </c>
      <c r="K196">
        <f t="shared" si="33"/>
        <v>5.1179938124167554</v>
      </c>
      <c r="L196" t="s">
        <v>358</v>
      </c>
      <c r="M196" t="str">
        <f t="shared" si="34"/>
        <v>"id":195,</v>
      </c>
      <c r="N196" t="str">
        <f t="shared" si="35"/>
        <v>"name":"MOUNT WASHINGTON",</v>
      </c>
      <c r="O196" t="str">
        <f t="shared" si="36"/>
        <v>"population":167,</v>
      </c>
      <c r="P196" t="str">
        <f t="shared" si="37"/>
        <v>"size":1,</v>
      </c>
      <c r="Q196" t="str">
        <f t="shared" si="38"/>
        <v>"pos_om":[0,20],</v>
      </c>
      <c r="R196" t="str">
        <f t="shared" si="39"/>
        <v>"pos":[144,149]</v>
      </c>
      <c r="S196" t="s">
        <v>359</v>
      </c>
    </row>
    <row r="197" spans="1:19" x14ac:dyDescent="0.25">
      <c r="A197" t="str">
        <f t="shared" si="30"/>
        <v>49-12</v>
      </c>
      <c r="B197">
        <v>196</v>
      </c>
      <c r="C197" t="s">
        <v>202</v>
      </c>
      <c r="D197">
        <v>3410</v>
      </c>
      <c r="E197">
        <v>49</v>
      </c>
      <c r="F197">
        <v>12</v>
      </c>
      <c r="G197">
        <v>70</v>
      </c>
      <c r="H197">
        <v>109</v>
      </c>
      <c r="I197">
        <f t="shared" si="31"/>
        <v>1</v>
      </c>
      <c r="J197">
        <f t="shared" si="32"/>
        <v>58</v>
      </c>
      <c r="K197">
        <f t="shared" si="33"/>
        <v>8.1344675702775628</v>
      </c>
      <c r="L197" t="s">
        <v>358</v>
      </c>
      <c r="M197" t="str">
        <f t="shared" si="34"/>
        <v>"id":196,</v>
      </c>
      <c r="N197" t="str">
        <f t="shared" si="35"/>
        <v>"name":"NAHANT",</v>
      </c>
      <c r="O197" t="str">
        <f t="shared" si="36"/>
        <v>"population":3410,</v>
      </c>
      <c r="P197" t="str">
        <f t="shared" si="37"/>
        <v>"size":1,</v>
      </c>
      <c r="Q197" t="str">
        <f t="shared" si="38"/>
        <v>"pos_om":[49,12],</v>
      </c>
      <c r="R197" t="str">
        <f t="shared" si="39"/>
        <v>"pos":[70,109]</v>
      </c>
      <c r="S197" t="s">
        <v>359</v>
      </c>
    </row>
    <row r="198" spans="1:19" x14ac:dyDescent="0.25">
      <c r="A198" t="str">
        <f t="shared" si="30"/>
        <v>66-41</v>
      </c>
      <c r="B198">
        <v>197</v>
      </c>
      <c r="C198" t="s">
        <v>203</v>
      </c>
      <c r="D198">
        <v>10172</v>
      </c>
      <c r="E198">
        <v>66</v>
      </c>
      <c r="F198">
        <v>41</v>
      </c>
      <c r="G198">
        <v>19</v>
      </c>
      <c r="H198">
        <v>176</v>
      </c>
      <c r="I198">
        <f t="shared" si="31"/>
        <v>1</v>
      </c>
      <c r="J198">
        <f t="shared" si="32"/>
        <v>65</v>
      </c>
      <c r="K198">
        <f t="shared" si="33"/>
        <v>9.227394126542011</v>
      </c>
      <c r="L198" t="s">
        <v>358</v>
      </c>
      <c r="M198" t="str">
        <f t="shared" si="34"/>
        <v>"id":197,</v>
      </c>
      <c r="N198" t="str">
        <f t="shared" si="35"/>
        <v>"name":"NANTUCKET",</v>
      </c>
      <c r="O198" t="str">
        <f t="shared" si="36"/>
        <v>"population":10172,</v>
      </c>
      <c r="P198" t="str">
        <f t="shared" si="37"/>
        <v>"size":1,</v>
      </c>
      <c r="Q198" t="str">
        <f t="shared" si="38"/>
        <v>"pos_om":[66,41],</v>
      </c>
      <c r="R198" t="str">
        <f t="shared" si="39"/>
        <v>"pos":[19,176]</v>
      </c>
      <c r="S198" t="s">
        <v>359</v>
      </c>
    </row>
    <row r="199" spans="1:19" x14ac:dyDescent="0.25">
      <c r="A199" t="str">
        <f t="shared" si="30"/>
        <v>41-16</v>
      </c>
      <c r="B199">
        <v>198</v>
      </c>
      <c r="C199" t="s">
        <v>204</v>
      </c>
      <c r="D199">
        <v>33006</v>
      </c>
      <c r="E199">
        <v>41</v>
      </c>
      <c r="F199">
        <v>16</v>
      </c>
      <c r="G199">
        <v>58</v>
      </c>
      <c r="H199">
        <v>63</v>
      </c>
      <c r="I199">
        <f t="shared" si="31"/>
        <v>3</v>
      </c>
      <c r="J199">
        <f t="shared" si="32"/>
        <v>74</v>
      </c>
      <c r="K199">
        <f t="shared" si="33"/>
        <v>10.404444642103513</v>
      </c>
      <c r="L199" t="s">
        <v>358</v>
      </c>
      <c r="M199" t="str">
        <f t="shared" si="34"/>
        <v>"id":198,</v>
      </c>
      <c r="N199" t="str">
        <f t="shared" si="35"/>
        <v>"name":"NATICK",</v>
      </c>
      <c r="O199" t="str">
        <f t="shared" si="36"/>
        <v>"population":33006,</v>
      </c>
      <c r="P199" t="str">
        <f t="shared" si="37"/>
        <v>"size":3,</v>
      </c>
      <c r="Q199" t="str">
        <f t="shared" si="38"/>
        <v>"pos_om":[41,16],</v>
      </c>
      <c r="R199" t="str">
        <f t="shared" si="39"/>
        <v>"pos":[58,63]</v>
      </c>
      <c r="S199" t="s">
        <v>359</v>
      </c>
    </row>
    <row r="200" spans="1:19" x14ac:dyDescent="0.25">
      <c r="A200" t="str">
        <f t="shared" si="30"/>
        <v>43-16</v>
      </c>
      <c r="B200">
        <v>199</v>
      </c>
      <c r="C200" t="s">
        <v>205</v>
      </c>
      <c r="D200">
        <v>28886</v>
      </c>
      <c r="E200">
        <v>43</v>
      </c>
      <c r="F200">
        <v>16</v>
      </c>
      <c r="G200">
        <v>71</v>
      </c>
      <c r="H200">
        <v>78</v>
      </c>
      <c r="I200">
        <f t="shared" si="31"/>
        <v>3</v>
      </c>
      <c r="J200">
        <f t="shared" si="32"/>
        <v>73</v>
      </c>
      <c r="K200">
        <f t="shared" si="33"/>
        <v>10.271112327661111</v>
      </c>
      <c r="L200" t="s">
        <v>358</v>
      </c>
      <c r="M200" t="str">
        <f t="shared" si="34"/>
        <v>"id":199,</v>
      </c>
      <c r="N200" t="str">
        <f t="shared" si="35"/>
        <v>"name":"NEEDHAM",</v>
      </c>
      <c r="O200" t="str">
        <f t="shared" si="36"/>
        <v>"population":28886,</v>
      </c>
      <c r="P200" t="str">
        <f t="shared" si="37"/>
        <v>"size":3,</v>
      </c>
      <c r="Q200" t="str">
        <f t="shared" si="38"/>
        <v>"pos_om":[43,16],</v>
      </c>
      <c r="R200" t="str">
        <f t="shared" si="39"/>
        <v>"pos":[71,78]</v>
      </c>
      <c r="S200" t="s">
        <v>359</v>
      </c>
    </row>
    <row r="201" spans="1:19" x14ac:dyDescent="0.25">
      <c r="A201" t="str">
        <f t="shared" si="30"/>
        <v>5-7</v>
      </c>
      <c r="B201">
        <v>200</v>
      </c>
      <c r="C201" t="s">
        <v>206</v>
      </c>
      <c r="D201">
        <v>228</v>
      </c>
      <c r="E201">
        <v>5</v>
      </c>
      <c r="F201">
        <v>7</v>
      </c>
      <c r="G201">
        <v>127</v>
      </c>
      <c r="H201">
        <v>125</v>
      </c>
      <c r="I201">
        <f t="shared" si="31"/>
        <v>1</v>
      </c>
      <c r="J201">
        <f t="shared" si="32"/>
        <v>39</v>
      </c>
      <c r="K201">
        <f t="shared" si="33"/>
        <v>5.4293456289544411</v>
      </c>
      <c r="L201" t="s">
        <v>358</v>
      </c>
      <c r="M201" t="str">
        <f t="shared" si="34"/>
        <v>"id":200,</v>
      </c>
      <c r="N201" t="str">
        <f t="shared" si="35"/>
        <v>"name":"NEW ASHFORD",</v>
      </c>
      <c r="O201" t="str">
        <f t="shared" si="36"/>
        <v>"population":228,</v>
      </c>
      <c r="P201" t="str">
        <f t="shared" si="37"/>
        <v>"size":1,</v>
      </c>
      <c r="Q201" t="str">
        <f t="shared" si="38"/>
        <v>"pos_om":[5,7],</v>
      </c>
      <c r="R201" t="str">
        <f t="shared" si="39"/>
        <v>"pos":[127,125]</v>
      </c>
      <c r="S201" t="s">
        <v>359</v>
      </c>
    </row>
    <row r="202" spans="1:19" x14ac:dyDescent="0.25">
      <c r="A202" t="str">
        <f t="shared" si="30"/>
        <v>49-32</v>
      </c>
      <c r="B202">
        <v>201</v>
      </c>
      <c r="C202" t="s">
        <v>207</v>
      </c>
      <c r="D202">
        <v>95072</v>
      </c>
      <c r="E202">
        <v>49</v>
      </c>
      <c r="F202">
        <v>32</v>
      </c>
      <c r="G202">
        <v>31</v>
      </c>
      <c r="H202">
        <v>18</v>
      </c>
      <c r="I202">
        <f t="shared" si="31"/>
        <v>10</v>
      </c>
      <c r="J202">
        <f t="shared" si="32"/>
        <v>81</v>
      </c>
      <c r="K202">
        <f t="shared" si="33"/>
        <v>11.462389778262335</v>
      </c>
      <c r="L202" t="s">
        <v>358</v>
      </c>
      <c r="M202" t="str">
        <f t="shared" si="34"/>
        <v>"id":201,</v>
      </c>
      <c r="N202" t="str">
        <f t="shared" si="35"/>
        <v>"name":"NEW BEDFORD",</v>
      </c>
      <c r="O202" t="str">
        <f t="shared" si="36"/>
        <v>"population":95072,</v>
      </c>
      <c r="P202" t="str">
        <f t="shared" si="37"/>
        <v>"size":10,</v>
      </c>
      <c r="Q202" t="str">
        <f t="shared" si="38"/>
        <v>"pos_om":[49,32],</v>
      </c>
      <c r="R202" t="str">
        <f t="shared" si="39"/>
        <v>"pos":[31,18]</v>
      </c>
      <c r="S202" t="s">
        <v>359</v>
      </c>
    </row>
    <row r="203" spans="1:19" x14ac:dyDescent="0.25">
      <c r="A203" t="str">
        <f t="shared" si="30"/>
        <v>26-15</v>
      </c>
      <c r="B203">
        <v>202</v>
      </c>
      <c r="C203" t="s">
        <v>208</v>
      </c>
      <c r="D203">
        <v>999</v>
      </c>
      <c r="E203">
        <v>26</v>
      </c>
      <c r="F203">
        <v>15</v>
      </c>
      <c r="G203">
        <v>85</v>
      </c>
      <c r="H203">
        <v>76</v>
      </c>
      <c r="I203">
        <f t="shared" si="31"/>
        <v>1</v>
      </c>
      <c r="J203">
        <f t="shared" si="32"/>
        <v>49</v>
      </c>
      <c r="K203">
        <f t="shared" si="33"/>
        <v>6.9067547786485539</v>
      </c>
      <c r="L203" t="s">
        <v>358</v>
      </c>
      <c r="M203" t="str">
        <f t="shared" si="34"/>
        <v>"id":202,</v>
      </c>
      <c r="N203" t="str">
        <f t="shared" si="35"/>
        <v>"name":"NEW BRAINTREE",</v>
      </c>
      <c r="O203" t="str">
        <f t="shared" si="36"/>
        <v>"population":999,</v>
      </c>
      <c r="P203" t="str">
        <f t="shared" si="37"/>
        <v>"size":1,</v>
      </c>
      <c r="Q203" t="str">
        <f t="shared" si="38"/>
        <v>"pos_om":[26,15],</v>
      </c>
      <c r="R203" t="str">
        <f t="shared" si="39"/>
        <v>"pos":[85,76]</v>
      </c>
      <c r="S203" t="s">
        <v>359</v>
      </c>
    </row>
    <row r="204" spans="1:19" x14ac:dyDescent="0.25">
      <c r="A204" t="str">
        <f t="shared" si="30"/>
        <v>5-20</v>
      </c>
      <c r="B204">
        <v>203</v>
      </c>
      <c r="C204" t="s">
        <v>209</v>
      </c>
      <c r="D204">
        <v>1509</v>
      </c>
      <c r="E204">
        <v>5</v>
      </c>
      <c r="F204">
        <v>20</v>
      </c>
      <c r="G204">
        <v>25</v>
      </c>
      <c r="H204">
        <v>134</v>
      </c>
      <c r="I204">
        <f t="shared" si="31"/>
        <v>1</v>
      </c>
      <c r="J204">
        <f t="shared" si="32"/>
        <v>52</v>
      </c>
      <c r="K204">
        <f t="shared" si="33"/>
        <v>7.3192024587678493</v>
      </c>
      <c r="L204" t="s">
        <v>358</v>
      </c>
      <c r="M204" t="str">
        <f t="shared" si="34"/>
        <v>"id":203,</v>
      </c>
      <c r="N204" t="str">
        <f t="shared" si="35"/>
        <v>"name":"NEW MARLBOROUGH",</v>
      </c>
      <c r="O204" t="str">
        <f t="shared" si="36"/>
        <v>"population":1509,</v>
      </c>
      <c r="P204" t="str">
        <f t="shared" si="37"/>
        <v>"size":1,</v>
      </c>
      <c r="Q204" t="str">
        <f t="shared" si="38"/>
        <v>"pos_om":[5,20],</v>
      </c>
      <c r="R204" t="str">
        <f t="shared" si="39"/>
        <v>"pos":[25,134]</v>
      </c>
      <c r="S204" t="s">
        <v>359</v>
      </c>
    </row>
    <row r="205" spans="1:19" x14ac:dyDescent="0.25">
      <c r="A205" t="str">
        <f t="shared" si="30"/>
        <v>22-11</v>
      </c>
      <c r="B205">
        <v>204</v>
      </c>
      <c r="C205" t="s">
        <v>210</v>
      </c>
      <c r="D205">
        <v>990</v>
      </c>
      <c r="E205">
        <v>22</v>
      </c>
      <c r="F205">
        <v>11</v>
      </c>
      <c r="G205">
        <v>128</v>
      </c>
      <c r="H205">
        <v>174</v>
      </c>
      <c r="I205">
        <f t="shared" si="31"/>
        <v>1</v>
      </c>
      <c r="J205">
        <f t="shared" si="32"/>
        <v>49</v>
      </c>
      <c r="K205">
        <f t="shared" si="33"/>
        <v>6.8977049431286357</v>
      </c>
      <c r="L205" t="s">
        <v>358</v>
      </c>
      <c r="M205" t="str">
        <f t="shared" si="34"/>
        <v>"id":204,</v>
      </c>
      <c r="N205" t="str">
        <f t="shared" si="35"/>
        <v>"name":"NEW SALEM",</v>
      </c>
      <c r="O205" t="str">
        <f t="shared" si="36"/>
        <v>"population":990,</v>
      </c>
      <c r="P205" t="str">
        <f t="shared" si="37"/>
        <v>"size":1,</v>
      </c>
      <c r="Q205" t="str">
        <f t="shared" si="38"/>
        <v>"pos_om":[22,11],</v>
      </c>
      <c r="R205" t="str">
        <f t="shared" si="39"/>
        <v>"pos":[128,174]</v>
      </c>
      <c r="S205" t="s">
        <v>359</v>
      </c>
    </row>
    <row r="206" spans="1:19" x14ac:dyDescent="0.25">
      <c r="A206" t="str">
        <f t="shared" si="30"/>
        <v>50-3</v>
      </c>
      <c r="B206">
        <v>205</v>
      </c>
      <c r="C206" t="s">
        <v>211</v>
      </c>
      <c r="D206">
        <v>6666</v>
      </c>
      <c r="E206">
        <v>50</v>
      </c>
      <c r="F206">
        <v>3</v>
      </c>
      <c r="G206">
        <v>48</v>
      </c>
      <c r="H206">
        <v>146</v>
      </c>
      <c r="I206">
        <f t="shared" si="31"/>
        <v>1</v>
      </c>
      <c r="J206">
        <f t="shared" si="32"/>
        <v>62</v>
      </c>
      <c r="K206">
        <f t="shared" si="33"/>
        <v>8.8047752588676857</v>
      </c>
      <c r="L206" t="s">
        <v>358</v>
      </c>
      <c r="M206" t="str">
        <f t="shared" si="34"/>
        <v>"id":205,</v>
      </c>
      <c r="N206" t="str">
        <f t="shared" si="35"/>
        <v>"name":"NEWBURY",</v>
      </c>
      <c r="O206" t="str">
        <f t="shared" si="36"/>
        <v>"population":6666,</v>
      </c>
      <c r="P206" t="str">
        <f t="shared" si="37"/>
        <v>"size":1,</v>
      </c>
      <c r="Q206" t="str">
        <f t="shared" si="38"/>
        <v>"pos_om":[50,3],</v>
      </c>
      <c r="R206" t="str">
        <f t="shared" si="39"/>
        <v>"pos":[48,146]</v>
      </c>
      <c r="S206" t="s">
        <v>359</v>
      </c>
    </row>
    <row r="207" spans="1:19" x14ac:dyDescent="0.25">
      <c r="A207" t="str">
        <f t="shared" si="30"/>
        <v>49-2</v>
      </c>
      <c r="B207">
        <v>206</v>
      </c>
      <c r="C207" t="s">
        <v>212</v>
      </c>
      <c r="D207">
        <v>17416</v>
      </c>
      <c r="E207">
        <v>49</v>
      </c>
      <c r="F207">
        <v>2</v>
      </c>
      <c r="G207">
        <v>165</v>
      </c>
      <c r="H207">
        <v>135</v>
      </c>
      <c r="I207">
        <f t="shared" si="31"/>
        <v>2</v>
      </c>
      <c r="J207">
        <f t="shared" si="32"/>
        <v>69</v>
      </c>
      <c r="K207">
        <f t="shared" si="33"/>
        <v>9.7651446029143827</v>
      </c>
      <c r="L207" t="s">
        <v>358</v>
      </c>
      <c r="M207" t="str">
        <f t="shared" si="34"/>
        <v>"id":206,</v>
      </c>
      <c r="N207" t="str">
        <f t="shared" si="35"/>
        <v>"name":"NEWBURYPORT",</v>
      </c>
      <c r="O207" t="str">
        <f t="shared" si="36"/>
        <v>"population":17416,</v>
      </c>
      <c r="P207" t="str">
        <f t="shared" si="37"/>
        <v>"size":2,</v>
      </c>
      <c r="Q207" t="str">
        <f t="shared" si="38"/>
        <v>"pos_om":[49,2],</v>
      </c>
      <c r="R207" t="str">
        <f t="shared" si="39"/>
        <v>"pos":[165,135]</v>
      </c>
      <c r="S207" t="s">
        <v>359</v>
      </c>
    </row>
    <row r="208" spans="1:19" x14ac:dyDescent="0.25">
      <c r="A208" t="str">
        <f t="shared" si="30"/>
        <v>44-15</v>
      </c>
      <c r="B208">
        <v>207</v>
      </c>
      <c r="C208" t="s">
        <v>213</v>
      </c>
      <c r="D208">
        <v>85146</v>
      </c>
      <c r="E208">
        <v>44</v>
      </c>
      <c r="F208">
        <v>15</v>
      </c>
      <c r="G208">
        <v>3</v>
      </c>
      <c r="H208">
        <v>25</v>
      </c>
      <c r="I208">
        <f t="shared" si="31"/>
        <v>9</v>
      </c>
      <c r="J208">
        <f t="shared" si="32"/>
        <v>81</v>
      </c>
      <c r="K208">
        <f t="shared" si="33"/>
        <v>11.352122709062593</v>
      </c>
      <c r="L208" t="s">
        <v>358</v>
      </c>
      <c r="M208" t="str">
        <f t="shared" si="34"/>
        <v>"id":207,</v>
      </c>
      <c r="N208" t="str">
        <f t="shared" si="35"/>
        <v>"name":"NEWTON",</v>
      </c>
      <c r="O208" t="str">
        <f t="shared" si="36"/>
        <v>"population":85146,</v>
      </c>
      <c r="P208" t="str">
        <f t="shared" si="37"/>
        <v>"size":9,</v>
      </c>
      <c r="Q208" t="str">
        <f t="shared" si="38"/>
        <v>"pos_om":[44,15],</v>
      </c>
      <c r="R208" t="str">
        <f t="shared" si="39"/>
        <v>"pos":[3,25]</v>
      </c>
      <c r="S208" t="s">
        <v>359</v>
      </c>
    </row>
    <row r="209" spans="1:19" x14ac:dyDescent="0.25">
      <c r="A209" t="str">
        <f t="shared" si="30"/>
        <v>41-20</v>
      </c>
      <c r="B209">
        <v>208</v>
      </c>
      <c r="C209" t="s">
        <v>214</v>
      </c>
      <c r="D209">
        <v>11227</v>
      </c>
      <c r="E209">
        <v>41</v>
      </c>
      <c r="F209">
        <v>20</v>
      </c>
      <c r="G209">
        <v>129</v>
      </c>
      <c r="H209">
        <v>122</v>
      </c>
      <c r="I209">
        <f t="shared" si="31"/>
        <v>1</v>
      </c>
      <c r="J209">
        <f t="shared" si="32"/>
        <v>66</v>
      </c>
      <c r="K209">
        <f t="shared" si="33"/>
        <v>9.3260768704587793</v>
      </c>
      <c r="L209" t="s">
        <v>358</v>
      </c>
      <c r="M209" t="str">
        <f t="shared" si="34"/>
        <v>"id":208,</v>
      </c>
      <c r="N209" t="str">
        <f t="shared" si="35"/>
        <v>"name":"NORFOLK",</v>
      </c>
      <c r="O209" t="str">
        <f t="shared" si="36"/>
        <v>"population":11227,</v>
      </c>
      <c r="P209" t="str">
        <f t="shared" si="37"/>
        <v>"size":1,</v>
      </c>
      <c r="Q209" t="str">
        <f t="shared" si="38"/>
        <v>"pos_om":[41,20],</v>
      </c>
      <c r="R209" t="str">
        <f t="shared" si="39"/>
        <v>"pos":[129,122]</v>
      </c>
      <c r="S209" t="s">
        <v>359</v>
      </c>
    </row>
    <row r="210" spans="1:19" x14ac:dyDescent="0.25">
      <c r="A210" t="str">
        <f t="shared" si="30"/>
        <v>7-5</v>
      </c>
      <c r="B210">
        <v>209</v>
      </c>
      <c r="C210" t="s">
        <v>215</v>
      </c>
      <c r="D210">
        <v>13708</v>
      </c>
      <c r="E210">
        <v>7</v>
      </c>
      <c r="F210">
        <v>5</v>
      </c>
      <c r="G210">
        <v>141</v>
      </c>
      <c r="H210">
        <v>141</v>
      </c>
      <c r="I210">
        <f t="shared" si="31"/>
        <v>1</v>
      </c>
      <c r="J210">
        <f t="shared" si="32"/>
        <v>68</v>
      </c>
      <c r="K210">
        <f t="shared" si="33"/>
        <v>9.5257348829944988</v>
      </c>
      <c r="L210" t="s">
        <v>358</v>
      </c>
      <c r="M210" t="str">
        <f t="shared" si="34"/>
        <v>"id":209,</v>
      </c>
      <c r="N210" t="str">
        <f t="shared" si="35"/>
        <v>"name":"NORTH ADAMS",</v>
      </c>
      <c r="O210" t="str">
        <f t="shared" si="36"/>
        <v>"population":13708,</v>
      </c>
      <c r="P210" t="str">
        <f t="shared" si="37"/>
        <v>"size":1,</v>
      </c>
      <c r="Q210" t="str">
        <f t="shared" si="38"/>
        <v>"pos_om":[7,5],</v>
      </c>
      <c r="R210" t="str">
        <f t="shared" si="39"/>
        <v>"pos":[141,141]</v>
      </c>
      <c r="S210" t="s">
        <v>359</v>
      </c>
    </row>
    <row r="211" spans="1:19" x14ac:dyDescent="0.25">
      <c r="A211" t="str">
        <f t="shared" si="30"/>
        <v>46-6</v>
      </c>
      <c r="B211">
        <v>210</v>
      </c>
      <c r="C211" t="s">
        <v>216</v>
      </c>
      <c r="D211">
        <v>28352</v>
      </c>
      <c r="E211">
        <v>46</v>
      </c>
      <c r="F211">
        <v>6</v>
      </c>
      <c r="G211">
        <v>54</v>
      </c>
      <c r="H211">
        <v>71</v>
      </c>
      <c r="I211">
        <f t="shared" si="31"/>
        <v>3</v>
      </c>
      <c r="J211">
        <f t="shared" si="32"/>
        <v>73</v>
      </c>
      <c r="K211">
        <f t="shared" si="33"/>
        <v>10.252452853404808</v>
      </c>
      <c r="L211" t="s">
        <v>358</v>
      </c>
      <c r="M211" t="str">
        <f t="shared" si="34"/>
        <v>"id":210,</v>
      </c>
      <c r="N211" t="str">
        <f t="shared" si="35"/>
        <v>"name":"NORTH ANDOVER",</v>
      </c>
      <c r="O211" t="str">
        <f t="shared" si="36"/>
        <v>"population":28352,</v>
      </c>
      <c r="P211" t="str">
        <f t="shared" si="37"/>
        <v>"size":3,</v>
      </c>
      <c r="Q211" t="str">
        <f t="shared" si="38"/>
        <v>"pos_om":[46,6],</v>
      </c>
      <c r="R211" t="str">
        <f t="shared" si="39"/>
        <v>"pos":[54,71]</v>
      </c>
      <c r="S211" t="s">
        <v>359</v>
      </c>
    </row>
    <row r="212" spans="1:19" x14ac:dyDescent="0.25">
      <c r="A212" t="str">
        <f t="shared" si="30"/>
        <v>41-24</v>
      </c>
      <c r="B212">
        <v>211</v>
      </c>
      <c r="C212" t="s">
        <v>217</v>
      </c>
      <c r="D212">
        <v>28712</v>
      </c>
      <c r="E212">
        <v>41</v>
      </c>
      <c r="F212">
        <v>24</v>
      </c>
      <c r="G212">
        <v>113</v>
      </c>
      <c r="H212">
        <v>80</v>
      </c>
      <c r="I212">
        <f t="shared" si="31"/>
        <v>3</v>
      </c>
      <c r="J212">
        <f t="shared" si="32"/>
        <v>73</v>
      </c>
      <c r="K212">
        <f t="shared" si="33"/>
        <v>10.265070432827443</v>
      </c>
      <c r="L212" t="s">
        <v>358</v>
      </c>
      <c r="M212" t="str">
        <f t="shared" si="34"/>
        <v>"id":211,</v>
      </c>
      <c r="N212" t="str">
        <f t="shared" si="35"/>
        <v>"name":"NORTH ATTLEBOROUGH",</v>
      </c>
      <c r="O212" t="str">
        <f t="shared" si="36"/>
        <v>"population":28712,</v>
      </c>
      <c r="P212" t="str">
        <f t="shared" si="37"/>
        <v>"size":3,</v>
      </c>
      <c r="Q212" t="str">
        <f t="shared" si="38"/>
        <v>"pos_om":[41,24],</v>
      </c>
      <c r="R212" t="str">
        <f t="shared" si="39"/>
        <v>"pos":[113,80]</v>
      </c>
      <c r="S212" t="s">
        <v>359</v>
      </c>
    </row>
    <row r="213" spans="1:19" x14ac:dyDescent="0.25">
      <c r="A213" t="str">
        <f t="shared" si="30"/>
        <v>27-16</v>
      </c>
      <c r="B213">
        <v>212</v>
      </c>
      <c r="C213" t="s">
        <v>218</v>
      </c>
      <c r="D213">
        <v>4680</v>
      </c>
      <c r="E213">
        <v>27</v>
      </c>
      <c r="F213">
        <v>16</v>
      </c>
      <c r="G213">
        <v>75</v>
      </c>
      <c r="H213">
        <v>127</v>
      </c>
      <c r="I213">
        <f t="shared" si="31"/>
        <v>1</v>
      </c>
      <c r="J213">
        <f t="shared" si="32"/>
        <v>60</v>
      </c>
      <c r="K213">
        <f t="shared" si="33"/>
        <v>8.4510533889116921</v>
      </c>
      <c r="L213" t="s">
        <v>358</v>
      </c>
      <c r="M213" t="str">
        <f t="shared" si="34"/>
        <v>"id":212,</v>
      </c>
      <c r="N213" t="str">
        <f t="shared" si="35"/>
        <v>"name":"NORTH BROOKFIELD",</v>
      </c>
      <c r="O213" t="str">
        <f t="shared" si="36"/>
        <v>"population":4680,</v>
      </c>
      <c r="P213" t="str">
        <f t="shared" si="37"/>
        <v>"size":1,</v>
      </c>
      <c r="Q213" t="str">
        <f t="shared" si="38"/>
        <v>"pos_om":[27,16],</v>
      </c>
      <c r="R213" t="str">
        <f t="shared" si="39"/>
        <v>"pos":[75,127]</v>
      </c>
      <c r="S213" t="s">
        <v>359</v>
      </c>
    </row>
    <row r="214" spans="1:19" x14ac:dyDescent="0.25">
      <c r="A214" t="str">
        <f t="shared" si="30"/>
        <v>46-8</v>
      </c>
      <c r="B214">
        <v>213</v>
      </c>
      <c r="C214" t="s">
        <v>219</v>
      </c>
      <c r="D214">
        <v>14892</v>
      </c>
      <c r="E214">
        <v>46</v>
      </c>
      <c r="F214">
        <v>8</v>
      </c>
      <c r="G214">
        <v>52</v>
      </c>
      <c r="H214">
        <v>126</v>
      </c>
      <c r="I214">
        <f t="shared" si="31"/>
        <v>2</v>
      </c>
      <c r="J214">
        <f t="shared" si="32"/>
        <v>68</v>
      </c>
      <c r="K214">
        <f t="shared" si="33"/>
        <v>9.6085794349926079</v>
      </c>
      <c r="L214" t="s">
        <v>358</v>
      </c>
      <c r="M214" t="str">
        <f t="shared" si="34"/>
        <v>"id":213,</v>
      </c>
      <c r="N214" t="str">
        <f t="shared" si="35"/>
        <v>"name":"NORTH READING",</v>
      </c>
      <c r="O214" t="str">
        <f t="shared" si="36"/>
        <v>"population":14892,</v>
      </c>
      <c r="P214" t="str">
        <f t="shared" si="37"/>
        <v>"size":2,</v>
      </c>
      <c r="Q214" t="str">
        <f t="shared" si="38"/>
        <v>"pos_om":[46,8],</v>
      </c>
      <c r="R214" t="str">
        <f t="shared" si="39"/>
        <v>"pos":[52,126]</v>
      </c>
      <c r="S214" t="s">
        <v>359</v>
      </c>
    </row>
    <row r="215" spans="1:19" x14ac:dyDescent="0.25">
      <c r="A215" t="str">
        <f t="shared" si="30"/>
        <v>16-15</v>
      </c>
      <c r="B215">
        <v>214</v>
      </c>
      <c r="C215" t="s">
        <v>220</v>
      </c>
      <c r="D215">
        <v>28549</v>
      </c>
      <c r="E215">
        <v>16</v>
      </c>
      <c r="F215">
        <v>15</v>
      </c>
      <c r="G215">
        <v>8</v>
      </c>
      <c r="H215">
        <v>22</v>
      </c>
      <c r="I215">
        <f t="shared" si="31"/>
        <v>3</v>
      </c>
      <c r="J215">
        <f t="shared" si="32"/>
        <v>73</v>
      </c>
      <c r="K215">
        <f t="shared" si="33"/>
        <v>10.25937718820102</v>
      </c>
      <c r="L215" t="s">
        <v>358</v>
      </c>
      <c r="M215" t="str">
        <f t="shared" si="34"/>
        <v>"id":214,</v>
      </c>
      <c r="N215" t="str">
        <f t="shared" si="35"/>
        <v>"name":"NORTHAMPTON",</v>
      </c>
      <c r="O215" t="str">
        <f t="shared" si="36"/>
        <v>"population":28549,</v>
      </c>
      <c r="P215" t="str">
        <f t="shared" si="37"/>
        <v>"size":3,</v>
      </c>
      <c r="Q215" t="str">
        <f t="shared" si="38"/>
        <v>"pos_om":[16,15],</v>
      </c>
      <c r="R215" t="str">
        <f t="shared" si="39"/>
        <v>"pos":[8,22]</v>
      </c>
      <c r="S215" t="s">
        <v>359</v>
      </c>
    </row>
    <row r="216" spans="1:19" x14ac:dyDescent="0.25">
      <c r="A216" t="str">
        <f t="shared" si="30"/>
        <v>35-15</v>
      </c>
      <c r="B216">
        <v>215</v>
      </c>
      <c r="C216" t="s">
        <v>221</v>
      </c>
      <c r="D216">
        <v>14155</v>
      </c>
      <c r="E216">
        <v>35</v>
      </c>
      <c r="F216">
        <v>15</v>
      </c>
      <c r="G216">
        <v>119</v>
      </c>
      <c r="H216">
        <v>65</v>
      </c>
      <c r="I216">
        <f t="shared" si="31"/>
        <v>1</v>
      </c>
      <c r="J216">
        <f t="shared" si="32"/>
        <v>68</v>
      </c>
      <c r="K216">
        <f t="shared" si="33"/>
        <v>9.557823197546</v>
      </c>
      <c r="L216" t="s">
        <v>358</v>
      </c>
      <c r="M216" t="str">
        <f t="shared" si="34"/>
        <v>"id":215,</v>
      </c>
      <c r="N216" t="str">
        <f t="shared" si="35"/>
        <v>"name":"NORTHBOROUGH",</v>
      </c>
      <c r="O216" t="str">
        <f t="shared" si="36"/>
        <v>"population":14155,</v>
      </c>
      <c r="P216" t="str">
        <f t="shared" si="37"/>
        <v>"size":1,</v>
      </c>
      <c r="Q216" t="str">
        <f t="shared" si="38"/>
        <v>"pos_om":[35,15],</v>
      </c>
      <c r="R216" t="str">
        <f t="shared" si="39"/>
        <v>"pos":[119,65]</v>
      </c>
      <c r="S216" t="s">
        <v>359</v>
      </c>
    </row>
    <row r="217" spans="1:19" x14ac:dyDescent="0.25">
      <c r="A217" t="str">
        <f t="shared" si="30"/>
        <v>35-20</v>
      </c>
      <c r="B217">
        <v>216</v>
      </c>
      <c r="C217" t="s">
        <v>222</v>
      </c>
      <c r="D217">
        <v>15707</v>
      </c>
      <c r="E217">
        <v>35</v>
      </c>
      <c r="F217">
        <v>20</v>
      </c>
      <c r="G217">
        <v>88</v>
      </c>
      <c r="H217">
        <v>59</v>
      </c>
      <c r="I217">
        <f t="shared" si="31"/>
        <v>2</v>
      </c>
      <c r="J217">
        <f t="shared" si="32"/>
        <v>69</v>
      </c>
      <c r="K217">
        <f t="shared" si="33"/>
        <v>9.6618617518430323</v>
      </c>
      <c r="L217" t="s">
        <v>358</v>
      </c>
      <c r="M217" t="str">
        <f t="shared" si="34"/>
        <v>"id":216,</v>
      </c>
      <c r="N217" t="str">
        <f t="shared" si="35"/>
        <v>"name":"NORTHBRIDGE",</v>
      </c>
      <c r="O217" t="str">
        <f t="shared" si="36"/>
        <v>"population":15707,</v>
      </c>
      <c r="P217" t="str">
        <f t="shared" si="37"/>
        <v>"size":2,</v>
      </c>
      <c r="Q217" t="str">
        <f t="shared" si="38"/>
        <v>"pos_om":[35,20],</v>
      </c>
      <c r="R217" t="str">
        <f t="shared" si="39"/>
        <v>"pos":[88,59]</v>
      </c>
      <c r="S217" t="s">
        <v>359</v>
      </c>
    </row>
    <row r="218" spans="1:19" x14ac:dyDescent="0.25">
      <c r="A218" t="str">
        <f t="shared" si="30"/>
        <v>20-6</v>
      </c>
      <c r="B218">
        <v>217</v>
      </c>
      <c r="C218" t="s">
        <v>223</v>
      </c>
      <c r="D218">
        <v>3032</v>
      </c>
      <c r="E218">
        <v>20</v>
      </c>
      <c r="F218">
        <v>6</v>
      </c>
      <c r="G218">
        <v>91</v>
      </c>
      <c r="H218">
        <v>36</v>
      </c>
      <c r="I218">
        <f t="shared" si="31"/>
        <v>1</v>
      </c>
      <c r="J218">
        <f t="shared" si="32"/>
        <v>57</v>
      </c>
      <c r="K218">
        <f t="shared" si="33"/>
        <v>8.0169777467622616</v>
      </c>
      <c r="L218" t="s">
        <v>358</v>
      </c>
      <c r="M218" t="str">
        <f t="shared" si="34"/>
        <v>"id":217,</v>
      </c>
      <c r="N218" t="str">
        <f t="shared" si="35"/>
        <v>"name":"NORTHFIELD",</v>
      </c>
      <c r="O218" t="str">
        <f t="shared" si="36"/>
        <v>"population":3032,</v>
      </c>
      <c r="P218" t="str">
        <f t="shared" si="37"/>
        <v>"size":1,</v>
      </c>
      <c r="Q218" t="str">
        <f t="shared" si="38"/>
        <v>"pos_om":[20,6],</v>
      </c>
      <c r="R218" t="str">
        <f t="shared" si="39"/>
        <v>"pos":[91,36]</v>
      </c>
      <c r="S218" t="s">
        <v>359</v>
      </c>
    </row>
    <row r="219" spans="1:19" x14ac:dyDescent="0.25">
      <c r="A219" t="str">
        <f t="shared" si="30"/>
        <v>44-24</v>
      </c>
      <c r="B219">
        <v>218</v>
      </c>
      <c r="C219" t="s">
        <v>224</v>
      </c>
      <c r="D219">
        <v>19031</v>
      </c>
      <c r="E219">
        <v>44</v>
      </c>
      <c r="F219">
        <v>24</v>
      </c>
      <c r="G219">
        <v>92</v>
      </c>
      <c r="H219">
        <v>106</v>
      </c>
      <c r="I219">
        <f t="shared" si="31"/>
        <v>2</v>
      </c>
      <c r="J219">
        <f t="shared" si="32"/>
        <v>70</v>
      </c>
      <c r="K219">
        <f t="shared" si="33"/>
        <v>9.853824507517027</v>
      </c>
      <c r="L219" t="s">
        <v>358</v>
      </c>
      <c r="M219" t="str">
        <f t="shared" si="34"/>
        <v>"id":218,</v>
      </c>
      <c r="N219" t="str">
        <f t="shared" si="35"/>
        <v>"name":"NORTON",</v>
      </c>
      <c r="O219" t="str">
        <f t="shared" si="36"/>
        <v>"population":19031,</v>
      </c>
      <c r="P219" t="str">
        <f t="shared" si="37"/>
        <v>"size":2,</v>
      </c>
      <c r="Q219" t="str">
        <f t="shared" si="38"/>
        <v>"pos_om":[44,24],</v>
      </c>
      <c r="R219" t="str">
        <f t="shared" si="39"/>
        <v>"pos":[92,106]</v>
      </c>
      <c r="S219" t="s">
        <v>359</v>
      </c>
    </row>
    <row r="220" spans="1:19" x14ac:dyDescent="0.25">
      <c r="A220" t="str">
        <f t="shared" si="30"/>
        <v>51-19</v>
      </c>
      <c r="B220">
        <v>219</v>
      </c>
      <c r="C220" t="s">
        <v>225</v>
      </c>
      <c r="D220">
        <v>10506</v>
      </c>
      <c r="E220">
        <v>51</v>
      </c>
      <c r="F220">
        <v>19</v>
      </c>
      <c r="G220">
        <v>91</v>
      </c>
      <c r="H220">
        <v>88</v>
      </c>
      <c r="I220">
        <f t="shared" si="31"/>
        <v>1</v>
      </c>
      <c r="J220">
        <f t="shared" si="32"/>
        <v>66</v>
      </c>
      <c r="K220">
        <f t="shared" si="33"/>
        <v>9.2597018015139074</v>
      </c>
      <c r="L220" t="s">
        <v>358</v>
      </c>
      <c r="M220" t="str">
        <f t="shared" si="34"/>
        <v>"id":219,</v>
      </c>
      <c r="N220" t="str">
        <f t="shared" si="35"/>
        <v>"name":"NORWELL",</v>
      </c>
      <c r="O220" t="str">
        <f t="shared" si="36"/>
        <v>"population":10506,</v>
      </c>
      <c r="P220" t="str">
        <f t="shared" si="37"/>
        <v>"size":1,</v>
      </c>
      <c r="Q220" t="str">
        <f t="shared" si="38"/>
        <v>"pos_om":[51,19],</v>
      </c>
      <c r="R220" t="str">
        <f t="shared" si="39"/>
        <v>"pos":[91,88]</v>
      </c>
      <c r="S220" t="s">
        <v>359</v>
      </c>
    </row>
    <row r="221" spans="1:19" x14ac:dyDescent="0.25">
      <c r="A221" t="str">
        <f t="shared" si="30"/>
        <v>44-18</v>
      </c>
      <c r="B221">
        <v>220</v>
      </c>
      <c r="C221" t="s">
        <v>226</v>
      </c>
      <c r="D221">
        <v>28602</v>
      </c>
      <c r="E221">
        <v>44</v>
      </c>
      <c r="F221">
        <v>18</v>
      </c>
      <c r="G221">
        <v>52</v>
      </c>
      <c r="H221">
        <v>158</v>
      </c>
      <c r="I221">
        <f t="shared" si="31"/>
        <v>3</v>
      </c>
      <c r="J221">
        <f t="shared" si="32"/>
        <v>73</v>
      </c>
      <c r="K221">
        <f t="shared" si="33"/>
        <v>10.261231924432881</v>
      </c>
      <c r="L221" t="s">
        <v>358</v>
      </c>
      <c r="M221" t="str">
        <f t="shared" si="34"/>
        <v>"id":220,</v>
      </c>
      <c r="N221" t="str">
        <f t="shared" si="35"/>
        <v>"name":"NORWOOD",</v>
      </c>
      <c r="O221" t="str">
        <f t="shared" si="36"/>
        <v>"population":28602,</v>
      </c>
      <c r="P221" t="str">
        <f t="shared" si="37"/>
        <v>"size":3,</v>
      </c>
      <c r="Q221" t="str">
        <f t="shared" si="38"/>
        <v>"pos_om":[44,18],</v>
      </c>
      <c r="R221" t="str">
        <f t="shared" si="39"/>
        <v>"pos":[52,158]</v>
      </c>
      <c r="S221" t="s">
        <v>359</v>
      </c>
    </row>
    <row r="222" spans="1:19" x14ac:dyDescent="0.25">
      <c r="A222" t="str">
        <f t="shared" si="30"/>
        <v>56-38</v>
      </c>
      <c r="B222">
        <v>221</v>
      </c>
      <c r="C222" t="s">
        <v>227</v>
      </c>
      <c r="D222">
        <v>4527</v>
      </c>
      <c r="E222">
        <v>56</v>
      </c>
      <c r="F222">
        <v>38</v>
      </c>
      <c r="G222">
        <v>41</v>
      </c>
      <c r="H222">
        <v>10</v>
      </c>
      <c r="I222">
        <f t="shared" si="31"/>
        <v>1</v>
      </c>
      <c r="J222">
        <f t="shared" si="32"/>
        <v>60</v>
      </c>
      <c r="K222">
        <f t="shared" si="33"/>
        <v>8.4178147474359584</v>
      </c>
      <c r="L222" t="s">
        <v>358</v>
      </c>
      <c r="M222" t="str">
        <f t="shared" si="34"/>
        <v>"id":221,</v>
      </c>
      <c r="N222" t="str">
        <f t="shared" si="35"/>
        <v>"name":"OAK BLUFFS",</v>
      </c>
      <c r="O222" t="str">
        <f t="shared" si="36"/>
        <v>"population":4527,</v>
      </c>
      <c r="P222" t="str">
        <f t="shared" si="37"/>
        <v>"size":1,</v>
      </c>
      <c r="Q222" t="str">
        <f t="shared" si="38"/>
        <v>"pos_om":[56,38],</v>
      </c>
      <c r="R222" t="str">
        <f t="shared" si="39"/>
        <v>"pos":[41,10]</v>
      </c>
      <c r="S222" t="s">
        <v>359</v>
      </c>
    </row>
    <row r="223" spans="1:19" x14ac:dyDescent="0.25">
      <c r="A223" t="str">
        <f t="shared" si="30"/>
        <v>28-14</v>
      </c>
      <c r="B223">
        <v>222</v>
      </c>
      <c r="C223" t="s">
        <v>228</v>
      </c>
      <c r="D223">
        <v>1902</v>
      </c>
      <c r="E223">
        <v>28</v>
      </c>
      <c r="F223">
        <v>14</v>
      </c>
      <c r="G223">
        <v>7</v>
      </c>
      <c r="H223">
        <v>115</v>
      </c>
      <c r="I223">
        <f t="shared" si="31"/>
        <v>1</v>
      </c>
      <c r="J223">
        <f t="shared" si="32"/>
        <v>54</v>
      </c>
      <c r="K223">
        <f t="shared" si="33"/>
        <v>7.5506612431053357</v>
      </c>
      <c r="L223" t="s">
        <v>358</v>
      </c>
      <c r="M223" t="str">
        <f t="shared" si="34"/>
        <v>"id":222,</v>
      </c>
      <c r="N223" t="str">
        <f t="shared" si="35"/>
        <v>"name":"OAKHAM",</v>
      </c>
      <c r="O223" t="str">
        <f t="shared" si="36"/>
        <v>"population":1902,</v>
      </c>
      <c r="P223" t="str">
        <f t="shared" si="37"/>
        <v>"size":1,</v>
      </c>
      <c r="Q223" t="str">
        <f t="shared" si="38"/>
        <v>"pos_om":[28,14],</v>
      </c>
      <c r="R223" t="str">
        <f t="shared" si="39"/>
        <v>"pos":[7,115]</v>
      </c>
      <c r="S223" t="s">
        <v>359</v>
      </c>
    </row>
    <row r="224" spans="1:19" x14ac:dyDescent="0.25">
      <c r="A224" t="str">
        <f t="shared" si="30"/>
        <v>23-8</v>
      </c>
      <c r="B224">
        <v>223</v>
      </c>
      <c r="C224" t="s">
        <v>229</v>
      </c>
      <c r="D224">
        <v>7839</v>
      </c>
      <c r="E224">
        <v>23</v>
      </c>
      <c r="F224">
        <v>8</v>
      </c>
      <c r="G224">
        <v>70</v>
      </c>
      <c r="H224">
        <v>2</v>
      </c>
      <c r="I224">
        <f t="shared" si="31"/>
        <v>1</v>
      </c>
      <c r="J224">
        <f t="shared" si="32"/>
        <v>64</v>
      </c>
      <c r="K224">
        <f t="shared" si="33"/>
        <v>8.9668665541887229</v>
      </c>
      <c r="L224" t="s">
        <v>358</v>
      </c>
      <c r="M224" t="str">
        <f t="shared" si="34"/>
        <v>"id":223,</v>
      </c>
      <c r="N224" t="str">
        <f t="shared" si="35"/>
        <v>"name":"ORANGE",</v>
      </c>
      <c r="O224" t="str">
        <f t="shared" si="36"/>
        <v>"population":7839,</v>
      </c>
      <c r="P224" t="str">
        <f t="shared" si="37"/>
        <v>"size":1,</v>
      </c>
      <c r="Q224" t="str">
        <f t="shared" si="38"/>
        <v>"pos_om":[23,8],</v>
      </c>
      <c r="R224" t="str">
        <f t="shared" si="39"/>
        <v>"pos":[70,2]</v>
      </c>
      <c r="S224" t="s">
        <v>359</v>
      </c>
    </row>
    <row r="225" spans="1:19" x14ac:dyDescent="0.25">
      <c r="A225" t="str">
        <f t="shared" si="30"/>
        <v>67-29</v>
      </c>
      <c r="B225">
        <v>224</v>
      </c>
      <c r="C225" t="s">
        <v>230</v>
      </c>
      <c r="D225">
        <v>5890</v>
      </c>
      <c r="E225">
        <v>67</v>
      </c>
      <c r="F225">
        <v>29</v>
      </c>
      <c r="G225">
        <v>158</v>
      </c>
      <c r="H225">
        <v>45</v>
      </c>
      <c r="I225">
        <f t="shared" si="31"/>
        <v>1</v>
      </c>
      <c r="J225">
        <f t="shared" si="32"/>
        <v>62</v>
      </c>
      <c r="K225">
        <f t="shared" si="33"/>
        <v>8.6810112766456324</v>
      </c>
      <c r="L225" t="s">
        <v>358</v>
      </c>
      <c r="M225" t="str">
        <f t="shared" si="34"/>
        <v>"id":224,</v>
      </c>
      <c r="N225" t="str">
        <f t="shared" si="35"/>
        <v>"name":"ORLEANS",</v>
      </c>
      <c r="O225" t="str">
        <f t="shared" si="36"/>
        <v>"population":5890,</v>
      </c>
      <c r="P225" t="str">
        <f t="shared" si="37"/>
        <v>"size":1,</v>
      </c>
      <c r="Q225" t="str">
        <f t="shared" si="38"/>
        <v>"pos_om":[67,29],</v>
      </c>
      <c r="R225" t="str">
        <f t="shared" si="39"/>
        <v>"pos":[158,45]</v>
      </c>
      <c r="S225" t="s">
        <v>359</v>
      </c>
    </row>
    <row r="226" spans="1:19" x14ac:dyDescent="0.25">
      <c r="A226" t="str">
        <f t="shared" si="30"/>
        <v>8-18</v>
      </c>
      <c r="B226">
        <v>225</v>
      </c>
      <c r="C226" t="s">
        <v>231</v>
      </c>
      <c r="D226">
        <v>1612</v>
      </c>
      <c r="E226">
        <v>8</v>
      </c>
      <c r="F226">
        <v>18</v>
      </c>
      <c r="G226">
        <v>26</v>
      </c>
      <c r="H226">
        <v>28</v>
      </c>
      <c r="I226">
        <f t="shared" si="31"/>
        <v>1</v>
      </c>
      <c r="J226">
        <f t="shared" si="32"/>
        <v>52</v>
      </c>
      <c r="K226">
        <f t="shared" si="33"/>
        <v>7.3852309230665734</v>
      </c>
      <c r="L226" t="s">
        <v>358</v>
      </c>
      <c r="M226" t="str">
        <f t="shared" si="34"/>
        <v>"id":225,</v>
      </c>
      <c r="N226" t="str">
        <f t="shared" si="35"/>
        <v>"name":"OTIS",</v>
      </c>
      <c r="O226" t="str">
        <f t="shared" si="36"/>
        <v>"population":1612,</v>
      </c>
      <c r="P226" t="str">
        <f t="shared" si="37"/>
        <v>"size":1,</v>
      </c>
      <c r="Q226" t="str">
        <f t="shared" si="38"/>
        <v>"pos_om":[8,18],</v>
      </c>
      <c r="R226" t="str">
        <f t="shared" si="39"/>
        <v>"pos":[26,28]</v>
      </c>
      <c r="S226" t="s">
        <v>359</v>
      </c>
    </row>
    <row r="227" spans="1:19" x14ac:dyDescent="0.25">
      <c r="A227" t="str">
        <f t="shared" si="30"/>
        <v>31-20</v>
      </c>
      <c r="B227">
        <v>226</v>
      </c>
      <c r="C227" t="s">
        <v>232</v>
      </c>
      <c r="D227">
        <v>13709</v>
      </c>
      <c r="E227">
        <v>31</v>
      </c>
      <c r="F227">
        <v>20</v>
      </c>
      <c r="G227">
        <v>79</v>
      </c>
      <c r="H227">
        <v>64</v>
      </c>
      <c r="I227">
        <f t="shared" si="31"/>
        <v>1</v>
      </c>
      <c r="J227">
        <f t="shared" si="32"/>
        <v>68</v>
      </c>
      <c r="K227">
        <f t="shared" si="33"/>
        <v>9.5258078304359</v>
      </c>
      <c r="L227" t="s">
        <v>358</v>
      </c>
      <c r="M227" t="str">
        <f t="shared" si="34"/>
        <v>"id":226,</v>
      </c>
      <c r="N227" t="str">
        <f t="shared" si="35"/>
        <v>"name":"OXFORD",</v>
      </c>
      <c r="O227" t="str">
        <f t="shared" si="36"/>
        <v>"population":13709,</v>
      </c>
      <c r="P227" t="str">
        <f t="shared" si="37"/>
        <v>"size":1,</v>
      </c>
      <c r="Q227" t="str">
        <f t="shared" si="38"/>
        <v>"pos_om":[31,20],</v>
      </c>
      <c r="R227" t="str">
        <f t="shared" si="39"/>
        <v>"pos":[79,64]</v>
      </c>
      <c r="S227" t="s">
        <v>359</v>
      </c>
    </row>
    <row r="228" spans="1:19" x14ac:dyDescent="0.25">
      <c r="A228" t="str">
        <f t="shared" si="30"/>
        <v>22-18</v>
      </c>
      <c r="B228">
        <v>227</v>
      </c>
      <c r="C228" t="s">
        <v>233</v>
      </c>
      <c r="D228">
        <v>12140</v>
      </c>
      <c r="E228">
        <v>22</v>
      </c>
      <c r="F228">
        <v>18</v>
      </c>
      <c r="G228">
        <v>169</v>
      </c>
      <c r="H228">
        <v>134</v>
      </c>
      <c r="I228">
        <f t="shared" si="31"/>
        <v>1</v>
      </c>
      <c r="J228">
        <f t="shared" si="32"/>
        <v>67</v>
      </c>
      <c r="K228">
        <f t="shared" si="33"/>
        <v>9.4042610646134897</v>
      </c>
      <c r="L228" t="s">
        <v>358</v>
      </c>
      <c r="M228" t="str">
        <f t="shared" si="34"/>
        <v>"id":227,</v>
      </c>
      <c r="N228" t="str">
        <f t="shared" si="35"/>
        <v>"name":"PALMER",</v>
      </c>
      <c r="O228" t="str">
        <f t="shared" si="36"/>
        <v>"population":12140,</v>
      </c>
      <c r="P228" t="str">
        <f t="shared" si="37"/>
        <v>"size":1,</v>
      </c>
      <c r="Q228" t="str">
        <f t="shared" si="38"/>
        <v>"pos_om":[22,18],</v>
      </c>
      <c r="R228" t="str">
        <f t="shared" si="39"/>
        <v>"pos":[169,134]</v>
      </c>
      <c r="S228" t="s">
        <v>359</v>
      </c>
    </row>
    <row r="229" spans="1:19" x14ac:dyDescent="0.25">
      <c r="A229" t="str">
        <f t="shared" si="30"/>
        <v>30-15</v>
      </c>
      <c r="B229">
        <v>228</v>
      </c>
      <c r="C229" t="s">
        <v>234</v>
      </c>
      <c r="D229">
        <v>4806</v>
      </c>
      <c r="E229">
        <v>30</v>
      </c>
      <c r="F229">
        <v>15</v>
      </c>
      <c r="G229">
        <v>34</v>
      </c>
      <c r="H229">
        <v>119</v>
      </c>
      <c r="I229">
        <f t="shared" si="31"/>
        <v>1</v>
      </c>
      <c r="J229">
        <f t="shared" si="32"/>
        <v>60</v>
      </c>
      <c r="K229">
        <f t="shared" si="33"/>
        <v>8.4776204162964142</v>
      </c>
      <c r="L229" t="s">
        <v>358</v>
      </c>
      <c r="M229" t="str">
        <f t="shared" si="34"/>
        <v>"id":228,</v>
      </c>
      <c r="N229" t="str">
        <f t="shared" si="35"/>
        <v>"name":"PAXTON",</v>
      </c>
      <c r="O229" t="str">
        <f t="shared" si="36"/>
        <v>"population":4806,</v>
      </c>
      <c r="P229" t="str">
        <f t="shared" si="37"/>
        <v>"size":1,</v>
      </c>
      <c r="Q229" t="str">
        <f t="shared" si="38"/>
        <v>"pos_om":[30,15],</v>
      </c>
      <c r="R229" t="str">
        <f t="shared" si="39"/>
        <v>"pos":[34,119]</v>
      </c>
      <c r="S229" t="s">
        <v>359</v>
      </c>
    </row>
    <row r="230" spans="1:19" x14ac:dyDescent="0.25">
      <c r="A230" t="str">
        <f t="shared" si="30"/>
        <v>48-9</v>
      </c>
      <c r="B230">
        <v>229</v>
      </c>
      <c r="C230" t="s">
        <v>235</v>
      </c>
      <c r="D230">
        <v>51251</v>
      </c>
      <c r="E230">
        <v>48</v>
      </c>
      <c r="F230">
        <v>9</v>
      </c>
      <c r="G230">
        <v>87</v>
      </c>
      <c r="H230">
        <v>167</v>
      </c>
      <c r="I230">
        <f t="shared" si="31"/>
        <v>5</v>
      </c>
      <c r="J230">
        <f t="shared" si="32"/>
        <v>77</v>
      </c>
      <c r="K230">
        <f t="shared" si="33"/>
        <v>10.844490409005417</v>
      </c>
      <c r="L230" t="s">
        <v>358</v>
      </c>
      <c r="M230" t="str">
        <f t="shared" si="34"/>
        <v>"id":229,</v>
      </c>
      <c r="N230" t="str">
        <f t="shared" si="35"/>
        <v>"name":"PEABODY",</v>
      </c>
      <c r="O230" t="str">
        <f t="shared" si="36"/>
        <v>"population":51251,</v>
      </c>
      <c r="P230" t="str">
        <f t="shared" si="37"/>
        <v>"size":5,</v>
      </c>
      <c r="Q230" t="str">
        <f t="shared" si="38"/>
        <v>"pos_om":[48,9],</v>
      </c>
      <c r="R230" t="str">
        <f t="shared" si="39"/>
        <v>"pos":[87,167]</v>
      </c>
      <c r="S230" t="s">
        <v>359</v>
      </c>
    </row>
    <row r="231" spans="1:19" x14ac:dyDescent="0.25">
      <c r="A231" t="str">
        <f t="shared" si="30"/>
        <v>20-13</v>
      </c>
      <c r="B231">
        <v>230</v>
      </c>
      <c r="C231" t="s">
        <v>236</v>
      </c>
      <c r="D231">
        <v>1321</v>
      </c>
      <c r="E231">
        <v>20</v>
      </c>
      <c r="F231">
        <v>13</v>
      </c>
      <c r="G231">
        <v>177</v>
      </c>
      <c r="H231">
        <v>142</v>
      </c>
      <c r="I231">
        <f t="shared" si="31"/>
        <v>1</v>
      </c>
      <c r="J231">
        <f t="shared" si="32"/>
        <v>51</v>
      </c>
      <c r="K231">
        <f t="shared" si="33"/>
        <v>7.1861443045223252</v>
      </c>
      <c r="L231" t="s">
        <v>358</v>
      </c>
      <c r="M231" t="str">
        <f t="shared" si="34"/>
        <v>"id":230,</v>
      </c>
      <c r="N231" t="str">
        <f t="shared" si="35"/>
        <v>"name":"PELHAM",</v>
      </c>
      <c r="O231" t="str">
        <f t="shared" si="36"/>
        <v>"population":1321,</v>
      </c>
      <c r="P231" t="str">
        <f t="shared" si="37"/>
        <v>"size":1,</v>
      </c>
      <c r="Q231" t="str">
        <f t="shared" si="38"/>
        <v>"pos_om":[20,13],</v>
      </c>
      <c r="R231" t="str">
        <f t="shared" si="39"/>
        <v>"pos":[177,142]</v>
      </c>
      <c r="S231" t="s">
        <v>359</v>
      </c>
    </row>
    <row r="232" spans="1:19" x14ac:dyDescent="0.25">
      <c r="A232" t="str">
        <f t="shared" si="30"/>
        <v>51-21</v>
      </c>
      <c r="B232">
        <v>231</v>
      </c>
      <c r="C232" t="s">
        <v>237</v>
      </c>
      <c r="D232">
        <v>17837</v>
      </c>
      <c r="E232">
        <v>51</v>
      </c>
      <c r="F232">
        <v>21</v>
      </c>
      <c r="G232">
        <v>150</v>
      </c>
      <c r="H232">
        <v>168</v>
      </c>
      <c r="I232">
        <f t="shared" si="31"/>
        <v>2</v>
      </c>
      <c r="J232">
        <f t="shared" si="32"/>
        <v>69</v>
      </c>
      <c r="K232">
        <f t="shared" si="33"/>
        <v>9.7890302305583035</v>
      </c>
      <c r="L232" t="s">
        <v>358</v>
      </c>
      <c r="M232" t="str">
        <f t="shared" si="34"/>
        <v>"id":231,</v>
      </c>
      <c r="N232" t="str">
        <f t="shared" si="35"/>
        <v>"name":"PEMBROKE",</v>
      </c>
      <c r="O232" t="str">
        <f t="shared" si="36"/>
        <v>"population":17837,</v>
      </c>
      <c r="P232" t="str">
        <f t="shared" si="37"/>
        <v>"size":2,</v>
      </c>
      <c r="Q232" t="str">
        <f t="shared" si="38"/>
        <v>"pos_om":[51,21],</v>
      </c>
      <c r="R232" t="str">
        <f t="shared" si="39"/>
        <v>"pos":[150,168]</v>
      </c>
      <c r="S232" t="s">
        <v>359</v>
      </c>
    </row>
    <row r="233" spans="1:19" x14ac:dyDescent="0.25">
      <c r="A233" t="str">
        <f t="shared" si="30"/>
        <v>36-6</v>
      </c>
      <c r="B233">
        <v>232</v>
      </c>
      <c r="C233" t="s">
        <v>238</v>
      </c>
      <c r="D233">
        <v>11497</v>
      </c>
      <c r="E233">
        <v>36</v>
      </c>
      <c r="F233">
        <v>6</v>
      </c>
      <c r="G233">
        <v>85</v>
      </c>
      <c r="H233">
        <v>74</v>
      </c>
      <c r="I233">
        <f t="shared" si="31"/>
        <v>1</v>
      </c>
      <c r="J233">
        <f t="shared" si="32"/>
        <v>66</v>
      </c>
      <c r="K233">
        <f t="shared" si="33"/>
        <v>9.34984141075374</v>
      </c>
      <c r="L233" t="s">
        <v>358</v>
      </c>
      <c r="M233" t="str">
        <f t="shared" si="34"/>
        <v>"id":232,</v>
      </c>
      <c r="N233" t="str">
        <f t="shared" si="35"/>
        <v>"name":"PEPPERELL",</v>
      </c>
      <c r="O233" t="str">
        <f t="shared" si="36"/>
        <v>"population":11497,</v>
      </c>
      <c r="P233" t="str">
        <f t="shared" si="37"/>
        <v>"size":1,</v>
      </c>
      <c r="Q233" t="str">
        <f t="shared" si="38"/>
        <v>"pos_om":[36,6],</v>
      </c>
      <c r="R233" t="str">
        <f t="shared" si="39"/>
        <v>"pos":[85,74]</v>
      </c>
      <c r="S233" t="s">
        <v>359</v>
      </c>
    </row>
    <row r="234" spans="1:19" x14ac:dyDescent="0.25">
      <c r="A234" t="str">
        <f t="shared" si="30"/>
        <v>9-12</v>
      </c>
      <c r="B234">
        <v>233</v>
      </c>
      <c r="C234" t="s">
        <v>239</v>
      </c>
      <c r="D234">
        <v>847</v>
      </c>
      <c r="E234">
        <v>9</v>
      </c>
      <c r="F234">
        <v>12</v>
      </c>
      <c r="G234">
        <v>21</v>
      </c>
      <c r="H234">
        <v>67</v>
      </c>
      <c r="I234">
        <f t="shared" si="31"/>
        <v>1</v>
      </c>
      <c r="J234">
        <f t="shared" si="32"/>
        <v>48</v>
      </c>
      <c r="K234">
        <f t="shared" si="33"/>
        <v>6.7417006946520548</v>
      </c>
      <c r="L234" t="s">
        <v>358</v>
      </c>
      <c r="M234" t="str">
        <f t="shared" si="34"/>
        <v>"id":233,</v>
      </c>
      <c r="N234" t="str">
        <f t="shared" si="35"/>
        <v>"name":"PERU",</v>
      </c>
      <c r="O234" t="str">
        <f t="shared" si="36"/>
        <v>"population":847,</v>
      </c>
      <c r="P234" t="str">
        <f t="shared" si="37"/>
        <v>"size":1,</v>
      </c>
      <c r="Q234" t="str">
        <f t="shared" si="38"/>
        <v>"pos_om":[9,12],</v>
      </c>
      <c r="R234" t="str">
        <f t="shared" si="39"/>
        <v>"pos":[21,67]</v>
      </c>
      <c r="S234" t="s">
        <v>359</v>
      </c>
    </row>
    <row r="235" spans="1:19" x14ac:dyDescent="0.25">
      <c r="A235" t="str">
        <f t="shared" si="30"/>
        <v>24-11</v>
      </c>
      <c r="B235">
        <v>234</v>
      </c>
      <c r="C235" t="s">
        <v>240</v>
      </c>
      <c r="D235">
        <v>1234</v>
      </c>
      <c r="E235">
        <v>24</v>
      </c>
      <c r="F235">
        <v>11</v>
      </c>
      <c r="G235">
        <v>130</v>
      </c>
      <c r="H235">
        <v>144</v>
      </c>
      <c r="I235">
        <f t="shared" si="31"/>
        <v>1</v>
      </c>
      <c r="J235">
        <f t="shared" si="32"/>
        <v>51</v>
      </c>
      <c r="K235">
        <f t="shared" si="33"/>
        <v>7.1180162044653335</v>
      </c>
      <c r="L235" t="s">
        <v>358</v>
      </c>
      <c r="M235" t="str">
        <f t="shared" si="34"/>
        <v>"id":234,</v>
      </c>
      <c r="N235" t="str">
        <f t="shared" si="35"/>
        <v>"name":"PETERSHAM",</v>
      </c>
      <c r="O235" t="str">
        <f t="shared" si="36"/>
        <v>"population":1234,</v>
      </c>
      <c r="P235" t="str">
        <f t="shared" si="37"/>
        <v>"size":1,</v>
      </c>
      <c r="Q235" t="str">
        <f t="shared" si="38"/>
        <v>"pos_om":[24,11],</v>
      </c>
      <c r="R235" t="str">
        <f t="shared" si="39"/>
        <v>"pos":[130,144]</v>
      </c>
      <c r="S235" t="s">
        <v>359</v>
      </c>
    </row>
    <row r="236" spans="1:19" x14ac:dyDescent="0.25">
      <c r="A236" t="str">
        <f t="shared" si="30"/>
        <v>26-9</v>
      </c>
      <c r="B236">
        <v>235</v>
      </c>
      <c r="C236" t="s">
        <v>241</v>
      </c>
      <c r="D236">
        <v>1682</v>
      </c>
      <c r="E236">
        <v>26</v>
      </c>
      <c r="F236">
        <v>9</v>
      </c>
      <c r="G236">
        <v>67</v>
      </c>
      <c r="H236">
        <v>75</v>
      </c>
      <c r="I236">
        <f t="shared" si="31"/>
        <v>1</v>
      </c>
      <c r="J236">
        <f t="shared" si="32"/>
        <v>53</v>
      </c>
      <c r="K236">
        <f t="shared" si="33"/>
        <v>7.4277388405328937</v>
      </c>
      <c r="L236" t="s">
        <v>358</v>
      </c>
      <c r="M236" t="str">
        <f t="shared" si="34"/>
        <v>"id":235,</v>
      </c>
      <c r="N236" t="str">
        <f t="shared" si="35"/>
        <v>"name":"PHILLIPSTON",</v>
      </c>
      <c r="O236" t="str">
        <f t="shared" si="36"/>
        <v>"population":1682,</v>
      </c>
      <c r="P236" t="str">
        <f t="shared" si="37"/>
        <v>"size":1,</v>
      </c>
      <c r="Q236" t="str">
        <f t="shared" si="38"/>
        <v>"pos_om":[26,9],</v>
      </c>
      <c r="R236" t="str">
        <f t="shared" si="39"/>
        <v>"pos":[67,75]</v>
      </c>
      <c r="S236" t="s">
        <v>359</v>
      </c>
    </row>
    <row r="237" spans="1:19" x14ac:dyDescent="0.25">
      <c r="A237" t="str">
        <f t="shared" si="30"/>
        <v>4-11</v>
      </c>
      <c r="B237">
        <v>236</v>
      </c>
      <c r="C237" t="s">
        <v>242</v>
      </c>
      <c r="D237">
        <v>44737</v>
      </c>
      <c r="E237">
        <v>4</v>
      </c>
      <c r="F237">
        <v>11</v>
      </c>
      <c r="G237">
        <v>168</v>
      </c>
      <c r="H237">
        <v>129</v>
      </c>
      <c r="I237">
        <f t="shared" si="31"/>
        <v>5</v>
      </c>
      <c r="J237">
        <f t="shared" si="32"/>
        <v>76</v>
      </c>
      <c r="K237">
        <f t="shared" si="33"/>
        <v>10.708556178705596</v>
      </c>
      <c r="L237" t="s">
        <v>358</v>
      </c>
      <c r="M237" t="str">
        <f t="shared" si="34"/>
        <v>"id":236,</v>
      </c>
      <c r="N237" t="str">
        <f t="shared" si="35"/>
        <v>"name":"PITTSFIELD",</v>
      </c>
      <c r="O237" t="str">
        <f t="shared" si="36"/>
        <v>"population":44737,</v>
      </c>
      <c r="P237" t="str">
        <f t="shared" si="37"/>
        <v>"size":5,</v>
      </c>
      <c r="Q237" t="str">
        <f t="shared" si="38"/>
        <v>"pos_om":[4,11],</v>
      </c>
      <c r="R237" t="str">
        <f t="shared" si="39"/>
        <v>"pos":[168,129]</v>
      </c>
      <c r="S237" t="s">
        <v>359</v>
      </c>
    </row>
    <row r="238" spans="1:19" x14ac:dyDescent="0.25">
      <c r="A238" t="str">
        <f t="shared" si="30"/>
        <v>11-10</v>
      </c>
      <c r="B238">
        <v>237</v>
      </c>
      <c r="C238" t="s">
        <v>243</v>
      </c>
      <c r="D238">
        <v>648</v>
      </c>
      <c r="E238">
        <v>11</v>
      </c>
      <c r="F238">
        <v>10</v>
      </c>
      <c r="G238">
        <v>66</v>
      </c>
      <c r="H238">
        <v>23</v>
      </c>
      <c r="I238">
        <f t="shared" si="31"/>
        <v>1</v>
      </c>
      <c r="J238">
        <f t="shared" si="32"/>
        <v>46</v>
      </c>
      <c r="K238">
        <f t="shared" si="33"/>
        <v>6.4738906963522744</v>
      </c>
      <c r="L238" t="s">
        <v>358</v>
      </c>
      <c r="M238" t="str">
        <f t="shared" si="34"/>
        <v>"id":237,</v>
      </c>
      <c r="N238" t="str">
        <f t="shared" si="35"/>
        <v>"name":"PLAINFIELD",</v>
      </c>
      <c r="O238" t="str">
        <f t="shared" si="36"/>
        <v>"population":648,</v>
      </c>
      <c r="P238" t="str">
        <f t="shared" si="37"/>
        <v>"size":1,</v>
      </c>
      <c r="Q238" t="str">
        <f t="shared" si="38"/>
        <v>"pos_om":[11,10],</v>
      </c>
      <c r="R238" t="str">
        <f t="shared" si="39"/>
        <v>"pos":[66,23]</v>
      </c>
      <c r="S238" t="s">
        <v>359</v>
      </c>
    </row>
    <row r="239" spans="1:19" x14ac:dyDescent="0.25">
      <c r="A239" t="str">
        <f t="shared" si="30"/>
        <v>41-23</v>
      </c>
      <c r="B239">
        <v>238</v>
      </c>
      <c r="C239" t="s">
        <v>244</v>
      </c>
      <c r="D239">
        <v>8264</v>
      </c>
      <c r="E239">
        <v>41</v>
      </c>
      <c r="F239">
        <v>23</v>
      </c>
      <c r="G239">
        <v>106</v>
      </c>
      <c r="H239">
        <v>56</v>
      </c>
      <c r="I239">
        <f t="shared" si="31"/>
        <v>1</v>
      </c>
      <c r="J239">
        <f t="shared" si="32"/>
        <v>64</v>
      </c>
      <c r="K239">
        <f t="shared" si="33"/>
        <v>9.0196640107994739</v>
      </c>
      <c r="L239" t="s">
        <v>358</v>
      </c>
      <c r="M239" t="str">
        <f t="shared" si="34"/>
        <v>"id":238,</v>
      </c>
      <c r="N239" t="str">
        <f t="shared" si="35"/>
        <v>"name":"PLAINVILLE",</v>
      </c>
      <c r="O239" t="str">
        <f t="shared" si="36"/>
        <v>"population":8264,</v>
      </c>
      <c r="P239" t="str">
        <f t="shared" si="37"/>
        <v>"size":1,</v>
      </c>
      <c r="Q239" t="str">
        <f t="shared" si="38"/>
        <v>"pos_om":[41,23],</v>
      </c>
      <c r="R239" t="str">
        <f t="shared" si="39"/>
        <v>"pos":[106,56]</v>
      </c>
      <c r="S239" t="s">
        <v>359</v>
      </c>
    </row>
    <row r="240" spans="1:19" x14ac:dyDescent="0.25">
      <c r="A240" t="str">
        <f t="shared" si="30"/>
        <v>55-26</v>
      </c>
      <c r="B240">
        <v>239</v>
      </c>
      <c r="C240" t="s">
        <v>245</v>
      </c>
      <c r="D240">
        <v>56468</v>
      </c>
      <c r="E240">
        <v>55</v>
      </c>
      <c r="F240">
        <v>26</v>
      </c>
      <c r="G240">
        <v>27</v>
      </c>
      <c r="H240">
        <v>133</v>
      </c>
      <c r="I240">
        <f t="shared" si="31"/>
        <v>6</v>
      </c>
      <c r="J240">
        <f t="shared" si="32"/>
        <v>78</v>
      </c>
      <c r="K240">
        <f t="shared" si="33"/>
        <v>10.94142938500409</v>
      </c>
      <c r="L240" t="s">
        <v>358</v>
      </c>
      <c r="M240" t="str">
        <f t="shared" si="34"/>
        <v>"id":239,</v>
      </c>
      <c r="N240" t="str">
        <f t="shared" si="35"/>
        <v>"name":"PLYMOUTH",</v>
      </c>
      <c r="O240" t="str">
        <f t="shared" si="36"/>
        <v>"population":56468,</v>
      </c>
      <c r="P240" t="str">
        <f t="shared" si="37"/>
        <v>"size":6,</v>
      </c>
      <c r="Q240" t="str">
        <f t="shared" si="38"/>
        <v>"pos_om":[55,26],</v>
      </c>
      <c r="R240" t="str">
        <f t="shared" si="39"/>
        <v>"pos":[27,133]</v>
      </c>
      <c r="S240" t="s">
        <v>359</v>
      </c>
    </row>
    <row r="241" spans="1:19" x14ac:dyDescent="0.25">
      <c r="A241" t="str">
        <f t="shared" si="30"/>
        <v>51-24</v>
      </c>
      <c r="B241">
        <v>240</v>
      </c>
      <c r="C241" t="s">
        <v>246</v>
      </c>
      <c r="D241">
        <v>2820</v>
      </c>
      <c r="E241">
        <v>51</v>
      </c>
      <c r="F241">
        <v>24</v>
      </c>
      <c r="G241">
        <v>125</v>
      </c>
      <c r="H241">
        <v>101</v>
      </c>
      <c r="I241">
        <f t="shared" si="31"/>
        <v>1</v>
      </c>
      <c r="J241">
        <f t="shared" si="32"/>
        <v>56</v>
      </c>
      <c r="K241">
        <f t="shared" si="33"/>
        <v>7.9444921639321588</v>
      </c>
      <c r="L241" t="s">
        <v>358</v>
      </c>
      <c r="M241" t="str">
        <f t="shared" si="34"/>
        <v>"id":240,</v>
      </c>
      <c r="N241" t="str">
        <f t="shared" si="35"/>
        <v>"name":"PLYMPTON",</v>
      </c>
      <c r="O241" t="str">
        <f t="shared" si="36"/>
        <v>"population":2820,</v>
      </c>
      <c r="P241" t="str">
        <f t="shared" si="37"/>
        <v>"size":1,</v>
      </c>
      <c r="Q241" t="str">
        <f t="shared" si="38"/>
        <v>"pos_om":[51,24],</v>
      </c>
      <c r="R241" t="str">
        <f t="shared" si="39"/>
        <v>"pos":[125,101]</v>
      </c>
      <c r="S241" t="s">
        <v>359</v>
      </c>
    </row>
    <row r="242" spans="1:19" x14ac:dyDescent="0.25">
      <c r="A242" t="str">
        <f t="shared" si="30"/>
        <v>31-11</v>
      </c>
      <c r="B242">
        <v>241</v>
      </c>
      <c r="C242" t="s">
        <v>247</v>
      </c>
      <c r="D242">
        <v>3413</v>
      </c>
      <c r="E242">
        <v>31</v>
      </c>
      <c r="F242">
        <v>11</v>
      </c>
      <c r="G242">
        <v>35</v>
      </c>
      <c r="H242">
        <v>166</v>
      </c>
      <c r="I242">
        <f t="shared" si="31"/>
        <v>1</v>
      </c>
      <c r="J242">
        <f t="shared" si="32"/>
        <v>58</v>
      </c>
      <c r="K242">
        <f t="shared" si="33"/>
        <v>8.1353469489067063</v>
      </c>
      <c r="L242" t="s">
        <v>358</v>
      </c>
      <c r="M242" t="str">
        <f t="shared" si="34"/>
        <v>"id":241,</v>
      </c>
      <c r="N242" t="str">
        <f t="shared" si="35"/>
        <v>"name":"PRINCETON",</v>
      </c>
      <c r="O242" t="str">
        <f t="shared" si="36"/>
        <v>"population":3413,</v>
      </c>
      <c r="P242" t="str">
        <f t="shared" si="37"/>
        <v>"size":1,</v>
      </c>
      <c r="Q242" t="str">
        <f t="shared" si="38"/>
        <v>"pos_om":[31,11],</v>
      </c>
      <c r="R242" t="str">
        <f t="shared" si="39"/>
        <v>"pos":[35,166]</v>
      </c>
      <c r="S242" t="s">
        <v>359</v>
      </c>
    </row>
    <row r="243" spans="1:19" x14ac:dyDescent="0.25">
      <c r="A243" t="str">
        <f t="shared" si="30"/>
        <v>63-21</v>
      </c>
      <c r="B243">
        <v>242</v>
      </c>
      <c r="C243" t="s">
        <v>248</v>
      </c>
      <c r="D243">
        <v>2942</v>
      </c>
      <c r="E243">
        <v>63</v>
      </c>
      <c r="F243">
        <v>21</v>
      </c>
      <c r="G243">
        <v>70</v>
      </c>
      <c r="H243">
        <v>167</v>
      </c>
      <c r="I243">
        <f t="shared" si="31"/>
        <v>1</v>
      </c>
      <c r="J243">
        <f t="shared" si="32"/>
        <v>57</v>
      </c>
      <c r="K243">
        <f t="shared" si="33"/>
        <v>7.9868449011613825</v>
      </c>
      <c r="L243" t="s">
        <v>358</v>
      </c>
      <c r="M243" t="str">
        <f t="shared" si="34"/>
        <v>"id":242,</v>
      </c>
      <c r="N243" t="str">
        <f t="shared" si="35"/>
        <v>"name":"PROVINCETOWN",</v>
      </c>
      <c r="O243" t="str">
        <f t="shared" si="36"/>
        <v>"population":2942,</v>
      </c>
      <c r="P243" t="str">
        <f t="shared" si="37"/>
        <v>"size":1,</v>
      </c>
      <c r="Q243" t="str">
        <f t="shared" si="38"/>
        <v>"pos_om":[63,21],</v>
      </c>
      <c r="R243" t="str">
        <f t="shared" si="39"/>
        <v>"pos":[70,167]</v>
      </c>
      <c r="S243" t="s">
        <v>359</v>
      </c>
    </row>
    <row r="244" spans="1:19" x14ac:dyDescent="0.25">
      <c r="A244" t="str">
        <f t="shared" si="30"/>
        <v>47-17</v>
      </c>
      <c r="B244">
        <v>243</v>
      </c>
      <c r="C244" t="s">
        <v>249</v>
      </c>
      <c r="D244">
        <v>92271</v>
      </c>
      <c r="E244">
        <v>47</v>
      </c>
      <c r="F244">
        <v>17</v>
      </c>
      <c r="G244">
        <v>112</v>
      </c>
      <c r="H244">
        <v>35</v>
      </c>
      <c r="I244">
        <f t="shared" si="31"/>
        <v>10</v>
      </c>
      <c r="J244">
        <f t="shared" si="32"/>
        <v>81</v>
      </c>
      <c r="K244">
        <f t="shared" si="33"/>
        <v>11.432485178272625</v>
      </c>
      <c r="L244" t="s">
        <v>358</v>
      </c>
      <c r="M244" t="str">
        <f t="shared" si="34"/>
        <v>"id":243,</v>
      </c>
      <c r="N244" t="str">
        <f t="shared" si="35"/>
        <v>"name":"QUINCY",</v>
      </c>
      <c r="O244" t="str">
        <f t="shared" si="36"/>
        <v>"population":92271,</v>
      </c>
      <c r="P244" t="str">
        <f t="shared" si="37"/>
        <v>"size":10,</v>
      </c>
      <c r="Q244" t="str">
        <f t="shared" si="38"/>
        <v>"pos_om":[47,17],</v>
      </c>
      <c r="R244" t="str">
        <f t="shared" si="39"/>
        <v>"pos":[112,35]</v>
      </c>
      <c r="S244" t="s">
        <v>359</v>
      </c>
    </row>
    <row r="245" spans="1:19" x14ac:dyDescent="0.25">
      <c r="A245" t="str">
        <f t="shared" si="30"/>
        <v>46-19</v>
      </c>
      <c r="B245">
        <v>244</v>
      </c>
      <c r="C245" t="s">
        <v>250</v>
      </c>
      <c r="D245">
        <v>32112</v>
      </c>
      <c r="E245">
        <v>46</v>
      </c>
      <c r="F245">
        <v>19</v>
      </c>
      <c r="G245">
        <v>177</v>
      </c>
      <c r="H245">
        <v>14</v>
      </c>
      <c r="I245">
        <f t="shared" si="31"/>
        <v>3</v>
      </c>
      <c r="J245">
        <f t="shared" si="32"/>
        <v>74</v>
      </c>
      <c r="K245">
        <f t="shared" si="33"/>
        <v>10.376985071036119</v>
      </c>
      <c r="L245" t="s">
        <v>358</v>
      </c>
      <c r="M245" t="str">
        <f t="shared" si="34"/>
        <v>"id":244,</v>
      </c>
      <c r="N245" t="str">
        <f t="shared" si="35"/>
        <v>"name":"RANDOLPH",</v>
      </c>
      <c r="O245" t="str">
        <f t="shared" si="36"/>
        <v>"population":32112,</v>
      </c>
      <c r="P245" t="str">
        <f t="shared" si="37"/>
        <v>"size":3,</v>
      </c>
      <c r="Q245" t="str">
        <f t="shared" si="38"/>
        <v>"pos_om":[46,19],</v>
      </c>
      <c r="R245" t="str">
        <f t="shared" si="39"/>
        <v>"pos":[177,14]</v>
      </c>
      <c r="S245" t="s">
        <v>359</v>
      </c>
    </row>
    <row r="246" spans="1:19" x14ac:dyDescent="0.25">
      <c r="A246" t="str">
        <f t="shared" si="30"/>
        <v>47-25</v>
      </c>
      <c r="B246">
        <v>245</v>
      </c>
      <c r="C246" t="s">
        <v>251</v>
      </c>
      <c r="D246">
        <v>13383</v>
      </c>
      <c r="E246">
        <v>47</v>
      </c>
      <c r="F246">
        <v>25</v>
      </c>
      <c r="G246">
        <v>38</v>
      </c>
      <c r="H246">
        <v>76</v>
      </c>
      <c r="I246">
        <f t="shared" si="31"/>
        <v>1</v>
      </c>
      <c r="J246">
        <f t="shared" si="32"/>
        <v>67</v>
      </c>
      <c r="K246">
        <f t="shared" si="33"/>
        <v>9.501740523796375</v>
      </c>
      <c r="L246" t="s">
        <v>358</v>
      </c>
      <c r="M246" t="str">
        <f t="shared" si="34"/>
        <v>"id":245,</v>
      </c>
      <c r="N246" t="str">
        <f t="shared" si="35"/>
        <v>"name":"RAYNHAM",</v>
      </c>
      <c r="O246" t="str">
        <f t="shared" si="36"/>
        <v>"population":13383,</v>
      </c>
      <c r="P246" t="str">
        <f t="shared" si="37"/>
        <v>"size":1,</v>
      </c>
      <c r="Q246" t="str">
        <f t="shared" si="38"/>
        <v>"pos_om":[47,25],</v>
      </c>
      <c r="R246" t="str">
        <f t="shared" si="39"/>
        <v>"pos":[38,76]</v>
      </c>
      <c r="S246" t="s">
        <v>359</v>
      </c>
    </row>
    <row r="247" spans="1:19" x14ac:dyDescent="0.25">
      <c r="A247" t="str">
        <f t="shared" si="30"/>
        <v>45-9</v>
      </c>
      <c r="B247">
        <v>246</v>
      </c>
      <c r="C247" t="s">
        <v>252</v>
      </c>
      <c r="D247">
        <v>24747</v>
      </c>
      <c r="E247">
        <v>45</v>
      </c>
      <c r="F247">
        <v>9</v>
      </c>
      <c r="G247">
        <v>171</v>
      </c>
      <c r="H247">
        <v>162</v>
      </c>
      <c r="I247">
        <f t="shared" si="31"/>
        <v>3</v>
      </c>
      <c r="J247">
        <f t="shared" si="32"/>
        <v>72</v>
      </c>
      <c r="K247">
        <f t="shared" si="33"/>
        <v>10.116459548528841</v>
      </c>
      <c r="L247" t="s">
        <v>358</v>
      </c>
      <c r="M247" t="str">
        <f t="shared" si="34"/>
        <v>"id":246,</v>
      </c>
      <c r="N247" t="str">
        <f t="shared" si="35"/>
        <v>"name":"READING",</v>
      </c>
      <c r="O247" t="str">
        <f t="shared" si="36"/>
        <v>"population":24747,</v>
      </c>
      <c r="P247" t="str">
        <f t="shared" si="37"/>
        <v>"size":3,</v>
      </c>
      <c r="Q247" t="str">
        <f t="shared" si="38"/>
        <v>"pos_om":[45,9],</v>
      </c>
      <c r="R247" t="str">
        <f t="shared" si="39"/>
        <v>"pos":[171,162]</v>
      </c>
      <c r="S247" t="s">
        <v>359</v>
      </c>
    </row>
    <row r="248" spans="1:19" x14ac:dyDescent="0.25">
      <c r="A248" t="str">
        <f t="shared" si="30"/>
        <v>43-27</v>
      </c>
      <c r="B248">
        <v>247</v>
      </c>
      <c r="C248" t="s">
        <v>253</v>
      </c>
      <c r="D248">
        <v>11608</v>
      </c>
      <c r="E248">
        <v>43</v>
      </c>
      <c r="F248">
        <v>27</v>
      </c>
      <c r="G248">
        <v>62</v>
      </c>
      <c r="H248">
        <v>122</v>
      </c>
      <c r="I248">
        <f t="shared" si="31"/>
        <v>1</v>
      </c>
      <c r="J248">
        <f t="shared" si="32"/>
        <v>66</v>
      </c>
      <c r="K248">
        <f t="shared" si="33"/>
        <v>9.3594497945640232</v>
      </c>
      <c r="L248" t="s">
        <v>358</v>
      </c>
      <c r="M248" t="str">
        <f t="shared" si="34"/>
        <v>"id":247,</v>
      </c>
      <c r="N248" t="str">
        <f t="shared" si="35"/>
        <v>"name":"REHOBOTH",</v>
      </c>
      <c r="O248" t="str">
        <f t="shared" si="36"/>
        <v>"population":11608,</v>
      </c>
      <c r="P248" t="str">
        <f t="shared" si="37"/>
        <v>"size":1,</v>
      </c>
      <c r="Q248" t="str">
        <f t="shared" si="38"/>
        <v>"pos_om":[43,27],</v>
      </c>
      <c r="R248" t="str">
        <f t="shared" si="39"/>
        <v>"pos":[62,122]</v>
      </c>
      <c r="S248" t="s">
        <v>359</v>
      </c>
    </row>
    <row r="249" spans="1:19" x14ac:dyDescent="0.25">
      <c r="A249" t="str">
        <f t="shared" si="30"/>
        <v>47-12</v>
      </c>
      <c r="B249">
        <v>248</v>
      </c>
      <c r="C249" t="s">
        <v>254</v>
      </c>
      <c r="D249">
        <v>51755</v>
      </c>
      <c r="E249">
        <v>47</v>
      </c>
      <c r="F249">
        <v>12</v>
      </c>
      <c r="G249">
        <v>166</v>
      </c>
      <c r="H249">
        <v>159</v>
      </c>
      <c r="I249">
        <f t="shared" si="31"/>
        <v>5</v>
      </c>
      <c r="J249">
        <f t="shared" si="32"/>
        <v>77</v>
      </c>
      <c r="K249">
        <f t="shared" si="33"/>
        <v>10.854276324817851</v>
      </c>
      <c r="L249" t="s">
        <v>358</v>
      </c>
      <c r="M249" t="str">
        <f t="shared" si="34"/>
        <v>"id":248,</v>
      </c>
      <c r="N249" t="str">
        <f t="shared" si="35"/>
        <v>"name":"REVERE",</v>
      </c>
      <c r="O249" t="str">
        <f t="shared" si="36"/>
        <v>"population":51755,</v>
      </c>
      <c r="P249" t="str">
        <f t="shared" si="37"/>
        <v>"size":5,</v>
      </c>
      <c r="Q249" t="str">
        <f t="shared" si="38"/>
        <v>"pos_om":[47,12],</v>
      </c>
      <c r="R249" t="str">
        <f t="shared" si="39"/>
        <v>"pos":[166,159]</v>
      </c>
      <c r="S249" t="s">
        <v>359</v>
      </c>
    </row>
    <row r="250" spans="1:19" x14ac:dyDescent="0.25">
      <c r="A250" t="str">
        <f t="shared" si="30"/>
        <v>3-13</v>
      </c>
      <c r="B250">
        <v>249</v>
      </c>
      <c r="C250" t="s">
        <v>255</v>
      </c>
      <c r="D250">
        <v>1475</v>
      </c>
      <c r="E250">
        <v>3</v>
      </c>
      <c r="F250">
        <v>13</v>
      </c>
      <c r="G250">
        <v>3</v>
      </c>
      <c r="H250">
        <v>62</v>
      </c>
      <c r="I250">
        <f t="shared" si="31"/>
        <v>1</v>
      </c>
      <c r="J250">
        <f t="shared" si="32"/>
        <v>52</v>
      </c>
      <c r="K250">
        <f t="shared" si="33"/>
        <v>7.2964132687739198</v>
      </c>
      <c r="L250" t="s">
        <v>358</v>
      </c>
      <c r="M250" t="str">
        <f t="shared" si="34"/>
        <v>"id":249,</v>
      </c>
      <c r="N250" t="str">
        <f t="shared" si="35"/>
        <v>"name":"RICHMOND",</v>
      </c>
      <c r="O250" t="str">
        <f t="shared" si="36"/>
        <v>"population":1475,</v>
      </c>
      <c r="P250" t="str">
        <f t="shared" si="37"/>
        <v>"size":1,</v>
      </c>
      <c r="Q250" t="str">
        <f t="shared" si="38"/>
        <v>"pos_om":[3,13],</v>
      </c>
      <c r="R250" t="str">
        <f t="shared" si="39"/>
        <v>"pos":[3,62]</v>
      </c>
      <c r="S250" t="s">
        <v>359</v>
      </c>
    </row>
    <row r="251" spans="1:19" x14ac:dyDescent="0.25">
      <c r="A251" t="str">
        <f t="shared" si="30"/>
        <v>51-29</v>
      </c>
      <c r="B251">
        <v>250</v>
      </c>
      <c r="C251" t="s">
        <v>256</v>
      </c>
      <c r="D251">
        <v>5232</v>
      </c>
      <c r="E251">
        <v>51</v>
      </c>
      <c r="F251">
        <v>29</v>
      </c>
      <c r="G251">
        <v>33</v>
      </c>
      <c r="H251">
        <v>143</v>
      </c>
      <c r="I251">
        <f t="shared" si="31"/>
        <v>1</v>
      </c>
      <c r="J251">
        <f t="shared" si="32"/>
        <v>61</v>
      </c>
      <c r="K251">
        <f t="shared" si="33"/>
        <v>8.5625488931370342</v>
      </c>
      <c r="L251" t="s">
        <v>358</v>
      </c>
      <c r="M251" t="str">
        <f t="shared" si="34"/>
        <v>"id":250,</v>
      </c>
      <c r="N251" t="str">
        <f t="shared" si="35"/>
        <v>"name":"ROCHESTER",</v>
      </c>
      <c r="O251" t="str">
        <f t="shared" si="36"/>
        <v>"population":5232,</v>
      </c>
      <c r="P251" t="str">
        <f t="shared" si="37"/>
        <v>"size":1,</v>
      </c>
      <c r="Q251" t="str">
        <f t="shared" si="38"/>
        <v>"pos_om":[51,29],</v>
      </c>
      <c r="R251" t="str">
        <f t="shared" si="39"/>
        <v>"pos":[33,143]</v>
      </c>
      <c r="S251" t="s">
        <v>359</v>
      </c>
    </row>
    <row r="252" spans="1:19" x14ac:dyDescent="0.25">
      <c r="A252" t="str">
        <f t="shared" si="30"/>
        <v>49-20</v>
      </c>
      <c r="B252">
        <v>251</v>
      </c>
      <c r="C252" t="s">
        <v>257</v>
      </c>
      <c r="D252">
        <v>17489</v>
      </c>
      <c r="E252">
        <v>49</v>
      </c>
      <c r="F252">
        <v>20</v>
      </c>
      <c r="G252">
        <v>134</v>
      </c>
      <c r="H252">
        <v>55</v>
      </c>
      <c r="I252">
        <f t="shared" si="31"/>
        <v>2</v>
      </c>
      <c r="J252">
        <f t="shared" si="32"/>
        <v>69</v>
      </c>
      <c r="K252">
        <f t="shared" si="33"/>
        <v>9.7693273908491918</v>
      </c>
      <c r="L252" t="s">
        <v>358</v>
      </c>
      <c r="M252" t="str">
        <f t="shared" si="34"/>
        <v>"id":251,</v>
      </c>
      <c r="N252" t="str">
        <f t="shared" si="35"/>
        <v>"name":"ROCKLAND",</v>
      </c>
      <c r="O252" t="str">
        <f t="shared" si="36"/>
        <v>"population":17489,</v>
      </c>
      <c r="P252" t="str">
        <f t="shared" si="37"/>
        <v>"size":2,</v>
      </c>
      <c r="Q252" t="str">
        <f t="shared" si="38"/>
        <v>"pos_om":[49,20],</v>
      </c>
      <c r="R252" t="str">
        <f t="shared" si="39"/>
        <v>"pos":[134,55]</v>
      </c>
      <c r="S252" t="s">
        <v>359</v>
      </c>
    </row>
    <row r="253" spans="1:19" x14ac:dyDescent="0.25">
      <c r="A253" t="str">
        <f t="shared" si="30"/>
        <v>55-6</v>
      </c>
      <c r="B253">
        <v>252</v>
      </c>
      <c r="C253" t="s">
        <v>258</v>
      </c>
      <c r="D253">
        <v>6952</v>
      </c>
      <c r="E253">
        <v>55</v>
      </c>
      <c r="F253">
        <v>6</v>
      </c>
      <c r="G253">
        <v>19</v>
      </c>
      <c r="H253">
        <v>137</v>
      </c>
      <c r="I253">
        <f t="shared" si="31"/>
        <v>1</v>
      </c>
      <c r="J253">
        <f t="shared" si="32"/>
        <v>63</v>
      </c>
      <c r="K253">
        <f t="shared" si="33"/>
        <v>8.8467846669452275</v>
      </c>
      <c r="L253" t="s">
        <v>358</v>
      </c>
      <c r="M253" t="str">
        <f t="shared" si="34"/>
        <v>"id":252,</v>
      </c>
      <c r="N253" t="str">
        <f t="shared" si="35"/>
        <v>"name":"ROCKPORT",</v>
      </c>
      <c r="O253" t="str">
        <f t="shared" si="36"/>
        <v>"population":6952,</v>
      </c>
      <c r="P253" t="str">
        <f t="shared" si="37"/>
        <v>"size":1,</v>
      </c>
      <c r="Q253" t="str">
        <f t="shared" si="38"/>
        <v>"pos_om":[55,6],</v>
      </c>
      <c r="R253" t="str">
        <f t="shared" si="39"/>
        <v>"pos":[19,137]</v>
      </c>
      <c r="S253" t="s">
        <v>359</v>
      </c>
    </row>
    <row r="254" spans="1:19" x14ac:dyDescent="0.25">
      <c r="A254" t="str">
        <f t="shared" si="30"/>
        <v>11-5</v>
      </c>
      <c r="B254">
        <v>253</v>
      </c>
      <c r="C254" t="s">
        <v>259</v>
      </c>
      <c r="D254">
        <v>393</v>
      </c>
      <c r="E254">
        <v>11</v>
      </c>
      <c r="F254">
        <v>5</v>
      </c>
      <c r="G254">
        <v>118</v>
      </c>
      <c r="H254">
        <v>88</v>
      </c>
      <c r="I254">
        <f t="shared" si="31"/>
        <v>1</v>
      </c>
      <c r="J254">
        <f t="shared" si="32"/>
        <v>42</v>
      </c>
      <c r="K254">
        <f t="shared" si="33"/>
        <v>5.9738096118692612</v>
      </c>
      <c r="L254" t="s">
        <v>358</v>
      </c>
      <c r="M254" t="str">
        <f t="shared" si="34"/>
        <v>"id":253,</v>
      </c>
      <c r="N254" t="str">
        <f t="shared" si="35"/>
        <v>"name":"ROWE",</v>
      </c>
      <c r="O254" t="str">
        <f t="shared" si="36"/>
        <v>"population":393,</v>
      </c>
      <c r="P254" t="str">
        <f t="shared" si="37"/>
        <v>"size":1,</v>
      </c>
      <c r="Q254" t="str">
        <f t="shared" si="38"/>
        <v>"pos_om":[11,5],</v>
      </c>
      <c r="R254" t="str">
        <f t="shared" si="39"/>
        <v>"pos":[118,88]</v>
      </c>
      <c r="S254" t="s">
        <v>359</v>
      </c>
    </row>
    <row r="255" spans="1:19" x14ac:dyDescent="0.25">
      <c r="A255" t="str">
        <f t="shared" si="30"/>
        <v>49-5</v>
      </c>
      <c r="B255">
        <v>254</v>
      </c>
      <c r="C255" t="s">
        <v>260</v>
      </c>
      <c r="D255">
        <v>5856</v>
      </c>
      <c r="E255">
        <v>49</v>
      </c>
      <c r="F255">
        <v>5</v>
      </c>
      <c r="G255">
        <v>170</v>
      </c>
      <c r="H255">
        <v>16</v>
      </c>
      <c r="I255">
        <f t="shared" si="31"/>
        <v>1</v>
      </c>
      <c r="J255">
        <f t="shared" si="32"/>
        <v>62</v>
      </c>
      <c r="K255">
        <f t="shared" si="33"/>
        <v>8.6752220556411483</v>
      </c>
      <c r="L255" t="s">
        <v>358</v>
      </c>
      <c r="M255" t="str">
        <f t="shared" si="34"/>
        <v>"id":254,</v>
      </c>
      <c r="N255" t="str">
        <f t="shared" si="35"/>
        <v>"name":"ROWLEY",</v>
      </c>
      <c r="O255" t="str">
        <f t="shared" si="36"/>
        <v>"population":5856,</v>
      </c>
      <c r="P255" t="str">
        <f t="shared" si="37"/>
        <v>"size":1,</v>
      </c>
      <c r="Q255" t="str">
        <f t="shared" si="38"/>
        <v>"pos_om":[49,5],</v>
      </c>
      <c r="R255" t="str">
        <f t="shared" si="39"/>
        <v>"pos":[170,16]</v>
      </c>
      <c r="S255" t="s">
        <v>359</v>
      </c>
    </row>
    <row r="256" spans="1:19" x14ac:dyDescent="0.25">
      <c r="A256" t="str">
        <f t="shared" si="30"/>
        <v>25-6</v>
      </c>
      <c r="B256">
        <v>255</v>
      </c>
      <c r="C256" t="s">
        <v>261</v>
      </c>
      <c r="D256">
        <v>1258</v>
      </c>
      <c r="E256">
        <v>25</v>
      </c>
      <c r="F256">
        <v>6</v>
      </c>
      <c r="G256">
        <v>78</v>
      </c>
      <c r="H256">
        <v>20</v>
      </c>
      <c r="I256">
        <f t="shared" si="31"/>
        <v>1</v>
      </c>
      <c r="J256">
        <f t="shared" si="32"/>
        <v>51</v>
      </c>
      <c r="K256">
        <f t="shared" si="33"/>
        <v>7.1372784372603855</v>
      </c>
      <c r="L256" t="s">
        <v>358</v>
      </c>
      <c r="M256" t="str">
        <f t="shared" si="34"/>
        <v>"id":255,</v>
      </c>
      <c r="N256" t="str">
        <f t="shared" si="35"/>
        <v>"name":"ROYALSTON",</v>
      </c>
      <c r="O256" t="str">
        <f t="shared" si="36"/>
        <v>"population":1258,</v>
      </c>
      <c r="P256" t="str">
        <f t="shared" si="37"/>
        <v>"size":1,</v>
      </c>
      <c r="Q256" t="str">
        <f t="shared" si="38"/>
        <v>"pos_om":[25,6],</v>
      </c>
      <c r="R256" t="str">
        <f t="shared" si="39"/>
        <v>"pos":[78,20]</v>
      </c>
      <c r="S256" t="s">
        <v>359</v>
      </c>
    </row>
    <row r="257" spans="1:19" x14ac:dyDescent="0.25">
      <c r="A257" t="str">
        <f t="shared" si="30"/>
        <v>12-19</v>
      </c>
      <c r="B257">
        <v>256</v>
      </c>
      <c r="C257" t="s">
        <v>262</v>
      </c>
      <c r="D257">
        <v>1775</v>
      </c>
      <c r="E257">
        <v>12</v>
      </c>
      <c r="F257">
        <v>19</v>
      </c>
      <c r="G257">
        <v>90</v>
      </c>
      <c r="H257">
        <v>53</v>
      </c>
      <c r="I257">
        <f t="shared" si="31"/>
        <v>1</v>
      </c>
      <c r="J257">
        <f t="shared" si="32"/>
        <v>53</v>
      </c>
      <c r="K257">
        <f t="shared" si="33"/>
        <v>7.4815557019095165</v>
      </c>
      <c r="L257" t="s">
        <v>358</v>
      </c>
      <c r="M257" t="str">
        <f t="shared" si="34"/>
        <v>"id":256,</v>
      </c>
      <c r="N257" t="str">
        <f t="shared" si="35"/>
        <v>"name":"RUSSELL",</v>
      </c>
      <c r="O257" t="str">
        <f t="shared" si="36"/>
        <v>"population":1775,</v>
      </c>
      <c r="P257" t="str">
        <f t="shared" si="37"/>
        <v>"size":1,</v>
      </c>
      <c r="Q257" t="str">
        <f t="shared" si="38"/>
        <v>"pos_om":[12,19],</v>
      </c>
      <c r="R257" t="str">
        <f t="shared" si="39"/>
        <v>"pos":[90,53]</v>
      </c>
      <c r="S257" t="s">
        <v>359</v>
      </c>
    </row>
    <row r="258" spans="1:19" x14ac:dyDescent="0.25">
      <c r="A258" t="str">
        <f t="shared" si="30"/>
        <v>29-13</v>
      </c>
      <c r="B258">
        <v>257</v>
      </c>
      <c r="C258" t="s">
        <v>263</v>
      </c>
      <c r="D258">
        <v>7973</v>
      </c>
      <c r="E258">
        <v>29</v>
      </c>
      <c r="F258">
        <v>13</v>
      </c>
      <c r="G258">
        <v>98</v>
      </c>
      <c r="H258">
        <v>136</v>
      </c>
      <c r="I258">
        <f t="shared" si="31"/>
        <v>1</v>
      </c>
      <c r="J258">
        <f t="shared" si="32"/>
        <v>64</v>
      </c>
      <c r="K258">
        <f t="shared" si="33"/>
        <v>8.9838161125024953</v>
      </c>
      <c r="L258" t="s">
        <v>358</v>
      </c>
      <c r="M258" t="str">
        <f t="shared" si="34"/>
        <v>"id":257,</v>
      </c>
      <c r="N258" t="str">
        <f t="shared" si="35"/>
        <v>"name":"RUTLAND",</v>
      </c>
      <c r="O258" t="str">
        <f t="shared" si="36"/>
        <v>"population":7973,</v>
      </c>
      <c r="P258" t="str">
        <f t="shared" si="37"/>
        <v>"size":1,</v>
      </c>
      <c r="Q258" t="str">
        <f t="shared" si="38"/>
        <v>"pos_om":[29,13],</v>
      </c>
      <c r="R258" t="str">
        <f t="shared" si="39"/>
        <v>"pos":[98,136]</v>
      </c>
      <c r="S258" t="s">
        <v>359</v>
      </c>
    </row>
    <row r="259" spans="1:19" x14ac:dyDescent="0.25">
      <c r="A259" t="str">
        <f t="shared" ref="A259:A322" si="40">E:E&amp;"-"&amp;F:F</f>
        <v>49-10</v>
      </c>
      <c r="B259">
        <v>258</v>
      </c>
      <c r="C259" t="s">
        <v>264</v>
      </c>
      <c r="D259">
        <v>41340</v>
      </c>
      <c r="E259">
        <v>49</v>
      </c>
      <c r="F259">
        <v>10</v>
      </c>
      <c r="G259">
        <v>147</v>
      </c>
      <c r="H259">
        <v>86</v>
      </c>
      <c r="I259">
        <f t="shared" ref="I259:I322" si="41">MAX(ROUND(D:D/(MAX(D:D)-MIN(D:D))*$V$1,0),$U$1)</f>
        <v>4</v>
      </c>
      <c r="J259">
        <f t="shared" ref="J259:J322" si="42">MAX(ROUND(K:K/(MAX(K:K)-MIN(K:K))*$V$1,0),$U$1)</f>
        <v>75</v>
      </c>
      <c r="K259">
        <f t="shared" ref="K259:K322" si="43">LN(D:D)</f>
        <v>10.62958583323576</v>
      </c>
      <c r="L259" t="s">
        <v>358</v>
      </c>
      <c r="M259" t="str">
        <f t="shared" ref="M259:M322" si="44">"""id"":"&amp;B:B&amp;","</f>
        <v>"id":258,</v>
      </c>
      <c r="N259" t="str">
        <f t="shared" ref="N259:N322" si="45">"""name"":"""&amp;C:C&amp;""","</f>
        <v>"name":"SALEM",</v>
      </c>
      <c r="O259" t="str">
        <f t="shared" ref="O259:O322" si="46">"""population"":"&amp;D:D&amp;","</f>
        <v>"population":41340,</v>
      </c>
      <c r="P259" t="str">
        <f t="shared" ref="P259:P322" si="47">"""size"":"&amp;I:I&amp;","</f>
        <v>"size":4,</v>
      </c>
      <c r="Q259" t="str">
        <f t="shared" ref="Q259:Q322" si="48">"""pos_om"":["&amp; E:E&amp;","&amp;F:F&amp;"],"</f>
        <v>"pos_om":[49,10],</v>
      </c>
      <c r="R259" t="str">
        <f t="shared" ref="R259:R322" si="49">"""pos"":["&amp; G:G&amp;","&amp;H:H&amp;"]"</f>
        <v>"pos":[147,86]</v>
      </c>
      <c r="S259" t="s">
        <v>359</v>
      </c>
    </row>
    <row r="260" spans="1:19" x14ac:dyDescent="0.25">
      <c r="A260" t="str">
        <f t="shared" si="40"/>
        <v>50-1</v>
      </c>
      <c r="B260">
        <v>259</v>
      </c>
      <c r="C260" t="s">
        <v>265</v>
      </c>
      <c r="D260">
        <v>8283</v>
      </c>
      <c r="E260">
        <v>50</v>
      </c>
      <c r="F260">
        <v>1</v>
      </c>
      <c r="G260">
        <v>95</v>
      </c>
      <c r="H260">
        <v>143</v>
      </c>
      <c r="I260">
        <f t="shared" si="41"/>
        <v>1</v>
      </c>
      <c r="J260">
        <f t="shared" si="42"/>
        <v>64</v>
      </c>
      <c r="K260">
        <f t="shared" si="43"/>
        <v>9.0219605005982633</v>
      </c>
      <c r="L260" t="s">
        <v>358</v>
      </c>
      <c r="M260" t="str">
        <f t="shared" si="44"/>
        <v>"id":259,</v>
      </c>
      <c r="N260" t="str">
        <f t="shared" si="45"/>
        <v>"name":"SALISBURY",</v>
      </c>
      <c r="O260" t="str">
        <f t="shared" si="46"/>
        <v>"population":8283,</v>
      </c>
      <c r="P260" t="str">
        <f t="shared" si="47"/>
        <v>"size":1,</v>
      </c>
      <c r="Q260" t="str">
        <f t="shared" si="48"/>
        <v>"pos_om":[50,1],</v>
      </c>
      <c r="R260" t="str">
        <f t="shared" si="49"/>
        <v>"pos":[95,143]</v>
      </c>
      <c r="S260" t="s">
        <v>359</v>
      </c>
    </row>
    <row r="261" spans="1:19" x14ac:dyDescent="0.25">
      <c r="A261" t="str">
        <f t="shared" si="40"/>
        <v>7-20</v>
      </c>
      <c r="B261">
        <v>260</v>
      </c>
      <c r="C261" t="s">
        <v>266</v>
      </c>
      <c r="D261">
        <v>915</v>
      </c>
      <c r="E261">
        <v>7</v>
      </c>
      <c r="F261">
        <v>20</v>
      </c>
      <c r="G261">
        <v>69</v>
      </c>
      <c r="H261">
        <v>107</v>
      </c>
      <c r="I261">
        <f t="shared" si="41"/>
        <v>1</v>
      </c>
      <c r="J261">
        <f t="shared" si="42"/>
        <v>48</v>
      </c>
      <c r="K261">
        <f t="shared" si="43"/>
        <v>6.818924065275521</v>
      </c>
      <c r="L261" t="s">
        <v>358</v>
      </c>
      <c r="M261" t="str">
        <f t="shared" si="44"/>
        <v>"id":260,</v>
      </c>
      <c r="N261" t="str">
        <f t="shared" si="45"/>
        <v>"name":"SANDISFIELD",</v>
      </c>
      <c r="O261" t="str">
        <f t="shared" si="46"/>
        <v>"population":915,</v>
      </c>
      <c r="P261" t="str">
        <f t="shared" si="47"/>
        <v>"size":1,</v>
      </c>
      <c r="Q261" t="str">
        <f t="shared" si="48"/>
        <v>"pos_om":[7,20],</v>
      </c>
      <c r="R261" t="str">
        <f t="shared" si="49"/>
        <v>"pos":[69,107]</v>
      </c>
      <c r="S261" t="s">
        <v>359</v>
      </c>
    </row>
    <row r="262" spans="1:19" x14ac:dyDescent="0.25">
      <c r="A262" t="str">
        <f t="shared" si="40"/>
        <v>58-30</v>
      </c>
      <c r="B262">
        <v>261</v>
      </c>
      <c r="C262" t="s">
        <v>267</v>
      </c>
      <c r="D262">
        <v>20675</v>
      </c>
      <c r="E262">
        <v>58</v>
      </c>
      <c r="F262">
        <v>30</v>
      </c>
      <c r="G262">
        <v>1</v>
      </c>
      <c r="H262">
        <v>166</v>
      </c>
      <c r="I262">
        <f t="shared" si="41"/>
        <v>2</v>
      </c>
      <c r="J262">
        <f t="shared" si="42"/>
        <v>71</v>
      </c>
      <c r="K262">
        <f t="shared" si="43"/>
        <v>9.9366805198918922</v>
      </c>
      <c r="L262" t="s">
        <v>358</v>
      </c>
      <c r="M262" t="str">
        <f t="shared" si="44"/>
        <v>"id":261,</v>
      </c>
      <c r="N262" t="str">
        <f t="shared" si="45"/>
        <v>"name":"SANDWICH",</v>
      </c>
      <c r="O262" t="str">
        <f t="shared" si="46"/>
        <v>"population":20675,</v>
      </c>
      <c r="P262" t="str">
        <f t="shared" si="47"/>
        <v>"size":2,</v>
      </c>
      <c r="Q262" t="str">
        <f t="shared" si="48"/>
        <v>"pos_om":[58,30],</v>
      </c>
      <c r="R262" t="str">
        <f t="shared" si="49"/>
        <v>"pos":[1,166]</v>
      </c>
      <c r="S262" t="s">
        <v>359</v>
      </c>
    </row>
    <row r="263" spans="1:19" x14ac:dyDescent="0.25">
      <c r="A263" t="str">
        <f t="shared" si="40"/>
        <v>47-11</v>
      </c>
      <c r="B263">
        <v>262</v>
      </c>
      <c r="C263" t="s">
        <v>268</v>
      </c>
      <c r="D263">
        <v>26628</v>
      </c>
      <c r="E263">
        <v>47</v>
      </c>
      <c r="F263">
        <v>11</v>
      </c>
      <c r="G263">
        <v>122</v>
      </c>
      <c r="H263">
        <v>108</v>
      </c>
      <c r="I263">
        <f t="shared" si="41"/>
        <v>3</v>
      </c>
      <c r="J263">
        <f t="shared" si="42"/>
        <v>72</v>
      </c>
      <c r="K263">
        <f t="shared" si="43"/>
        <v>10.189718572720594</v>
      </c>
      <c r="L263" t="s">
        <v>358</v>
      </c>
      <c r="M263" t="str">
        <f t="shared" si="44"/>
        <v>"id":262,</v>
      </c>
      <c r="N263" t="str">
        <f t="shared" si="45"/>
        <v>"name":"SAUGUS",</v>
      </c>
      <c r="O263" t="str">
        <f t="shared" si="46"/>
        <v>"population":26628,</v>
      </c>
      <c r="P263" t="str">
        <f t="shared" si="47"/>
        <v>"size":3,</v>
      </c>
      <c r="Q263" t="str">
        <f t="shared" si="48"/>
        <v>"pos_om":[47,11],</v>
      </c>
      <c r="R263" t="str">
        <f t="shared" si="49"/>
        <v>"pos":[122,108]</v>
      </c>
      <c r="S263" t="s">
        <v>359</v>
      </c>
    </row>
    <row r="264" spans="1:19" x14ac:dyDescent="0.25">
      <c r="A264" t="str">
        <f t="shared" si="40"/>
        <v>9-8</v>
      </c>
      <c r="B264">
        <v>263</v>
      </c>
      <c r="C264" t="s">
        <v>269</v>
      </c>
      <c r="D264">
        <v>692</v>
      </c>
      <c r="E264">
        <v>9</v>
      </c>
      <c r="F264">
        <v>8</v>
      </c>
      <c r="G264">
        <v>105</v>
      </c>
      <c r="H264">
        <v>15</v>
      </c>
      <c r="I264">
        <f t="shared" si="41"/>
        <v>1</v>
      </c>
      <c r="J264">
        <f t="shared" si="42"/>
        <v>46</v>
      </c>
      <c r="K264">
        <f t="shared" si="43"/>
        <v>6.5395859556176692</v>
      </c>
      <c r="L264" t="s">
        <v>358</v>
      </c>
      <c r="M264" t="str">
        <f t="shared" si="44"/>
        <v>"id":263,</v>
      </c>
      <c r="N264" t="str">
        <f t="shared" si="45"/>
        <v>"name":"SAVOY",</v>
      </c>
      <c r="O264" t="str">
        <f t="shared" si="46"/>
        <v>"population":692,</v>
      </c>
      <c r="P264" t="str">
        <f t="shared" si="47"/>
        <v>"size":1,</v>
      </c>
      <c r="Q264" t="str">
        <f t="shared" si="48"/>
        <v>"pos_om":[9,8],</v>
      </c>
      <c r="R264" t="str">
        <f t="shared" si="49"/>
        <v>"pos":[105,15]</v>
      </c>
      <c r="S264" t="s">
        <v>359</v>
      </c>
    </row>
    <row r="265" spans="1:19" x14ac:dyDescent="0.25">
      <c r="A265" t="str">
        <f t="shared" si="40"/>
        <v>52-18</v>
      </c>
      <c r="B265">
        <v>264</v>
      </c>
      <c r="C265" t="s">
        <v>270</v>
      </c>
      <c r="D265">
        <v>18133</v>
      </c>
      <c r="E265">
        <v>52</v>
      </c>
      <c r="F265">
        <v>18</v>
      </c>
      <c r="G265">
        <v>107</v>
      </c>
      <c r="H265">
        <v>90</v>
      </c>
      <c r="I265">
        <f t="shared" si="41"/>
        <v>2</v>
      </c>
      <c r="J265">
        <f t="shared" si="42"/>
        <v>70</v>
      </c>
      <c r="K265">
        <f t="shared" si="43"/>
        <v>9.8054887616540256</v>
      </c>
      <c r="L265" t="s">
        <v>358</v>
      </c>
      <c r="M265" t="str">
        <f t="shared" si="44"/>
        <v>"id":264,</v>
      </c>
      <c r="N265" t="str">
        <f t="shared" si="45"/>
        <v>"name":"SCITUATE",</v>
      </c>
      <c r="O265" t="str">
        <f t="shared" si="46"/>
        <v>"population":18133,</v>
      </c>
      <c r="P265" t="str">
        <f t="shared" si="47"/>
        <v>"size":2,</v>
      </c>
      <c r="Q265" t="str">
        <f t="shared" si="48"/>
        <v>"pos_om":[52,18],</v>
      </c>
      <c r="R265" t="str">
        <f t="shared" si="49"/>
        <v>"pos":[107,90]</v>
      </c>
      <c r="S265" t="s">
        <v>359</v>
      </c>
    </row>
    <row r="266" spans="1:19" x14ac:dyDescent="0.25">
      <c r="A266" t="str">
        <f t="shared" si="40"/>
        <v>41-27</v>
      </c>
      <c r="B266">
        <v>265</v>
      </c>
      <c r="C266" t="s">
        <v>271</v>
      </c>
      <c r="D266">
        <v>13722</v>
      </c>
      <c r="E266">
        <v>41</v>
      </c>
      <c r="F266">
        <v>27</v>
      </c>
      <c r="G266">
        <v>173</v>
      </c>
      <c r="H266">
        <v>152</v>
      </c>
      <c r="I266">
        <f t="shared" si="41"/>
        <v>1</v>
      </c>
      <c r="J266">
        <f t="shared" si="42"/>
        <v>68</v>
      </c>
      <c r="K266">
        <f t="shared" si="43"/>
        <v>9.526755663250837</v>
      </c>
      <c r="L266" t="s">
        <v>358</v>
      </c>
      <c r="M266" t="str">
        <f t="shared" si="44"/>
        <v>"id":265,</v>
      </c>
      <c r="N266" t="str">
        <f t="shared" si="45"/>
        <v>"name":"SEEKONK",</v>
      </c>
      <c r="O266" t="str">
        <f t="shared" si="46"/>
        <v>"population":13722,</v>
      </c>
      <c r="P266" t="str">
        <f t="shared" si="47"/>
        <v>"size":1,</v>
      </c>
      <c r="Q266" t="str">
        <f t="shared" si="48"/>
        <v>"pos_om":[41,27],</v>
      </c>
      <c r="R266" t="str">
        <f t="shared" si="49"/>
        <v>"pos":[173,152]</v>
      </c>
      <c r="S266" t="s">
        <v>359</v>
      </c>
    </row>
    <row r="267" spans="1:19" x14ac:dyDescent="0.25">
      <c r="A267" t="str">
        <f t="shared" si="40"/>
        <v>44-20</v>
      </c>
      <c r="B267">
        <v>266</v>
      </c>
      <c r="C267" t="s">
        <v>272</v>
      </c>
      <c r="D267">
        <v>17612</v>
      </c>
      <c r="E267">
        <v>44</v>
      </c>
      <c r="F267">
        <v>20</v>
      </c>
      <c r="G267">
        <v>94</v>
      </c>
      <c r="H267">
        <v>157</v>
      </c>
      <c r="I267">
        <f t="shared" si="41"/>
        <v>2</v>
      </c>
      <c r="J267">
        <f t="shared" si="42"/>
        <v>69</v>
      </c>
      <c r="K267">
        <f t="shared" si="43"/>
        <v>9.7763357668756452</v>
      </c>
      <c r="L267" t="s">
        <v>358</v>
      </c>
      <c r="M267" t="str">
        <f t="shared" si="44"/>
        <v>"id":266,</v>
      </c>
      <c r="N267" t="str">
        <f t="shared" si="45"/>
        <v>"name":"SHARON",</v>
      </c>
      <c r="O267" t="str">
        <f t="shared" si="46"/>
        <v>"population":17612,</v>
      </c>
      <c r="P267" t="str">
        <f t="shared" si="47"/>
        <v>"size":2,</v>
      </c>
      <c r="Q267" t="str">
        <f t="shared" si="48"/>
        <v>"pos_om":[44,20],</v>
      </c>
      <c r="R267" t="str">
        <f t="shared" si="49"/>
        <v>"pos":[94,157]</v>
      </c>
      <c r="S267" t="s">
        <v>359</v>
      </c>
    </row>
    <row r="268" spans="1:19" x14ac:dyDescent="0.25">
      <c r="A268" t="str">
        <f t="shared" si="40"/>
        <v>2-20</v>
      </c>
      <c r="B268">
        <v>267</v>
      </c>
      <c r="C268" t="s">
        <v>273</v>
      </c>
      <c r="D268">
        <v>3257</v>
      </c>
      <c r="E268">
        <v>2</v>
      </c>
      <c r="F268">
        <v>20</v>
      </c>
      <c r="G268">
        <v>151</v>
      </c>
      <c r="H268">
        <v>119</v>
      </c>
      <c r="I268">
        <f t="shared" si="41"/>
        <v>1</v>
      </c>
      <c r="J268">
        <f t="shared" si="42"/>
        <v>57</v>
      </c>
      <c r="K268">
        <f t="shared" si="43"/>
        <v>8.0885618052762336</v>
      </c>
      <c r="L268" t="s">
        <v>358</v>
      </c>
      <c r="M268" t="str">
        <f t="shared" si="44"/>
        <v>"id":267,</v>
      </c>
      <c r="N268" t="str">
        <f t="shared" si="45"/>
        <v>"name":"SHEFFIELD",</v>
      </c>
      <c r="O268" t="str">
        <f t="shared" si="46"/>
        <v>"population":3257,</v>
      </c>
      <c r="P268" t="str">
        <f t="shared" si="47"/>
        <v>"size":1,</v>
      </c>
      <c r="Q268" t="str">
        <f t="shared" si="48"/>
        <v>"pos_om":[2,20],</v>
      </c>
      <c r="R268" t="str">
        <f t="shared" si="49"/>
        <v>"pos":[151,119]</v>
      </c>
      <c r="S268" t="s">
        <v>359</v>
      </c>
    </row>
    <row r="269" spans="1:19" x14ac:dyDescent="0.25">
      <c r="A269" t="str">
        <f t="shared" si="40"/>
        <v>15-8</v>
      </c>
      <c r="B269">
        <v>268</v>
      </c>
      <c r="C269" t="s">
        <v>274</v>
      </c>
      <c r="D269">
        <v>1893</v>
      </c>
      <c r="E269">
        <v>15</v>
      </c>
      <c r="F269">
        <v>8</v>
      </c>
      <c r="G269">
        <v>175</v>
      </c>
      <c r="H269">
        <v>0</v>
      </c>
      <c r="I269">
        <f t="shared" si="41"/>
        <v>1</v>
      </c>
      <c r="J269">
        <f t="shared" si="42"/>
        <v>54</v>
      </c>
      <c r="K269">
        <f t="shared" si="43"/>
        <v>7.5459181512093227</v>
      </c>
      <c r="L269" t="s">
        <v>358</v>
      </c>
      <c r="M269" t="str">
        <f t="shared" si="44"/>
        <v>"id":268,</v>
      </c>
      <c r="N269" t="str">
        <f t="shared" si="45"/>
        <v>"name":"SHELBURNE",</v>
      </c>
      <c r="O269" t="str">
        <f t="shared" si="46"/>
        <v>"population":1893,</v>
      </c>
      <c r="P269" t="str">
        <f t="shared" si="47"/>
        <v>"size":1,</v>
      </c>
      <c r="Q269" t="str">
        <f t="shared" si="48"/>
        <v>"pos_om":[15,8],</v>
      </c>
      <c r="R269" t="str">
        <f t="shared" si="49"/>
        <v>"pos":[175,0]</v>
      </c>
      <c r="S269" t="s">
        <v>359</v>
      </c>
    </row>
    <row r="270" spans="1:19" x14ac:dyDescent="0.25">
      <c r="A270" t="str">
        <f t="shared" si="40"/>
        <v>40-17</v>
      </c>
      <c r="B270">
        <v>269</v>
      </c>
      <c r="C270" t="s">
        <v>275</v>
      </c>
      <c r="D270">
        <v>4119</v>
      </c>
      <c r="E270">
        <v>40</v>
      </c>
      <c r="F270">
        <v>17</v>
      </c>
      <c r="G270">
        <v>150</v>
      </c>
      <c r="H270">
        <v>117</v>
      </c>
      <c r="I270">
        <f t="shared" si="41"/>
        <v>1</v>
      </c>
      <c r="J270">
        <f t="shared" si="42"/>
        <v>59</v>
      </c>
      <c r="K270">
        <f t="shared" si="43"/>
        <v>8.323365694436081</v>
      </c>
      <c r="L270" t="s">
        <v>358</v>
      </c>
      <c r="M270" t="str">
        <f t="shared" si="44"/>
        <v>"id":269,</v>
      </c>
      <c r="N270" t="str">
        <f t="shared" si="45"/>
        <v>"name":"SHERBORN",</v>
      </c>
      <c r="O270" t="str">
        <f t="shared" si="46"/>
        <v>"population":4119,</v>
      </c>
      <c r="P270" t="str">
        <f t="shared" si="47"/>
        <v>"size":1,</v>
      </c>
      <c r="Q270" t="str">
        <f t="shared" si="48"/>
        <v>"pos_om":[40,17],</v>
      </c>
      <c r="R270" t="str">
        <f t="shared" si="49"/>
        <v>"pos":[150,117]</v>
      </c>
      <c r="S270" t="s">
        <v>359</v>
      </c>
    </row>
    <row r="271" spans="1:19" x14ac:dyDescent="0.25">
      <c r="A271" t="str">
        <f t="shared" si="40"/>
        <v>35-8</v>
      </c>
      <c r="B271">
        <v>270</v>
      </c>
      <c r="C271" t="s">
        <v>276</v>
      </c>
      <c r="D271">
        <v>7211</v>
      </c>
      <c r="E271">
        <v>35</v>
      </c>
      <c r="F271">
        <v>8</v>
      </c>
      <c r="G271">
        <v>118</v>
      </c>
      <c r="H271">
        <v>171</v>
      </c>
      <c r="I271">
        <f t="shared" si="41"/>
        <v>1</v>
      </c>
      <c r="J271">
        <f t="shared" si="42"/>
        <v>63</v>
      </c>
      <c r="K271">
        <f t="shared" si="43"/>
        <v>8.8833629169167594</v>
      </c>
      <c r="L271" t="s">
        <v>358</v>
      </c>
      <c r="M271" t="str">
        <f t="shared" si="44"/>
        <v>"id":270,</v>
      </c>
      <c r="N271" t="str">
        <f t="shared" si="45"/>
        <v>"name":"SHIRLEY",</v>
      </c>
      <c r="O271" t="str">
        <f t="shared" si="46"/>
        <v>"population":7211,</v>
      </c>
      <c r="P271" t="str">
        <f t="shared" si="47"/>
        <v>"size":1,</v>
      </c>
      <c r="Q271" t="str">
        <f t="shared" si="48"/>
        <v>"pos_om":[35,8],</v>
      </c>
      <c r="R271" t="str">
        <f t="shared" si="49"/>
        <v>"pos":[118,171]</v>
      </c>
      <c r="S271" t="s">
        <v>359</v>
      </c>
    </row>
    <row r="272" spans="1:19" x14ac:dyDescent="0.25">
      <c r="A272" t="str">
        <f t="shared" si="40"/>
        <v>34-16</v>
      </c>
      <c r="B272">
        <v>271</v>
      </c>
      <c r="C272" t="s">
        <v>277</v>
      </c>
      <c r="D272">
        <v>35608</v>
      </c>
      <c r="E272">
        <v>34</v>
      </c>
      <c r="F272">
        <v>16</v>
      </c>
      <c r="G272">
        <v>61</v>
      </c>
      <c r="H272">
        <v>65</v>
      </c>
      <c r="I272">
        <f t="shared" si="41"/>
        <v>4</v>
      </c>
      <c r="J272">
        <f t="shared" si="42"/>
        <v>74</v>
      </c>
      <c r="K272">
        <f t="shared" si="43"/>
        <v>10.48032561069569</v>
      </c>
      <c r="L272" t="s">
        <v>358</v>
      </c>
      <c r="M272" t="str">
        <f t="shared" si="44"/>
        <v>"id":271,</v>
      </c>
      <c r="N272" t="str">
        <f t="shared" si="45"/>
        <v>"name":"SHREWSBURY",</v>
      </c>
      <c r="O272" t="str">
        <f t="shared" si="46"/>
        <v>"population":35608,</v>
      </c>
      <c r="P272" t="str">
        <f t="shared" si="47"/>
        <v>"size":4,</v>
      </c>
      <c r="Q272" t="str">
        <f t="shared" si="48"/>
        <v>"pos_om":[34,16],</v>
      </c>
      <c r="R272" t="str">
        <f t="shared" si="49"/>
        <v>"pos":[61,65]</v>
      </c>
      <c r="S272" t="s">
        <v>359</v>
      </c>
    </row>
    <row r="273" spans="1:19" x14ac:dyDescent="0.25">
      <c r="A273" t="str">
        <f t="shared" si="40"/>
        <v>20-11</v>
      </c>
      <c r="B273">
        <v>272</v>
      </c>
      <c r="C273" t="s">
        <v>278</v>
      </c>
      <c r="D273">
        <v>1771</v>
      </c>
      <c r="E273">
        <v>20</v>
      </c>
      <c r="F273">
        <v>11</v>
      </c>
      <c r="G273">
        <v>171</v>
      </c>
      <c r="H273">
        <v>151</v>
      </c>
      <c r="I273">
        <f t="shared" si="41"/>
        <v>1</v>
      </c>
      <c r="J273">
        <f t="shared" si="42"/>
        <v>53</v>
      </c>
      <c r="K273">
        <f t="shared" si="43"/>
        <v>7.4792996377828338</v>
      </c>
      <c r="L273" t="s">
        <v>358</v>
      </c>
      <c r="M273" t="str">
        <f t="shared" si="44"/>
        <v>"id":272,</v>
      </c>
      <c r="N273" t="str">
        <f t="shared" si="45"/>
        <v>"name":"SHUTESBURY",</v>
      </c>
      <c r="O273" t="str">
        <f t="shared" si="46"/>
        <v>"population":1771,</v>
      </c>
      <c r="P273" t="str">
        <f t="shared" si="47"/>
        <v>"size":1,</v>
      </c>
      <c r="Q273" t="str">
        <f t="shared" si="48"/>
        <v>"pos_om":[20,11],</v>
      </c>
      <c r="R273" t="str">
        <f t="shared" si="49"/>
        <v>"pos":[171,151]</v>
      </c>
      <c r="S273" t="s">
        <v>359</v>
      </c>
    </row>
    <row r="274" spans="1:19" x14ac:dyDescent="0.25">
      <c r="A274" t="str">
        <f t="shared" si="40"/>
        <v>45-30</v>
      </c>
      <c r="B274">
        <v>273</v>
      </c>
      <c r="C274" t="s">
        <v>279</v>
      </c>
      <c r="D274">
        <v>18165</v>
      </c>
      <c r="E274">
        <v>45</v>
      </c>
      <c r="F274">
        <v>30</v>
      </c>
      <c r="G274">
        <v>12</v>
      </c>
      <c r="H274">
        <v>19</v>
      </c>
      <c r="I274">
        <f t="shared" si="41"/>
        <v>2</v>
      </c>
      <c r="J274">
        <f t="shared" si="42"/>
        <v>70</v>
      </c>
      <c r="K274">
        <f t="shared" si="43"/>
        <v>9.8072519446553024</v>
      </c>
      <c r="L274" t="s">
        <v>358</v>
      </c>
      <c r="M274" t="str">
        <f t="shared" si="44"/>
        <v>"id":273,</v>
      </c>
      <c r="N274" t="str">
        <f t="shared" si="45"/>
        <v>"name":"SOMERSET",</v>
      </c>
      <c r="O274" t="str">
        <f t="shared" si="46"/>
        <v>"population":18165,</v>
      </c>
      <c r="P274" t="str">
        <f t="shared" si="47"/>
        <v>"size":2,</v>
      </c>
      <c r="Q274" t="str">
        <f t="shared" si="48"/>
        <v>"pos_om":[45,30],</v>
      </c>
      <c r="R274" t="str">
        <f t="shared" si="49"/>
        <v>"pos":[12,19]</v>
      </c>
      <c r="S274" t="s">
        <v>359</v>
      </c>
    </row>
    <row r="275" spans="1:19" x14ac:dyDescent="0.25">
      <c r="A275" t="str">
        <f t="shared" si="40"/>
        <v>46-13</v>
      </c>
      <c r="B275">
        <v>274</v>
      </c>
      <c r="C275" t="s">
        <v>280</v>
      </c>
      <c r="D275">
        <v>75754</v>
      </c>
      <c r="E275">
        <v>46</v>
      </c>
      <c r="F275">
        <v>13</v>
      </c>
      <c r="G275">
        <v>8</v>
      </c>
      <c r="H275">
        <v>110</v>
      </c>
      <c r="I275">
        <f t="shared" si="41"/>
        <v>8</v>
      </c>
      <c r="J275">
        <f t="shared" si="42"/>
        <v>80</v>
      </c>
      <c r="K275">
        <f t="shared" si="43"/>
        <v>11.235246527257994</v>
      </c>
      <c r="L275" t="s">
        <v>358</v>
      </c>
      <c r="M275" t="str">
        <f t="shared" si="44"/>
        <v>"id":274,</v>
      </c>
      <c r="N275" t="str">
        <f t="shared" si="45"/>
        <v>"name":"SOMERVILLE",</v>
      </c>
      <c r="O275" t="str">
        <f t="shared" si="46"/>
        <v>"population":75754,</v>
      </c>
      <c r="P275" t="str">
        <f t="shared" si="47"/>
        <v>"size":8,</v>
      </c>
      <c r="Q275" t="str">
        <f t="shared" si="48"/>
        <v>"pos_om":[46,13],</v>
      </c>
      <c r="R275" t="str">
        <f t="shared" si="49"/>
        <v>"pos":[8,110]</v>
      </c>
      <c r="S275" t="s">
        <v>359</v>
      </c>
    </row>
    <row r="276" spans="1:19" x14ac:dyDescent="0.25">
      <c r="A276" t="str">
        <f t="shared" si="40"/>
        <v>17-16</v>
      </c>
      <c r="B276">
        <v>275</v>
      </c>
      <c r="C276" t="s">
        <v>281</v>
      </c>
      <c r="D276">
        <v>17514</v>
      </c>
      <c r="E276">
        <v>17</v>
      </c>
      <c r="F276">
        <v>16</v>
      </c>
      <c r="G276">
        <v>151</v>
      </c>
      <c r="H276">
        <v>170</v>
      </c>
      <c r="I276">
        <f t="shared" si="41"/>
        <v>2</v>
      </c>
      <c r="J276">
        <f t="shared" si="42"/>
        <v>69</v>
      </c>
      <c r="K276">
        <f t="shared" si="43"/>
        <v>9.7707558400821704</v>
      </c>
      <c r="L276" t="s">
        <v>358</v>
      </c>
      <c r="M276" t="str">
        <f t="shared" si="44"/>
        <v>"id":275,</v>
      </c>
      <c r="N276" t="str">
        <f t="shared" si="45"/>
        <v>"name":"SOUTH HADLEY",</v>
      </c>
      <c r="O276" t="str">
        <f t="shared" si="46"/>
        <v>"population":17514,</v>
      </c>
      <c r="P276" t="str">
        <f t="shared" si="47"/>
        <v>"size":2,</v>
      </c>
      <c r="Q276" t="str">
        <f t="shared" si="48"/>
        <v>"pos_om":[17,16],</v>
      </c>
      <c r="R276" t="str">
        <f t="shared" si="49"/>
        <v>"pos":[151,170]</v>
      </c>
      <c r="S276" t="s">
        <v>359</v>
      </c>
    </row>
    <row r="277" spans="1:19" x14ac:dyDescent="0.25">
      <c r="A277" t="str">
        <f t="shared" si="40"/>
        <v>14-17</v>
      </c>
      <c r="B277">
        <v>276</v>
      </c>
      <c r="C277" t="s">
        <v>282</v>
      </c>
      <c r="D277">
        <v>5792</v>
      </c>
      <c r="E277">
        <v>14</v>
      </c>
      <c r="F277">
        <v>17</v>
      </c>
      <c r="G277">
        <v>141</v>
      </c>
      <c r="H277">
        <v>102</v>
      </c>
      <c r="I277">
        <f t="shared" si="41"/>
        <v>1</v>
      </c>
      <c r="J277">
        <f t="shared" si="42"/>
        <v>62</v>
      </c>
      <c r="K277">
        <f t="shared" si="43"/>
        <v>8.6642329340655522</v>
      </c>
      <c r="L277" t="s">
        <v>358</v>
      </c>
      <c r="M277" t="str">
        <f t="shared" si="44"/>
        <v>"id":276,</v>
      </c>
      <c r="N277" t="str">
        <f t="shared" si="45"/>
        <v>"name":"SOUTHAMPTON",</v>
      </c>
      <c r="O277" t="str">
        <f t="shared" si="46"/>
        <v>"population":5792,</v>
      </c>
      <c r="P277" t="str">
        <f t="shared" si="47"/>
        <v>"size":1,</v>
      </c>
      <c r="Q277" t="str">
        <f t="shared" si="48"/>
        <v>"pos_om":[14,17],</v>
      </c>
      <c r="R277" t="str">
        <f t="shared" si="49"/>
        <v>"pos":[141,102]</v>
      </c>
      <c r="S277" t="s">
        <v>359</v>
      </c>
    </row>
    <row r="278" spans="1:19" x14ac:dyDescent="0.25">
      <c r="A278" t="str">
        <f t="shared" si="40"/>
        <v>37-15</v>
      </c>
      <c r="B278">
        <v>277</v>
      </c>
      <c r="C278" t="s">
        <v>283</v>
      </c>
      <c r="D278">
        <v>9767</v>
      </c>
      <c r="E278">
        <v>37</v>
      </c>
      <c r="F278">
        <v>15</v>
      </c>
      <c r="G278">
        <v>159</v>
      </c>
      <c r="H278">
        <v>168</v>
      </c>
      <c r="I278">
        <f t="shared" si="41"/>
        <v>1</v>
      </c>
      <c r="J278">
        <f t="shared" si="42"/>
        <v>65</v>
      </c>
      <c r="K278">
        <f t="shared" si="43"/>
        <v>9.1867646354474779</v>
      </c>
      <c r="L278" t="s">
        <v>358</v>
      </c>
      <c r="M278" t="str">
        <f t="shared" si="44"/>
        <v>"id":277,</v>
      </c>
      <c r="N278" t="str">
        <f t="shared" si="45"/>
        <v>"name":"SOUTHBOROUGH",</v>
      </c>
      <c r="O278" t="str">
        <f t="shared" si="46"/>
        <v>"population":9767,</v>
      </c>
      <c r="P278" t="str">
        <f t="shared" si="47"/>
        <v>"size":1,</v>
      </c>
      <c r="Q278" t="str">
        <f t="shared" si="48"/>
        <v>"pos_om":[37,15],</v>
      </c>
      <c r="R278" t="str">
        <f t="shared" si="49"/>
        <v>"pos":[159,168]</v>
      </c>
      <c r="S278" t="s">
        <v>359</v>
      </c>
    </row>
    <row r="279" spans="1:19" x14ac:dyDescent="0.25">
      <c r="A279" t="str">
        <f t="shared" si="40"/>
        <v>28-22</v>
      </c>
      <c r="B279">
        <v>278</v>
      </c>
      <c r="C279" t="s">
        <v>284</v>
      </c>
      <c r="D279">
        <v>16719</v>
      </c>
      <c r="E279">
        <v>28</v>
      </c>
      <c r="F279">
        <v>22</v>
      </c>
      <c r="G279">
        <v>40</v>
      </c>
      <c r="H279">
        <v>16</v>
      </c>
      <c r="I279">
        <f t="shared" si="41"/>
        <v>2</v>
      </c>
      <c r="J279">
        <f t="shared" si="42"/>
        <v>69</v>
      </c>
      <c r="K279">
        <f t="shared" si="43"/>
        <v>9.7243010762376461</v>
      </c>
      <c r="L279" t="s">
        <v>358</v>
      </c>
      <c r="M279" t="str">
        <f t="shared" si="44"/>
        <v>"id":278,</v>
      </c>
      <c r="N279" t="str">
        <f t="shared" si="45"/>
        <v>"name":"SOUTHBRIDGE",</v>
      </c>
      <c r="O279" t="str">
        <f t="shared" si="46"/>
        <v>"population":16719,</v>
      </c>
      <c r="P279" t="str">
        <f t="shared" si="47"/>
        <v>"size":2,</v>
      </c>
      <c r="Q279" t="str">
        <f t="shared" si="48"/>
        <v>"pos_om":[28,22],</v>
      </c>
      <c r="R279" t="str">
        <f t="shared" si="49"/>
        <v>"pos":[40,16]</v>
      </c>
      <c r="S279" t="s">
        <v>359</v>
      </c>
    </row>
    <row r="280" spans="1:19" x14ac:dyDescent="0.25">
      <c r="A280" t="str">
        <f t="shared" si="40"/>
        <v>13-22</v>
      </c>
      <c r="B280">
        <v>279</v>
      </c>
      <c r="C280" t="s">
        <v>285</v>
      </c>
      <c r="D280">
        <v>9502</v>
      </c>
      <c r="E280">
        <v>13</v>
      </c>
      <c r="F280">
        <v>22</v>
      </c>
      <c r="G280">
        <v>172</v>
      </c>
      <c r="H280">
        <v>17</v>
      </c>
      <c r="I280">
        <f t="shared" si="41"/>
        <v>1</v>
      </c>
      <c r="J280">
        <f t="shared" si="42"/>
        <v>65</v>
      </c>
      <c r="K280">
        <f t="shared" si="43"/>
        <v>9.159257581746866</v>
      </c>
      <c r="L280" t="s">
        <v>358</v>
      </c>
      <c r="M280" t="str">
        <f t="shared" si="44"/>
        <v>"id":279,</v>
      </c>
      <c r="N280" t="str">
        <f t="shared" si="45"/>
        <v>"name":"SOUTHWICK",</v>
      </c>
      <c r="O280" t="str">
        <f t="shared" si="46"/>
        <v>"population":9502,</v>
      </c>
      <c r="P280" t="str">
        <f t="shared" si="47"/>
        <v>"size":1,</v>
      </c>
      <c r="Q280" t="str">
        <f t="shared" si="48"/>
        <v>"pos_om":[13,22],</v>
      </c>
      <c r="R280" t="str">
        <f t="shared" si="49"/>
        <v>"pos":[172,17]</v>
      </c>
      <c r="S280" t="s">
        <v>359</v>
      </c>
    </row>
    <row r="281" spans="1:19" x14ac:dyDescent="0.25">
      <c r="A281" t="str">
        <f t="shared" si="40"/>
        <v>29-17</v>
      </c>
      <c r="B281">
        <v>280</v>
      </c>
      <c r="C281" t="s">
        <v>286</v>
      </c>
      <c r="D281">
        <v>11688</v>
      </c>
      <c r="E281">
        <v>29</v>
      </c>
      <c r="F281">
        <v>17</v>
      </c>
      <c r="G281">
        <v>10</v>
      </c>
      <c r="H281">
        <v>53</v>
      </c>
      <c r="I281">
        <f t="shared" si="41"/>
        <v>1</v>
      </c>
      <c r="J281">
        <f t="shared" si="42"/>
        <v>66</v>
      </c>
      <c r="K281">
        <f t="shared" si="43"/>
        <v>9.366317953430535</v>
      </c>
      <c r="L281" t="s">
        <v>358</v>
      </c>
      <c r="M281" t="str">
        <f t="shared" si="44"/>
        <v>"id":280,</v>
      </c>
      <c r="N281" t="str">
        <f t="shared" si="45"/>
        <v>"name":"SPENCER",</v>
      </c>
      <c r="O281" t="str">
        <f t="shared" si="46"/>
        <v>"population":11688,</v>
      </c>
      <c r="P281" t="str">
        <f t="shared" si="47"/>
        <v>"size":1,</v>
      </c>
      <c r="Q281" t="str">
        <f t="shared" si="48"/>
        <v>"pos_om":[29,17],</v>
      </c>
      <c r="R281" t="str">
        <f t="shared" si="49"/>
        <v>"pos":[10,53]</v>
      </c>
      <c r="S281" t="s">
        <v>359</v>
      </c>
    </row>
    <row r="282" spans="1:19" x14ac:dyDescent="0.25">
      <c r="A282" t="str">
        <f t="shared" si="40"/>
        <v>18-20</v>
      </c>
      <c r="B282">
        <v>281</v>
      </c>
      <c r="C282" t="s">
        <v>287</v>
      </c>
      <c r="D282">
        <v>153060</v>
      </c>
      <c r="E282">
        <v>18</v>
      </c>
      <c r="F282">
        <v>20</v>
      </c>
      <c r="G282">
        <v>99</v>
      </c>
      <c r="H282">
        <v>105</v>
      </c>
      <c r="I282">
        <f t="shared" si="41"/>
        <v>16</v>
      </c>
      <c r="J282">
        <f t="shared" si="42"/>
        <v>85</v>
      </c>
      <c r="K282">
        <f t="shared" si="43"/>
        <v>11.938585280363911</v>
      </c>
      <c r="L282" t="s">
        <v>358</v>
      </c>
      <c r="M282" t="str">
        <f t="shared" si="44"/>
        <v>"id":281,</v>
      </c>
      <c r="N282" t="str">
        <f t="shared" si="45"/>
        <v>"name":"SPRINGFIELD",</v>
      </c>
      <c r="O282" t="str">
        <f t="shared" si="46"/>
        <v>"population":153060,</v>
      </c>
      <c r="P282" t="str">
        <f t="shared" si="47"/>
        <v>"size":16,</v>
      </c>
      <c r="Q282" t="str">
        <f t="shared" si="48"/>
        <v>"pos_om":[18,20],</v>
      </c>
      <c r="R282" t="str">
        <f t="shared" si="49"/>
        <v>"pos":[99,105]</v>
      </c>
      <c r="S282" t="s">
        <v>359</v>
      </c>
    </row>
    <row r="283" spans="1:19" x14ac:dyDescent="0.25">
      <c r="A283" t="str">
        <f t="shared" si="40"/>
        <v>33-12</v>
      </c>
      <c r="B283">
        <v>282</v>
      </c>
      <c r="C283" t="s">
        <v>288</v>
      </c>
      <c r="D283">
        <v>7808</v>
      </c>
      <c r="E283">
        <v>33</v>
      </c>
      <c r="F283">
        <v>12</v>
      </c>
      <c r="G283">
        <v>46</v>
      </c>
      <c r="H283">
        <v>58</v>
      </c>
      <c r="I283">
        <f t="shared" si="41"/>
        <v>1</v>
      </c>
      <c r="J283">
        <f t="shared" si="42"/>
        <v>64</v>
      </c>
      <c r="K283">
        <f t="shared" si="43"/>
        <v>8.9629041280929282</v>
      </c>
      <c r="L283" t="s">
        <v>358</v>
      </c>
      <c r="M283" t="str">
        <f t="shared" si="44"/>
        <v>"id":282,</v>
      </c>
      <c r="N283" t="str">
        <f t="shared" si="45"/>
        <v>"name":"STERLING",</v>
      </c>
      <c r="O283" t="str">
        <f t="shared" si="46"/>
        <v>"population":7808,</v>
      </c>
      <c r="P283" t="str">
        <f t="shared" si="47"/>
        <v>"size":1,</v>
      </c>
      <c r="Q283" t="str">
        <f t="shared" si="48"/>
        <v>"pos_om":[33,12],</v>
      </c>
      <c r="R283" t="str">
        <f t="shared" si="49"/>
        <v>"pos":[46,58]</v>
      </c>
      <c r="S283" t="s">
        <v>359</v>
      </c>
    </row>
    <row r="284" spans="1:19" x14ac:dyDescent="0.25">
      <c r="A284" t="str">
        <f t="shared" si="40"/>
        <v>3-15</v>
      </c>
      <c r="B284">
        <v>283</v>
      </c>
      <c r="C284" t="s">
        <v>289</v>
      </c>
      <c r="D284">
        <v>1947</v>
      </c>
      <c r="E284">
        <v>3</v>
      </c>
      <c r="F284">
        <v>15</v>
      </c>
      <c r="G284">
        <v>114</v>
      </c>
      <c r="H284">
        <v>94</v>
      </c>
      <c r="I284">
        <f t="shared" si="41"/>
        <v>1</v>
      </c>
      <c r="J284">
        <f t="shared" si="42"/>
        <v>54</v>
      </c>
      <c r="K284">
        <f t="shared" si="43"/>
        <v>7.5740450053721995</v>
      </c>
      <c r="L284" t="s">
        <v>358</v>
      </c>
      <c r="M284" t="str">
        <f t="shared" si="44"/>
        <v>"id":283,</v>
      </c>
      <c r="N284" t="str">
        <f t="shared" si="45"/>
        <v>"name":"STOCKBRIDGE",</v>
      </c>
      <c r="O284" t="str">
        <f t="shared" si="46"/>
        <v>"population":1947,</v>
      </c>
      <c r="P284" t="str">
        <f t="shared" si="47"/>
        <v>"size":1,</v>
      </c>
      <c r="Q284" t="str">
        <f t="shared" si="48"/>
        <v>"pos_om":[3,15],</v>
      </c>
      <c r="R284" t="str">
        <f t="shared" si="49"/>
        <v>"pos":[114,94]</v>
      </c>
      <c r="S284" t="s">
        <v>359</v>
      </c>
    </row>
    <row r="285" spans="1:19" x14ac:dyDescent="0.25">
      <c r="A285" t="str">
        <f t="shared" si="40"/>
        <v>46-11</v>
      </c>
      <c r="B285">
        <v>284</v>
      </c>
      <c r="C285" t="s">
        <v>290</v>
      </c>
      <c r="D285">
        <v>21437</v>
      </c>
      <c r="E285">
        <v>46</v>
      </c>
      <c r="F285">
        <v>11</v>
      </c>
      <c r="G285">
        <v>22</v>
      </c>
      <c r="H285">
        <v>84</v>
      </c>
      <c r="I285">
        <f t="shared" si="41"/>
        <v>2</v>
      </c>
      <c r="J285">
        <f t="shared" si="42"/>
        <v>71</v>
      </c>
      <c r="K285">
        <f t="shared" si="43"/>
        <v>9.9728736800211362</v>
      </c>
      <c r="L285" t="s">
        <v>358</v>
      </c>
      <c r="M285" t="str">
        <f t="shared" si="44"/>
        <v>"id":284,</v>
      </c>
      <c r="N285" t="str">
        <f t="shared" si="45"/>
        <v>"name":"STONEHAM",</v>
      </c>
      <c r="O285" t="str">
        <f t="shared" si="46"/>
        <v>"population":21437,</v>
      </c>
      <c r="P285" t="str">
        <f t="shared" si="47"/>
        <v>"size":2,</v>
      </c>
      <c r="Q285" t="str">
        <f t="shared" si="48"/>
        <v>"pos_om":[46,11],</v>
      </c>
      <c r="R285" t="str">
        <f t="shared" si="49"/>
        <v>"pos":[22,84]</v>
      </c>
      <c r="S285" t="s">
        <v>359</v>
      </c>
    </row>
    <row r="286" spans="1:19" x14ac:dyDescent="0.25">
      <c r="A286" t="str">
        <f t="shared" si="40"/>
        <v>46-20</v>
      </c>
      <c r="B286">
        <v>285</v>
      </c>
      <c r="C286" t="s">
        <v>291</v>
      </c>
      <c r="D286">
        <v>26962</v>
      </c>
      <c r="E286">
        <v>46</v>
      </c>
      <c r="F286">
        <v>20</v>
      </c>
      <c r="G286">
        <v>13</v>
      </c>
      <c r="H286">
        <v>107</v>
      </c>
      <c r="I286">
        <f t="shared" si="41"/>
        <v>3</v>
      </c>
      <c r="J286">
        <f t="shared" si="42"/>
        <v>72</v>
      </c>
      <c r="K286">
        <f t="shared" si="43"/>
        <v>10.202183746251009</v>
      </c>
      <c r="L286" t="s">
        <v>358</v>
      </c>
      <c r="M286" t="str">
        <f t="shared" si="44"/>
        <v>"id":285,</v>
      </c>
      <c r="N286" t="str">
        <f t="shared" si="45"/>
        <v>"name":"STOUGHTON",</v>
      </c>
      <c r="O286" t="str">
        <f t="shared" si="46"/>
        <v>"population":26962,</v>
      </c>
      <c r="P286" t="str">
        <f t="shared" si="47"/>
        <v>"size":3,</v>
      </c>
      <c r="Q286" t="str">
        <f t="shared" si="48"/>
        <v>"pos_om":[46,20],</v>
      </c>
      <c r="R286" t="str">
        <f t="shared" si="49"/>
        <v>"pos":[13,107]</v>
      </c>
      <c r="S286" t="s">
        <v>359</v>
      </c>
    </row>
    <row r="287" spans="1:19" x14ac:dyDescent="0.25">
      <c r="A287" t="str">
        <f t="shared" si="40"/>
        <v>38-12</v>
      </c>
      <c r="B287">
        <v>286</v>
      </c>
      <c r="C287" t="s">
        <v>292</v>
      </c>
      <c r="D287">
        <v>6590</v>
      </c>
      <c r="E287">
        <v>38</v>
      </c>
      <c r="F287">
        <v>12</v>
      </c>
      <c r="G287">
        <v>42</v>
      </c>
      <c r="H287">
        <v>112</v>
      </c>
      <c r="I287">
        <f t="shared" si="41"/>
        <v>1</v>
      </c>
      <c r="J287">
        <f t="shared" si="42"/>
        <v>62</v>
      </c>
      <c r="K287">
        <f t="shared" si="43"/>
        <v>8.7933086274965522</v>
      </c>
      <c r="L287" t="s">
        <v>358</v>
      </c>
      <c r="M287" t="str">
        <f t="shared" si="44"/>
        <v>"id":286,</v>
      </c>
      <c r="N287" t="str">
        <f t="shared" si="45"/>
        <v>"name":"STOW",</v>
      </c>
      <c r="O287" t="str">
        <f t="shared" si="46"/>
        <v>"population":6590,</v>
      </c>
      <c r="P287" t="str">
        <f t="shared" si="47"/>
        <v>"size":1,</v>
      </c>
      <c r="Q287" t="str">
        <f t="shared" si="48"/>
        <v>"pos_om":[38,12],</v>
      </c>
      <c r="R287" t="str">
        <f t="shared" si="49"/>
        <v>"pos":[42,112]</v>
      </c>
      <c r="S287" t="s">
        <v>359</v>
      </c>
    </row>
    <row r="288" spans="1:19" x14ac:dyDescent="0.25">
      <c r="A288" t="str">
        <f t="shared" si="40"/>
        <v>27-20</v>
      </c>
      <c r="B288">
        <v>287</v>
      </c>
      <c r="C288" t="s">
        <v>293</v>
      </c>
      <c r="D288">
        <v>9268</v>
      </c>
      <c r="E288">
        <v>27</v>
      </c>
      <c r="F288">
        <v>20</v>
      </c>
      <c r="G288">
        <v>27</v>
      </c>
      <c r="H288">
        <v>157</v>
      </c>
      <c r="I288">
        <f t="shared" si="41"/>
        <v>1</v>
      </c>
      <c r="J288">
        <f t="shared" si="42"/>
        <v>65</v>
      </c>
      <c r="K288">
        <f t="shared" si="43"/>
        <v>9.1343228855522671</v>
      </c>
      <c r="L288" t="s">
        <v>358</v>
      </c>
      <c r="M288" t="str">
        <f t="shared" si="44"/>
        <v>"id":287,</v>
      </c>
      <c r="N288" t="str">
        <f t="shared" si="45"/>
        <v>"name":"STURBRIDGE",</v>
      </c>
      <c r="O288" t="str">
        <f t="shared" si="46"/>
        <v>"population":9268,</v>
      </c>
      <c r="P288" t="str">
        <f t="shared" si="47"/>
        <v>"size":1,</v>
      </c>
      <c r="Q288" t="str">
        <f t="shared" si="48"/>
        <v>"pos_om":[27,20],</v>
      </c>
      <c r="R288" t="str">
        <f t="shared" si="49"/>
        <v>"pos":[27,157]</v>
      </c>
      <c r="S288" t="s">
        <v>359</v>
      </c>
    </row>
    <row r="289" spans="1:19" x14ac:dyDescent="0.25">
      <c r="A289" t="str">
        <f t="shared" si="40"/>
        <v>39-13</v>
      </c>
      <c r="B289">
        <v>288</v>
      </c>
      <c r="C289" t="s">
        <v>294</v>
      </c>
      <c r="D289">
        <v>17659</v>
      </c>
      <c r="E289">
        <v>39</v>
      </c>
      <c r="F289">
        <v>13</v>
      </c>
      <c r="G289">
        <v>164</v>
      </c>
      <c r="H289">
        <v>141</v>
      </c>
      <c r="I289">
        <f t="shared" si="41"/>
        <v>2</v>
      </c>
      <c r="J289">
        <f t="shared" si="42"/>
        <v>69</v>
      </c>
      <c r="K289">
        <f t="shared" si="43"/>
        <v>9.7790008474131245</v>
      </c>
      <c r="L289" t="s">
        <v>358</v>
      </c>
      <c r="M289" t="str">
        <f t="shared" si="44"/>
        <v>"id":288,</v>
      </c>
      <c r="N289" t="str">
        <f t="shared" si="45"/>
        <v>"name":"SUDBURY",</v>
      </c>
      <c r="O289" t="str">
        <f t="shared" si="46"/>
        <v>"population":17659,</v>
      </c>
      <c r="P289" t="str">
        <f t="shared" si="47"/>
        <v>"size":2,</v>
      </c>
      <c r="Q289" t="str">
        <f t="shared" si="48"/>
        <v>"pos_om":[39,13],</v>
      </c>
      <c r="R289" t="str">
        <f t="shared" si="49"/>
        <v>"pos":[164,141]</v>
      </c>
      <c r="S289" t="s">
        <v>359</v>
      </c>
    </row>
    <row r="290" spans="1:19" x14ac:dyDescent="0.25">
      <c r="A290" t="str">
        <f t="shared" si="40"/>
        <v>18-11</v>
      </c>
      <c r="B290">
        <v>289</v>
      </c>
      <c r="C290" t="s">
        <v>295</v>
      </c>
      <c r="D290">
        <v>3684</v>
      </c>
      <c r="E290">
        <v>18</v>
      </c>
      <c r="F290">
        <v>11</v>
      </c>
      <c r="G290">
        <v>67</v>
      </c>
      <c r="H290">
        <v>107</v>
      </c>
      <c r="I290">
        <f t="shared" si="41"/>
        <v>1</v>
      </c>
      <c r="J290">
        <f t="shared" si="42"/>
        <v>58</v>
      </c>
      <c r="K290">
        <f t="shared" si="43"/>
        <v>8.2117543973751967</v>
      </c>
      <c r="L290" t="s">
        <v>358</v>
      </c>
      <c r="M290" t="str">
        <f t="shared" si="44"/>
        <v>"id":289,</v>
      </c>
      <c r="N290" t="str">
        <f t="shared" si="45"/>
        <v>"name":"SUNDERLAND",</v>
      </c>
      <c r="O290" t="str">
        <f t="shared" si="46"/>
        <v>"population":3684,</v>
      </c>
      <c r="P290" t="str">
        <f t="shared" si="47"/>
        <v>"size":1,</v>
      </c>
      <c r="Q290" t="str">
        <f t="shared" si="48"/>
        <v>"pos_om":[18,11],</v>
      </c>
      <c r="R290" t="str">
        <f t="shared" si="49"/>
        <v>"pos":[67,107]</v>
      </c>
      <c r="S290" t="s">
        <v>359</v>
      </c>
    </row>
    <row r="291" spans="1:19" x14ac:dyDescent="0.25">
      <c r="A291" t="str">
        <f t="shared" si="40"/>
        <v>33-20</v>
      </c>
      <c r="B291">
        <v>290</v>
      </c>
      <c r="C291" t="s">
        <v>296</v>
      </c>
      <c r="D291">
        <v>8963</v>
      </c>
      <c r="E291">
        <v>33</v>
      </c>
      <c r="F291">
        <v>20</v>
      </c>
      <c r="G291">
        <v>119</v>
      </c>
      <c r="H291">
        <v>41</v>
      </c>
      <c r="I291">
        <f t="shared" si="41"/>
        <v>1</v>
      </c>
      <c r="J291">
        <f t="shared" si="42"/>
        <v>65</v>
      </c>
      <c r="K291">
        <f t="shared" si="43"/>
        <v>9.1008602713573623</v>
      </c>
      <c r="L291" t="s">
        <v>358</v>
      </c>
      <c r="M291" t="str">
        <f t="shared" si="44"/>
        <v>"id":290,</v>
      </c>
      <c r="N291" t="str">
        <f t="shared" si="45"/>
        <v>"name":"SUTTON",</v>
      </c>
      <c r="O291" t="str">
        <f t="shared" si="46"/>
        <v>"population":8963,</v>
      </c>
      <c r="P291" t="str">
        <f t="shared" si="47"/>
        <v>"size":1,</v>
      </c>
      <c r="Q291" t="str">
        <f t="shared" si="48"/>
        <v>"pos_om":[33,20],</v>
      </c>
      <c r="R291" t="str">
        <f t="shared" si="49"/>
        <v>"pos":[119,41]</v>
      </c>
      <c r="S291" t="s">
        <v>359</v>
      </c>
    </row>
    <row r="292" spans="1:19" x14ac:dyDescent="0.25">
      <c r="A292" t="str">
        <f t="shared" si="40"/>
        <v>49-11</v>
      </c>
      <c r="B292">
        <v>291</v>
      </c>
      <c r="C292" t="s">
        <v>297</v>
      </c>
      <c r="D292">
        <v>13787</v>
      </c>
      <c r="E292">
        <v>49</v>
      </c>
      <c r="F292">
        <v>11</v>
      </c>
      <c r="G292">
        <v>134</v>
      </c>
      <c r="H292">
        <v>73</v>
      </c>
      <c r="I292">
        <f t="shared" si="41"/>
        <v>1</v>
      </c>
      <c r="J292">
        <f t="shared" si="42"/>
        <v>68</v>
      </c>
      <c r="K292">
        <f t="shared" si="43"/>
        <v>9.5314813981716284</v>
      </c>
      <c r="L292" t="s">
        <v>358</v>
      </c>
      <c r="M292" t="str">
        <f t="shared" si="44"/>
        <v>"id":291,</v>
      </c>
      <c r="N292" t="str">
        <f t="shared" si="45"/>
        <v>"name":"SWAMPSCOTT",</v>
      </c>
      <c r="O292" t="str">
        <f t="shared" si="46"/>
        <v>"population":13787,</v>
      </c>
      <c r="P292" t="str">
        <f t="shared" si="47"/>
        <v>"size":1,</v>
      </c>
      <c r="Q292" t="str">
        <f t="shared" si="48"/>
        <v>"pos_om":[49,11],</v>
      </c>
      <c r="R292" t="str">
        <f t="shared" si="49"/>
        <v>"pos":[134,73]</v>
      </c>
      <c r="S292" t="s">
        <v>359</v>
      </c>
    </row>
    <row r="293" spans="1:19" x14ac:dyDescent="0.25">
      <c r="A293" t="str">
        <f t="shared" si="40"/>
        <v>44-29</v>
      </c>
      <c r="B293">
        <v>292</v>
      </c>
      <c r="C293" t="s">
        <v>298</v>
      </c>
      <c r="D293">
        <v>15865</v>
      </c>
      <c r="E293">
        <v>44</v>
      </c>
      <c r="F293">
        <v>29</v>
      </c>
      <c r="G293">
        <v>0</v>
      </c>
      <c r="H293">
        <v>147</v>
      </c>
      <c r="I293">
        <f t="shared" si="41"/>
        <v>2</v>
      </c>
      <c r="J293">
        <f t="shared" si="42"/>
        <v>69</v>
      </c>
      <c r="K293">
        <f t="shared" si="43"/>
        <v>9.6718707040172962</v>
      </c>
      <c r="L293" t="s">
        <v>358</v>
      </c>
      <c r="M293" t="str">
        <f t="shared" si="44"/>
        <v>"id":292,</v>
      </c>
      <c r="N293" t="str">
        <f t="shared" si="45"/>
        <v>"name":"SWANSEA",</v>
      </c>
      <c r="O293" t="str">
        <f t="shared" si="46"/>
        <v>"population":15865,</v>
      </c>
      <c r="P293" t="str">
        <f t="shared" si="47"/>
        <v>"size":2,</v>
      </c>
      <c r="Q293" t="str">
        <f t="shared" si="48"/>
        <v>"pos_om":[44,29],</v>
      </c>
      <c r="R293" t="str">
        <f t="shared" si="49"/>
        <v>"pos":[0,147]</v>
      </c>
      <c r="S293" t="s">
        <v>359</v>
      </c>
    </row>
    <row r="294" spans="1:19" x14ac:dyDescent="0.25">
      <c r="A294" t="str">
        <f t="shared" si="40"/>
        <v>46-26</v>
      </c>
      <c r="B294">
        <v>293</v>
      </c>
      <c r="C294" t="s">
        <v>299</v>
      </c>
      <c r="D294">
        <v>55874</v>
      </c>
      <c r="E294">
        <v>46</v>
      </c>
      <c r="F294">
        <v>26</v>
      </c>
      <c r="G294">
        <v>44</v>
      </c>
      <c r="H294">
        <v>24</v>
      </c>
      <c r="I294">
        <f t="shared" si="41"/>
        <v>6</v>
      </c>
      <c r="J294">
        <f t="shared" si="42"/>
        <v>78</v>
      </c>
      <c r="K294">
        <f t="shared" si="43"/>
        <v>10.930854434663992</v>
      </c>
      <c r="L294" t="s">
        <v>358</v>
      </c>
      <c r="M294" t="str">
        <f t="shared" si="44"/>
        <v>"id":293,</v>
      </c>
      <c r="N294" t="str">
        <f t="shared" si="45"/>
        <v>"name":"TAUNTON",</v>
      </c>
      <c r="O294" t="str">
        <f t="shared" si="46"/>
        <v>"population":55874,</v>
      </c>
      <c r="P294" t="str">
        <f t="shared" si="47"/>
        <v>"size":6,</v>
      </c>
      <c r="Q294" t="str">
        <f t="shared" si="48"/>
        <v>"pos_om":[46,26],</v>
      </c>
      <c r="R294" t="str">
        <f t="shared" si="49"/>
        <v>"pos":[44,24]</v>
      </c>
      <c r="S294" t="s">
        <v>359</v>
      </c>
    </row>
    <row r="295" spans="1:19" x14ac:dyDescent="0.25">
      <c r="A295" t="str">
        <f t="shared" si="40"/>
        <v>27-9</v>
      </c>
      <c r="B295">
        <v>294</v>
      </c>
      <c r="C295" t="s">
        <v>300</v>
      </c>
      <c r="D295">
        <v>8013</v>
      </c>
      <c r="E295">
        <v>27</v>
      </c>
      <c r="F295">
        <v>9</v>
      </c>
      <c r="G295">
        <v>99</v>
      </c>
      <c r="H295">
        <v>3</v>
      </c>
      <c r="I295">
        <f t="shared" si="41"/>
        <v>1</v>
      </c>
      <c r="J295">
        <f t="shared" si="42"/>
        <v>64</v>
      </c>
      <c r="K295">
        <f t="shared" si="43"/>
        <v>8.9888205017780702</v>
      </c>
      <c r="L295" t="s">
        <v>358</v>
      </c>
      <c r="M295" t="str">
        <f t="shared" si="44"/>
        <v>"id":294,</v>
      </c>
      <c r="N295" t="str">
        <f t="shared" si="45"/>
        <v>"name":"TEMPLETON",</v>
      </c>
      <c r="O295" t="str">
        <f t="shared" si="46"/>
        <v>"population":8013,</v>
      </c>
      <c r="P295" t="str">
        <f t="shared" si="47"/>
        <v>"size":1,</v>
      </c>
      <c r="Q295" t="str">
        <f t="shared" si="48"/>
        <v>"pos_om":[27,9],</v>
      </c>
      <c r="R295" t="str">
        <f t="shared" si="49"/>
        <v>"pos":[99,3]</v>
      </c>
      <c r="S295" t="s">
        <v>359</v>
      </c>
    </row>
    <row r="296" spans="1:19" x14ac:dyDescent="0.25">
      <c r="A296" t="str">
        <f t="shared" si="40"/>
        <v>43-7</v>
      </c>
      <c r="B296">
        <v>295</v>
      </c>
      <c r="C296" t="s">
        <v>301</v>
      </c>
      <c r="D296">
        <v>28961</v>
      </c>
      <c r="E296">
        <v>43</v>
      </c>
      <c r="F296">
        <v>7</v>
      </c>
      <c r="G296">
        <v>112</v>
      </c>
      <c r="H296">
        <v>167</v>
      </c>
      <c r="I296">
        <f t="shared" si="41"/>
        <v>3</v>
      </c>
      <c r="J296">
        <f t="shared" si="42"/>
        <v>73</v>
      </c>
      <c r="K296">
        <f t="shared" si="43"/>
        <v>10.273705376290232</v>
      </c>
      <c r="L296" t="s">
        <v>358</v>
      </c>
      <c r="M296" t="str">
        <f t="shared" si="44"/>
        <v>"id":295,</v>
      </c>
      <c r="N296" t="str">
        <f t="shared" si="45"/>
        <v>"name":"TEWKSBURY",</v>
      </c>
      <c r="O296" t="str">
        <f t="shared" si="46"/>
        <v>"population":28961,</v>
      </c>
      <c r="P296" t="str">
        <f t="shared" si="47"/>
        <v>"size":3,</v>
      </c>
      <c r="Q296" t="str">
        <f t="shared" si="48"/>
        <v>"pos_om":[43,7],</v>
      </c>
      <c r="R296" t="str">
        <f t="shared" si="49"/>
        <v>"pos":[112,167]</v>
      </c>
      <c r="S296" t="s">
        <v>359</v>
      </c>
    </row>
    <row r="297" spans="1:19" x14ac:dyDescent="0.25">
      <c r="A297" t="str">
        <f t="shared" si="40"/>
        <v>55-37</v>
      </c>
      <c r="B297">
        <v>296</v>
      </c>
      <c r="C297" t="s">
        <v>302</v>
      </c>
      <c r="D297">
        <v>3949</v>
      </c>
      <c r="E297">
        <v>55</v>
      </c>
      <c r="F297">
        <v>37</v>
      </c>
      <c r="G297">
        <v>90</v>
      </c>
      <c r="H297">
        <v>117</v>
      </c>
      <c r="I297">
        <f t="shared" si="41"/>
        <v>1</v>
      </c>
      <c r="J297">
        <f t="shared" si="42"/>
        <v>59</v>
      </c>
      <c r="K297">
        <f t="shared" si="43"/>
        <v>8.2812176612866502</v>
      </c>
      <c r="L297" t="s">
        <v>358</v>
      </c>
      <c r="M297" t="str">
        <f t="shared" si="44"/>
        <v>"id":296,</v>
      </c>
      <c r="N297" t="str">
        <f t="shared" si="45"/>
        <v>"name":"TISBURY",</v>
      </c>
      <c r="O297" t="str">
        <f t="shared" si="46"/>
        <v>"population":3949,</v>
      </c>
      <c r="P297" t="str">
        <f t="shared" si="47"/>
        <v>"size":1,</v>
      </c>
      <c r="Q297" t="str">
        <f t="shared" si="48"/>
        <v>"pos_om":[55,37],</v>
      </c>
      <c r="R297" t="str">
        <f t="shared" si="49"/>
        <v>"pos":[90,117]</v>
      </c>
      <c r="S297" t="s">
        <v>359</v>
      </c>
    </row>
    <row r="298" spans="1:19" x14ac:dyDescent="0.25">
      <c r="A298" t="str">
        <f t="shared" si="40"/>
        <v>9-21</v>
      </c>
      <c r="B298">
        <v>297</v>
      </c>
      <c r="C298" t="s">
        <v>303</v>
      </c>
      <c r="D298">
        <v>485</v>
      </c>
      <c r="E298">
        <v>9</v>
      </c>
      <c r="F298">
        <v>21</v>
      </c>
      <c r="G298">
        <v>57</v>
      </c>
      <c r="H298">
        <v>10</v>
      </c>
      <c r="I298">
        <f t="shared" si="41"/>
        <v>1</v>
      </c>
      <c r="J298">
        <f t="shared" si="42"/>
        <v>44</v>
      </c>
      <c r="K298">
        <f t="shared" si="43"/>
        <v>6.1841488909374833</v>
      </c>
      <c r="L298" t="s">
        <v>358</v>
      </c>
      <c r="M298" t="str">
        <f t="shared" si="44"/>
        <v>"id":297,</v>
      </c>
      <c r="N298" t="str">
        <f t="shared" si="45"/>
        <v>"name":"TOLLAND",</v>
      </c>
      <c r="O298" t="str">
        <f t="shared" si="46"/>
        <v>"population":485,</v>
      </c>
      <c r="P298" t="str">
        <f t="shared" si="47"/>
        <v>"size":1,</v>
      </c>
      <c r="Q298" t="str">
        <f t="shared" si="48"/>
        <v>"pos_om":[9,21],</v>
      </c>
      <c r="R298" t="str">
        <f t="shared" si="49"/>
        <v>"pos":[57,10]</v>
      </c>
      <c r="S298" t="s">
        <v>359</v>
      </c>
    </row>
    <row r="299" spans="1:19" x14ac:dyDescent="0.25">
      <c r="A299" t="str">
        <f t="shared" si="40"/>
        <v>49-7</v>
      </c>
      <c r="B299">
        <v>298</v>
      </c>
      <c r="C299" t="s">
        <v>304</v>
      </c>
      <c r="D299">
        <v>6085</v>
      </c>
      <c r="E299">
        <v>49</v>
      </c>
      <c r="F299">
        <v>7</v>
      </c>
      <c r="G299">
        <v>6</v>
      </c>
      <c r="H299">
        <v>46</v>
      </c>
      <c r="I299">
        <f t="shared" si="41"/>
        <v>1</v>
      </c>
      <c r="J299">
        <f t="shared" si="42"/>
        <v>62</v>
      </c>
      <c r="K299">
        <f t="shared" si="43"/>
        <v>8.7135820054216282</v>
      </c>
      <c r="L299" t="s">
        <v>358</v>
      </c>
      <c r="M299" t="str">
        <f t="shared" si="44"/>
        <v>"id":298,</v>
      </c>
      <c r="N299" t="str">
        <f t="shared" si="45"/>
        <v>"name":"TOPSFIELD",</v>
      </c>
      <c r="O299" t="str">
        <f t="shared" si="46"/>
        <v>"population":6085,</v>
      </c>
      <c r="P299" t="str">
        <f t="shared" si="47"/>
        <v>"size":1,</v>
      </c>
      <c r="Q299" t="str">
        <f t="shared" si="48"/>
        <v>"pos_om":[49,7],</v>
      </c>
      <c r="R299" t="str">
        <f t="shared" si="49"/>
        <v>"pos":[6,46]</v>
      </c>
      <c r="S299" t="s">
        <v>359</v>
      </c>
    </row>
    <row r="300" spans="1:19" x14ac:dyDescent="0.25">
      <c r="A300" t="str">
        <f t="shared" si="40"/>
        <v>34-6</v>
      </c>
      <c r="B300">
        <v>299</v>
      </c>
      <c r="C300" t="s">
        <v>305</v>
      </c>
      <c r="D300">
        <v>8926</v>
      </c>
      <c r="E300">
        <v>34</v>
      </c>
      <c r="F300">
        <v>6</v>
      </c>
      <c r="G300">
        <v>79</v>
      </c>
      <c r="H300">
        <v>93</v>
      </c>
      <c r="I300">
        <f t="shared" si="41"/>
        <v>1</v>
      </c>
      <c r="J300">
        <f t="shared" si="42"/>
        <v>65</v>
      </c>
      <c r="K300">
        <f t="shared" si="43"/>
        <v>9.0967236451892148</v>
      </c>
      <c r="L300" t="s">
        <v>358</v>
      </c>
      <c r="M300" t="str">
        <f t="shared" si="44"/>
        <v>"id":299,</v>
      </c>
      <c r="N300" t="str">
        <f t="shared" si="45"/>
        <v>"name":"TOWNSEND",</v>
      </c>
      <c r="O300" t="str">
        <f t="shared" si="46"/>
        <v>"population":8926,</v>
      </c>
      <c r="P300" t="str">
        <f t="shared" si="47"/>
        <v>"size":1,</v>
      </c>
      <c r="Q300" t="str">
        <f t="shared" si="48"/>
        <v>"pos_om":[34,6],</v>
      </c>
      <c r="R300" t="str">
        <f t="shared" si="49"/>
        <v>"pos":[79,93]</v>
      </c>
      <c r="S300" t="s">
        <v>359</v>
      </c>
    </row>
    <row r="301" spans="1:19" x14ac:dyDescent="0.25">
      <c r="A301" t="str">
        <f t="shared" si="40"/>
        <v>65-23</v>
      </c>
      <c r="B301">
        <v>300</v>
      </c>
      <c r="C301" t="s">
        <v>306</v>
      </c>
      <c r="D301">
        <v>2003</v>
      </c>
      <c r="E301">
        <v>65</v>
      </c>
      <c r="F301">
        <v>23</v>
      </c>
      <c r="G301">
        <v>173</v>
      </c>
      <c r="H301">
        <v>28</v>
      </c>
      <c r="I301">
        <f t="shared" si="41"/>
        <v>1</v>
      </c>
      <c r="J301">
        <f t="shared" si="42"/>
        <v>54</v>
      </c>
      <c r="K301">
        <f t="shared" si="43"/>
        <v>7.6024013356658182</v>
      </c>
      <c r="L301" t="s">
        <v>358</v>
      </c>
      <c r="M301" t="str">
        <f t="shared" si="44"/>
        <v>"id":300,</v>
      </c>
      <c r="N301" t="str">
        <f t="shared" si="45"/>
        <v>"name":"TRURO",</v>
      </c>
      <c r="O301" t="str">
        <f t="shared" si="46"/>
        <v>"population":2003,</v>
      </c>
      <c r="P301" t="str">
        <f t="shared" si="47"/>
        <v>"size":1,</v>
      </c>
      <c r="Q301" t="str">
        <f t="shared" si="48"/>
        <v>"pos_om":[65,23],</v>
      </c>
      <c r="R301" t="str">
        <f t="shared" si="49"/>
        <v>"pos":[173,28]</v>
      </c>
      <c r="S301" t="s">
        <v>359</v>
      </c>
    </row>
    <row r="302" spans="1:19" x14ac:dyDescent="0.25">
      <c r="A302" t="str">
        <f t="shared" si="40"/>
        <v>39-6</v>
      </c>
      <c r="B302">
        <v>301</v>
      </c>
      <c r="C302" t="s">
        <v>307</v>
      </c>
      <c r="D302">
        <v>11292</v>
      </c>
      <c r="E302">
        <v>39</v>
      </c>
      <c r="F302">
        <v>6</v>
      </c>
      <c r="G302">
        <v>144</v>
      </c>
      <c r="H302">
        <v>98</v>
      </c>
      <c r="I302">
        <f t="shared" si="41"/>
        <v>1</v>
      </c>
      <c r="J302">
        <f t="shared" si="42"/>
        <v>66</v>
      </c>
      <c r="K302">
        <f t="shared" si="43"/>
        <v>9.3318497893733792</v>
      </c>
      <c r="L302" t="s">
        <v>358</v>
      </c>
      <c r="M302" t="str">
        <f t="shared" si="44"/>
        <v>"id":301,</v>
      </c>
      <c r="N302" t="str">
        <f t="shared" si="45"/>
        <v>"name":"TYNGSBOROUGH",</v>
      </c>
      <c r="O302" t="str">
        <f t="shared" si="46"/>
        <v>"population":11292,</v>
      </c>
      <c r="P302" t="str">
        <f t="shared" si="47"/>
        <v>"size":1,</v>
      </c>
      <c r="Q302" t="str">
        <f t="shared" si="48"/>
        <v>"pos_om":[39,6],</v>
      </c>
      <c r="R302" t="str">
        <f t="shared" si="49"/>
        <v>"pos":[144,98]</v>
      </c>
      <c r="S302" t="s">
        <v>359</v>
      </c>
    </row>
    <row r="303" spans="1:19" x14ac:dyDescent="0.25">
      <c r="A303" t="str">
        <f t="shared" si="40"/>
        <v>6-16</v>
      </c>
      <c r="B303">
        <v>302</v>
      </c>
      <c r="C303" t="s">
        <v>308</v>
      </c>
      <c r="D303">
        <v>327</v>
      </c>
      <c r="E303">
        <v>6</v>
      </c>
      <c r="F303">
        <v>16</v>
      </c>
      <c r="G303">
        <v>4</v>
      </c>
      <c r="H303">
        <v>179</v>
      </c>
      <c r="I303">
        <f t="shared" si="41"/>
        <v>1</v>
      </c>
      <c r="J303">
        <f t="shared" si="42"/>
        <v>41</v>
      </c>
      <c r="K303">
        <f t="shared" si="43"/>
        <v>5.7899601708972535</v>
      </c>
      <c r="L303" t="s">
        <v>358</v>
      </c>
      <c r="M303" t="str">
        <f t="shared" si="44"/>
        <v>"id":302,</v>
      </c>
      <c r="N303" t="str">
        <f t="shared" si="45"/>
        <v>"name":"TYRINGHAM",</v>
      </c>
      <c r="O303" t="str">
        <f t="shared" si="46"/>
        <v>"population":327,</v>
      </c>
      <c r="P303" t="str">
        <f t="shared" si="47"/>
        <v>"size":1,</v>
      </c>
      <c r="Q303" t="str">
        <f t="shared" si="48"/>
        <v>"pos_om":[6,16],</v>
      </c>
      <c r="R303" t="str">
        <f t="shared" si="49"/>
        <v>"pos":[4,179]</v>
      </c>
      <c r="S303" t="s">
        <v>359</v>
      </c>
    </row>
    <row r="304" spans="1:19" x14ac:dyDescent="0.25">
      <c r="A304" t="str">
        <f t="shared" si="40"/>
        <v>36-19</v>
      </c>
      <c r="B304">
        <v>303</v>
      </c>
      <c r="C304" t="s">
        <v>309</v>
      </c>
      <c r="D304">
        <v>7542</v>
      </c>
      <c r="E304">
        <v>36</v>
      </c>
      <c r="F304">
        <v>19</v>
      </c>
      <c r="G304">
        <v>82</v>
      </c>
      <c r="H304">
        <v>22</v>
      </c>
      <c r="I304">
        <f t="shared" si="41"/>
        <v>1</v>
      </c>
      <c r="J304">
        <f t="shared" si="42"/>
        <v>63</v>
      </c>
      <c r="K304">
        <f t="shared" si="43"/>
        <v>8.9282426778183019</v>
      </c>
      <c r="L304" t="s">
        <v>358</v>
      </c>
      <c r="M304" t="str">
        <f t="shared" si="44"/>
        <v>"id":303,</v>
      </c>
      <c r="N304" t="str">
        <f t="shared" si="45"/>
        <v>"name":"UPTON",</v>
      </c>
      <c r="O304" t="str">
        <f t="shared" si="46"/>
        <v>"population":7542,</v>
      </c>
      <c r="P304" t="str">
        <f t="shared" si="47"/>
        <v>"size":1,</v>
      </c>
      <c r="Q304" t="str">
        <f t="shared" si="48"/>
        <v>"pos_om":[36,19],</v>
      </c>
      <c r="R304" t="str">
        <f t="shared" si="49"/>
        <v>"pos":[82,22]</v>
      </c>
      <c r="S304" t="s">
        <v>359</v>
      </c>
    </row>
    <row r="305" spans="1:19" x14ac:dyDescent="0.25">
      <c r="A305" t="str">
        <f t="shared" si="40"/>
        <v>35-22</v>
      </c>
      <c r="B305">
        <v>304</v>
      </c>
      <c r="C305" t="s">
        <v>310</v>
      </c>
      <c r="D305">
        <v>13457</v>
      </c>
      <c r="E305">
        <v>35</v>
      </c>
      <c r="F305">
        <v>22</v>
      </c>
      <c r="G305">
        <v>145</v>
      </c>
      <c r="H305">
        <v>27</v>
      </c>
      <c r="I305">
        <f t="shared" si="41"/>
        <v>1</v>
      </c>
      <c r="J305">
        <f t="shared" si="42"/>
        <v>67</v>
      </c>
      <c r="K305">
        <f t="shared" si="43"/>
        <v>9.5072546957415422</v>
      </c>
      <c r="L305" t="s">
        <v>358</v>
      </c>
      <c r="M305" t="str">
        <f t="shared" si="44"/>
        <v>"id":304,</v>
      </c>
      <c r="N305" t="str">
        <f t="shared" si="45"/>
        <v>"name":"UXBRIDGE",</v>
      </c>
      <c r="O305" t="str">
        <f t="shared" si="46"/>
        <v>"population":13457,</v>
      </c>
      <c r="P305" t="str">
        <f t="shared" si="47"/>
        <v>"size":1,</v>
      </c>
      <c r="Q305" t="str">
        <f t="shared" si="48"/>
        <v>"pos_om":[35,22],</v>
      </c>
      <c r="R305" t="str">
        <f t="shared" si="49"/>
        <v>"pos":[145,27]</v>
      </c>
      <c r="S305" t="s">
        <v>359</v>
      </c>
    </row>
    <row r="306" spans="1:19" x14ac:dyDescent="0.25">
      <c r="A306" t="str">
        <f t="shared" si="40"/>
        <v>46-10</v>
      </c>
      <c r="B306">
        <v>305</v>
      </c>
      <c r="C306" t="s">
        <v>311</v>
      </c>
      <c r="D306">
        <v>24932</v>
      </c>
      <c r="E306">
        <v>46</v>
      </c>
      <c r="F306">
        <v>10</v>
      </c>
      <c r="G306">
        <v>129</v>
      </c>
      <c r="H306">
        <v>127</v>
      </c>
      <c r="I306">
        <f t="shared" si="41"/>
        <v>3</v>
      </c>
      <c r="J306">
        <f t="shared" si="42"/>
        <v>72</v>
      </c>
      <c r="K306">
        <f t="shared" si="43"/>
        <v>10.123907397928742</v>
      </c>
      <c r="L306" t="s">
        <v>358</v>
      </c>
      <c r="M306" t="str">
        <f t="shared" si="44"/>
        <v>"id":305,</v>
      </c>
      <c r="N306" t="str">
        <f t="shared" si="45"/>
        <v>"name":"WAKEFIELD",</v>
      </c>
      <c r="O306" t="str">
        <f t="shared" si="46"/>
        <v>"population":24932,</v>
      </c>
      <c r="P306" t="str">
        <f t="shared" si="47"/>
        <v>"size":3,</v>
      </c>
      <c r="Q306" t="str">
        <f t="shared" si="48"/>
        <v>"pos_om":[46,10],</v>
      </c>
      <c r="R306" t="str">
        <f t="shared" si="49"/>
        <v>"pos":[129,127]</v>
      </c>
      <c r="S306" t="s">
        <v>359</v>
      </c>
    </row>
    <row r="307" spans="1:19" x14ac:dyDescent="0.25">
      <c r="A307" t="str">
        <f t="shared" si="40"/>
        <v>24-22</v>
      </c>
      <c r="B307">
        <v>306</v>
      </c>
      <c r="C307" t="s">
        <v>312</v>
      </c>
      <c r="D307">
        <v>1838</v>
      </c>
      <c r="E307">
        <v>24</v>
      </c>
      <c r="F307">
        <v>22</v>
      </c>
      <c r="G307">
        <v>73</v>
      </c>
      <c r="H307">
        <v>2</v>
      </c>
      <c r="I307">
        <f t="shared" si="41"/>
        <v>1</v>
      </c>
      <c r="J307">
        <f t="shared" si="42"/>
        <v>53</v>
      </c>
      <c r="K307">
        <f t="shared" si="43"/>
        <v>7.5164333029156323</v>
      </c>
      <c r="L307" t="s">
        <v>358</v>
      </c>
      <c r="M307" t="str">
        <f t="shared" si="44"/>
        <v>"id":306,</v>
      </c>
      <c r="N307" t="str">
        <f t="shared" si="45"/>
        <v>"name":"WALES",</v>
      </c>
      <c r="O307" t="str">
        <f t="shared" si="46"/>
        <v>"population":1838,</v>
      </c>
      <c r="P307" t="str">
        <f t="shared" si="47"/>
        <v>"size":1,</v>
      </c>
      <c r="Q307" t="str">
        <f t="shared" si="48"/>
        <v>"pos_om":[24,22],</v>
      </c>
      <c r="R307" t="str">
        <f t="shared" si="49"/>
        <v>"pos":[73,2]</v>
      </c>
      <c r="S307" t="s">
        <v>359</v>
      </c>
    </row>
    <row r="308" spans="1:19" x14ac:dyDescent="0.25">
      <c r="A308" t="str">
        <f t="shared" si="40"/>
        <v>43-19</v>
      </c>
      <c r="B308">
        <v>307</v>
      </c>
      <c r="C308" t="s">
        <v>313</v>
      </c>
      <c r="D308">
        <v>24070</v>
      </c>
      <c r="E308">
        <v>43</v>
      </c>
      <c r="F308">
        <v>19</v>
      </c>
      <c r="G308">
        <v>24</v>
      </c>
      <c r="H308">
        <v>163</v>
      </c>
      <c r="I308">
        <f t="shared" si="41"/>
        <v>2</v>
      </c>
      <c r="J308">
        <f t="shared" si="42"/>
        <v>72</v>
      </c>
      <c r="K308">
        <f t="shared" si="43"/>
        <v>10.088721530777118</v>
      </c>
      <c r="L308" t="s">
        <v>358</v>
      </c>
      <c r="M308" t="str">
        <f t="shared" si="44"/>
        <v>"id":307,</v>
      </c>
      <c r="N308" t="str">
        <f t="shared" si="45"/>
        <v>"name":"WALPOLE",</v>
      </c>
      <c r="O308" t="str">
        <f t="shared" si="46"/>
        <v>"population":24070,</v>
      </c>
      <c r="P308" t="str">
        <f t="shared" si="47"/>
        <v>"size":2,</v>
      </c>
      <c r="Q308" t="str">
        <f t="shared" si="48"/>
        <v>"pos_om":[43,19],</v>
      </c>
      <c r="R308" t="str">
        <f t="shared" si="49"/>
        <v>"pos":[24,163]</v>
      </c>
      <c r="S308" t="s">
        <v>359</v>
      </c>
    </row>
    <row r="309" spans="1:19" x14ac:dyDescent="0.25">
      <c r="A309" t="str">
        <f t="shared" si="40"/>
        <v>43-13</v>
      </c>
      <c r="B309">
        <v>308</v>
      </c>
      <c r="C309" t="s">
        <v>314</v>
      </c>
      <c r="D309">
        <v>60632</v>
      </c>
      <c r="E309">
        <v>43</v>
      </c>
      <c r="F309">
        <v>13</v>
      </c>
      <c r="G309">
        <v>65</v>
      </c>
      <c r="H309">
        <v>120</v>
      </c>
      <c r="I309">
        <f t="shared" si="41"/>
        <v>6</v>
      </c>
      <c r="J309">
        <f t="shared" si="42"/>
        <v>78</v>
      </c>
      <c r="K309">
        <f t="shared" si="43"/>
        <v>11.012578085491866</v>
      </c>
      <c r="L309" t="s">
        <v>358</v>
      </c>
      <c r="M309" t="str">
        <f t="shared" si="44"/>
        <v>"id":308,</v>
      </c>
      <c r="N309" t="str">
        <f t="shared" si="45"/>
        <v>"name":"WALTHAM",</v>
      </c>
      <c r="O309" t="str">
        <f t="shared" si="46"/>
        <v>"population":60632,</v>
      </c>
      <c r="P309" t="str">
        <f t="shared" si="47"/>
        <v>"size":6,</v>
      </c>
      <c r="Q309" t="str">
        <f t="shared" si="48"/>
        <v>"pos_om":[43,13],</v>
      </c>
      <c r="R309" t="str">
        <f t="shared" si="49"/>
        <v>"pos":[65,120]</v>
      </c>
      <c r="S309" t="s">
        <v>359</v>
      </c>
    </row>
    <row r="310" spans="1:19" x14ac:dyDescent="0.25">
      <c r="A310" t="str">
        <f t="shared" si="40"/>
        <v>23-16</v>
      </c>
      <c r="B310">
        <v>309</v>
      </c>
      <c r="C310" t="s">
        <v>315</v>
      </c>
      <c r="D310">
        <v>9872</v>
      </c>
      <c r="E310">
        <v>23</v>
      </c>
      <c r="F310">
        <v>16</v>
      </c>
      <c r="G310">
        <v>86</v>
      </c>
      <c r="H310">
        <v>70</v>
      </c>
      <c r="I310">
        <f t="shared" si="41"/>
        <v>1</v>
      </c>
      <c r="J310">
        <f t="shared" si="42"/>
        <v>65</v>
      </c>
      <c r="K310">
        <f t="shared" si="43"/>
        <v>9.1974577461451688</v>
      </c>
      <c r="L310" t="s">
        <v>358</v>
      </c>
      <c r="M310" t="str">
        <f t="shared" si="44"/>
        <v>"id":309,</v>
      </c>
      <c r="N310" t="str">
        <f t="shared" si="45"/>
        <v>"name":"WARE",</v>
      </c>
      <c r="O310" t="str">
        <f t="shared" si="46"/>
        <v>"population":9872,</v>
      </c>
      <c r="P310" t="str">
        <f t="shared" si="47"/>
        <v>"size":1,</v>
      </c>
      <c r="Q310" t="str">
        <f t="shared" si="48"/>
        <v>"pos_om":[23,16],</v>
      </c>
      <c r="R310" t="str">
        <f t="shared" si="49"/>
        <v>"pos":[86,70]</v>
      </c>
      <c r="S310" t="s">
        <v>359</v>
      </c>
    </row>
    <row r="311" spans="1:19" x14ac:dyDescent="0.25">
      <c r="A311" t="str">
        <f t="shared" si="40"/>
        <v>53-29</v>
      </c>
      <c r="B311">
        <v>310</v>
      </c>
      <c r="C311" t="s">
        <v>316</v>
      </c>
      <c r="D311">
        <v>21822</v>
      </c>
      <c r="E311">
        <v>53</v>
      </c>
      <c r="F311">
        <v>29</v>
      </c>
      <c r="G311">
        <v>147</v>
      </c>
      <c r="H311">
        <v>99</v>
      </c>
      <c r="I311">
        <f t="shared" si="41"/>
        <v>2</v>
      </c>
      <c r="J311">
        <f t="shared" si="42"/>
        <v>71</v>
      </c>
      <c r="K311">
        <f t="shared" si="43"/>
        <v>9.9906739142150442</v>
      </c>
      <c r="L311" t="s">
        <v>358</v>
      </c>
      <c r="M311" t="str">
        <f t="shared" si="44"/>
        <v>"id":310,</v>
      </c>
      <c r="N311" t="str">
        <f t="shared" si="45"/>
        <v>"name":"WAREHAM",</v>
      </c>
      <c r="O311" t="str">
        <f t="shared" si="46"/>
        <v>"population":21822,</v>
      </c>
      <c r="P311" t="str">
        <f t="shared" si="47"/>
        <v>"size":2,</v>
      </c>
      <c r="Q311" t="str">
        <f t="shared" si="48"/>
        <v>"pos_om":[53,29],</v>
      </c>
      <c r="R311" t="str">
        <f t="shared" si="49"/>
        <v>"pos":[147,99]</v>
      </c>
      <c r="S311" t="s">
        <v>359</v>
      </c>
    </row>
    <row r="312" spans="1:19" x14ac:dyDescent="0.25">
      <c r="A312" t="str">
        <f t="shared" si="40"/>
        <v>25-18</v>
      </c>
      <c r="B312">
        <v>311</v>
      </c>
      <c r="C312" t="s">
        <v>317</v>
      </c>
      <c r="D312">
        <v>5135</v>
      </c>
      <c r="E312">
        <v>25</v>
      </c>
      <c r="F312">
        <v>18</v>
      </c>
      <c r="G312">
        <v>10</v>
      </c>
      <c r="H312">
        <v>85</v>
      </c>
      <c r="I312">
        <f t="shared" si="41"/>
        <v>1</v>
      </c>
      <c r="J312">
        <f t="shared" si="42"/>
        <v>61</v>
      </c>
      <c r="K312">
        <f t="shared" si="43"/>
        <v>8.5438351223626583</v>
      </c>
      <c r="L312" t="s">
        <v>358</v>
      </c>
      <c r="M312" t="str">
        <f t="shared" si="44"/>
        <v>"id":311,</v>
      </c>
      <c r="N312" t="str">
        <f t="shared" si="45"/>
        <v>"name":"WARREN",</v>
      </c>
      <c r="O312" t="str">
        <f t="shared" si="46"/>
        <v>"population":5135,</v>
      </c>
      <c r="P312" t="str">
        <f t="shared" si="47"/>
        <v>"size":1,</v>
      </c>
      <c r="Q312" t="str">
        <f t="shared" si="48"/>
        <v>"pos_om":[25,18],</v>
      </c>
      <c r="R312" t="str">
        <f t="shared" si="49"/>
        <v>"pos":[10,85]</v>
      </c>
      <c r="S312" t="s">
        <v>359</v>
      </c>
    </row>
    <row r="313" spans="1:19" x14ac:dyDescent="0.25">
      <c r="A313" t="str">
        <f t="shared" si="40"/>
        <v>22-6</v>
      </c>
      <c r="B313">
        <v>312</v>
      </c>
      <c r="C313" t="s">
        <v>318</v>
      </c>
      <c r="D313">
        <v>780</v>
      </c>
      <c r="E313">
        <v>22</v>
      </c>
      <c r="F313">
        <v>6</v>
      </c>
      <c r="G313">
        <v>91</v>
      </c>
      <c r="H313">
        <v>33</v>
      </c>
      <c r="I313">
        <f t="shared" si="41"/>
        <v>1</v>
      </c>
      <c r="J313">
        <f t="shared" si="42"/>
        <v>47</v>
      </c>
      <c r="K313">
        <f t="shared" si="43"/>
        <v>6.6592939196836376</v>
      </c>
      <c r="L313" t="s">
        <v>358</v>
      </c>
      <c r="M313" t="str">
        <f t="shared" si="44"/>
        <v>"id":312,</v>
      </c>
      <c r="N313" t="str">
        <f t="shared" si="45"/>
        <v>"name":"WARWICK",</v>
      </c>
      <c r="O313" t="str">
        <f t="shared" si="46"/>
        <v>"population":780,</v>
      </c>
      <c r="P313" t="str">
        <f t="shared" si="47"/>
        <v>"size":1,</v>
      </c>
      <c r="Q313" t="str">
        <f t="shared" si="48"/>
        <v>"pos_om":[22,6],</v>
      </c>
      <c r="R313" t="str">
        <f t="shared" si="49"/>
        <v>"pos":[91,33]</v>
      </c>
      <c r="S313" t="s">
        <v>359</v>
      </c>
    </row>
    <row r="314" spans="1:19" x14ac:dyDescent="0.25">
      <c r="A314" t="str">
        <f t="shared" si="40"/>
        <v>6-13</v>
      </c>
      <c r="B314">
        <v>313</v>
      </c>
      <c r="C314" t="s">
        <v>319</v>
      </c>
      <c r="D314">
        <v>538</v>
      </c>
      <c r="E314">
        <v>6</v>
      </c>
      <c r="F314">
        <v>13</v>
      </c>
      <c r="G314">
        <v>161</v>
      </c>
      <c r="H314">
        <v>174</v>
      </c>
      <c r="I314">
        <f t="shared" si="41"/>
        <v>1</v>
      </c>
      <c r="J314">
        <f t="shared" si="42"/>
        <v>45</v>
      </c>
      <c r="K314">
        <f t="shared" si="43"/>
        <v>6.2878585601617845</v>
      </c>
      <c r="L314" t="s">
        <v>358</v>
      </c>
      <c r="M314" t="str">
        <f t="shared" si="44"/>
        <v>"id":313,</v>
      </c>
      <c r="N314" t="str">
        <f t="shared" si="45"/>
        <v>"name":"WASHINGTON",</v>
      </c>
      <c r="O314" t="str">
        <f t="shared" si="46"/>
        <v>"population":538,</v>
      </c>
      <c r="P314" t="str">
        <f t="shared" si="47"/>
        <v>"size":1,</v>
      </c>
      <c r="Q314" t="str">
        <f t="shared" si="48"/>
        <v>"pos_om":[6,13],</v>
      </c>
      <c r="R314" t="str">
        <f t="shared" si="49"/>
        <v>"pos":[161,174]</v>
      </c>
      <c r="S314" t="s">
        <v>359</v>
      </c>
    </row>
    <row r="315" spans="1:19" x14ac:dyDescent="0.25">
      <c r="A315" t="str">
        <f t="shared" si="40"/>
        <v>44-14</v>
      </c>
      <c r="B315">
        <v>314</v>
      </c>
      <c r="C315" t="s">
        <v>320</v>
      </c>
      <c r="D315">
        <v>31915</v>
      </c>
      <c r="E315">
        <v>44</v>
      </c>
      <c r="F315">
        <v>14</v>
      </c>
      <c r="G315">
        <v>108</v>
      </c>
      <c r="H315">
        <v>27</v>
      </c>
      <c r="I315">
        <f t="shared" si="41"/>
        <v>3</v>
      </c>
      <c r="J315">
        <f t="shared" si="42"/>
        <v>74</v>
      </c>
      <c r="K315">
        <f t="shared" si="43"/>
        <v>10.370831397690157</v>
      </c>
      <c r="L315" t="s">
        <v>358</v>
      </c>
      <c r="M315" t="str">
        <f t="shared" si="44"/>
        <v>"id":314,</v>
      </c>
      <c r="N315" t="str">
        <f t="shared" si="45"/>
        <v>"name":"WATERTOWN",</v>
      </c>
      <c r="O315" t="str">
        <f t="shared" si="46"/>
        <v>"population":31915,</v>
      </c>
      <c r="P315" t="str">
        <f t="shared" si="47"/>
        <v>"size":3,</v>
      </c>
      <c r="Q315" t="str">
        <f t="shared" si="48"/>
        <v>"pos_om":[44,14],</v>
      </c>
      <c r="R315" t="str">
        <f t="shared" si="49"/>
        <v>"pos":[108,27]</v>
      </c>
      <c r="S315" t="s">
        <v>359</v>
      </c>
    </row>
    <row r="316" spans="1:19" x14ac:dyDescent="0.25">
      <c r="A316" t="str">
        <f t="shared" si="40"/>
        <v>41-14</v>
      </c>
      <c r="B316">
        <v>315</v>
      </c>
      <c r="C316" t="s">
        <v>321</v>
      </c>
      <c r="D316">
        <v>12994</v>
      </c>
      <c r="E316">
        <v>41</v>
      </c>
      <c r="F316">
        <v>14</v>
      </c>
      <c r="G316">
        <v>24</v>
      </c>
      <c r="H316">
        <v>82</v>
      </c>
      <c r="I316">
        <f t="shared" si="41"/>
        <v>1</v>
      </c>
      <c r="J316">
        <f t="shared" si="42"/>
        <v>67</v>
      </c>
      <c r="K316">
        <f t="shared" si="43"/>
        <v>9.472242991440476</v>
      </c>
      <c r="L316" t="s">
        <v>358</v>
      </c>
      <c r="M316" t="str">
        <f t="shared" si="44"/>
        <v>"id":315,</v>
      </c>
      <c r="N316" t="str">
        <f t="shared" si="45"/>
        <v>"name":"WAYLAND",</v>
      </c>
      <c r="O316" t="str">
        <f t="shared" si="46"/>
        <v>"population":12994,</v>
      </c>
      <c r="P316" t="str">
        <f t="shared" si="47"/>
        <v>"size":1,</v>
      </c>
      <c r="Q316" t="str">
        <f t="shared" si="48"/>
        <v>"pos_om":[41,14],</v>
      </c>
      <c r="R316" t="str">
        <f t="shared" si="49"/>
        <v>"pos":[24,82]</v>
      </c>
      <c r="S316" t="s">
        <v>359</v>
      </c>
    </row>
    <row r="317" spans="1:19" x14ac:dyDescent="0.25">
      <c r="A317" t="str">
        <f t="shared" si="40"/>
        <v>31-22</v>
      </c>
      <c r="B317">
        <v>316</v>
      </c>
      <c r="C317" t="s">
        <v>322</v>
      </c>
      <c r="D317">
        <v>16767</v>
      </c>
      <c r="E317">
        <v>31</v>
      </c>
      <c r="F317">
        <v>22</v>
      </c>
      <c r="G317">
        <v>139</v>
      </c>
      <c r="H317">
        <v>58</v>
      </c>
      <c r="I317">
        <f t="shared" si="41"/>
        <v>2</v>
      </c>
      <c r="J317">
        <f t="shared" si="42"/>
        <v>69</v>
      </c>
      <c r="K317">
        <f t="shared" si="43"/>
        <v>9.7271679479378079</v>
      </c>
      <c r="L317" t="s">
        <v>358</v>
      </c>
      <c r="M317" t="str">
        <f t="shared" si="44"/>
        <v>"id":316,</v>
      </c>
      <c r="N317" t="str">
        <f t="shared" si="45"/>
        <v>"name":"WEBSTER",</v>
      </c>
      <c r="O317" t="str">
        <f t="shared" si="46"/>
        <v>"population":16767,</v>
      </c>
      <c r="P317" t="str">
        <f t="shared" si="47"/>
        <v>"size":2,</v>
      </c>
      <c r="Q317" t="str">
        <f t="shared" si="48"/>
        <v>"pos_om":[31,22],</v>
      </c>
      <c r="R317" t="str">
        <f t="shared" si="49"/>
        <v>"pos":[139,58]</v>
      </c>
      <c r="S317" t="s">
        <v>359</v>
      </c>
    </row>
    <row r="318" spans="1:19" x14ac:dyDescent="0.25">
      <c r="A318" t="str">
        <f t="shared" si="40"/>
        <v>42-15</v>
      </c>
      <c r="B318">
        <v>317</v>
      </c>
      <c r="C318" t="s">
        <v>323</v>
      </c>
      <c r="D318">
        <v>27982</v>
      </c>
      <c r="E318">
        <v>42</v>
      </c>
      <c r="F318">
        <v>15</v>
      </c>
      <c r="G318">
        <v>98</v>
      </c>
      <c r="H318">
        <v>152</v>
      </c>
      <c r="I318">
        <f t="shared" si="41"/>
        <v>3</v>
      </c>
      <c r="J318">
        <f t="shared" si="42"/>
        <v>73</v>
      </c>
      <c r="K318">
        <f t="shared" si="43"/>
        <v>10.23931672529323</v>
      </c>
      <c r="L318" t="s">
        <v>358</v>
      </c>
      <c r="M318" t="str">
        <f t="shared" si="44"/>
        <v>"id":317,</v>
      </c>
      <c r="N318" t="str">
        <f t="shared" si="45"/>
        <v>"name":"WELLESLEY",</v>
      </c>
      <c r="O318" t="str">
        <f t="shared" si="46"/>
        <v>"population":27982,</v>
      </c>
      <c r="P318" t="str">
        <f t="shared" si="47"/>
        <v>"size":3,</v>
      </c>
      <c r="Q318" t="str">
        <f t="shared" si="48"/>
        <v>"pos_om":[42,15],</v>
      </c>
      <c r="R318" t="str">
        <f t="shared" si="49"/>
        <v>"pos":[98,152]</v>
      </c>
      <c r="S318" t="s">
        <v>359</v>
      </c>
    </row>
    <row r="319" spans="1:19" x14ac:dyDescent="0.25">
      <c r="A319" t="str">
        <f t="shared" si="40"/>
        <v>66-25</v>
      </c>
      <c r="B319">
        <v>318</v>
      </c>
      <c r="C319" t="s">
        <v>324</v>
      </c>
      <c r="D319">
        <v>2750</v>
      </c>
      <c r="E319">
        <v>66</v>
      </c>
      <c r="F319">
        <v>25</v>
      </c>
      <c r="G319">
        <v>174</v>
      </c>
      <c r="H319">
        <v>61</v>
      </c>
      <c r="I319">
        <f t="shared" si="41"/>
        <v>1</v>
      </c>
      <c r="J319">
        <f t="shared" si="42"/>
        <v>56</v>
      </c>
      <c r="K319">
        <f t="shared" si="43"/>
        <v>7.9193561906606167</v>
      </c>
      <c r="L319" t="s">
        <v>358</v>
      </c>
      <c r="M319" t="str">
        <f t="shared" si="44"/>
        <v>"id":318,</v>
      </c>
      <c r="N319" t="str">
        <f t="shared" si="45"/>
        <v>"name":"WELLFLEET",</v>
      </c>
      <c r="O319" t="str">
        <f t="shared" si="46"/>
        <v>"population":2750,</v>
      </c>
      <c r="P319" t="str">
        <f t="shared" si="47"/>
        <v>"size":1,</v>
      </c>
      <c r="Q319" t="str">
        <f t="shared" si="48"/>
        <v>"pos_om":[66,25],</v>
      </c>
      <c r="R319" t="str">
        <f t="shared" si="49"/>
        <v>"pos":[174,61]</v>
      </c>
      <c r="S319" t="s">
        <v>359</v>
      </c>
    </row>
    <row r="320" spans="1:19" x14ac:dyDescent="0.25">
      <c r="A320" t="str">
        <f t="shared" si="40"/>
        <v>21-9</v>
      </c>
      <c r="B320">
        <v>319</v>
      </c>
      <c r="C320" t="s">
        <v>325</v>
      </c>
      <c r="D320">
        <v>848</v>
      </c>
      <c r="E320">
        <v>21</v>
      </c>
      <c r="F320">
        <v>9</v>
      </c>
      <c r="G320">
        <v>45</v>
      </c>
      <c r="H320">
        <v>63</v>
      </c>
      <c r="I320">
        <f t="shared" si="41"/>
        <v>1</v>
      </c>
      <c r="J320">
        <f t="shared" si="42"/>
        <v>48</v>
      </c>
      <c r="K320">
        <f t="shared" si="43"/>
        <v>6.7428806357919031</v>
      </c>
      <c r="L320" t="s">
        <v>358</v>
      </c>
      <c r="M320" t="str">
        <f t="shared" si="44"/>
        <v>"id":319,</v>
      </c>
      <c r="N320" t="str">
        <f t="shared" si="45"/>
        <v>"name":"WENDELL",</v>
      </c>
      <c r="O320" t="str">
        <f t="shared" si="46"/>
        <v>"population":848,</v>
      </c>
      <c r="P320" t="str">
        <f t="shared" si="47"/>
        <v>"size":1,</v>
      </c>
      <c r="Q320" t="str">
        <f t="shared" si="48"/>
        <v>"pos_om":[21,9],</v>
      </c>
      <c r="R320" t="str">
        <f t="shared" si="49"/>
        <v>"pos":[45,63]</v>
      </c>
      <c r="S320" t="s">
        <v>359</v>
      </c>
    </row>
    <row r="321" spans="1:19" x14ac:dyDescent="0.25">
      <c r="A321" t="str">
        <f t="shared" si="40"/>
        <v>50-8</v>
      </c>
      <c r="B321">
        <v>320</v>
      </c>
      <c r="C321" t="s">
        <v>326</v>
      </c>
      <c r="D321">
        <v>4875</v>
      </c>
      <c r="E321">
        <v>50</v>
      </c>
      <c r="F321">
        <v>8</v>
      </c>
      <c r="G321">
        <v>32</v>
      </c>
      <c r="H321">
        <v>33</v>
      </c>
      <c r="I321">
        <f t="shared" si="41"/>
        <v>1</v>
      </c>
      <c r="J321">
        <f t="shared" si="42"/>
        <v>60</v>
      </c>
      <c r="K321">
        <f t="shared" si="43"/>
        <v>8.4918753834319478</v>
      </c>
      <c r="L321" t="s">
        <v>358</v>
      </c>
      <c r="M321" t="str">
        <f t="shared" si="44"/>
        <v>"id":320,</v>
      </c>
      <c r="N321" t="str">
        <f t="shared" si="45"/>
        <v>"name":"WENHAM",</v>
      </c>
      <c r="O321" t="str">
        <f t="shared" si="46"/>
        <v>"population":4875,</v>
      </c>
      <c r="P321" t="str">
        <f t="shared" si="47"/>
        <v>"size":1,</v>
      </c>
      <c r="Q321" t="str">
        <f t="shared" si="48"/>
        <v>"pos_om":[50,8],</v>
      </c>
      <c r="R321" t="str">
        <f t="shared" si="49"/>
        <v>"pos":[32,33]</v>
      </c>
      <c r="S321" t="s">
        <v>359</v>
      </c>
    </row>
    <row r="322" spans="1:19" x14ac:dyDescent="0.25">
      <c r="A322" t="str">
        <f t="shared" si="40"/>
        <v>33-14</v>
      </c>
      <c r="B322">
        <v>321</v>
      </c>
      <c r="C322" t="s">
        <v>327</v>
      </c>
      <c r="D322">
        <v>7669</v>
      </c>
      <c r="E322">
        <v>33</v>
      </c>
      <c r="F322">
        <v>14</v>
      </c>
      <c r="G322">
        <v>5</v>
      </c>
      <c r="H322">
        <v>32</v>
      </c>
      <c r="I322">
        <f t="shared" si="41"/>
        <v>1</v>
      </c>
      <c r="J322">
        <f t="shared" si="42"/>
        <v>63</v>
      </c>
      <c r="K322">
        <f t="shared" si="43"/>
        <v>8.9449415077648595</v>
      </c>
      <c r="L322" t="s">
        <v>358</v>
      </c>
      <c r="M322" t="str">
        <f t="shared" si="44"/>
        <v>"id":321,</v>
      </c>
      <c r="N322" t="str">
        <f t="shared" si="45"/>
        <v>"name":"WEST BOYLSTON",</v>
      </c>
      <c r="O322" t="str">
        <f t="shared" si="46"/>
        <v>"population":7669,</v>
      </c>
      <c r="P322" t="str">
        <f t="shared" si="47"/>
        <v>"size":1,</v>
      </c>
      <c r="Q322" t="str">
        <f t="shared" si="48"/>
        <v>"pos_om":[33,14],</v>
      </c>
      <c r="R322" t="str">
        <f t="shared" si="49"/>
        <v>"pos":[5,32]</v>
      </c>
      <c r="S322" t="s">
        <v>359</v>
      </c>
    </row>
    <row r="323" spans="1:19" x14ac:dyDescent="0.25">
      <c r="A323" t="str">
        <f t="shared" ref="A323:A353" si="50">E:E&amp;"-"&amp;F:F</f>
        <v>47-23</v>
      </c>
      <c r="B323">
        <v>322</v>
      </c>
      <c r="C323" t="s">
        <v>328</v>
      </c>
      <c r="D323">
        <v>6916</v>
      </c>
      <c r="E323">
        <v>47</v>
      </c>
      <c r="F323">
        <v>23</v>
      </c>
      <c r="G323">
        <v>95</v>
      </c>
      <c r="H323">
        <v>18</v>
      </c>
      <c r="I323">
        <f t="shared" ref="I323:I352" si="51">MAX(ROUND(D:D/(MAX(D:D)-MIN(D:D))*$V$1,0),$U$1)</f>
        <v>1</v>
      </c>
      <c r="J323">
        <f t="shared" ref="J323:J353" si="52">MAX(ROUND(K:K/(MAX(K:K)-MIN(K:K))*$V$1,0),$U$1)</f>
        <v>63</v>
      </c>
      <c r="K323">
        <f t="shared" ref="K323:K352" si="53">LN(D:D)</f>
        <v>8.8415928468031808</v>
      </c>
      <c r="L323" t="s">
        <v>358</v>
      </c>
      <c r="M323" t="str">
        <f t="shared" ref="M323:M352" si="54">"""id"":"&amp;B:B&amp;","</f>
        <v>"id":322,</v>
      </c>
      <c r="N323" t="str">
        <f t="shared" ref="N323:N352" si="55">"""name"":"""&amp;C:C&amp;""","</f>
        <v>"name":"WEST BRIDGEWATER",</v>
      </c>
      <c r="O323" t="str">
        <f t="shared" ref="O323:O352" si="56">"""population"":"&amp;D:D&amp;","</f>
        <v>"population":6916,</v>
      </c>
      <c r="P323" t="str">
        <f t="shared" ref="P323:P352" si="57">"""size"":"&amp;I:I&amp;","</f>
        <v>"size":1,</v>
      </c>
      <c r="Q323" t="str">
        <f t="shared" ref="Q323:Q352" si="58">"""pos_om"":["&amp; E:E&amp;","&amp;F:F&amp;"],"</f>
        <v>"pos_om":[47,23],</v>
      </c>
      <c r="R323" t="str">
        <f t="shared" ref="R323:R352" si="59">"""pos"":["&amp; G:G&amp;","&amp;H:H&amp;"]"</f>
        <v>"pos":[95,18]</v>
      </c>
      <c r="S323" t="s">
        <v>359</v>
      </c>
    </row>
    <row r="324" spans="1:19" x14ac:dyDescent="0.25">
      <c r="A324" t="str">
        <f t="shared" si="50"/>
        <v>25-17</v>
      </c>
      <c r="B324">
        <v>323</v>
      </c>
      <c r="C324" t="s">
        <v>329</v>
      </c>
      <c r="D324">
        <v>3701</v>
      </c>
      <c r="E324">
        <v>25</v>
      </c>
      <c r="F324">
        <v>17</v>
      </c>
      <c r="G324">
        <v>152</v>
      </c>
      <c r="H324">
        <v>17</v>
      </c>
      <c r="I324">
        <f t="shared" si="51"/>
        <v>1</v>
      </c>
      <c r="J324">
        <f t="shared" si="52"/>
        <v>58</v>
      </c>
      <c r="K324">
        <f t="shared" si="53"/>
        <v>8.2163583323861555</v>
      </c>
      <c r="L324" t="s">
        <v>358</v>
      </c>
      <c r="M324" t="str">
        <f t="shared" si="54"/>
        <v>"id":323,</v>
      </c>
      <c r="N324" t="str">
        <f t="shared" si="55"/>
        <v>"name":"WEST BROOKFIELD",</v>
      </c>
      <c r="O324" t="str">
        <f t="shared" si="56"/>
        <v>"population":3701,</v>
      </c>
      <c r="P324" t="str">
        <f t="shared" si="57"/>
        <v>"size":1,</v>
      </c>
      <c r="Q324" t="str">
        <f t="shared" si="58"/>
        <v>"pos_om":[25,17],</v>
      </c>
      <c r="R324" t="str">
        <f t="shared" si="59"/>
        <v>"pos":[152,17]</v>
      </c>
      <c r="S324" t="s">
        <v>359</v>
      </c>
    </row>
    <row r="325" spans="1:19" x14ac:dyDescent="0.25">
      <c r="A325" t="str">
        <f t="shared" si="50"/>
        <v>48-3</v>
      </c>
      <c r="B325">
        <v>324</v>
      </c>
      <c r="C325" t="s">
        <v>330</v>
      </c>
      <c r="D325">
        <v>4235</v>
      </c>
      <c r="E325">
        <v>48</v>
      </c>
      <c r="F325">
        <v>3</v>
      </c>
      <c r="G325">
        <v>91</v>
      </c>
      <c r="H325">
        <v>41</v>
      </c>
      <c r="I325">
        <f t="shared" si="51"/>
        <v>1</v>
      </c>
      <c r="J325">
        <f t="shared" si="52"/>
        <v>59</v>
      </c>
      <c r="K325">
        <f t="shared" si="53"/>
        <v>8.3511386070861544</v>
      </c>
      <c r="L325" t="s">
        <v>358</v>
      </c>
      <c r="M325" t="str">
        <f t="shared" si="54"/>
        <v>"id":324,</v>
      </c>
      <c r="N325" t="str">
        <f t="shared" si="55"/>
        <v>"name":"WEST NEWBURY",</v>
      </c>
      <c r="O325" t="str">
        <f t="shared" si="56"/>
        <v>"population":4235,</v>
      </c>
      <c r="P325" t="str">
        <f t="shared" si="57"/>
        <v>"size":1,</v>
      </c>
      <c r="Q325" t="str">
        <f t="shared" si="58"/>
        <v>"pos_om":[48,3],</v>
      </c>
      <c r="R325" t="str">
        <f t="shared" si="59"/>
        <v>"pos":[91,41]</v>
      </c>
      <c r="S325" t="s">
        <v>359</v>
      </c>
    </row>
    <row r="326" spans="1:19" x14ac:dyDescent="0.25">
      <c r="A326" t="str">
        <f t="shared" si="50"/>
        <v>16-20</v>
      </c>
      <c r="B326">
        <v>325</v>
      </c>
      <c r="C326" t="s">
        <v>331</v>
      </c>
      <c r="D326">
        <v>28391</v>
      </c>
      <c r="E326">
        <v>16</v>
      </c>
      <c r="F326">
        <v>20</v>
      </c>
      <c r="G326">
        <v>79</v>
      </c>
      <c r="H326">
        <v>55</v>
      </c>
      <c r="I326">
        <f t="shared" si="51"/>
        <v>3</v>
      </c>
      <c r="J326">
        <f t="shared" si="52"/>
        <v>73</v>
      </c>
      <c r="K326">
        <f t="shared" si="53"/>
        <v>10.253827472516985</v>
      </c>
      <c r="L326" t="s">
        <v>358</v>
      </c>
      <c r="M326" t="str">
        <f t="shared" si="54"/>
        <v>"id":325,</v>
      </c>
      <c r="N326" t="str">
        <f t="shared" si="55"/>
        <v>"name":"WEST SPRINGFIELD",</v>
      </c>
      <c r="O326" t="str">
        <f t="shared" si="56"/>
        <v>"population":28391,</v>
      </c>
      <c r="P326" t="str">
        <f t="shared" si="57"/>
        <v>"size":3,</v>
      </c>
      <c r="Q326" t="str">
        <f t="shared" si="58"/>
        <v>"pos_om":[16,20],</v>
      </c>
      <c r="R326" t="str">
        <f t="shared" si="59"/>
        <v>"pos":[79,55]</v>
      </c>
      <c r="S326" t="s">
        <v>359</v>
      </c>
    </row>
    <row r="327" spans="1:19" x14ac:dyDescent="0.25">
      <c r="A327" t="str">
        <f t="shared" si="50"/>
        <v>2-15</v>
      </c>
      <c r="B327">
        <v>326</v>
      </c>
      <c r="C327" t="s">
        <v>332</v>
      </c>
      <c r="D327">
        <v>1306</v>
      </c>
      <c r="E327">
        <v>2</v>
      </c>
      <c r="F327">
        <v>15</v>
      </c>
      <c r="G327">
        <v>75</v>
      </c>
      <c r="H327">
        <v>54</v>
      </c>
      <c r="I327">
        <f t="shared" si="51"/>
        <v>1</v>
      </c>
      <c r="J327">
        <f t="shared" si="52"/>
        <v>51</v>
      </c>
      <c r="K327">
        <f t="shared" si="53"/>
        <v>7.1747243098363764</v>
      </c>
      <c r="L327" t="s">
        <v>358</v>
      </c>
      <c r="M327" t="str">
        <f t="shared" si="54"/>
        <v>"id":326,</v>
      </c>
      <c r="N327" t="str">
        <f t="shared" si="55"/>
        <v>"name":"WEST STOCKBRIDGE",</v>
      </c>
      <c r="O327" t="str">
        <f t="shared" si="56"/>
        <v>"population":1306,</v>
      </c>
      <c r="P327" t="str">
        <f t="shared" si="57"/>
        <v>"size":1,</v>
      </c>
      <c r="Q327" t="str">
        <f t="shared" si="58"/>
        <v>"pos_om":[2,15],</v>
      </c>
      <c r="R327" t="str">
        <f t="shared" si="59"/>
        <v>"pos":[75,54]</v>
      </c>
      <c r="S327" t="s">
        <v>359</v>
      </c>
    </row>
    <row r="328" spans="1:19" x14ac:dyDescent="0.25">
      <c r="A328" t="str">
        <f t="shared" si="50"/>
        <v>54-39</v>
      </c>
      <c r="B328">
        <v>327</v>
      </c>
      <c r="C328" t="s">
        <v>333</v>
      </c>
      <c r="D328">
        <v>2740</v>
      </c>
      <c r="E328">
        <v>54</v>
      </c>
      <c r="F328">
        <v>39</v>
      </c>
      <c r="G328">
        <v>147</v>
      </c>
      <c r="H328">
        <v>3</v>
      </c>
      <c r="I328">
        <f t="shared" si="51"/>
        <v>1</v>
      </c>
      <c r="J328">
        <f t="shared" si="52"/>
        <v>56</v>
      </c>
      <c r="K328">
        <f t="shared" si="53"/>
        <v>7.9157131993821155</v>
      </c>
      <c r="L328" t="s">
        <v>358</v>
      </c>
      <c r="M328" t="str">
        <f t="shared" si="54"/>
        <v>"id":327,</v>
      </c>
      <c r="N328" t="str">
        <f t="shared" si="55"/>
        <v>"name":"WEST TISBURY",</v>
      </c>
      <c r="O328" t="str">
        <f t="shared" si="56"/>
        <v>"population":2740,</v>
      </c>
      <c r="P328" t="str">
        <f t="shared" si="57"/>
        <v>"size":1,</v>
      </c>
      <c r="Q328" t="str">
        <f t="shared" si="58"/>
        <v>"pos_om":[54,39],</v>
      </c>
      <c r="R328" t="str">
        <f t="shared" si="59"/>
        <v>"pos":[147,3]</v>
      </c>
      <c r="S328" t="s">
        <v>359</v>
      </c>
    </row>
    <row r="329" spans="1:19" x14ac:dyDescent="0.25">
      <c r="A329" t="str">
        <f t="shared" si="50"/>
        <v>36-16</v>
      </c>
      <c r="B329">
        <v>328</v>
      </c>
      <c r="C329" t="s">
        <v>334</v>
      </c>
      <c r="D329">
        <v>18272</v>
      </c>
      <c r="E329">
        <v>36</v>
      </c>
      <c r="F329">
        <v>16</v>
      </c>
      <c r="G329">
        <v>49</v>
      </c>
      <c r="H329">
        <v>140</v>
      </c>
      <c r="I329">
        <f t="shared" si="51"/>
        <v>2</v>
      </c>
      <c r="J329">
        <f t="shared" si="52"/>
        <v>70</v>
      </c>
      <c r="K329">
        <f t="shared" si="53"/>
        <v>9.8131251124557366</v>
      </c>
      <c r="L329" t="s">
        <v>358</v>
      </c>
      <c r="M329" t="str">
        <f t="shared" si="54"/>
        <v>"id":328,</v>
      </c>
      <c r="N329" t="str">
        <f t="shared" si="55"/>
        <v>"name":"WESTBOROUGH",</v>
      </c>
      <c r="O329" t="str">
        <f t="shared" si="56"/>
        <v>"population":18272,</v>
      </c>
      <c r="P329" t="str">
        <f t="shared" si="57"/>
        <v>"size":2,</v>
      </c>
      <c r="Q329" t="str">
        <f t="shared" si="58"/>
        <v>"pos_om":[36,16],</v>
      </c>
      <c r="R329" t="str">
        <f t="shared" si="59"/>
        <v>"pos":[49,140]</v>
      </c>
      <c r="S329" t="s">
        <v>359</v>
      </c>
    </row>
    <row r="330" spans="1:19" x14ac:dyDescent="0.25">
      <c r="A330" t="str">
        <f t="shared" si="50"/>
        <v>14-19</v>
      </c>
      <c r="B330">
        <v>329</v>
      </c>
      <c r="C330" t="s">
        <v>335</v>
      </c>
      <c r="D330">
        <v>41094</v>
      </c>
      <c r="E330">
        <v>14</v>
      </c>
      <c r="F330">
        <v>19</v>
      </c>
      <c r="G330">
        <v>75</v>
      </c>
      <c r="H330">
        <v>170</v>
      </c>
      <c r="I330">
        <f t="shared" si="51"/>
        <v>4</v>
      </c>
      <c r="J330">
        <f t="shared" si="52"/>
        <v>75</v>
      </c>
      <c r="K330">
        <f t="shared" si="53"/>
        <v>10.623617404425961</v>
      </c>
      <c r="L330" t="s">
        <v>358</v>
      </c>
      <c r="M330" t="str">
        <f t="shared" si="54"/>
        <v>"id":329,</v>
      </c>
      <c r="N330" t="str">
        <f t="shared" si="55"/>
        <v>"name":"WESTFIELD",</v>
      </c>
      <c r="O330" t="str">
        <f t="shared" si="56"/>
        <v>"population":41094,</v>
      </c>
      <c r="P330" t="str">
        <f t="shared" si="57"/>
        <v>"size":4,</v>
      </c>
      <c r="Q330" t="str">
        <f t="shared" si="58"/>
        <v>"pos_om":[14,19],</v>
      </c>
      <c r="R330" t="str">
        <f t="shared" si="59"/>
        <v>"pos":[75,170]</v>
      </c>
      <c r="S330" t="s">
        <v>359</v>
      </c>
    </row>
    <row r="331" spans="1:19" x14ac:dyDescent="0.25">
      <c r="A331" t="str">
        <f t="shared" si="50"/>
        <v>39-8</v>
      </c>
      <c r="B331">
        <v>330</v>
      </c>
      <c r="C331" t="s">
        <v>336</v>
      </c>
      <c r="D331">
        <v>21951</v>
      </c>
      <c r="E331">
        <v>39</v>
      </c>
      <c r="F331">
        <v>8</v>
      </c>
      <c r="G331">
        <v>106</v>
      </c>
      <c r="H331">
        <v>107</v>
      </c>
      <c r="I331">
        <f t="shared" si="51"/>
        <v>2</v>
      </c>
      <c r="J331">
        <f t="shared" si="52"/>
        <v>71</v>
      </c>
      <c r="K331">
        <f t="shared" si="53"/>
        <v>9.9965679755521393</v>
      </c>
      <c r="L331" t="s">
        <v>358</v>
      </c>
      <c r="M331" t="str">
        <f t="shared" si="54"/>
        <v>"id":330,</v>
      </c>
      <c r="N331" t="str">
        <f t="shared" si="55"/>
        <v>"name":"WESTFORD",</v>
      </c>
      <c r="O331" t="str">
        <f t="shared" si="56"/>
        <v>"population":21951,</v>
      </c>
      <c r="P331" t="str">
        <f t="shared" si="57"/>
        <v>"size":2,</v>
      </c>
      <c r="Q331" t="str">
        <f t="shared" si="58"/>
        <v>"pos_om":[39,8],</v>
      </c>
      <c r="R331" t="str">
        <f t="shared" si="59"/>
        <v>"pos":[106,107]</v>
      </c>
      <c r="S331" t="s">
        <v>359</v>
      </c>
    </row>
    <row r="332" spans="1:19" x14ac:dyDescent="0.25">
      <c r="A332" t="str">
        <f t="shared" si="50"/>
        <v>14-15</v>
      </c>
      <c r="B332">
        <v>331</v>
      </c>
      <c r="C332" t="s">
        <v>337</v>
      </c>
      <c r="D332">
        <v>1607</v>
      </c>
      <c r="E332">
        <v>14</v>
      </c>
      <c r="F332">
        <v>15</v>
      </c>
      <c r="G332">
        <v>10</v>
      </c>
      <c r="H332">
        <v>94</v>
      </c>
      <c r="I332">
        <f t="shared" si="51"/>
        <v>1</v>
      </c>
      <c r="J332">
        <f t="shared" si="52"/>
        <v>52</v>
      </c>
      <c r="K332">
        <f t="shared" si="53"/>
        <v>7.3821243657375124</v>
      </c>
      <c r="L332" t="s">
        <v>358</v>
      </c>
      <c r="M332" t="str">
        <f t="shared" si="54"/>
        <v>"id":331,</v>
      </c>
      <c r="N332" t="str">
        <f t="shared" si="55"/>
        <v>"name":"WESTHAMPTON",</v>
      </c>
      <c r="O332" t="str">
        <f t="shared" si="56"/>
        <v>"population":1607,</v>
      </c>
      <c r="P332" t="str">
        <f t="shared" si="57"/>
        <v>"size":1,</v>
      </c>
      <c r="Q332" t="str">
        <f t="shared" si="58"/>
        <v>"pos_om":[14,15],</v>
      </c>
      <c r="R332" t="str">
        <f t="shared" si="59"/>
        <v>"pos":[10,94]</v>
      </c>
      <c r="S332" t="s">
        <v>359</v>
      </c>
    </row>
    <row r="333" spans="1:19" x14ac:dyDescent="0.25">
      <c r="A333" t="str">
        <f t="shared" si="50"/>
        <v>30-9</v>
      </c>
      <c r="B333">
        <v>332</v>
      </c>
      <c r="C333" t="s">
        <v>338</v>
      </c>
      <c r="D333">
        <v>7277</v>
      </c>
      <c r="E333">
        <v>30</v>
      </c>
      <c r="F333">
        <v>9</v>
      </c>
      <c r="G333">
        <v>143</v>
      </c>
      <c r="H333">
        <v>87</v>
      </c>
      <c r="I333">
        <f t="shared" si="51"/>
        <v>1</v>
      </c>
      <c r="J333">
        <f t="shared" si="52"/>
        <v>63</v>
      </c>
      <c r="K333">
        <f t="shared" si="53"/>
        <v>8.8924739683470868</v>
      </c>
      <c r="L333" t="s">
        <v>358</v>
      </c>
      <c r="M333" t="str">
        <f t="shared" si="54"/>
        <v>"id":332,</v>
      </c>
      <c r="N333" t="str">
        <f t="shared" si="55"/>
        <v>"name":"WESTMINSTER",</v>
      </c>
      <c r="O333" t="str">
        <f t="shared" si="56"/>
        <v>"population":7277,</v>
      </c>
      <c r="P333" t="str">
        <f t="shared" si="57"/>
        <v>"size":1,</v>
      </c>
      <c r="Q333" t="str">
        <f t="shared" si="58"/>
        <v>"pos_om":[30,9],</v>
      </c>
      <c r="R333" t="str">
        <f t="shared" si="59"/>
        <v>"pos":[143,87]</v>
      </c>
      <c r="S333" t="s">
        <v>359</v>
      </c>
    </row>
    <row r="334" spans="1:19" x14ac:dyDescent="0.25">
      <c r="A334" t="str">
        <f t="shared" si="50"/>
        <v>42-14</v>
      </c>
      <c r="B334">
        <v>333</v>
      </c>
      <c r="C334" t="s">
        <v>339</v>
      </c>
      <c r="D334">
        <v>11261</v>
      </c>
      <c r="E334">
        <v>42</v>
      </c>
      <c r="F334">
        <v>14</v>
      </c>
      <c r="G334">
        <v>48</v>
      </c>
      <c r="H334">
        <v>79</v>
      </c>
      <c r="I334">
        <f t="shared" si="51"/>
        <v>1</v>
      </c>
      <c r="J334">
        <f t="shared" si="52"/>
        <v>66</v>
      </c>
      <c r="K334">
        <f t="shared" si="53"/>
        <v>9.3291007076970249</v>
      </c>
      <c r="L334" t="s">
        <v>358</v>
      </c>
      <c r="M334" t="str">
        <f t="shared" si="54"/>
        <v>"id":333,</v>
      </c>
      <c r="N334" t="str">
        <f t="shared" si="55"/>
        <v>"name":"WESTON",</v>
      </c>
      <c r="O334" t="str">
        <f t="shared" si="56"/>
        <v>"population":11261,</v>
      </c>
      <c r="P334" t="str">
        <f t="shared" si="57"/>
        <v>"size":1,</v>
      </c>
      <c r="Q334" t="str">
        <f t="shared" si="58"/>
        <v>"pos_om":[42,14],</v>
      </c>
      <c r="R334" t="str">
        <f t="shared" si="59"/>
        <v>"pos":[48,79]</v>
      </c>
      <c r="S334" t="s">
        <v>359</v>
      </c>
    </row>
    <row r="335" spans="1:19" x14ac:dyDescent="0.25">
      <c r="A335" t="str">
        <f t="shared" si="50"/>
        <v>46-34</v>
      </c>
      <c r="B335">
        <v>334</v>
      </c>
      <c r="C335" t="s">
        <v>340</v>
      </c>
      <c r="D335">
        <v>15532</v>
      </c>
      <c r="E335">
        <v>46</v>
      </c>
      <c r="F335">
        <v>34</v>
      </c>
      <c r="G335">
        <v>84</v>
      </c>
      <c r="H335">
        <v>22</v>
      </c>
      <c r="I335">
        <f t="shared" si="51"/>
        <v>2</v>
      </c>
      <c r="J335">
        <f t="shared" si="52"/>
        <v>69</v>
      </c>
      <c r="K335">
        <f t="shared" si="53"/>
        <v>9.650657690851558</v>
      </c>
      <c r="L335" t="s">
        <v>358</v>
      </c>
      <c r="M335" t="str">
        <f t="shared" si="54"/>
        <v>"id":334,</v>
      </c>
      <c r="N335" t="str">
        <f t="shared" si="55"/>
        <v>"name":"WESTPORT",</v>
      </c>
      <c r="O335" t="str">
        <f t="shared" si="56"/>
        <v>"population":15532,</v>
      </c>
      <c r="P335" t="str">
        <f t="shared" si="57"/>
        <v>"size":2,</v>
      </c>
      <c r="Q335" t="str">
        <f t="shared" si="58"/>
        <v>"pos_om":[46,34],</v>
      </c>
      <c r="R335" t="str">
        <f t="shared" si="59"/>
        <v>"pos":[84,22]</v>
      </c>
      <c r="S335" t="s">
        <v>359</v>
      </c>
    </row>
    <row r="336" spans="1:19" x14ac:dyDescent="0.25">
      <c r="A336" t="str">
        <f t="shared" si="50"/>
        <v>43-18</v>
      </c>
      <c r="B336">
        <v>335</v>
      </c>
      <c r="C336" t="s">
        <v>341</v>
      </c>
      <c r="D336">
        <v>14618</v>
      </c>
      <c r="E336">
        <v>43</v>
      </c>
      <c r="F336">
        <v>18</v>
      </c>
      <c r="G336">
        <v>177</v>
      </c>
      <c r="H336">
        <v>0</v>
      </c>
      <c r="I336">
        <f t="shared" si="51"/>
        <v>2</v>
      </c>
      <c r="J336">
        <f t="shared" si="52"/>
        <v>68</v>
      </c>
      <c r="K336">
        <f t="shared" si="53"/>
        <v>9.5900089250403369</v>
      </c>
      <c r="L336" t="s">
        <v>358</v>
      </c>
      <c r="M336" t="str">
        <f t="shared" si="54"/>
        <v>"id":335,</v>
      </c>
      <c r="N336" t="str">
        <f t="shared" si="55"/>
        <v>"name":"WESTWOOD",</v>
      </c>
      <c r="O336" t="str">
        <f t="shared" si="56"/>
        <v>"population":14618,</v>
      </c>
      <c r="P336" t="str">
        <f t="shared" si="57"/>
        <v>"size":2,</v>
      </c>
      <c r="Q336" t="str">
        <f t="shared" si="58"/>
        <v>"pos_om":[43,18],</v>
      </c>
      <c r="R336" t="str">
        <f t="shared" si="59"/>
        <v>"pos":[177,0]</v>
      </c>
      <c r="S336" t="s">
        <v>359</v>
      </c>
    </row>
    <row r="337" spans="1:19" x14ac:dyDescent="0.25">
      <c r="A337" t="str">
        <f t="shared" si="50"/>
        <v>49-18</v>
      </c>
      <c r="B337">
        <v>336</v>
      </c>
      <c r="C337" t="s">
        <v>342</v>
      </c>
      <c r="D337">
        <v>53743</v>
      </c>
      <c r="E337">
        <v>49</v>
      </c>
      <c r="F337">
        <v>18</v>
      </c>
      <c r="G337">
        <v>4</v>
      </c>
      <c r="H337">
        <v>111</v>
      </c>
      <c r="I337">
        <f t="shared" si="51"/>
        <v>6</v>
      </c>
      <c r="J337">
        <f t="shared" si="52"/>
        <v>77</v>
      </c>
      <c r="K337">
        <f t="shared" si="53"/>
        <v>10.891968704950774</v>
      </c>
      <c r="L337" t="s">
        <v>358</v>
      </c>
      <c r="M337" t="str">
        <f t="shared" si="54"/>
        <v>"id":336,</v>
      </c>
      <c r="N337" t="str">
        <f t="shared" si="55"/>
        <v>"name":"WEYMOUTH",</v>
      </c>
      <c r="O337" t="str">
        <f t="shared" si="56"/>
        <v>"population":53743,</v>
      </c>
      <c r="P337" t="str">
        <f t="shared" si="57"/>
        <v>"size":6,</v>
      </c>
      <c r="Q337" t="str">
        <f t="shared" si="58"/>
        <v>"pos_om":[49,18],</v>
      </c>
      <c r="R337" t="str">
        <f t="shared" si="59"/>
        <v>"pos":[4,111]</v>
      </c>
      <c r="S337" t="s">
        <v>359</v>
      </c>
    </row>
    <row r="338" spans="1:19" x14ac:dyDescent="0.25">
      <c r="A338" t="str">
        <f t="shared" si="50"/>
        <v>16-12</v>
      </c>
      <c r="B338">
        <v>337</v>
      </c>
      <c r="C338" t="s">
        <v>343</v>
      </c>
      <c r="D338">
        <v>1496</v>
      </c>
      <c r="E338">
        <v>16</v>
      </c>
      <c r="F338">
        <v>12</v>
      </c>
      <c r="G338">
        <v>118</v>
      </c>
      <c r="H338">
        <v>46</v>
      </c>
      <c r="I338">
        <f t="shared" si="51"/>
        <v>1</v>
      </c>
      <c r="J338">
        <f t="shared" si="52"/>
        <v>52</v>
      </c>
      <c r="K338">
        <f t="shared" si="53"/>
        <v>7.3105501585344221</v>
      </c>
      <c r="L338" t="s">
        <v>358</v>
      </c>
      <c r="M338" t="str">
        <f t="shared" si="54"/>
        <v>"id":337,</v>
      </c>
      <c r="N338" t="str">
        <f t="shared" si="55"/>
        <v>"name":"WHATELY",</v>
      </c>
      <c r="O338" t="str">
        <f t="shared" si="56"/>
        <v>"population":1496,</v>
      </c>
      <c r="P338" t="str">
        <f t="shared" si="57"/>
        <v>"size":1,</v>
      </c>
      <c r="Q338" t="str">
        <f t="shared" si="58"/>
        <v>"pos_om":[16,12],</v>
      </c>
      <c r="R338" t="str">
        <f t="shared" si="59"/>
        <v>"pos":[118,46]</v>
      </c>
      <c r="S338" t="s">
        <v>359</v>
      </c>
    </row>
    <row r="339" spans="1:19" x14ac:dyDescent="0.25">
      <c r="A339" t="str">
        <f t="shared" si="50"/>
        <v>49-21</v>
      </c>
      <c r="B339">
        <v>338</v>
      </c>
      <c r="C339" t="s">
        <v>344</v>
      </c>
      <c r="D339">
        <v>14489</v>
      </c>
      <c r="E339">
        <v>49</v>
      </c>
      <c r="F339">
        <v>21</v>
      </c>
      <c r="G339">
        <v>32</v>
      </c>
      <c r="H339">
        <v>105</v>
      </c>
      <c r="I339">
        <f t="shared" si="51"/>
        <v>2</v>
      </c>
      <c r="J339">
        <f t="shared" si="52"/>
        <v>68</v>
      </c>
      <c r="K339">
        <f t="shared" si="53"/>
        <v>9.5811450198207222</v>
      </c>
      <c r="L339" t="s">
        <v>358</v>
      </c>
      <c r="M339" t="str">
        <f t="shared" si="54"/>
        <v>"id":338,</v>
      </c>
      <c r="N339" t="str">
        <f t="shared" si="55"/>
        <v>"name":"WHITMAN",</v>
      </c>
      <c r="O339" t="str">
        <f t="shared" si="56"/>
        <v>"population":14489,</v>
      </c>
      <c r="P339" t="str">
        <f t="shared" si="57"/>
        <v>"size":2,</v>
      </c>
      <c r="Q339" t="str">
        <f t="shared" si="58"/>
        <v>"pos_om":[49,21],</v>
      </c>
      <c r="R339" t="str">
        <f t="shared" si="59"/>
        <v>"pos":[32,105]</v>
      </c>
      <c r="S339" t="s">
        <v>359</v>
      </c>
    </row>
    <row r="340" spans="1:19" x14ac:dyDescent="0.25">
      <c r="A340" t="str">
        <f t="shared" si="50"/>
        <v>20-20</v>
      </c>
      <c r="B340">
        <v>339</v>
      </c>
      <c r="C340" t="s">
        <v>345</v>
      </c>
      <c r="D340">
        <v>14219</v>
      </c>
      <c r="E340">
        <v>20</v>
      </c>
      <c r="F340">
        <v>20</v>
      </c>
      <c r="G340">
        <v>115</v>
      </c>
      <c r="H340">
        <v>56</v>
      </c>
      <c r="I340">
        <f t="shared" si="51"/>
        <v>1</v>
      </c>
      <c r="J340">
        <f t="shared" si="52"/>
        <v>68</v>
      </c>
      <c r="K340">
        <f t="shared" si="53"/>
        <v>9.5623343773963736</v>
      </c>
      <c r="L340" t="s">
        <v>358</v>
      </c>
      <c r="M340" t="str">
        <f t="shared" si="54"/>
        <v>"id":339,</v>
      </c>
      <c r="N340" t="str">
        <f t="shared" si="55"/>
        <v>"name":"WILBRAHAM",</v>
      </c>
      <c r="O340" t="str">
        <f t="shared" si="56"/>
        <v>"population":14219,</v>
      </c>
      <c r="P340" t="str">
        <f t="shared" si="57"/>
        <v>"size":1,</v>
      </c>
      <c r="Q340" t="str">
        <f t="shared" si="58"/>
        <v>"pos_om":[20,20],</v>
      </c>
      <c r="R340" t="str">
        <f t="shared" si="59"/>
        <v>"pos":[115,56]</v>
      </c>
      <c r="S340" t="s">
        <v>359</v>
      </c>
    </row>
    <row r="341" spans="1:19" x14ac:dyDescent="0.25">
      <c r="A341" t="str">
        <f t="shared" si="50"/>
        <v>15-13</v>
      </c>
      <c r="B341">
        <v>340</v>
      </c>
      <c r="C341" t="s">
        <v>346</v>
      </c>
      <c r="D341">
        <v>2482</v>
      </c>
      <c r="E341">
        <v>15</v>
      </c>
      <c r="F341">
        <v>13</v>
      </c>
      <c r="G341">
        <v>4</v>
      </c>
      <c r="H341">
        <v>29</v>
      </c>
      <c r="I341">
        <f t="shared" si="51"/>
        <v>1</v>
      </c>
      <c r="J341">
        <f t="shared" si="52"/>
        <v>55</v>
      </c>
      <c r="K341">
        <f t="shared" si="53"/>
        <v>7.8168199657645525</v>
      </c>
      <c r="L341" t="s">
        <v>358</v>
      </c>
      <c r="M341" t="str">
        <f t="shared" si="54"/>
        <v>"id":340,</v>
      </c>
      <c r="N341" t="str">
        <f t="shared" si="55"/>
        <v>"name":"WILLIAMSBURG",</v>
      </c>
      <c r="O341" t="str">
        <f t="shared" si="56"/>
        <v>"population":2482,</v>
      </c>
      <c r="P341" t="str">
        <f t="shared" si="57"/>
        <v>"size":1,</v>
      </c>
      <c r="Q341" t="str">
        <f t="shared" si="58"/>
        <v>"pos_om":[15,13],</v>
      </c>
      <c r="R341" t="str">
        <f t="shared" si="59"/>
        <v>"pos":[4,29]</v>
      </c>
      <c r="S341" t="s">
        <v>359</v>
      </c>
    </row>
    <row r="342" spans="1:19" x14ac:dyDescent="0.25">
      <c r="A342" t="str">
        <f t="shared" si="50"/>
        <v>5-5</v>
      </c>
      <c r="B342">
        <v>341</v>
      </c>
      <c r="C342" t="s">
        <v>347</v>
      </c>
      <c r="D342">
        <v>7754</v>
      </c>
      <c r="E342">
        <v>5</v>
      </c>
      <c r="F342">
        <v>5</v>
      </c>
      <c r="G342">
        <v>119</v>
      </c>
      <c r="H342">
        <v>132</v>
      </c>
      <c r="I342">
        <f t="shared" si="51"/>
        <v>1</v>
      </c>
      <c r="J342">
        <f t="shared" si="52"/>
        <v>64</v>
      </c>
      <c r="K342">
        <f t="shared" si="53"/>
        <v>8.9559641182308738</v>
      </c>
      <c r="L342" t="s">
        <v>358</v>
      </c>
      <c r="M342" t="str">
        <f t="shared" si="54"/>
        <v>"id":341,</v>
      </c>
      <c r="N342" t="str">
        <f t="shared" si="55"/>
        <v>"name":"WILLIAMSTOWN",</v>
      </c>
      <c r="O342" t="str">
        <f t="shared" si="56"/>
        <v>"population":7754,</v>
      </c>
      <c r="P342" t="str">
        <f t="shared" si="57"/>
        <v>"size":1,</v>
      </c>
      <c r="Q342" t="str">
        <f t="shared" si="58"/>
        <v>"pos_om":[5,5],</v>
      </c>
      <c r="R342" t="str">
        <f t="shared" si="59"/>
        <v>"pos":[119,132]</v>
      </c>
      <c r="S342" t="s">
        <v>359</v>
      </c>
    </row>
    <row r="343" spans="1:19" x14ac:dyDescent="0.25">
      <c r="A343" t="str">
        <f t="shared" si="50"/>
        <v>44-9</v>
      </c>
      <c r="B343">
        <v>342</v>
      </c>
      <c r="C343" t="s">
        <v>348</v>
      </c>
      <c r="D343">
        <v>22325</v>
      </c>
      <c r="E343">
        <v>44</v>
      </c>
      <c r="F343">
        <v>9</v>
      </c>
      <c r="G343">
        <v>146</v>
      </c>
      <c r="H343">
        <v>43</v>
      </c>
      <c r="I343">
        <f t="shared" si="51"/>
        <v>2</v>
      </c>
      <c r="J343">
        <f t="shared" si="52"/>
        <v>71</v>
      </c>
      <c r="K343">
        <f t="shared" si="53"/>
        <v>10.013462405744701</v>
      </c>
      <c r="L343" t="s">
        <v>358</v>
      </c>
      <c r="M343" t="str">
        <f t="shared" si="54"/>
        <v>"id":342,</v>
      </c>
      <c r="N343" t="str">
        <f t="shared" si="55"/>
        <v>"name":"WILMINGTON",</v>
      </c>
      <c r="O343" t="str">
        <f t="shared" si="56"/>
        <v>"population":22325,</v>
      </c>
      <c r="P343" t="str">
        <f t="shared" si="57"/>
        <v>"size":2,</v>
      </c>
      <c r="Q343" t="str">
        <f t="shared" si="58"/>
        <v>"pos_om":[44,9],</v>
      </c>
      <c r="R343" t="str">
        <f t="shared" si="59"/>
        <v>"pos":[146,43]</v>
      </c>
      <c r="S343" t="s">
        <v>359</v>
      </c>
    </row>
    <row r="344" spans="1:19" x14ac:dyDescent="0.25">
      <c r="A344" t="str">
        <f t="shared" si="50"/>
        <v>28-6</v>
      </c>
      <c r="B344">
        <v>343</v>
      </c>
      <c r="C344" t="s">
        <v>349</v>
      </c>
      <c r="D344">
        <v>10300</v>
      </c>
      <c r="E344">
        <v>28</v>
      </c>
      <c r="F344">
        <v>6</v>
      </c>
      <c r="G344">
        <v>7</v>
      </c>
      <c r="H344">
        <v>89</v>
      </c>
      <c r="I344">
        <f t="shared" si="51"/>
        <v>1</v>
      </c>
      <c r="J344">
        <f t="shared" si="52"/>
        <v>66</v>
      </c>
      <c r="K344">
        <f t="shared" si="53"/>
        <v>9.2398991742177277</v>
      </c>
      <c r="L344" t="s">
        <v>358</v>
      </c>
      <c r="M344" t="str">
        <f t="shared" si="54"/>
        <v>"id":343,</v>
      </c>
      <c r="N344" t="str">
        <f t="shared" si="55"/>
        <v>"name":"WINCHENDON",</v>
      </c>
      <c r="O344" t="str">
        <f t="shared" si="56"/>
        <v>"population":10300,</v>
      </c>
      <c r="P344" t="str">
        <f t="shared" si="57"/>
        <v>"size":1,</v>
      </c>
      <c r="Q344" t="str">
        <f t="shared" si="58"/>
        <v>"pos_om":[28,6],</v>
      </c>
      <c r="R344" t="str">
        <f t="shared" si="59"/>
        <v>"pos":[7,89]</v>
      </c>
      <c r="S344" t="s">
        <v>359</v>
      </c>
    </row>
    <row r="345" spans="1:19" x14ac:dyDescent="0.25">
      <c r="A345" t="str">
        <f t="shared" si="50"/>
        <v>45-12</v>
      </c>
      <c r="B345">
        <v>344</v>
      </c>
      <c r="C345" t="s">
        <v>350</v>
      </c>
      <c r="D345">
        <v>21374</v>
      </c>
      <c r="E345">
        <v>45</v>
      </c>
      <c r="F345">
        <v>12</v>
      </c>
      <c r="G345">
        <v>34</v>
      </c>
      <c r="H345">
        <v>8</v>
      </c>
      <c r="I345">
        <f t="shared" si="51"/>
        <v>2</v>
      </c>
      <c r="J345">
        <f t="shared" si="52"/>
        <v>71</v>
      </c>
      <c r="K345">
        <f t="shared" si="53"/>
        <v>9.9699305090848416</v>
      </c>
      <c r="L345" t="s">
        <v>358</v>
      </c>
      <c r="M345" t="str">
        <f t="shared" si="54"/>
        <v>"id":344,</v>
      </c>
      <c r="N345" t="str">
        <f t="shared" si="55"/>
        <v>"name":"WINCHESTER",</v>
      </c>
      <c r="O345" t="str">
        <f t="shared" si="56"/>
        <v>"population":21374,</v>
      </c>
      <c r="P345" t="str">
        <f t="shared" si="57"/>
        <v>"size":2,</v>
      </c>
      <c r="Q345" t="str">
        <f t="shared" si="58"/>
        <v>"pos_om":[45,12],</v>
      </c>
      <c r="R345" t="str">
        <f t="shared" si="59"/>
        <v>"pos":[34,8]</v>
      </c>
      <c r="S345" t="s">
        <v>359</v>
      </c>
    </row>
    <row r="346" spans="1:19" x14ac:dyDescent="0.25">
      <c r="A346" t="str">
        <f t="shared" si="50"/>
        <v>9-10</v>
      </c>
      <c r="B346">
        <v>345</v>
      </c>
      <c r="C346" t="s">
        <v>351</v>
      </c>
      <c r="D346">
        <v>899</v>
      </c>
      <c r="E346">
        <v>9</v>
      </c>
      <c r="F346">
        <v>10</v>
      </c>
      <c r="G346">
        <v>17</v>
      </c>
      <c r="H346">
        <v>36</v>
      </c>
      <c r="I346">
        <f t="shared" si="51"/>
        <v>1</v>
      </c>
      <c r="J346">
        <f t="shared" si="52"/>
        <v>48</v>
      </c>
      <c r="K346">
        <f t="shared" si="53"/>
        <v>6.80128303447162</v>
      </c>
      <c r="L346" t="s">
        <v>358</v>
      </c>
      <c r="M346" t="str">
        <f t="shared" si="54"/>
        <v>"id":345,</v>
      </c>
      <c r="N346" t="str">
        <f t="shared" si="55"/>
        <v>"name":"WINDSOR",</v>
      </c>
      <c r="O346" t="str">
        <f t="shared" si="56"/>
        <v>"population":899,</v>
      </c>
      <c r="P346" t="str">
        <f t="shared" si="57"/>
        <v>"size":1,</v>
      </c>
      <c r="Q346" t="str">
        <f t="shared" si="58"/>
        <v>"pos_om":[9,10],</v>
      </c>
      <c r="R346" t="str">
        <f t="shared" si="59"/>
        <v>"pos":[17,36]</v>
      </c>
      <c r="S346" t="s">
        <v>359</v>
      </c>
    </row>
    <row r="347" spans="1:19" x14ac:dyDescent="0.25">
      <c r="A347" t="str">
        <f t="shared" si="50"/>
        <v>48-13</v>
      </c>
      <c r="B347">
        <v>346</v>
      </c>
      <c r="C347" t="s">
        <v>352</v>
      </c>
      <c r="D347">
        <v>17497</v>
      </c>
      <c r="E347">
        <v>48</v>
      </c>
      <c r="F347">
        <v>13</v>
      </c>
      <c r="G347">
        <v>54</v>
      </c>
      <c r="H347">
        <v>178</v>
      </c>
      <c r="I347">
        <f t="shared" si="51"/>
        <v>2</v>
      </c>
      <c r="J347">
        <f t="shared" si="52"/>
        <v>69</v>
      </c>
      <c r="K347">
        <f t="shared" si="53"/>
        <v>9.7697847166446206</v>
      </c>
      <c r="L347" t="s">
        <v>358</v>
      </c>
      <c r="M347" t="str">
        <f t="shared" si="54"/>
        <v>"id":346,</v>
      </c>
      <c r="N347" t="str">
        <f t="shared" si="55"/>
        <v>"name":"WINTHROP",</v>
      </c>
      <c r="O347" t="str">
        <f t="shared" si="56"/>
        <v>"population":17497,</v>
      </c>
      <c r="P347" t="str">
        <f t="shared" si="57"/>
        <v>"size":2,</v>
      </c>
      <c r="Q347" t="str">
        <f t="shared" si="58"/>
        <v>"pos_om":[48,13],</v>
      </c>
      <c r="R347" t="str">
        <f t="shared" si="59"/>
        <v>"pos":[54,178]</v>
      </c>
      <c r="S347" t="s">
        <v>359</v>
      </c>
    </row>
    <row r="348" spans="1:19" x14ac:dyDescent="0.25">
      <c r="A348" t="str">
        <f t="shared" si="50"/>
        <v>45-11</v>
      </c>
      <c r="B348">
        <v>347</v>
      </c>
      <c r="C348" t="s">
        <v>353</v>
      </c>
      <c r="D348">
        <v>38120</v>
      </c>
      <c r="E348">
        <v>45</v>
      </c>
      <c r="F348">
        <v>11</v>
      </c>
      <c r="G348">
        <v>6</v>
      </c>
      <c r="H348">
        <v>26</v>
      </c>
      <c r="I348">
        <f t="shared" si="51"/>
        <v>4</v>
      </c>
      <c r="J348">
        <f t="shared" si="52"/>
        <v>75</v>
      </c>
      <c r="K348">
        <f t="shared" si="53"/>
        <v>10.548494357768138</v>
      </c>
      <c r="L348" t="s">
        <v>358</v>
      </c>
      <c r="M348" t="str">
        <f t="shared" si="54"/>
        <v>"id":347,</v>
      </c>
      <c r="N348" t="str">
        <f t="shared" si="55"/>
        <v>"name":"WOBURN",</v>
      </c>
      <c r="O348" t="str">
        <f t="shared" si="56"/>
        <v>"population":38120,</v>
      </c>
      <c r="P348" t="str">
        <f t="shared" si="57"/>
        <v>"size":4,</v>
      </c>
      <c r="Q348" t="str">
        <f t="shared" si="58"/>
        <v>"pos_om":[45,11],</v>
      </c>
      <c r="R348" t="str">
        <f t="shared" si="59"/>
        <v>"pos":[6,26]</v>
      </c>
      <c r="S348" t="s">
        <v>359</v>
      </c>
    </row>
    <row r="349" spans="1:19" x14ac:dyDescent="0.25">
      <c r="A349" t="str">
        <f t="shared" si="50"/>
        <v>32-16</v>
      </c>
      <c r="B349">
        <v>348</v>
      </c>
      <c r="C349" t="s">
        <v>354</v>
      </c>
      <c r="D349">
        <v>181045</v>
      </c>
      <c r="E349">
        <v>32</v>
      </c>
      <c r="F349">
        <v>16</v>
      </c>
      <c r="G349">
        <v>103</v>
      </c>
      <c r="H349">
        <v>127</v>
      </c>
      <c r="I349">
        <f t="shared" si="51"/>
        <v>19</v>
      </c>
      <c r="J349">
        <f t="shared" si="52"/>
        <v>86</v>
      </c>
      <c r="K349">
        <f t="shared" si="53"/>
        <v>12.106500898131964</v>
      </c>
      <c r="L349" t="s">
        <v>358</v>
      </c>
      <c r="M349" t="str">
        <f t="shared" si="54"/>
        <v>"id":348,</v>
      </c>
      <c r="N349" t="str">
        <f t="shared" si="55"/>
        <v>"name":"WORCESTER",</v>
      </c>
      <c r="O349" t="str">
        <f t="shared" si="56"/>
        <v>"population":181045,</v>
      </c>
      <c r="P349" t="str">
        <f t="shared" si="57"/>
        <v>"size":19,</v>
      </c>
      <c r="Q349" t="str">
        <f t="shared" si="58"/>
        <v>"pos_om":[32,16],</v>
      </c>
      <c r="R349" t="str">
        <f t="shared" si="59"/>
        <v>"pos":[103,127]</v>
      </c>
      <c r="S349" t="s">
        <v>359</v>
      </c>
    </row>
    <row r="350" spans="1:19" x14ac:dyDescent="0.25">
      <c r="A350" t="str">
        <f t="shared" si="50"/>
        <v>10-13</v>
      </c>
      <c r="B350">
        <v>349</v>
      </c>
      <c r="C350" t="s">
        <v>355</v>
      </c>
      <c r="D350">
        <v>1156</v>
      </c>
      <c r="E350">
        <v>10</v>
      </c>
      <c r="F350">
        <v>13</v>
      </c>
      <c r="G350">
        <v>173</v>
      </c>
      <c r="H350">
        <v>50</v>
      </c>
      <c r="I350">
        <f t="shared" si="51"/>
        <v>1</v>
      </c>
      <c r="J350">
        <f t="shared" si="52"/>
        <v>50</v>
      </c>
      <c r="K350">
        <f t="shared" si="53"/>
        <v>7.0527210492323231</v>
      </c>
      <c r="L350" t="s">
        <v>358</v>
      </c>
      <c r="M350" t="str">
        <f t="shared" si="54"/>
        <v>"id":349,</v>
      </c>
      <c r="N350" t="str">
        <f t="shared" si="55"/>
        <v>"name":"WORTHINGTON",</v>
      </c>
      <c r="O350" t="str">
        <f t="shared" si="56"/>
        <v>"population":1156,</v>
      </c>
      <c r="P350" t="str">
        <f t="shared" si="57"/>
        <v>"size":1,</v>
      </c>
      <c r="Q350" t="str">
        <f t="shared" si="58"/>
        <v>"pos_om":[10,13],</v>
      </c>
      <c r="R350" t="str">
        <f t="shared" si="59"/>
        <v>"pos":[173,50]</v>
      </c>
      <c r="S350" t="s">
        <v>359</v>
      </c>
    </row>
    <row r="351" spans="1:19" x14ac:dyDescent="0.25">
      <c r="A351" t="str">
        <f t="shared" si="50"/>
        <v>41-22</v>
      </c>
      <c r="B351">
        <v>350</v>
      </c>
      <c r="C351" t="s">
        <v>356</v>
      </c>
      <c r="D351">
        <v>10955</v>
      </c>
      <c r="E351">
        <v>41</v>
      </c>
      <c r="F351">
        <v>22</v>
      </c>
      <c r="G351">
        <v>41</v>
      </c>
      <c r="H351">
        <v>64</v>
      </c>
      <c r="I351">
        <f t="shared" si="51"/>
        <v>1</v>
      </c>
      <c r="J351">
        <f t="shared" si="52"/>
        <v>66</v>
      </c>
      <c r="K351">
        <f t="shared" si="53"/>
        <v>9.3015512520295669</v>
      </c>
      <c r="L351" t="s">
        <v>358</v>
      </c>
      <c r="M351" t="str">
        <f t="shared" si="54"/>
        <v>"id":350,</v>
      </c>
      <c r="N351" t="str">
        <f t="shared" si="55"/>
        <v>"name":"WRENTHAM",</v>
      </c>
      <c r="O351" t="str">
        <f t="shared" si="56"/>
        <v>"population":10955,</v>
      </c>
      <c r="P351" t="str">
        <f t="shared" si="57"/>
        <v>"size":1,</v>
      </c>
      <c r="Q351" t="str">
        <f t="shared" si="58"/>
        <v>"pos_om":[41,22],</v>
      </c>
      <c r="R351" t="str">
        <f t="shared" si="59"/>
        <v>"pos":[41,64]</v>
      </c>
      <c r="S351" t="s">
        <v>359</v>
      </c>
    </row>
    <row r="352" spans="1:19" x14ac:dyDescent="0.25">
      <c r="A352" t="str">
        <f t="shared" si="50"/>
        <v>63-31</v>
      </c>
      <c r="B352">
        <v>351</v>
      </c>
      <c r="C352" t="s">
        <v>357</v>
      </c>
      <c r="D352">
        <v>23793</v>
      </c>
      <c r="E352">
        <v>63</v>
      </c>
      <c r="F352">
        <v>31</v>
      </c>
      <c r="G352">
        <v>7</v>
      </c>
      <c r="H352">
        <v>137</v>
      </c>
      <c r="I352">
        <f t="shared" si="51"/>
        <v>2</v>
      </c>
      <c r="J352">
        <f t="shared" si="52"/>
        <v>72</v>
      </c>
      <c r="K352">
        <f t="shared" si="53"/>
        <v>10.077146698751429</v>
      </c>
      <c r="L352" t="s">
        <v>358</v>
      </c>
      <c r="M352" t="str">
        <f t="shared" si="54"/>
        <v>"id":351,</v>
      </c>
      <c r="N352" t="str">
        <f t="shared" si="55"/>
        <v>"name":"YARMOUTH",</v>
      </c>
      <c r="O352" t="str">
        <f t="shared" si="56"/>
        <v>"population":23793,</v>
      </c>
      <c r="P352" t="str">
        <f t="shared" si="57"/>
        <v>"size":2,</v>
      </c>
      <c r="Q352" t="str">
        <f t="shared" si="58"/>
        <v>"pos_om":[63,31],</v>
      </c>
      <c r="R352" t="str">
        <f t="shared" si="59"/>
        <v>"pos":[7,137]</v>
      </c>
      <c r="S352" t="s">
        <v>362</v>
      </c>
    </row>
    <row r="353" spans="1:12" x14ac:dyDescent="0.25">
      <c r="A353" t="str">
        <f t="shared" si="50"/>
        <v>-</v>
      </c>
      <c r="J353">
        <f t="shared" si="52"/>
        <v>1</v>
      </c>
      <c r="L353" t="s">
        <v>361</v>
      </c>
    </row>
  </sheetData>
  <autoFilter ref="B1:R3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pivot_map</vt:lpstr>
      <vt:lpstr>data</vt:lpstr>
      <vt:lpstr>sql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2021-03-22T00:06:13Z</dcterms:created>
  <dcterms:modified xsi:type="dcterms:W3CDTF">2021-04-13T00:10:15Z</dcterms:modified>
</cp:coreProperties>
</file>