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bXJr24mI7t64BQAIpU8DCXFZaRbUJHpg10tCGbyBww="/>
    </ext>
  </extLst>
</workbook>
</file>

<file path=xl/sharedStrings.xml><?xml version="1.0" encoding="utf-8"?>
<sst xmlns="http://schemas.openxmlformats.org/spreadsheetml/2006/main" count="52" uniqueCount="49">
  <si>
    <t>Short Term Rental Spreadsheet</t>
  </si>
  <si>
    <t>Having trouble keeping this spreadsheet up to date? Let Stessa automate performance tracking for you: https://www.stessa.com/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</si>
  <si>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</si>
  <si>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</si>
  <si>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</si>
  <si>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</si>
  <si>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</si>
  <si>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</si>
  <si>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</si>
  <si>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</si>
  <si>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</si>
  <si>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</si>
  <si>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</si>
  <si>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</si>
  <si>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</si>
  <si>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Revenues</t>
  </si>
  <si>
    <t>Airbnb</t>
  </si>
  <si>
    <t>Vrbo</t>
  </si>
  <si>
    <t>Direct</t>
  </si>
  <si>
    <t>Other</t>
  </si>
  <si>
    <t>Total Revenues</t>
  </si>
  <si>
    <t>Performance Metrics</t>
  </si>
  <si>
    <t>Available Nights</t>
  </si>
  <si>
    <t>Booked Nights</t>
  </si>
  <si>
    <t>Occupancy</t>
  </si>
  <si>
    <t>ADR</t>
  </si>
  <si>
    <t>RevPAR</t>
  </si>
  <si>
    <t>Unique Bookings</t>
  </si>
  <si>
    <t>ALOS</t>
  </si>
  <si>
    <t>Management</t>
  </si>
  <si>
    <t>Booking Fees</t>
  </si>
  <si>
    <t>Expenses</t>
  </si>
  <si>
    <t>Electricity</t>
  </si>
  <si>
    <t>Gas</t>
  </si>
  <si>
    <t xml:space="preserve">Water </t>
  </si>
  <si>
    <t>Sewer</t>
  </si>
  <si>
    <t>Internet</t>
  </si>
  <si>
    <t>Maintenance</t>
  </si>
  <si>
    <t>Taxes</t>
  </si>
  <si>
    <t>Insurance</t>
  </si>
  <si>
    <t>HOA</t>
  </si>
  <si>
    <t>Cleaning</t>
  </si>
  <si>
    <t>Supplies</t>
  </si>
  <si>
    <t>Towels/Linens</t>
  </si>
  <si>
    <t>Welcome Gifts</t>
  </si>
  <si>
    <t>Total Expenses</t>
  </si>
  <si>
    <t>Net Operating Income</t>
  </si>
  <si>
    <t>Mortgage</t>
  </si>
  <si>
    <t>Cash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</si>
</sst>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1.0"/>
      <color theme="1"/>
      <name val="Calibri"/>
      <scheme val="minor"/>
    </font>
    <font>
      <b/>
      <sz val="14.0"/>
      <color theme="1"/>
      <name val="Calibri"/>
    </font>
    <font>
      <b/>
      <u/>
      <sz val="12.0"/>
      <color rgb="FF0000FF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164" xfId="0" applyFont="1" applyNumberFormat="1"/>
    <xf borderId="0" fillId="0" fontId="6" numFmtId="0" xfId="0" applyFont="1"/>
    <xf borderId="0" fillId="0" fontId="5" numFmtId="9" xfId="0" applyFont="1" applyNumberForma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essa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5" width="14.29"/>
    <col customWidth="1" min="6" max="6" width="11.29"/>
    <col customWidth="1" min="7" max="15" width="9.43"/>
    <col customWidth="1" min="16" max="16" width="12.0"/>
    <col customWidth="1" min="17" max="26" width="8.71"/>
  </cols>
  <sheetData>
    <row r="1">
      <c r="A1" s="1" t="s">
        <v>0</v>
      </c>
      <c r="F1" s="2" t="s">
        <v>1</v>
      </c>
    </row>
    <row r="3"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</row>
    <row r="5">
      <c r="A5" s="4" t="s">
        <v>15</v>
      </c>
    </row>
    <row r="7">
      <c r="A7" s="5" t="s">
        <v>16</v>
      </c>
      <c r="D7" s="6">
        <v>2000.0</v>
      </c>
      <c r="E7" s="6">
        <v>2500.0</v>
      </c>
      <c r="F7" s="6">
        <v>2000.0</v>
      </c>
      <c r="G7" s="6"/>
      <c r="H7" s="6"/>
      <c r="I7" s="6"/>
      <c r="J7" s="6"/>
      <c r="K7" s="6"/>
      <c r="L7" s="6"/>
      <c r="M7" s="6"/>
      <c r="N7" s="6"/>
      <c r="O7" s="6"/>
      <c r="P7" s="6">
        <f t="shared" ref="P7:P10" si="1">SUM(D7:O7)</f>
        <v>6500</v>
      </c>
    </row>
    <row r="8">
      <c r="A8" s="5" t="s">
        <v>17</v>
      </c>
      <c r="D8" s="6">
        <v>2000.0</v>
      </c>
      <c r="E8" s="6">
        <v>2500.0</v>
      </c>
      <c r="F8" s="6">
        <v>1500.0</v>
      </c>
      <c r="G8" s="6"/>
      <c r="H8" s="6"/>
      <c r="I8" s="6"/>
      <c r="J8" s="6"/>
      <c r="K8" s="6"/>
      <c r="L8" s="6"/>
      <c r="M8" s="6"/>
      <c r="N8" s="6"/>
      <c r="O8" s="6"/>
      <c r="P8" s="6">
        <f t="shared" si="1"/>
        <v>6000</v>
      </c>
    </row>
    <row r="9">
      <c r="A9" s="5" t="s">
        <v>18</v>
      </c>
      <c r="D9" s="6">
        <v>500.0</v>
      </c>
      <c r="E9" s="6">
        <v>1000.0</v>
      </c>
      <c r="F9" s="6">
        <v>1000.0</v>
      </c>
      <c r="G9" s="6"/>
      <c r="H9" s="6"/>
      <c r="I9" s="6"/>
      <c r="J9" s="6"/>
      <c r="K9" s="6"/>
      <c r="L9" s="6"/>
      <c r="M9" s="6"/>
      <c r="N9" s="6"/>
      <c r="O9" s="6"/>
      <c r="P9" s="6">
        <f t="shared" si="1"/>
        <v>2500</v>
      </c>
    </row>
    <row r="10">
      <c r="A10" s="5" t="s">
        <v>19</v>
      </c>
      <c r="D10" s="6">
        <v>200.0</v>
      </c>
      <c r="E10" s="6">
        <v>300.0</v>
      </c>
      <c r="F10" s="6">
        <v>250.0</v>
      </c>
      <c r="G10" s="6"/>
      <c r="H10" s="6"/>
      <c r="I10" s="6"/>
      <c r="J10" s="6"/>
      <c r="K10" s="6"/>
      <c r="L10" s="6"/>
      <c r="M10" s="6"/>
      <c r="N10" s="6"/>
      <c r="O10" s="6"/>
      <c r="P10" s="6">
        <f t="shared" si="1"/>
        <v>750</v>
      </c>
    </row>
    <row r="11">
      <c r="A11" s="7" t="s">
        <v>20</v>
      </c>
      <c r="D11" s="6">
        <f t="shared" ref="D11:P11" si="2">SUM(D7:D10)</f>
        <v>4700</v>
      </c>
      <c r="E11" s="6">
        <f t="shared" si="2"/>
        <v>6300</v>
      </c>
      <c r="F11" s="6">
        <f t="shared" si="2"/>
        <v>4750</v>
      </c>
      <c r="G11" s="6">
        <f t="shared" si="2"/>
        <v>0</v>
      </c>
      <c r="H11" s="6">
        <f t="shared" si="2"/>
        <v>0</v>
      </c>
      <c r="I11" s="6">
        <f t="shared" si="2"/>
        <v>0</v>
      </c>
      <c r="J11" s="6">
        <f t="shared" si="2"/>
        <v>0</v>
      </c>
      <c r="K11" s="6">
        <f t="shared" si="2"/>
        <v>0</v>
      </c>
      <c r="L11" s="6">
        <f t="shared" si="2"/>
        <v>0</v>
      </c>
      <c r="M11" s="6">
        <f t="shared" si="2"/>
        <v>0</v>
      </c>
      <c r="N11" s="6">
        <f t="shared" si="2"/>
        <v>0</v>
      </c>
      <c r="O11" s="6">
        <f t="shared" si="2"/>
        <v>0</v>
      </c>
      <c r="P11" s="6">
        <f t="shared" si="2"/>
        <v>15750</v>
      </c>
    </row>
    <row r="13">
      <c r="A13" s="4" t="s">
        <v>21</v>
      </c>
    </row>
    <row r="15">
      <c r="A15" s="5" t="s">
        <v>22</v>
      </c>
      <c r="D15" s="5">
        <v>31.0</v>
      </c>
      <c r="E15" s="5">
        <v>28.0</v>
      </c>
      <c r="F15" s="5">
        <v>31.0</v>
      </c>
    </row>
    <row r="16">
      <c r="A16" s="5" t="s">
        <v>23</v>
      </c>
      <c r="D16" s="5">
        <v>17.0</v>
      </c>
      <c r="E16" s="5">
        <v>18.0</v>
      </c>
      <c r="F16" s="5">
        <v>17.0</v>
      </c>
    </row>
    <row r="17">
      <c r="A17" s="5" t="s">
        <v>24</v>
      </c>
      <c r="D17" s="8">
        <f t="shared" ref="D17:O17" si="3">SUM(D16/D15)</f>
        <v>0.5483870968</v>
      </c>
      <c r="E17" s="8">
        <f t="shared" si="3"/>
        <v>0.6428571429</v>
      </c>
      <c r="F17" s="8">
        <f t="shared" si="3"/>
        <v>0.5483870968</v>
      </c>
      <c r="G17" s="8" t="str">
        <f t="shared" si="3"/>
        <v>#DIV/0!</v>
      </c>
      <c r="H17" s="8" t="str">
        <f t="shared" si="3"/>
        <v>#DIV/0!</v>
      </c>
      <c r="I17" s="8" t="str">
        <f t="shared" si="3"/>
        <v>#DIV/0!</v>
      </c>
      <c r="J17" s="8" t="str">
        <f t="shared" si="3"/>
        <v>#DIV/0!</v>
      </c>
      <c r="K17" s="8" t="str">
        <f t="shared" si="3"/>
        <v>#DIV/0!</v>
      </c>
      <c r="L17" s="8" t="str">
        <f t="shared" si="3"/>
        <v>#DIV/0!</v>
      </c>
      <c r="M17" s="8" t="str">
        <f t="shared" si="3"/>
        <v>#DIV/0!</v>
      </c>
      <c r="N17" s="8" t="str">
        <f t="shared" si="3"/>
        <v>#DIV/0!</v>
      </c>
      <c r="O17" s="8" t="str">
        <f t="shared" si="3"/>
        <v>#DIV/0!</v>
      </c>
    </row>
    <row r="18">
      <c r="A18" s="5" t="s">
        <v>25</v>
      </c>
      <c r="D18" s="6">
        <f t="shared" ref="D18:O18" si="4">SUM(D11/D16)</f>
        <v>276.4705882</v>
      </c>
      <c r="E18" s="6">
        <f t="shared" si="4"/>
        <v>350</v>
      </c>
      <c r="F18" s="6">
        <f t="shared" si="4"/>
        <v>279.4117647</v>
      </c>
      <c r="G18" s="6" t="str">
        <f t="shared" si="4"/>
        <v>#DIV/0!</v>
      </c>
      <c r="H18" s="6" t="str">
        <f t="shared" si="4"/>
        <v>#DIV/0!</v>
      </c>
      <c r="I18" s="6" t="str">
        <f t="shared" si="4"/>
        <v>#DIV/0!</v>
      </c>
      <c r="J18" s="6" t="str">
        <f t="shared" si="4"/>
        <v>#DIV/0!</v>
      </c>
      <c r="K18" s="6" t="str">
        <f t="shared" si="4"/>
        <v>#DIV/0!</v>
      </c>
      <c r="L18" s="6" t="str">
        <f t="shared" si="4"/>
        <v>#DIV/0!</v>
      </c>
      <c r="M18" s="6" t="str">
        <f t="shared" si="4"/>
        <v>#DIV/0!</v>
      </c>
      <c r="N18" s="6" t="str">
        <f t="shared" si="4"/>
        <v>#DIV/0!</v>
      </c>
      <c r="O18" s="6" t="str">
        <f t="shared" si="4"/>
        <v>#DIV/0!</v>
      </c>
    </row>
    <row r="19">
      <c r="A19" s="5" t="s">
        <v>26</v>
      </c>
      <c r="D19" s="6">
        <f t="shared" ref="D19:O19" si="5">SUM(D11/D15)</f>
        <v>151.6129032</v>
      </c>
      <c r="E19" s="6">
        <f t="shared" si="5"/>
        <v>225</v>
      </c>
      <c r="F19" s="6">
        <f t="shared" si="5"/>
        <v>153.2258065</v>
      </c>
      <c r="G19" s="6" t="str">
        <f t="shared" si="5"/>
        <v>#DIV/0!</v>
      </c>
      <c r="H19" s="6" t="str">
        <f t="shared" si="5"/>
        <v>#DIV/0!</v>
      </c>
      <c r="I19" s="6" t="str">
        <f t="shared" si="5"/>
        <v>#DIV/0!</v>
      </c>
      <c r="J19" s="6" t="str">
        <f t="shared" si="5"/>
        <v>#DIV/0!</v>
      </c>
      <c r="K19" s="6" t="str">
        <f t="shared" si="5"/>
        <v>#DIV/0!</v>
      </c>
      <c r="L19" s="6" t="str">
        <f t="shared" si="5"/>
        <v>#DIV/0!</v>
      </c>
      <c r="M19" s="6" t="str">
        <f t="shared" si="5"/>
        <v>#DIV/0!</v>
      </c>
      <c r="N19" s="6" t="str">
        <f t="shared" si="5"/>
        <v>#DIV/0!</v>
      </c>
      <c r="O19" s="6" t="str">
        <f t="shared" si="5"/>
        <v>#DIV/0!</v>
      </c>
    </row>
    <row r="21" ht="15.75" customHeight="1">
      <c r="A21" s="5" t="s">
        <v>27</v>
      </c>
      <c r="D21" s="5">
        <v>4.0</v>
      </c>
      <c r="E21" s="5">
        <v>5.0</v>
      </c>
      <c r="F21" s="5">
        <v>3.0</v>
      </c>
    </row>
    <row r="22" ht="15.75" customHeight="1">
      <c r="A22" s="5" t="s">
        <v>28</v>
      </c>
      <c r="D22" s="9">
        <f t="shared" ref="D22:O22" si="6">SUM(D16/D21)</f>
        <v>4.25</v>
      </c>
      <c r="E22" s="9">
        <f t="shared" si="6"/>
        <v>3.6</v>
      </c>
      <c r="F22" s="9">
        <f t="shared" si="6"/>
        <v>5.666666667</v>
      </c>
      <c r="G22" s="9" t="str">
        <f t="shared" si="6"/>
        <v>#DIV/0!</v>
      </c>
      <c r="H22" s="9" t="str">
        <f t="shared" si="6"/>
        <v>#DIV/0!</v>
      </c>
      <c r="I22" s="9" t="str">
        <f t="shared" si="6"/>
        <v>#DIV/0!</v>
      </c>
      <c r="J22" s="9" t="str">
        <f t="shared" si="6"/>
        <v>#DIV/0!</v>
      </c>
      <c r="K22" s="9" t="str">
        <f t="shared" si="6"/>
        <v>#DIV/0!</v>
      </c>
      <c r="L22" s="9" t="str">
        <f t="shared" si="6"/>
        <v>#DIV/0!</v>
      </c>
      <c r="M22" s="9" t="str">
        <f t="shared" si="6"/>
        <v>#DIV/0!</v>
      </c>
      <c r="N22" s="9" t="str">
        <f t="shared" si="6"/>
        <v>#DIV/0!</v>
      </c>
      <c r="O22" s="9" t="str">
        <f t="shared" si="6"/>
        <v>#DIV/0!</v>
      </c>
    </row>
    <row r="23" ht="15.75" customHeight="1"/>
    <row r="24" ht="15.75" customHeight="1">
      <c r="A24" s="5" t="s">
        <v>29</v>
      </c>
      <c r="C24" s="8">
        <v>0.15</v>
      </c>
      <c r="D24" s="6">
        <f>SUM(D11*C24)</f>
        <v>705</v>
      </c>
      <c r="E24" s="6">
        <f>SUM(E11*C24)</f>
        <v>945</v>
      </c>
      <c r="F24" s="6">
        <f>SUM(F11*C24)</f>
        <v>712.5</v>
      </c>
      <c r="G24" s="6">
        <f>SUM(G11*C24)</f>
        <v>0</v>
      </c>
      <c r="H24" s="6">
        <f>SUM(H11*C24)</f>
        <v>0</v>
      </c>
      <c r="I24" s="6">
        <f>SUM(I11*C24)</f>
        <v>0</v>
      </c>
      <c r="J24" s="6">
        <f>SUM(J11*C24)</f>
        <v>0</v>
      </c>
      <c r="K24" s="6">
        <f>SUM(K11*C24)</f>
        <v>0</v>
      </c>
      <c r="L24" s="6">
        <f>SUM(L11*C24)</f>
        <v>0</v>
      </c>
      <c r="M24" s="6">
        <f>SUM(M11*C24)</f>
        <v>0</v>
      </c>
      <c r="N24" s="6">
        <f>SUM(N11*C24)</f>
        <v>0</v>
      </c>
      <c r="O24" s="6">
        <f>SUM(O11*C24)</f>
        <v>0</v>
      </c>
      <c r="P24" s="6">
        <f t="shared" ref="P24:P25" si="7">SUM(D24:O24)</f>
        <v>2362.5</v>
      </c>
    </row>
    <row r="25" ht="15.75" customHeight="1">
      <c r="A25" s="5" t="s">
        <v>30</v>
      </c>
      <c r="C25" s="8">
        <v>0.05</v>
      </c>
      <c r="D25" s="6">
        <f>SUM(D11*C25)</f>
        <v>235</v>
      </c>
      <c r="E25" s="6">
        <f>SUM(E11*C25)</f>
        <v>315</v>
      </c>
      <c r="F25" s="6">
        <f>SUM(F11*C25)</f>
        <v>237.5</v>
      </c>
      <c r="G25" s="6">
        <f>SUM(G11*C25)</f>
        <v>0</v>
      </c>
      <c r="H25" s="6">
        <f>SUM(H11*C25)</f>
        <v>0</v>
      </c>
      <c r="I25" s="6">
        <f>SUM(I11*C25)</f>
        <v>0</v>
      </c>
      <c r="J25" s="6">
        <f>SUM(J11*C25)</f>
        <v>0</v>
      </c>
      <c r="K25" s="6">
        <f>SUM(K11*C25)</f>
        <v>0</v>
      </c>
      <c r="L25" s="6">
        <f>SUM(L11*C25)</f>
        <v>0</v>
      </c>
      <c r="M25" s="6">
        <f>SUM(M11*C25)</f>
        <v>0</v>
      </c>
      <c r="N25" s="6">
        <f>SUM(N11*C25)</f>
        <v>0</v>
      </c>
      <c r="O25" s="6">
        <f>SUM(O11*C25)</f>
        <v>0</v>
      </c>
      <c r="P25" s="6">
        <f t="shared" si="7"/>
        <v>787.5</v>
      </c>
    </row>
    <row r="26" ht="15.75" customHeight="1">
      <c r="P26" s="6"/>
    </row>
    <row r="27" ht="15.75" customHeight="1">
      <c r="A27" s="4" t="s">
        <v>31</v>
      </c>
      <c r="P27" s="6"/>
    </row>
    <row r="28" ht="15.75" customHeight="1">
      <c r="P28" s="6"/>
    </row>
    <row r="29" ht="15.75" customHeight="1">
      <c r="A29" s="5" t="s">
        <v>32</v>
      </c>
      <c r="D29" s="6">
        <v>50.0</v>
      </c>
      <c r="E29" s="6">
        <v>50.0</v>
      </c>
      <c r="F29" s="6">
        <v>50.0</v>
      </c>
      <c r="G29" s="6"/>
      <c r="H29" s="6"/>
      <c r="I29" s="6"/>
      <c r="J29" s="6"/>
      <c r="K29" s="6"/>
      <c r="L29" s="6"/>
      <c r="M29" s="6"/>
      <c r="N29" s="6"/>
      <c r="O29" s="6"/>
      <c r="P29" s="6">
        <f t="shared" ref="P29:P44" si="8">SUM(D29:O29)</f>
        <v>150</v>
      </c>
    </row>
    <row r="30" ht="15.75" customHeight="1">
      <c r="A30" s="5" t="s">
        <v>33</v>
      </c>
      <c r="D30" s="6">
        <v>50.0</v>
      </c>
      <c r="E30" s="6">
        <v>50.0</v>
      </c>
      <c r="F30" s="6">
        <v>50.0</v>
      </c>
      <c r="G30" s="6"/>
      <c r="H30" s="6"/>
      <c r="I30" s="6"/>
      <c r="J30" s="6"/>
      <c r="K30" s="6"/>
      <c r="L30" s="6"/>
      <c r="M30" s="6"/>
      <c r="N30" s="6"/>
      <c r="O30" s="6"/>
      <c r="P30" s="6">
        <f t="shared" si="8"/>
        <v>150</v>
      </c>
    </row>
    <row r="31" ht="15.75" customHeight="1">
      <c r="A31" s="5" t="s">
        <v>34</v>
      </c>
      <c r="D31" s="6">
        <v>50.0</v>
      </c>
      <c r="E31" s="6">
        <v>50.0</v>
      </c>
      <c r="F31" s="6">
        <v>50.0</v>
      </c>
      <c r="G31" s="6"/>
      <c r="H31" s="6"/>
      <c r="I31" s="6"/>
      <c r="J31" s="6"/>
      <c r="K31" s="6"/>
      <c r="L31" s="6"/>
      <c r="M31" s="6"/>
      <c r="N31" s="6"/>
      <c r="O31" s="6"/>
      <c r="P31" s="6">
        <f t="shared" si="8"/>
        <v>150</v>
      </c>
    </row>
    <row r="32" ht="15.75" customHeight="1">
      <c r="A32" s="5" t="s">
        <v>35</v>
      </c>
      <c r="D32" s="6">
        <v>25.0</v>
      </c>
      <c r="E32" s="6">
        <v>25.0</v>
      </c>
      <c r="F32" s="6">
        <v>25.0</v>
      </c>
      <c r="G32" s="6"/>
      <c r="H32" s="6"/>
      <c r="I32" s="6"/>
      <c r="J32" s="6"/>
      <c r="K32" s="6"/>
      <c r="L32" s="6"/>
      <c r="M32" s="6"/>
      <c r="N32" s="6"/>
      <c r="O32" s="6"/>
      <c r="P32" s="6">
        <f t="shared" si="8"/>
        <v>75</v>
      </c>
    </row>
    <row r="33" ht="15.75" customHeight="1">
      <c r="A33" s="5" t="s">
        <v>36</v>
      </c>
      <c r="D33" s="6">
        <v>50.0</v>
      </c>
      <c r="E33" s="6">
        <v>50.0</v>
      </c>
      <c r="F33" s="6">
        <v>50.0</v>
      </c>
      <c r="G33" s="6"/>
      <c r="H33" s="6"/>
      <c r="I33" s="6"/>
      <c r="J33" s="6"/>
      <c r="K33" s="6"/>
      <c r="L33" s="6"/>
      <c r="M33" s="6"/>
      <c r="N33" s="6"/>
      <c r="O33" s="6"/>
      <c r="P33" s="6">
        <f t="shared" si="8"/>
        <v>150</v>
      </c>
    </row>
    <row r="34" ht="15.75" customHeight="1">
      <c r="A34" s="5" t="s">
        <v>37</v>
      </c>
      <c r="D34" s="6">
        <v>100.0</v>
      </c>
      <c r="E34" s="6">
        <v>100.0</v>
      </c>
      <c r="F34" s="6">
        <v>100.0</v>
      </c>
      <c r="G34" s="6"/>
      <c r="H34" s="6"/>
      <c r="I34" s="6"/>
      <c r="J34" s="6"/>
      <c r="K34" s="6"/>
      <c r="L34" s="6"/>
      <c r="M34" s="6"/>
      <c r="N34" s="6"/>
      <c r="O34" s="6"/>
      <c r="P34" s="6">
        <f t="shared" si="8"/>
        <v>300</v>
      </c>
    </row>
    <row r="35" ht="15.75" customHeight="1">
      <c r="A35" s="5" t="s">
        <v>38</v>
      </c>
      <c r="D35" s="6">
        <v>100.0</v>
      </c>
      <c r="E35" s="6">
        <v>100.0</v>
      </c>
      <c r="F35" s="6">
        <v>100.0</v>
      </c>
      <c r="G35" s="6"/>
      <c r="H35" s="6"/>
      <c r="I35" s="6"/>
      <c r="J35" s="6"/>
      <c r="K35" s="6"/>
      <c r="L35" s="6"/>
      <c r="M35" s="6"/>
      <c r="N35" s="6"/>
      <c r="O35" s="6"/>
      <c r="P35" s="6">
        <f t="shared" si="8"/>
        <v>300</v>
      </c>
    </row>
    <row r="36" ht="15.75" customHeight="1">
      <c r="A36" s="5" t="s">
        <v>39</v>
      </c>
      <c r="D36" s="6">
        <v>100.0</v>
      </c>
      <c r="E36" s="6">
        <v>100.0</v>
      </c>
      <c r="F36" s="6">
        <v>100.0</v>
      </c>
      <c r="G36" s="6"/>
      <c r="H36" s="6"/>
      <c r="I36" s="6"/>
      <c r="J36" s="6"/>
      <c r="K36" s="6"/>
      <c r="L36" s="6"/>
      <c r="M36" s="6"/>
      <c r="N36" s="6"/>
      <c r="O36" s="6"/>
      <c r="P36" s="6">
        <f t="shared" si="8"/>
        <v>300</v>
      </c>
    </row>
    <row r="37" ht="15.75" customHeight="1">
      <c r="A37" s="5" t="s">
        <v>40</v>
      </c>
      <c r="D37" s="6">
        <v>75.0</v>
      </c>
      <c r="E37" s="6">
        <v>75.0</v>
      </c>
      <c r="F37" s="6">
        <v>75.0</v>
      </c>
      <c r="G37" s="6"/>
      <c r="H37" s="6"/>
      <c r="I37" s="6"/>
      <c r="J37" s="6"/>
      <c r="K37" s="6"/>
      <c r="L37" s="6"/>
      <c r="M37" s="6"/>
      <c r="N37" s="6"/>
      <c r="O37" s="6"/>
      <c r="P37" s="6">
        <f t="shared" si="8"/>
        <v>225</v>
      </c>
    </row>
    <row r="38" ht="15.75" customHeight="1">
      <c r="A38" s="5" t="s">
        <v>41</v>
      </c>
      <c r="D38" s="6">
        <v>150.0</v>
      </c>
      <c r="E38" s="6">
        <v>150.0</v>
      </c>
      <c r="F38" s="6">
        <v>150.0</v>
      </c>
      <c r="G38" s="6"/>
      <c r="H38" s="6"/>
      <c r="I38" s="6"/>
      <c r="J38" s="6"/>
      <c r="K38" s="6"/>
      <c r="L38" s="6"/>
      <c r="M38" s="6"/>
      <c r="N38" s="6"/>
      <c r="O38" s="6"/>
      <c r="P38" s="6">
        <f t="shared" si="8"/>
        <v>450</v>
      </c>
    </row>
    <row r="39" ht="15.75" customHeight="1">
      <c r="A39" s="5" t="s">
        <v>42</v>
      </c>
      <c r="D39" s="6">
        <v>200.0</v>
      </c>
      <c r="E39" s="6">
        <v>200.0</v>
      </c>
      <c r="F39" s="6">
        <v>200.0</v>
      </c>
      <c r="G39" s="6"/>
      <c r="H39" s="6"/>
      <c r="I39" s="6"/>
      <c r="J39" s="6"/>
      <c r="K39" s="6"/>
      <c r="L39" s="6"/>
      <c r="M39" s="6"/>
      <c r="N39" s="6"/>
      <c r="O39" s="6"/>
      <c r="P39" s="6">
        <f t="shared" si="8"/>
        <v>600</v>
      </c>
    </row>
    <row r="40" ht="15.75" customHeight="1">
      <c r="A40" s="5" t="s">
        <v>43</v>
      </c>
      <c r="D40" s="6">
        <v>100.0</v>
      </c>
      <c r="E40" s="6">
        <v>100.0</v>
      </c>
      <c r="F40" s="6">
        <v>100.0</v>
      </c>
      <c r="G40" s="6"/>
      <c r="H40" s="6"/>
      <c r="I40" s="6"/>
      <c r="J40" s="6"/>
      <c r="K40" s="6"/>
      <c r="L40" s="6"/>
      <c r="M40" s="6"/>
      <c r="N40" s="6"/>
      <c r="O40" s="6"/>
      <c r="P40" s="6">
        <f t="shared" si="8"/>
        <v>300</v>
      </c>
    </row>
    <row r="41" ht="15.75" customHeight="1">
      <c r="A41" s="5" t="s">
        <v>44</v>
      </c>
      <c r="D41" s="6">
        <v>150.0</v>
      </c>
      <c r="E41" s="6">
        <v>150.0</v>
      </c>
      <c r="F41" s="6">
        <v>150.0</v>
      </c>
      <c r="G41" s="6"/>
      <c r="H41" s="6"/>
      <c r="I41" s="6"/>
      <c r="J41" s="6"/>
      <c r="K41" s="6"/>
      <c r="L41" s="6"/>
      <c r="M41" s="6"/>
      <c r="N41" s="6"/>
      <c r="O41" s="6"/>
      <c r="P41" s="6">
        <f t="shared" si="8"/>
        <v>450</v>
      </c>
    </row>
    <row r="42" ht="15.75" customHeight="1">
      <c r="A42" s="5" t="s">
        <v>19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>
        <f t="shared" si="8"/>
        <v>0</v>
      </c>
    </row>
    <row r="43" ht="15.75" customHeight="1">
      <c r="A43" s="5" t="s">
        <v>19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>
        <f t="shared" si="8"/>
        <v>0</v>
      </c>
    </row>
    <row r="44" ht="15.75" customHeight="1">
      <c r="A44" s="5" t="s">
        <v>19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>
        <f t="shared" si="8"/>
        <v>0</v>
      </c>
    </row>
    <row r="45" ht="15.75" customHeight="1">
      <c r="A45" s="7" t="s">
        <v>45</v>
      </c>
      <c r="D45" s="6">
        <f t="shared" ref="D45:P45" si="9">SUM(D24:D44)</f>
        <v>2140</v>
      </c>
      <c r="E45" s="6">
        <f t="shared" si="9"/>
        <v>2460</v>
      </c>
      <c r="F45" s="6">
        <f t="shared" si="9"/>
        <v>2150</v>
      </c>
      <c r="G45" s="6">
        <f t="shared" si="9"/>
        <v>0</v>
      </c>
      <c r="H45" s="6">
        <f t="shared" si="9"/>
        <v>0</v>
      </c>
      <c r="I45" s="6">
        <f t="shared" si="9"/>
        <v>0</v>
      </c>
      <c r="J45" s="6">
        <f t="shared" si="9"/>
        <v>0</v>
      </c>
      <c r="K45" s="6">
        <f t="shared" si="9"/>
        <v>0</v>
      </c>
      <c r="L45" s="6">
        <f t="shared" si="9"/>
        <v>0</v>
      </c>
      <c r="M45" s="6">
        <f t="shared" si="9"/>
        <v>0</v>
      </c>
      <c r="N45" s="6">
        <f t="shared" si="9"/>
        <v>0</v>
      </c>
      <c r="O45" s="6">
        <f t="shared" si="9"/>
        <v>0</v>
      </c>
      <c r="P45" s="6">
        <f t="shared" si="9"/>
        <v>6750</v>
      </c>
    </row>
    <row r="46" ht="15.75" customHeight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ht="15.75" customHeight="1">
      <c r="A47" s="4" t="s">
        <v>46</v>
      </c>
      <c r="D47" s="6">
        <f t="shared" ref="D47:P47" si="10">SUM(D11-D45)</f>
        <v>2560</v>
      </c>
      <c r="E47" s="6">
        <f t="shared" si="10"/>
        <v>3840</v>
      </c>
      <c r="F47" s="6">
        <f t="shared" si="10"/>
        <v>2600</v>
      </c>
      <c r="G47" s="6">
        <f t="shared" si="10"/>
        <v>0</v>
      </c>
      <c r="H47" s="6">
        <f t="shared" si="10"/>
        <v>0</v>
      </c>
      <c r="I47" s="6">
        <f t="shared" si="10"/>
        <v>0</v>
      </c>
      <c r="J47" s="6">
        <f t="shared" si="10"/>
        <v>0</v>
      </c>
      <c r="K47" s="6">
        <f t="shared" si="10"/>
        <v>0</v>
      </c>
      <c r="L47" s="6">
        <f t="shared" si="10"/>
        <v>0</v>
      </c>
      <c r="M47" s="6">
        <f t="shared" si="10"/>
        <v>0</v>
      </c>
      <c r="N47" s="6">
        <f t="shared" si="10"/>
        <v>0</v>
      </c>
      <c r="O47" s="6">
        <f t="shared" si="10"/>
        <v>0</v>
      </c>
      <c r="P47" s="6">
        <f t="shared" si="10"/>
        <v>9000</v>
      </c>
    </row>
    <row r="48" ht="15.75" customHeight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ht="15.75" customHeight="1">
      <c r="A49" s="4" t="s">
        <v>47</v>
      </c>
      <c r="D49" s="6">
        <v>1500.0</v>
      </c>
      <c r="E49" s="6">
        <v>1500.0</v>
      </c>
      <c r="F49" s="6">
        <v>1500.0</v>
      </c>
      <c r="G49" s="6"/>
      <c r="H49" s="6"/>
      <c r="I49" s="6"/>
      <c r="J49" s="6"/>
      <c r="K49" s="6"/>
      <c r="L49" s="6"/>
      <c r="M49" s="6"/>
      <c r="N49" s="6"/>
      <c r="O49" s="6"/>
      <c r="P49" s="6">
        <f>SUM(D49:O49)</f>
        <v>4500</v>
      </c>
    </row>
    <row r="50" ht="15.75" customHeight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ht="15.75" customHeight="1">
      <c r="A51" s="4" t="s">
        <v>48</v>
      </c>
      <c r="D51" s="6">
        <f t="shared" ref="D51:P51" si="11">SUM(D47-D49)</f>
        <v>1060</v>
      </c>
      <c r="E51" s="6">
        <f t="shared" si="11"/>
        <v>2340</v>
      </c>
      <c r="F51" s="6">
        <f t="shared" si="11"/>
        <v>1100</v>
      </c>
      <c r="G51" s="6">
        <f t="shared" si="11"/>
        <v>0</v>
      </c>
      <c r="H51" s="6">
        <f t="shared" si="11"/>
        <v>0</v>
      </c>
      <c r="I51" s="6">
        <f t="shared" si="11"/>
        <v>0</v>
      </c>
      <c r="J51" s="6">
        <f t="shared" si="11"/>
        <v>0</v>
      </c>
      <c r="K51" s="6">
        <f t="shared" si="11"/>
        <v>0</v>
      </c>
      <c r="L51" s="6">
        <f t="shared" si="11"/>
        <v>0</v>
      </c>
      <c r="M51" s="6">
        <f t="shared" si="11"/>
        <v>0</v>
      </c>
      <c r="N51" s="6">
        <f t="shared" si="11"/>
        <v>0</v>
      </c>
      <c r="O51" s="6">
        <f t="shared" si="11"/>
        <v>0</v>
      </c>
      <c r="P51" s="6">
        <f t="shared" si="11"/>
        <v>4500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2022-01-21T22:36:06Z</dcterms:created>
  <dc:creator>Jeff Rohde</dc:creator>
</cp:coreProperties>
</file>