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Sheet1!$F$1:$F$124</definedName>
    <definedName name="_xlchart.0" hidden="1">Sheet1!$L$1:$L$19</definedName>
    <definedName name="_xlchart.1" hidden="1">Sheet1!$M$1:$M$19</definedName>
    <definedName name="_xlchart.2" hidden="1">Sheet1!$L$1:$L$19</definedName>
    <definedName name="_xlchart.3" hidden="1">Sheet1!$M$1:$M$19</definedName>
    <definedName name="_xlchart.4" hidden="1">Sheet1!$L$1:$L$19</definedName>
    <definedName name="_xlchart.5" hidden="1">Sheet1!$M$1:$M$19</definedName>
    <definedName name="_xlchart.6" hidden="1">Sheet1!$L$1:$L$19</definedName>
    <definedName name="_xlchart.7" hidden="1">Sheet1!$M$1:$M$19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6" i="1"/>
  <c r="Q5" i="1"/>
  <c r="Q1" i="1"/>
  <c r="F10" i="1"/>
  <c r="B47" i="1"/>
  <c r="I1" i="1"/>
  <c r="I7" i="1"/>
  <c r="I4" i="1"/>
  <c r="B94" i="1"/>
  <c r="F2" i="1"/>
  <c r="F8" i="1"/>
  <c r="F4" i="1"/>
  <c r="F1" i="1"/>
  <c r="F3" i="1"/>
  <c r="F11" i="1"/>
  <c r="F16" i="1"/>
  <c r="F15" i="1"/>
  <c r="F9" i="1"/>
  <c r="F12" i="1"/>
  <c r="F5" i="1"/>
  <c r="F6" i="1"/>
  <c r="B61" i="1"/>
  <c r="B40" i="1"/>
  <c r="B71" i="1"/>
  <c r="B59" i="1"/>
  <c r="B60" i="1"/>
  <c r="B54" i="1"/>
  <c r="B65" i="1"/>
  <c r="B68" i="1"/>
  <c r="B58" i="1"/>
  <c r="B55" i="1"/>
  <c r="B43" i="1"/>
  <c r="B96" i="1"/>
  <c r="B87" i="1"/>
  <c r="B45" i="1"/>
  <c r="B51" i="1"/>
  <c r="B5" i="1"/>
</calcChain>
</file>

<file path=xl/sharedStrings.xml><?xml version="1.0" encoding="utf-8"?>
<sst xmlns="http://schemas.openxmlformats.org/spreadsheetml/2006/main" count="190" uniqueCount="124">
  <si>
    <t>rng</t>
  </si>
  <si>
    <t>ig</t>
  </si>
  <si>
    <t>皇杂</t>
  </si>
  <si>
    <t>姿态</t>
  </si>
  <si>
    <t>uzi</t>
  </si>
  <si>
    <t>粉丝</t>
  </si>
  <si>
    <t>lpl</t>
  </si>
  <si>
    <t>赢</t>
  </si>
  <si>
    <t>输</t>
  </si>
  <si>
    <t>we</t>
  </si>
  <si>
    <t>小虎</t>
  </si>
  <si>
    <t>edg</t>
  </si>
  <si>
    <t>冠军</t>
  </si>
  <si>
    <t>枣子哥</t>
  </si>
  <si>
    <t>ad</t>
  </si>
  <si>
    <t>季后赛</t>
  </si>
  <si>
    <t>aj</t>
  </si>
  <si>
    <t>top</t>
  </si>
  <si>
    <t>wsc+王思聪</t>
    <phoneticPr fontId="1" type="noConversion"/>
  </si>
  <si>
    <t>🏻</t>
    <phoneticPr fontId="1" type="noConversion"/>
  </si>
  <si>
    <t>🐮</t>
    <phoneticPr fontId="1" type="noConversion"/>
  </si>
  <si>
    <t>🛀</t>
    <phoneticPr fontId="1" type="noConversion"/>
  </si>
  <si>
    <t>🐶</t>
    <phoneticPr fontId="1" type="noConversion"/>
  </si>
  <si>
    <t>🐴</t>
    <phoneticPr fontId="1" type="noConversion"/>
  </si>
  <si>
    <t>🐔</t>
    <phoneticPr fontId="1" type="noConversion"/>
  </si>
  <si>
    <t>🐯</t>
    <phoneticPr fontId="1" type="noConversion"/>
  </si>
  <si>
    <t>🍺</t>
    <phoneticPr fontId="1" type="noConversion"/>
  </si>
  <si>
    <t>👸</t>
    <phoneticPr fontId="1" type="noConversion"/>
  </si>
  <si>
    <t>🐎</t>
    <phoneticPr fontId="1" type="noConversion"/>
  </si>
  <si>
    <t>🐷</t>
    <phoneticPr fontId="1" type="noConversion"/>
  </si>
  <si>
    <t>🐢</t>
    <phoneticPr fontId="1" type="noConversion"/>
  </si>
  <si>
    <t>🔥</t>
    <phoneticPr fontId="1" type="noConversion"/>
  </si>
  <si>
    <t>👴</t>
    <phoneticPr fontId="1" type="noConversion"/>
  </si>
  <si>
    <t>60e</t>
  </si>
  <si>
    <t>bang</t>
  </si>
  <si>
    <t>blg</t>
  </si>
  <si>
    <t>clid</t>
  </si>
  <si>
    <t>deft</t>
  </si>
  <si>
    <t>doinb</t>
  </si>
  <si>
    <t>duke</t>
  </si>
  <si>
    <t>faker</t>
  </si>
  <si>
    <t>fpx</t>
  </si>
  <si>
    <t>g2</t>
  </si>
  <si>
    <t>iboy</t>
  </si>
  <si>
    <t>imp</t>
  </si>
  <si>
    <t>jdg</t>
  </si>
  <si>
    <t>jkl</t>
  </si>
  <si>
    <t>kt</t>
  </si>
  <si>
    <t>kuro</t>
  </si>
  <si>
    <t>kz</t>
  </si>
  <si>
    <t>letme</t>
  </si>
  <si>
    <t>ming</t>
  </si>
  <si>
    <t>ning</t>
  </si>
  <si>
    <t>omg</t>
  </si>
  <si>
    <t>otto</t>
  </si>
  <si>
    <t>poss</t>
  </si>
  <si>
    <t>rookie</t>
  </si>
  <si>
    <t>rw</t>
  </si>
  <si>
    <t>s3</t>
  </si>
  <si>
    <t>s5</t>
  </si>
  <si>
    <t>s7</t>
  </si>
  <si>
    <t>s8</t>
  </si>
  <si>
    <t>s9</t>
  </si>
  <si>
    <t>sb</t>
  </si>
  <si>
    <t>sdg</t>
  </si>
  <si>
    <t>skt</t>
  </si>
  <si>
    <t>smlz</t>
  </si>
  <si>
    <t>sn</t>
  </si>
  <si>
    <t>ss</t>
  </si>
  <si>
    <t>theshy</t>
  </si>
  <si>
    <t>v5</t>
  </si>
  <si>
    <t>vg</t>
  </si>
  <si>
    <t>wxz</t>
  </si>
  <si>
    <t>zzt</t>
  </si>
  <si>
    <t>grf</t>
    <phoneticPr fontId="1" type="noConversion"/>
  </si>
  <si>
    <t>condi</t>
    <phoneticPr fontId="1" type="noConversion"/>
  </si>
  <si>
    <t>cool</t>
    <phoneticPr fontId="1" type="noConversion"/>
  </si>
  <si>
    <t>mystic</t>
    <phoneticPr fontId="1" type="noConversion"/>
  </si>
  <si>
    <t>xiaohu</t>
    <phoneticPr fontId="1" type="noConversion"/>
  </si>
  <si>
    <t>karsa</t>
    <phoneticPr fontId="1" type="noConversion"/>
  </si>
  <si>
    <t>xiye</t>
    <phoneticPr fontId="1" type="noConversion"/>
  </si>
  <si>
    <t>mlxg</t>
    <phoneticPr fontId="1" type="noConversion"/>
  </si>
  <si>
    <t>zitai</t>
    <phoneticPr fontId="1" type="noConversion"/>
  </si>
  <si>
    <t>knight</t>
    <phoneticPr fontId="1" type="noConversion"/>
  </si>
  <si>
    <t>baolan</t>
    <phoneticPr fontId="1" type="noConversion"/>
  </si>
  <si>
    <t>clearlove</t>
    <phoneticPr fontId="1" type="noConversion"/>
  </si>
  <si>
    <t>lgd</t>
    <phoneticPr fontId="1" type="noConversion"/>
  </si>
  <si>
    <t>lck</t>
  </si>
  <si>
    <t>lil</t>
  </si>
  <si>
    <t>lrl</t>
  </si>
  <si>
    <t>msi</t>
  </si>
  <si>
    <t>洲际赛</t>
  </si>
  <si>
    <t>s4</t>
  </si>
  <si>
    <t>s赛</t>
  </si>
  <si>
    <t>常规赛</t>
    <phoneticPr fontId="1" type="noConversion"/>
  </si>
  <si>
    <t>春季赛</t>
  </si>
  <si>
    <t>决赛</t>
  </si>
  <si>
    <t>联赛</t>
  </si>
  <si>
    <t>总决赛</t>
  </si>
  <si>
    <t>凯南</t>
  </si>
  <si>
    <t>加里奥</t>
  </si>
  <si>
    <t>吸血鬼</t>
  </si>
  <si>
    <t>瑞兹</t>
  </si>
  <si>
    <t>剑姬</t>
  </si>
  <si>
    <t>剑魔</t>
  </si>
  <si>
    <t>塞拉斯</t>
  </si>
  <si>
    <t>天使</t>
  </si>
  <si>
    <t>瞎子</t>
  </si>
  <si>
    <t>xx</t>
  </si>
  <si>
    <t>小炮</t>
  </si>
  <si>
    <t>莫甘娜</t>
  </si>
  <si>
    <t>大嘴</t>
  </si>
  <si>
    <t>滑板鞋</t>
  </si>
  <si>
    <t>皇子</t>
  </si>
  <si>
    <t>灯笼</t>
  </si>
  <si>
    <t>佐伊</t>
  </si>
  <si>
    <t>卡莎</t>
  </si>
  <si>
    <t>波比</t>
  </si>
  <si>
    <t>掘墓</t>
  </si>
  <si>
    <t>辛德拉</t>
  </si>
  <si>
    <t>奥拉夫</t>
  </si>
  <si>
    <t>布隆</t>
  </si>
  <si>
    <t>贾克斯</t>
  </si>
  <si>
    <t>卡尔玛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</si>
</sst>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加里奥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Sheet1!$Q$1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4-41DC-A3DC-A958F4862DD1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凯南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Sheet1!$Q$2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D94-41DC-A3DC-A958F4862DD1}"/>
            </c:ext>
          </c:extLst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吸血鬼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Sheet1!$Q$3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D94-41DC-A3DC-A958F4862DD1}"/>
            </c:ext>
          </c:extLst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瑞兹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Sheet1!$Q$4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D94-41DC-A3DC-A958F4862DD1}"/>
            </c:ext>
          </c:extLst>
        </c:ser>
        <c:ser>
          <c:idx val="4"/>
          <c:order val="4"/>
          <c:tx>
            <c:strRef>
              <c:f>Sheet1!$P$5</c:f>
              <c:strCache>
                <c:ptCount val="1"/>
                <c:pt idx="0">
                  <c:v>塞拉斯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Sheet1!$Q$5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D94-41DC-A3DC-A958F4862DD1}"/>
            </c:ext>
          </c:extLst>
        </c:ser>
        <c:ser>
          <c:idx val="5"/>
          <c:order val="5"/>
          <c:tx>
            <c:strRef>
              <c:f>Sheet1!$P$6</c:f>
              <c:strCache>
                <c:ptCount val="1"/>
                <c:pt idx="0">
                  <c:v>滑板鞋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Sheet1!$Q$6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D94-41DC-A3DC-A958F4862DD1}"/>
            </c:ext>
          </c:extLst>
        </c:ser>
        <c:ser>
          <c:idx val="6"/>
          <c:order val="6"/>
          <c:tx>
            <c:strRef>
              <c:f>Sheet1!$P$7</c:f>
              <c:strCache>
                <c:ptCount val="1"/>
                <c:pt idx="0">
                  <c:v>剑姬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Sheet1!$Q$7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D94-41DC-A3DC-A958F4862DD1}"/>
            </c:ext>
          </c:extLst>
        </c:ser>
        <c:ser>
          <c:idx val="7"/>
          <c:order val="7"/>
          <c:tx>
            <c:strRef>
              <c:f>Sheet1!$P$8</c:f>
              <c:strCache>
                <c:ptCount val="1"/>
                <c:pt idx="0">
                  <c:v>剑魔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Sheet1!$Q$8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D94-41DC-A3DC-A958F4862DD1}"/>
            </c:ext>
          </c:extLst>
        </c:ser>
        <c:ser>
          <c:idx val="8"/>
          <c:order val="8"/>
          <c:tx>
            <c:strRef>
              <c:f>Sheet1!$P$9</c:f>
              <c:strCache>
                <c:ptCount val="1"/>
                <c:pt idx="0">
                  <c:v>天使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D94-41DC-A3DC-A958F4862DD1}"/>
            </c:ext>
          </c:extLst>
        </c:ser>
        <c:ser>
          <c:idx val="9"/>
          <c:order val="9"/>
          <c:tx>
            <c:strRef>
              <c:f>Sheet1!$P$10</c:f>
              <c:strCache>
                <c:ptCount val="1"/>
                <c:pt idx="0">
                  <c:v>瞎子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D94-41DC-A3DC-A958F4862DD1}"/>
            </c:ext>
          </c:extLst>
        </c:ser>
        <c:ser>
          <c:idx val="10"/>
          <c:order val="10"/>
          <c:tx>
            <c:strRef>
              <c:f>Sheet1!$P$11</c:f>
              <c:strCache>
                <c:ptCount val="1"/>
                <c:pt idx="0">
                  <c:v>小炮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Sheet1!$Q$11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D94-41DC-A3DC-A958F4862DD1}"/>
            </c:ext>
          </c:extLst>
        </c:ser>
        <c:ser>
          <c:idx val="11"/>
          <c:order val="11"/>
          <c:tx>
            <c:strRef>
              <c:f>Sheet1!$P$12</c:f>
              <c:strCache>
                <c:ptCount val="1"/>
                <c:pt idx="0">
                  <c:v>莫甘娜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Sheet1!$Q$12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D94-41DC-A3DC-A958F4862DD1}"/>
            </c:ext>
          </c:extLst>
        </c:ser>
        <c:ser>
          <c:idx val="12"/>
          <c:order val="12"/>
          <c:tx>
            <c:strRef>
              <c:f>Sheet1!$P$13</c:f>
              <c:strCache>
                <c:ptCount val="1"/>
                <c:pt idx="0">
                  <c:v>布隆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D94-41DC-A3DC-A958F4862DD1}"/>
            </c:ext>
          </c:extLst>
        </c:ser>
        <c:ser>
          <c:idx val="13"/>
          <c:order val="13"/>
          <c:tx>
            <c:strRef>
              <c:f>Sheet1!$P$14</c:f>
              <c:strCache>
                <c:ptCount val="1"/>
                <c:pt idx="0">
                  <c:v>大嘴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D94-41DC-A3DC-A958F4862DD1}"/>
            </c:ext>
          </c:extLst>
        </c:ser>
        <c:ser>
          <c:idx val="14"/>
          <c:order val="14"/>
          <c:tx>
            <c:strRef>
              <c:f>Sheet1!$P$15</c:f>
              <c:strCache>
                <c:ptCount val="1"/>
                <c:pt idx="0">
                  <c:v>皇子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D94-41DC-A3DC-A958F4862DD1}"/>
            </c:ext>
          </c:extLst>
        </c:ser>
        <c:ser>
          <c:idx val="15"/>
          <c:order val="15"/>
          <c:tx>
            <c:strRef>
              <c:f>Sheet1!$P$16</c:f>
              <c:strCache>
                <c:ptCount val="1"/>
                <c:pt idx="0">
                  <c:v>灯笼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D94-41DC-A3DC-A958F4862DD1}"/>
            </c:ext>
          </c:extLst>
        </c:ser>
        <c:ser>
          <c:idx val="16"/>
          <c:order val="16"/>
          <c:tx>
            <c:strRef>
              <c:f>Sheet1!$P$17</c:f>
              <c:strCache>
                <c:ptCount val="1"/>
                <c:pt idx="0">
                  <c:v>佐伊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D94-41DC-A3DC-A958F4862DD1}"/>
            </c:ext>
          </c:extLst>
        </c:ser>
        <c:ser>
          <c:idx val="17"/>
          <c:order val="17"/>
          <c:tx>
            <c:strRef>
              <c:f>Sheet1!$P$18</c:f>
              <c:strCache>
                <c:ptCount val="1"/>
                <c:pt idx="0">
                  <c:v>卡莎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94-41DC-A3DC-A958F4862DD1}"/>
            </c:ext>
          </c:extLst>
        </c:ser>
        <c:ser>
          <c:idx val="18"/>
          <c:order val="18"/>
          <c:tx>
            <c:strRef>
              <c:f>Sheet1!$P$19</c:f>
              <c:strCache>
                <c:ptCount val="1"/>
                <c:pt idx="0">
                  <c:v>波比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Sheet1!$Q$19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D94-41DC-A3DC-A958F4862DD1}"/>
            </c:ext>
          </c:extLst>
        </c:ser>
        <c:ser>
          <c:idx val="19"/>
          <c:order val="19"/>
          <c:tx>
            <c:strRef>
              <c:f>Sheet1!$P$20</c:f>
              <c:strCache>
                <c:ptCount val="1"/>
                <c:pt idx="0">
                  <c:v>掘墓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Sheet1!$Q$20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D94-41DC-A3DC-A958F4862DD1}"/>
            </c:ext>
          </c:extLst>
        </c:ser>
        <c:ser>
          <c:idx val="20"/>
          <c:order val="20"/>
          <c:tx>
            <c:strRef>
              <c:f>Sheet1!$P$21</c:f>
              <c:strCache>
                <c:ptCount val="1"/>
                <c:pt idx="0">
                  <c:v>辛德拉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Sheet1!$Q$21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D94-41DC-A3DC-A958F4862DD1}"/>
            </c:ext>
          </c:extLst>
        </c:ser>
        <c:ser>
          <c:idx val="21"/>
          <c:order val="21"/>
          <c:tx>
            <c:strRef>
              <c:f>Sheet1!$P$22</c:f>
              <c:strCache>
                <c:ptCount val="1"/>
                <c:pt idx="0">
                  <c:v>奥拉夫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Sheet1!$Q$22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D94-41DC-A3DC-A958F4862DD1}"/>
            </c:ext>
          </c:extLst>
        </c:ser>
        <c:ser>
          <c:idx val="22"/>
          <c:order val="22"/>
          <c:tx>
            <c:strRef>
              <c:f>Sheet1!$P$23</c:f>
              <c:strCache>
                <c:ptCount val="1"/>
                <c:pt idx="0">
                  <c:v>贾克斯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Sheet1!$Q$23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94-41DC-A3DC-A958F4862DD1}"/>
            </c:ext>
          </c:extLst>
        </c:ser>
        <c:ser>
          <c:idx val="23"/>
          <c:order val="23"/>
          <c:tx>
            <c:strRef>
              <c:f>Sheet1!$P$24</c:f>
              <c:strCache>
                <c:ptCount val="1"/>
                <c:pt idx="0">
                  <c:v>卡尔玛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Sheet1!$Q$24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D94-41DC-A3DC-A958F486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1257119"/>
        <c:axId val="1931242975"/>
      </c:barChart>
      <c:catAx>
        <c:axId val="193125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242975"/>
        <c:crosses val="autoZero"/>
        <c:auto val="1"/>
        <c:lblAlgn val="ctr"/>
        <c:lblOffset val="100"/>
        <c:noMultiLvlLbl val="0"/>
      </c:catAx>
      <c:valAx>
        <c:axId val="19312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2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3</xdr:row>
      <xdr:rowOff>66674</xdr:rowOff>
    </xdr:from>
    <xdr:to>
      <xdr:col>21</xdr:col>
      <xdr:colOff>152399</xdr:colOff>
      <xdr:row>38</xdr:row>
      <xdr:rowOff>180974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topLeftCell="C1" workbookViewId="0">
      <selection activeCell="Q24" sqref="P1:Q24"/>
    </sheetView>
  </sheetViews>
  <sheetFormatPr defaultRowHeight="14.25" x14ac:dyDescent="0.2"/>
  <cols>
    <col min="1" max="1" width="14.5" customWidth="1"/>
  </cols>
  <sheetData>
    <row r="1" spans="1:17" x14ac:dyDescent="0.2">
      <c r="A1" s="1" t="s">
        <v>0</v>
      </c>
      <c r="B1">
        <v>940</v>
      </c>
      <c r="E1" s="1" t="s">
        <v>4</v>
      </c>
      <c r="F1">
        <f>253+25+61+15+8+11+22+87+24+17+53+125</f>
        <v>701</v>
      </c>
      <c r="H1" s="1" t="s">
        <v>0</v>
      </c>
      <c r="I1">
        <f>940+35</f>
        <v>975</v>
      </c>
      <c r="L1" s="1" t="s">
        <v>6</v>
      </c>
      <c r="M1">
        <v>230</v>
      </c>
      <c r="P1" s="1" t="s">
        <v>100</v>
      </c>
      <c r="Q1">
        <f>63+9</f>
        <v>72</v>
      </c>
    </row>
    <row r="2" spans="1:17" x14ac:dyDescent="0.2">
      <c r="A2" s="1" t="s">
        <v>1</v>
      </c>
      <c r="B2">
        <v>797</v>
      </c>
      <c r="E2" s="1" t="s">
        <v>82</v>
      </c>
      <c r="F2">
        <f>390+7</f>
        <v>397</v>
      </c>
      <c r="H2" s="1" t="s">
        <v>1</v>
      </c>
      <c r="I2">
        <v>797</v>
      </c>
      <c r="L2" s="1" t="s">
        <v>15</v>
      </c>
      <c r="M2">
        <v>110</v>
      </c>
      <c r="P2" s="1" t="s">
        <v>99</v>
      </c>
      <c r="Q2">
        <v>70</v>
      </c>
    </row>
    <row r="3" spans="1:17" x14ac:dyDescent="0.2">
      <c r="A3" s="1" t="s">
        <v>2</v>
      </c>
      <c r="B3">
        <v>474</v>
      </c>
      <c r="E3" s="1" t="s">
        <v>69</v>
      </c>
      <c r="F3">
        <f>74+81+46+28</f>
        <v>229</v>
      </c>
      <c r="H3" s="1" t="s">
        <v>9</v>
      </c>
      <c r="I3">
        <v>146</v>
      </c>
      <c r="L3" s="1" t="s">
        <v>61</v>
      </c>
      <c r="M3">
        <v>65</v>
      </c>
      <c r="P3" s="1" t="s">
        <v>101</v>
      </c>
      <c r="Q3">
        <v>49</v>
      </c>
    </row>
    <row r="4" spans="1:17" x14ac:dyDescent="0.2">
      <c r="A4" s="1" t="s">
        <v>3</v>
      </c>
      <c r="B4">
        <v>390</v>
      </c>
      <c r="E4" s="1" t="s">
        <v>78</v>
      </c>
      <c r="F4">
        <f>28+16+8+22+136</f>
        <v>210</v>
      </c>
      <c r="H4" s="1" t="s">
        <v>11</v>
      </c>
      <c r="I4">
        <f>132+14</f>
        <v>146</v>
      </c>
      <c r="L4" s="1" t="s">
        <v>87</v>
      </c>
      <c r="M4">
        <v>45</v>
      </c>
      <c r="P4" s="1" t="s">
        <v>102</v>
      </c>
      <c r="Q4">
        <v>42</v>
      </c>
    </row>
    <row r="5" spans="1:17" x14ac:dyDescent="0.2">
      <c r="A5" s="1" t="s">
        <v>18</v>
      </c>
      <c r="B5">
        <f>193+191</f>
        <v>384</v>
      </c>
      <c r="E5" s="1" t="s">
        <v>84</v>
      </c>
      <c r="F5">
        <f>66+30+20</f>
        <v>116</v>
      </c>
      <c r="H5" s="1" t="s">
        <v>17</v>
      </c>
      <c r="I5">
        <v>88</v>
      </c>
      <c r="L5" s="1" t="s">
        <v>62</v>
      </c>
      <c r="M5">
        <v>37</v>
      </c>
      <c r="P5" s="1" t="s">
        <v>105</v>
      </c>
      <c r="Q5">
        <f>30+8</f>
        <v>38</v>
      </c>
    </row>
    <row r="6" spans="1:17" x14ac:dyDescent="0.2">
      <c r="A6" s="1" t="s">
        <v>4</v>
      </c>
      <c r="B6">
        <v>253</v>
      </c>
      <c r="E6" s="1" t="s">
        <v>85</v>
      </c>
      <c r="F6">
        <f>23+33+11+10+30</f>
        <v>107</v>
      </c>
      <c r="H6" s="1" t="s">
        <v>53</v>
      </c>
      <c r="I6">
        <v>46</v>
      </c>
      <c r="L6" s="1" t="s">
        <v>95</v>
      </c>
      <c r="M6">
        <v>33</v>
      </c>
      <c r="P6" s="1" t="s">
        <v>112</v>
      </c>
      <c r="Q6">
        <f>13+12+7</f>
        <v>32</v>
      </c>
    </row>
    <row r="7" spans="1:17" x14ac:dyDescent="0.2">
      <c r="A7" s="1" t="s">
        <v>5</v>
      </c>
      <c r="B7">
        <v>253</v>
      </c>
      <c r="E7" s="1" t="s">
        <v>16</v>
      </c>
      <c r="F7">
        <v>106</v>
      </c>
      <c r="H7" s="1" t="s">
        <v>86</v>
      </c>
      <c r="I7">
        <f>30+11</f>
        <v>41</v>
      </c>
      <c r="L7" s="1" t="s">
        <v>90</v>
      </c>
      <c r="M7">
        <v>30</v>
      </c>
      <c r="P7" s="1" t="s">
        <v>103</v>
      </c>
      <c r="Q7">
        <v>31</v>
      </c>
    </row>
    <row r="8" spans="1:17" x14ac:dyDescent="0.2">
      <c r="A8" s="1" t="s">
        <v>6</v>
      </c>
      <c r="B8">
        <v>230</v>
      </c>
      <c r="E8" s="1" t="s">
        <v>76</v>
      </c>
      <c r="F8">
        <f>8+69</f>
        <v>77</v>
      </c>
      <c r="H8" s="1" t="s">
        <v>65</v>
      </c>
      <c r="I8">
        <v>34</v>
      </c>
      <c r="L8" s="1" t="s">
        <v>96</v>
      </c>
      <c r="M8">
        <v>25</v>
      </c>
      <c r="P8" s="1" t="s">
        <v>104</v>
      </c>
      <c r="Q8">
        <v>31</v>
      </c>
    </row>
    <row r="9" spans="1:17" x14ac:dyDescent="0.2">
      <c r="A9" s="1" t="s">
        <v>7</v>
      </c>
      <c r="B9">
        <v>209</v>
      </c>
      <c r="E9" s="1" t="s">
        <v>46</v>
      </c>
      <c r="F9">
        <f>20+43</f>
        <v>63</v>
      </c>
      <c r="H9" s="1" t="s">
        <v>71</v>
      </c>
      <c r="I9">
        <v>30</v>
      </c>
      <c r="L9" s="1" t="s">
        <v>93</v>
      </c>
      <c r="M9">
        <v>22</v>
      </c>
      <c r="P9" s="1" t="s">
        <v>106</v>
      </c>
      <c r="Q9">
        <v>25</v>
      </c>
    </row>
    <row r="10" spans="1:17" x14ac:dyDescent="0.2">
      <c r="A10" s="1" t="s">
        <v>8</v>
      </c>
      <c r="B10">
        <v>182</v>
      </c>
      <c r="E10" s="1" t="s">
        <v>66</v>
      </c>
      <c r="F10">
        <f>12+16+24</f>
        <v>52</v>
      </c>
      <c r="H10" s="1" t="s">
        <v>35</v>
      </c>
      <c r="I10">
        <v>30</v>
      </c>
      <c r="L10" s="1" t="s">
        <v>94</v>
      </c>
      <c r="M10">
        <v>22</v>
      </c>
      <c r="P10" s="1" t="s">
        <v>107</v>
      </c>
      <c r="Q10">
        <v>23</v>
      </c>
    </row>
    <row r="11" spans="1:17" x14ac:dyDescent="0.2">
      <c r="A11" s="1" t="s">
        <v>9</v>
      </c>
      <c r="B11">
        <v>146</v>
      </c>
      <c r="E11" s="1" t="s">
        <v>56</v>
      </c>
      <c r="F11">
        <f>13+34</f>
        <v>47</v>
      </c>
      <c r="H11" s="1" t="s">
        <v>42</v>
      </c>
      <c r="I11">
        <v>28</v>
      </c>
      <c r="L11" s="1" t="s">
        <v>98</v>
      </c>
      <c r="M11">
        <v>22</v>
      </c>
      <c r="P11" s="1" t="s">
        <v>109</v>
      </c>
      <c r="Q11">
        <v>19</v>
      </c>
    </row>
    <row r="12" spans="1:17" x14ac:dyDescent="0.2">
      <c r="A12" s="1">
        <v>2800</v>
      </c>
      <c r="B12">
        <v>144</v>
      </c>
      <c r="E12" s="1" t="s">
        <v>37</v>
      </c>
      <c r="F12">
        <f>19+14</f>
        <v>33</v>
      </c>
      <c r="H12" s="1" t="s">
        <v>41</v>
      </c>
      <c r="I12">
        <v>27</v>
      </c>
      <c r="L12" s="1" t="s">
        <v>60</v>
      </c>
      <c r="M12">
        <v>17</v>
      </c>
      <c r="P12" s="1" t="s">
        <v>110</v>
      </c>
      <c r="Q12">
        <v>18</v>
      </c>
    </row>
    <row r="13" spans="1:17" x14ac:dyDescent="0.2">
      <c r="A13" s="1" t="s">
        <v>10</v>
      </c>
      <c r="B13">
        <v>136</v>
      </c>
      <c r="E13" s="1" t="s">
        <v>55</v>
      </c>
      <c r="F13">
        <v>33</v>
      </c>
      <c r="H13" s="1" t="s">
        <v>70</v>
      </c>
      <c r="I13">
        <v>23</v>
      </c>
      <c r="L13" s="1" t="s">
        <v>89</v>
      </c>
      <c r="M13">
        <v>16</v>
      </c>
      <c r="P13" s="1" t="s">
        <v>121</v>
      </c>
      <c r="Q13">
        <f>7+7</f>
        <v>14</v>
      </c>
    </row>
    <row r="14" spans="1:17" x14ac:dyDescent="0.2">
      <c r="A14" s="1" t="s">
        <v>11</v>
      </c>
      <c r="B14">
        <v>132</v>
      </c>
      <c r="E14" s="1" t="s">
        <v>79</v>
      </c>
      <c r="F14">
        <v>33</v>
      </c>
      <c r="H14" s="1" t="s">
        <v>68</v>
      </c>
      <c r="I14">
        <v>21</v>
      </c>
      <c r="L14" s="1" t="s">
        <v>59</v>
      </c>
      <c r="M14">
        <v>14</v>
      </c>
      <c r="P14" s="1" t="s">
        <v>111</v>
      </c>
      <c r="Q14">
        <v>13</v>
      </c>
    </row>
    <row r="15" spans="1:17" x14ac:dyDescent="0.2">
      <c r="A15" s="1" t="s">
        <v>12</v>
      </c>
      <c r="B15">
        <v>130</v>
      </c>
      <c r="E15" s="1" t="s">
        <v>51</v>
      </c>
      <c r="F15">
        <f>7+18</f>
        <v>25</v>
      </c>
      <c r="H15" s="1" t="s">
        <v>67</v>
      </c>
      <c r="I15">
        <v>20</v>
      </c>
      <c r="L15" s="1" t="s">
        <v>91</v>
      </c>
      <c r="M15">
        <v>11</v>
      </c>
      <c r="P15" s="1" t="s">
        <v>113</v>
      </c>
      <c r="Q15">
        <v>13</v>
      </c>
    </row>
    <row r="16" spans="1:17" x14ac:dyDescent="0.2">
      <c r="A16" s="1" t="s">
        <v>13</v>
      </c>
      <c r="B16">
        <v>125</v>
      </c>
      <c r="E16" s="1" t="s">
        <v>52</v>
      </c>
      <c r="F16">
        <f>11+14</f>
        <v>25</v>
      </c>
      <c r="H16" s="1" t="s">
        <v>57</v>
      </c>
      <c r="I16">
        <v>16</v>
      </c>
      <c r="L16" s="1" t="s">
        <v>97</v>
      </c>
      <c r="M16">
        <v>9</v>
      </c>
      <c r="P16" s="1" t="s">
        <v>114</v>
      </c>
      <c r="Q16">
        <v>10</v>
      </c>
    </row>
    <row r="17" spans="1:17" x14ac:dyDescent="0.2">
      <c r="A17" s="1" t="s">
        <v>14</v>
      </c>
      <c r="B17">
        <v>112</v>
      </c>
      <c r="E17" s="1" t="s">
        <v>72</v>
      </c>
      <c r="F17">
        <v>20</v>
      </c>
      <c r="H17" s="1" t="s">
        <v>49</v>
      </c>
      <c r="I17">
        <v>16</v>
      </c>
      <c r="L17" s="1" t="s">
        <v>88</v>
      </c>
      <c r="M17">
        <v>7</v>
      </c>
      <c r="P17" s="1" t="s">
        <v>115</v>
      </c>
      <c r="Q17">
        <v>10</v>
      </c>
    </row>
    <row r="18" spans="1:17" x14ac:dyDescent="0.2">
      <c r="A18" s="1" t="s">
        <v>15</v>
      </c>
      <c r="B18">
        <v>110</v>
      </c>
      <c r="E18" s="1" t="s">
        <v>50</v>
      </c>
      <c r="F18">
        <v>19</v>
      </c>
      <c r="H18" s="1" t="s">
        <v>64</v>
      </c>
      <c r="I18">
        <v>14</v>
      </c>
      <c r="L18" s="1" t="s">
        <v>58</v>
      </c>
      <c r="M18">
        <v>7</v>
      </c>
      <c r="P18" s="1" t="s">
        <v>116</v>
      </c>
      <c r="Q18">
        <v>9</v>
      </c>
    </row>
    <row r="19" spans="1:17" x14ac:dyDescent="0.2">
      <c r="A19" s="1" t="s">
        <v>16</v>
      </c>
      <c r="B19">
        <v>106</v>
      </c>
      <c r="E19" s="1" t="s">
        <v>108</v>
      </c>
      <c r="F19">
        <v>19</v>
      </c>
      <c r="H19" s="1" t="s">
        <v>74</v>
      </c>
      <c r="I19">
        <v>11</v>
      </c>
      <c r="L19" t="s">
        <v>92</v>
      </c>
      <c r="M19">
        <v>4</v>
      </c>
      <c r="P19" s="1" t="s">
        <v>117</v>
      </c>
      <c r="Q19">
        <v>8</v>
      </c>
    </row>
    <row r="20" spans="1:17" x14ac:dyDescent="0.2">
      <c r="A20" s="2" t="s">
        <v>22</v>
      </c>
      <c r="B20" s="3">
        <v>82</v>
      </c>
      <c r="E20" s="1" t="s">
        <v>40</v>
      </c>
      <c r="F20">
        <v>18</v>
      </c>
      <c r="H20" s="1" t="s">
        <v>63</v>
      </c>
      <c r="I20">
        <v>11</v>
      </c>
      <c r="P20" s="1" t="s">
        <v>118</v>
      </c>
      <c r="Q20">
        <v>8</v>
      </c>
    </row>
    <row r="21" spans="1:17" x14ac:dyDescent="0.2">
      <c r="A21" s="2" t="s">
        <v>23</v>
      </c>
      <c r="B21" s="3">
        <v>72</v>
      </c>
      <c r="E21" s="1" t="s">
        <v>77</v>
      </c>
      <c r="F21">
        <v>18</v>
      </c>
      <c r="H21" s="1" t="s">
        <v>47</v>
      </c>
      <c r="I21">
        <v>9</v>
      </c>
      <c r="P21" s="1" t="s">
        <v>119</v>
      </c>
      <c r="Q21">
        <v>8</v>
      </c>
    </row>
    <row r="22" spans="1:17" x14ac:dyDescent="0.2">
      <c r="A22" s="2" t="s">
        <v>32</v>
      </c>
      <c r="B22" s="3">
        <v>37</v>
      </c>
      <c r="E22" s="1" t="s">
        <v>39</v>
      </c>
      <c r="F22">
        <v>15</v>
      </c>
      <c r="H22" s="1" t="s">
        <v>45</v>
      </c>
      <c r="I22">
        <v>8</v>
      </c>
      <c r="P22" s="1" t="s">
        <v>120</v>
      </c>
      <c r="Q22">
        <v>7</v>
      </c>
    </row>
    <row r="23" spans="1:17" x14ac:dyDescent="0.2">
      <c r="A23" s="2" t="s">
        <v>24</v>
      </c>
      <c r="B23" s="3">
        <v>33</v>
      </c>
      <c r="E23" s="1" t="s">
        <v>34</v>
      </c>
      <c r="F23">
        <v>14</v>
      </c>
      <c r="P23" s="1" t="s">
        <v>122</v>
      </c>
      <c r="Q23">
        <v>7</v>
      </c>
    </row>
    <row r="24" spans="1:17" x14ac:dyDescent="0.2">
      <c r="A24" s="2" t="s">
        <v>21</v>
      </c>
      <c r="B24" s="3">
        <v>28</v>
      </c>
      <c r="E24" s="1" t="s">
        <v>38</v>
      </c>
      <c r="F24">
        <v>14</v>
      </c>
      <c r="P24" s="1" t="s">
        <v>123</v>
      </c>
      <c r="Q24">
        <v>7</v>
      </c>
    </row>
    <row r="25" spans="1:17" x14ac:dyDescent="0.2">
      <c r="A25" s="2" t="s">
        <v>25</v>
      </c>
      <c r="B25" s="3">
        <v>26</v>
      </c>
      <c r="E25" s="1" t="s">
        <v>81</v>
      </c>
      <c r="F25">
        <v>13</v>
      </c>
    </row>
    <row r="26" spans="1:17" x14ac:dyDescent="0.2">
      <c r="A26" s="2" t="s">
        <v>26</v>
      </c>
      <c r="B26" s="3">
        <v>21</v>
      </c>
      <c r="E26" s="1">
        <v>369</v>
      </c>
      <c r="F26">
        <v>12</v>
      </c>
    </row>
    <row r="27" spans="1:17" x14ac:dyDescent="0.2">
      <c r="A27" s="2" t="s">
        <v>27</v>
      </c>
      <c r="B27" s="3">
        <v>21</v>
      </c>
      <c r="E27" s="1">
        <v>957</v>
      </c>
      <c r="F27">
        <v>12</v>
      </c>
    </row>
    <row r="28" spans="1:17" x14ac:dyDescent="0.2">
      <c r="A28" s="2" t="s">
        <v>28</v>
      </c>
      <c r="B28" s="3">
        <v>18</v>
      </c>
      <c r="E28" s="1" t="s">
        <v>43</v>
      </c>
      <c r="F28">
        <v>11</v>
      </c>
    </row>
    <row r="29" spans="1:17" x14ac:dyDescent="0.2">
      <c r="A29" s="2" t="s">
        <v>19</v>
      </c>
      <c r="B29" s="3">
        <v>13</v>
      </c>
      <c r="E29" s="1" t="s">
        <v>75</v>
      </c>
      <c r="F29">
        <v>10</v>
      </c>
    </row>
    <row r="30" spans="1:17" x14ac:dyDescent="0.2">
      <c r="A30" s="2" t="s">
        <v>29</v>
      </c>
      <c r="B30" s="3">
        <v>13</v>
      </c>
      <c r="E30" s="1" t="s">
        <v>83</v>
      </c>
      <c r="F30">
        <v>10</v>
      </c>
    </row>
    <row r="31" spans="1:17" x14ac:dyDescent="0.2">
      <c r="A31" s="2" t="s">
        <v>20</v>
      </c>
      <c r="B31" s="3">
        <v>10</v>
      </c>
      <c r="E31" s="1" t="s">
        <v>44</v>
      </c>
      <c r="F31">
        <v>9</v>
      </c>
    </row>
    <row r="32" spans="1:17" x14ac:dyDescent="0.2">
      <c r="A32" s="2" t="s">
        <v>30</v>
      </c>
      <c r="B32" s="3">
        <v>9</v>
      </c>
      <c r="E32" s="1" t="s">
        <v>48</v>
      </c>
      <c r="F32">
        <v>9</v>
      </c>
    </row>
    <row r="33" spans="1:6" x14ac:dyDescent="0.2">
      <c r="A33" s="2" t="s">
        <v>31</v>
      </c>
      <c r="B33" s="3">
        <v>8</v>
      </c>
      <c r="E33" s="1" t="s">
        <v>54</v>
      </c>
      <c r="F33">
        <v>9</v>
      </c>
    </row>
    <row r="34" spans="1:6" x14ac:dyDescent="0.2">
      <c r="E34" s="1" t="s">
        <v>80</v>
      </c>
      <c r="F34">
        <v>8</v>
      </c>
    </row>
    <row r="35" spans="1:6" x14ac:dyDescent="0.2">
      <c r="E35" s="1" t="s">
        <v>36</v>
      </c>
      <c r="F35">
        <v>7</v>
      </c>
    </row>
    <row r="36" spans="1:6" x14ac:dyDescent="0.2">
      <c r="A36" s="1">
        <v>179</v>
      </c>
      <c r="B36">
        <v>15</v>
      </c>
    </row>
    <row r="37" spans="1:6" x14ac:dyDescent="0.2">
      <c r="A37" s="1">
        <v>2800</v>
      </c>
      <c r="B37">
        <v>144</v>
      </c>
    </row>
    <row r="38" spans="1:6" x14ac:dyDescent="0.2">
      <c r="A38" s="1" t="s">
        <v>33</v>
      </c>
      <c r="B38">
        <v>37</v>
      </c>
    </row>
    <row r="39" spans="1:6" x14ac:dyDescent="0.2">
      <c r="A39" s="1"/>
    </row>
    <row r="40" spans="1:6" x14ac:dyDescent="0.2">
      <c r="A40" s="1" t="s">
        <v>85</v>
      </c>
      <c r="B40">
        <f>23+33+11+10+30</f>
        <v>107</v>
      </c>
    </row>
    <row r="41" spans="1:6" x14ac:dyDescent="0.2">
      <c r="A41" s="1" t="s">
        <v>16</v>
      </c>
      <c r="B41">
        <v>106</v>
      </c>
    </row>
    <row r="42" spans="1:6" x14ac:dyDescent="0.2">
      <c r="A42" s="1" t="s">
        <v>34</v>
      </c>
      <c r="B42">
        <v>14</v>
      </c>
    </row>
    <row r="43" spans="1:6" x14ac:dyDescent="0.2">
      <c r="A43" s="1" t="s">
        <v>84</v>
      </c>
      <c r="B43">
        <f>66+30+20</f>
        <v>116</v>
      </c>
    </row>
    <row r="44" spans="1:6" x14ac:dyDescent="0.2">
      <c r="A44" s="1" t="s">
        <v>36</v>
      </c>
      <c r="B44">
        <v>7</v>
      </c>
    </row>
    <row r="45" spans="1:6" x14ac:dyDescent="0.2">
      <c r="A45" s="1" t="s">
        <v>37</v>
      </c>
      <c r="B45">
        <f>19+14</f>
        <v>33</v>
      </c>
    </row>
    <row r="46" spans="1:6" x14ac:dyDescent="0.2">
      <c r="A46" s="1" t="s">
        <v>38</v>
      </c>
      <c r="B46">
        <v>14</v>
      </c>
    </row>
    <row r="47" spans="1:6" x14ac:dyDescent="0.2">
      <c r="A47" s="1" t="s">
        <v>39</v>
      </c>
      <c r="B47">
        <f>8+7</f>
        <v>15</v>
      </c>
    </row>
    <row r="48" spans="1:6" x14ac:dyDescent="0.2">
      <c r="A48" s="1" t="s">
        <v>40</v>
      </c>
      <c r="B48">
        <v>18</v>
      </c>
    </row>
    <row r="49" spans="1:2" x14ac:dyDescent="0.2">
      <c r="A49" s="1" t="s">
        <v>43</v>
      </c>
      <c r="B49">
        <v>11</v>
      </c>
    </row>
    <row r="50" spans="1:2" x14ac:dyDescent="0.2">
      <c r="A50" s="1" t="s">
        <v>44</v>
      </c>
      <c r="B50">
        <v>9</v>
      </c>
    </row>
    <row r="51" spans="1:2" x14ac:dyDescent="0.2">
      <c r="A51" s="1" t="s">
        <v>46</v>
      </c>
      <c r="B51">
        <f>20+43</f>
        <v>63</v>
      </c>
    </row>
    <row r="52" spans="1:2" x14ac:dyDescent="0.2">
      <c r="A52" s="1" t="s">
        <v>48</v>
      </c>
      <c r="B52">
        <v>9</v>
      </c>
    </row>
    <row r="53" spans="1:2" x14ac:dyDescent="0.2">
      <c r="A53" s="1" t="s">
        <v>50</v>
      </c>
      <c r="B53">
        <v>19</v>
      </c>
    </row>
    <row r="54" spans="1:2" x14ac:dyDescent="0.2">
      <c r="A54" s="1" t="s">
        <v>51</v>
      </c>
      <c r="B54">
        <f>7+18</f>
        <v>25</v>
      </c>
    </row>
    <row r="55" spans="1:2" x14ac:dyDescent="0.2">
      <c r="A55" s="1" t="s">
        <v>52</v>
      </c>
      <c r="B55">
        <f>11+14</f>
        <v>25</v>
      </c>
    </row>
    <row r="56" spans="1:2" x14ac:dyDescent="0.2">
      <c r="A56" s="1" t="s">
        <v>54</v>
      </c>
      <c r="B56">
        <v>9</v>
      </c>
    </row>
    <row r="57" spans="1:2" x14ac:dyDescent="0.2">
      <c r="A57" s="1" t="s">
        <v>55</v>
      </c>
      <c r="B57">
        <v>33</v>
      </c>
    </row>
    <row r="58" spans="1:2" x14ac:dyDescent="0.2">
      <c r="A58" s="1" t="s">
        <v>56</v>
      </c>
      <c r="B58">
        <f>13+34</f>
        <v>47</v>
      </c>
    </row>
    <row r="59" spans="1:2" x14ac:dyDescent="0.2">
      <c r="A59" s="1" t="s">
        <v>66</v>
      </c>
      <c r="B59">
        <f>12+16</f>
        <v>28</v>
      </c>
    </row>
    <row r="60" spans="1:2" x14ac:dyDescent="0.2">
      <c r="A60" s="1" t="s">
        <v>69</v>
      </c>
      <c r="B60">
        <f>74+81+46+28</f>
        <v>229</v>
      </c>
    </row>
    <row r="61" spans="1:2" x14ac:dyDescent="0.2">
      <c r="A61" s="1" t="s">
        <v>4</v>
      </c>
      <c r="B61">
        <f>253+25+61+15+8+11+22+87+24+17+53+125</f>
        <v>701</v>
      </c>
    </row>
    <row r="62" spans="1:2" x14ac:dyDescent="0.2">
      <c r="A62" s="1" t="s">
        <v>72</v>
      </c>
      <c r="B62">
        <v>20</v>
      </c>
    </row>
    <row r="63" spans="1:2" x14ac:dyDescent="0.2">
      <c r="A63" s="1" t="s">
        <v>73</v>
      </c>
      <c r="B63">
        <v>7</v>
      </c>
    </row>
    <row r="64" spans="1:2" x14ac:dyDescent="0.2">
      <c r="A64" s="1" t="s">
        <v>77</v>
      </c>
      <c r="B64">
        <v>18</v>
      </c>
    </row>
    <row r="65" spans="1:2" x14ac:dyDescent="0.2">
      <c r="A65" s="1" t="s">
        <v>78</v>
      </c>
      <c r="B65">
        <f>28+16+8+22+136</f>
        <v>210</v>
      </c>
    </row>
    <row r="66" spans="1:2" x14ac:dyDescent="0.2">
      <c r="A66" s="1" t="s">
        <v>79</v>
      </c>
      <c r="B66">
        <v>33</v>
      </c>
    </row>
    <row r="67" spans="1:2" x14ac:dyDescent="0.2">
      <c r="A67" s="1" t="s">
        <v>75</v>
      </c>
      <c r="B67">
        <v>10</v>
      </c>
    </row>
    <row r="68" spans="1:2" x14ac:dyDescent="0.2">
      <c r="A68" s="1" t="s">
        <v>76</v>
      </c>
      <c r="B68">
        <f>8+69</f>
        <v>77</v>
      </c>
    </row>
    <row r="69" spans="1:2" x14ac:dyDescent="0.2">
      <c r="A69" s="1" t="s">
        <v>80</v>
      </c>
      <c r="B69">
        <v>8</v>
      </c>
    </row>
    <row r="70" spans="1:2" x14ac:dyDescent="0.2">
      <c r="A70" s="1" t="s">
        <v>81</v>
      </c>
      <c r="B70">
        <v>13</v>
      </c>
    </row>
    <row r="71" spans="1:2" x14ac:dyDescent="0.2">
      <c r="A71" s="1" t="s">
        <v>82</v>
      </c>
      <c r="B71">
        <f>390+7</f>
        <v>397</v>
      </c>
    </row>
    <row r="72" spans="1:2" x14ac:dyDescent="0.2">
      <c r="A72" s="1" t="s">
        <v>83</v>
      </c>
      <c r="B72">
        <v>10</v>
      </c>
    </row>
    <row r="73" spans="1:2" x14ac:dyDescent="0.2">
      <c r="A73" s="1">
        <v>369</v>
      </c>
      <c r="B73">
        <v>12</v>
      </c>
    </row>
    <row r="74" spans="1:2" x14ac:dyDescent="0.2">
      <c r="A74" s="1">
        <v>957</v>
      </c>
      <c r="B74">
        <v>12</v>
      </c>
    </row>
    <row r="75" spans="1:2" x14ac:dyDescent="0.2">
      <c r="A75" s="1"/>
    </row>
    <row r="76" spans="1:2" x14ac:dyDescent="0.2">
      <c r="A76" s="1" t="s">
        <v>9</v>
      </c>
      <c r="B76">
        <v>146</v>
      </c>
    </row>
    <row r="77" spans="1:2" x14ac:dyDescent="0.2">
      <c r="A77" s="1" t="s">
        <v>71</v>
      </c>
      <c r="B77">
        <v>30</v>
      </c>
    </row>
    <row r="78" spans="1:2" x14ac:dyDescent="0.2">
      <c r="A78" s="1" t="s">
        <v>70</v>
      </c>
      <c r="B78">
        <v>23</v>
      </c>
    </row>
    <row r="79" spans="1:2" x14ac:dyDescent="0.2">
      <c r="A79" s="1" t="s">
        <v>17</v>
      </c>
      <c r="B79">
        <v>88</v>
      </c>
    </row>
    <row r="80" spans="1:2" x14ac:dyDescent="0.2">
      <c r="A80" s="1" t="s">
        <v>68</v>
      </c>
      <c r="B80">
        <v>21</v>
      </c>
    </row>
    <row r="81" spans="1:2" x14ac:dyDescent="0.2">
      <c r="A81" s="1" t="s">
        <v>67</v>
      </c>
      <c r="B81">
        <v>20</v>
      </c>
    </row>
    <row r="82" spans="1:2" x14ac:dyDescent="0.2">
      <c r="A82" s="1" t="s">
        <v>65</v>
      </c>
      <c r="B82">
        <v>34</v>
      </c>
    </row>
    <row r="83" spans="1:2" x14ac:dyDescent="0.2">
      <c r="A83" s="1" t="s">
        <v>64</v>
      </c>
      <c r="B83">
        <v>14</v>
      </c>
    </row>
    <row r="84" spans="1:2" x14ac:dyDescent="0.2">
      <c r="A84" s="1" t="s">
        <v>63</v>
      </c>
      <c r="B84">
        <v>11</v>
      </c>
    </row>
    <row r="85" spans="1:2" x14ac:dyDescent="0.2">
      <c r="A85" s="1" t="s">
        <v>57</v>
      </c>
      <c r="B85">
        <v>16</v>
      </c>
    </row>
    <row r="86" spans="1:2" x14ac:dyDescent="0.2">
      <c r="A86" s="1" t="s">
        <v>35</v>
      </c>
      <c r="B86">
        <v>30</v>
      </c>
    </row>
    <row r="87" spans="1:2" x14ac:dyDescent="0.2">
      <c r="A87" s="1" t="s">
        <v>11</v>
      </c>
      <c r="B87">
        <f>132+14</f>
        <v>146</v>
      </c>
    </row>
    <row r="88" spans="1:2" x14ac:dyDescent="0.2">
      <c r="A88" s="1" t="s">
        <v>41</v>
      </c>
      <c r="B88">
        <v>27</v>
      </c>
    </row>
    <row r="89" spans="1:2" x14ac:dyDescent="0.2">
      <c r="A89" s="1" t="s">
        <v>42</v>
      </c>
      <c r="B89">
        <v>28</v>
      </c>
    </row>
    <row r="90" spans="1:2" x14ac:dyDescent="0.2">
      <c r="A90" s="1" t="s">
        <v>1</v>
      </c>
      <c r="B90">
        <v>797</v>
      </c>
    </row>
    <row r="91" spans="1:2" x14ac:dyDescent="0.2">
      <c r="A91" s="1" t="s">
        <v>45</v>
      </c>
      <c r="B91">
        <v>8</v>
      </c>
    </row>
    <row r="92" spans="1:2" x14ac:dyDescent="0.2">
      <c r="A92" s="1" t="s">
        <v>47</v>
      </c>
      <c r="B92">
        <v>9</v>
      </c>
    </row>
    <row r="93" spans="1:2" x14ac:dyDescent="0.2">
      <c r="A93" s="1" t="s">
        <v>49</v>
      </c>
      <c r="B93">
        <v>16</v>
      </c>
    </row>
    <row r="94" spans="1:2" x14ac:dyDescent="0.2">
      <c r="A94" s="1" t="s">
        <v>86</v>
      </c>
      <c r="B94">
        <f>30+11</f>
        <v>41</v>
      </c>
    </row>
    <row r="95" spans="1:2" x14ac:dyDescent="0.2">
      <c r="A95" s="1" t="s">
        <v>53</v>
      </c>
      <c r="B95">
        <v>46</v>
      </c>
    </row>
    <row r="96" spans="1:2" x14ac:dyDescent="0.2">
      <c r="A96" s="1" t="s">
        <v>0</v>
      </c>
      <c r="B96">
        <f>940+35</f>
        <v>975</v>
      </c>
    </row>
    <row r="114" spans="1:2" x14ac:dyDescent="0.2">
      <c r="A114" s="1" t="s">
        <v>58</v>
      </c>
      <c r="B114">
        <v>7</v>
      </c>
    </row>
    <row r="115" spans="1:2" x14ac:dyDescent="0.2">
      <c r="A115" s="1" t="s">
        <v>59</v>
      </c>
      <c r="B115">
        <v>14</v>
      </c>
    </row>
    <row r="116" spans="1:2" x14ac:dyDescent="0.2">
      <c r="A116" s="1" t="s">
        <v>60</v>
      </c>
      <c r="B116">
        <v>17</v>
      </c>
    </row>
    <row r="117" spans="1:2" x14ac:dyDescent="0.2">
      <c r="A117" s="1" t="s">
        <v>61</v>
      </c>
      <c r="B117">
        <v>65</v>
      </c>
    </row>
    <row r="118" spans="1:2" x14ac:dyDescent="0.2">
      <c r="A118" s="1" t="s">
        <v>62</v>
      </c>
      <c r="B118">
        <v>37</v>
      </c>
    </row>
  </sheetData>
  <sortState ref="E1:F118">
    <sortCondition descending="1" ref="F1:F118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2019-03-27T07:22:10Z</dcterms:modified>
</cp:coreProperties>
</file>