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G:\My Drive\Current Progress\Breast Cancer Study Continued_BCSC\About the Samples\MCC Breast Cancer Samples\"/>
    </mc:Choice>
  </mc:AlternateContent>
  <xr:revisionPtr revIDLastSave="0" documentId="8_{A03F7F7A-A11E-410F-A289-DAB94DB965ED}" xr6:coauthVersionLast="47" xr6:coauthVersionMax="47" xr10:uidLastSave="{00000000-0000-0000-0000-000000000000}"/>
  <bookViews>
    <workbookView xWindow="-28920" yWindow="60" windowWidth="29040" windowHeight="15840" xr2:uid="{0586F457-8656-4FCB-8CFB-B4D539D832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8" i="1" l="1"/>
  <c r="Q8" i="1"/>
  <c r="Q4" i="1"/>
  <c r="Q58" i="1"/>
  <c r="Q57" i="1"/>
  <c r="Q56" i="1"/>
  <c r="Q47" i="1"/>
  <c r="Q65" i="1"/>
  <c r="Q55" i="1"/>
  <c r="Q64" i="1"/>
  <c r="Q72" i="1"/>
  <c r="Q54" i="1"/>
  <c r="Q71" i="1"/>
  <c r="Q70" i="1"/>
  <c r="Q63" i="1"/>
  <c r="Q53" i="1"/>
  <c r="Q80" i="1"/>
  <c r="Q62" i="1"/>
  <c r="Q69" i="1"/>
  <c r="Q61" i="1"/>
  <c r="Q52" i="1"/>
  <c r="Q68" i="1"/>
  <c r="P3" i="1"/>
  <c r="Q3" i="1" s="1"/>
  <c r="Q51" i="1"/>
  <c r="Q40" i="1"/>
  <c r="Q46" i="1"/>
  <c r="Q73" i="1"/>
  <c r="Q67" i="1"/>
  <c r="Q76" i="1"/>
  <c r="Q45" i="1"/>
  <c r="Q50" i="1"/>
  <c r="Q49" i="1"/>
  <c r="Q79" i="1"/>
  <c r="P60" i="1"/>
  <c r="Q60" i="1" s="1"/>
  <c r="Q44" i="1"/>
  <c r="Q43" i="1"/>
  <c r="O59" i="1"/>
  <c r="Q59" i="1" s="1"/>
  <c r="Q42" i="1"/>
  <c r="Q66" i="1"/>
  <c r="Q37" i="1"/>
  <c r="Q17" i="1"/>
  <c r="Q36" i="1"/>
  <c r="Q39" i="1"/>
  <c r="Q78" i="1"/>
  <c r="Q16" i="1"/>
  <c r="Q15" i="1"/>
  <c r="Q14" i="1"/>
  <c r="Q27" i="1"/>
  <c r="Q35" i="1"/>
  <c r="Q82" i="1"/>
  <c r="Q34" i="1"/>
  <c r="Q77" i="1"/>
  <c r="Q26" i="1"/>
  <c r="Q7" i="1"/>
  <c r="Q25" i="1"/>
  <c r="Q24" i="1"/>
  <c r="Q84" i="1"/>
  <c r="Q13" i="1"/>
  <c r="Q12" i="1"/>
  <c r="Q75" i="1"/>
  <c r="Q38" i="1"/>
  <c r="Q2" i="1"/>
  <c r="Q23" i="1"/>
  <c r="Q41" i="1"/>
  <c r="Q22" i="1"/>
  <c r="Q33" i="1"/>
  <c r="Q74" i="1"/>
  <c r="Q5" i="1"/>
  <c r="Q21" i="1"/>
  <c r="Q32" i="1"/>
  <c r="Q6" i="1"/>
  <c r="Q20" i="1"/>
  <c r="Q31" i="1"/>
  <c r="Q30" i="1"/>
  <c r="Q10" i="1"/>
  <c r="Q19" i="1"/>
  <c r="Q18" i="1"/>
  <c r="Q29" i="1"/>
  <c r="Q28" i="1"/>
  <c r="Q83" i="1"/>
  <c r="O81" i="1"/>
  <c r="Q81" i="1" s="1"/>
  <c r="Q9" i="1"/>
  <c r="Q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tc={DCE92B61-E7B6-41DF-9F91-6A59D7697FF2}</author>
    <author>tc={0311795A-538E-431A-AB8E-CEEA95BB6806}</author>
    <author>tc={38D03C71-354D-4176-B040-5790632D2B9C}</author>
    <author>tc={4799E014-C262-4DB7-A36A-885256B8E1EC}</author>
  </authors>
  <commentList>
    <comment ref="B1" authorId="0" shapeId="0" xr:uid="{DCE92B61-E7B6-41DF-9F91-6A59D7697FF2}">
      <text>
        <t>[Threaded comment]
Your version of Excel allows you to read this threaded comment; however, any edits to it will get removed if the file is opened in a newer version of Excel. Learn more: https://go.microsoft.com/fwlink/?linkid=870924
Comment:
    17 + number following it of the MCC ID, uniqe for each sample</t>
      </text>
    </comment>
    <comment ref="C1" authorId="1" shapeId="0" xr:uid="{0311795A-538E-431A-AB8E-CEEA95BB6806}">
      <text>
        <t>[Threaded comment]
Your version of Excel allows you to read this threaded comment; however, any edits to it will get removed if the file is opened in a newer version of Excel. Learn more: https://go.microsoft.com/fwlink/?linkid=870924
Comment:
    The ID on the label of each tube and also the ID in Moores Cancer Center System</t>
      </text>
    </comment>
    <comment ref="D1" authorId="2" shapeId="0" xr:uid="{38D03C71-354D-4176-B040-5790632D2B9C}">
      <text>
        <t>[Threaded comment]
Your version of Excel allows you to read this threaded comment; however, any edits to it will get removed if the file is opened in a newer version of Excel. Learn more: https://go.microsoft.com/fwlink/?linkid=870924
Comment:
    0 = almost no hemolysis (normal serum color)
1 = potential hemolysis (a little bit red in color)
2 = observed hemolysis (very red in color)</t>
      </text>
    </comment>
    <comment ref="E1" authorId="3" shapeId="0" xr:uid="{4799E014-C262-4DB7-A36A-885256B8E1EC}">
      <text>
        <t>[Threaded comment]
Your version of Excel allows you to read this threaded comment; however, any edits to it will get removed if the file is opened in a newer version of Excel. Learn more: https://go.microsoft.com/fwlink/?linkid=870924
Comment:
    In which SILVER-Seq library construction batch was the sample processed to SILVER-Seq library</t>
      </text>
    </comment>
  </commentList>
</comments>
</file>

<file path=xl/sharedStrings.xml><?xml version="1.0" encoding="utf-8"?>
<sst xmlns="http://schemas.openxmlformats.org/spreadsheetml/2006/main" count="1121" uniqueCount="323">
  <si>
    <t>Sample ID</t>
  </si>
  <si>
    <t>Mapping ID</t>
  </si>
  <si>
    <t>BCSC_S5_40</t>
  </si>
  <si>
    <t>BCSC_S5_41</t>
  </si>
  <si>
    <t>BCSC_S5_42</t>
  </si>
  <si>
    <t>BCSC_S5_43</t>
  </si>
  <si>
    <t>BCSC_S5_44</t>
  </si>
  <si>
    <t>BCSC_S5_45</t>
  </si>
  <si>
    <t>BCSC_S5_46</t>
  </si>
  <si>
    <t>BCSC_S5_47</t>
  </si>
  <si>
    <t>BCSC_S5_48</t>
  </si>
  <si>
    <t>BCSC_S5_49</t>
  </si>
  <si>
    <t>BCSC_S5_50</t>
  </si>
  <si>
    <t>BCSC_S5_51</t>
  </si>
  <si>
    <t>BCSC_S5_52</t>
  </si>
  <si>
    <t>BCSC_S5_53</t>
  </si>
  <si>
    <t>BCSC_S5_54</t>
  </si>
  <si>
    <t>BCSC_S5_55</t>
  </si>
  <si>
    <t>BCSC_S5_56</t>
  </si>
  <si>
    <t>BCSC_S5_57</t>
  </si>
  <si>
    <t>BCSC_S5_58</t>
  </si>
  <si>
    <t>BCSC_S5_59</t>
  </si>
  <si>
    <t>BCSC_S5_60</t>
  </si>
  <si>
    <t>BCSC_S5_61</t>
  </si>
  <si>
    <t>BCSC_S5_62</t>
  </si>
  <si>
    <t>BCSC_S5_63</t>
  </si>
  <si>
    <t>BCSC_S5_64</t>
  </si>
  <si>
    <t>BCSC_S5_65</t>
  </si>
  <si>
    <t>BCSC_S5_66</t>
  </si>
  <si>
    <t>BCSC_S5_67</t>
  </si>
  <si>
    <t>BCSC_S5_68</t>
  </si>
  <si>
    <t>BCSC_S5_69</t>
  </si>
  <si>
    <t>BCSC_S5_70</t>
  </si>
  <si>
    <t>BCSC_S5_71</t>
  </si>
  <si>
    <t>BCSC_S5_72</t>
  </si>
  <si>
    <t>BCSC_S5_73</t>
  </si>
  <si>
    <t>BCSC_S5_74</t>
  </si>
  <si>
    <t>BCSC_S5_75</t>
  </si>
  <si>
    <t>BCSC_S5_76</t>
  </si>
  <si>
    <t>BCSC_S5_77</t>
  </si>
  <si>
    <t>BCSC_S5_78</t>
  </si>
  <si>
    <t>BCSC_S5_79</t>
  </si>
  <si>
    <t>BCSC_S5_80</t>
  </si>
  <si>
    <t>BCSC_S5_81</t>
  </si>
  <si>
    <t>BCSC_S5_82</t>
  </si>
  <si>
    <t>BCSC_S5_83</t>
  </si>
  <si>
    <t>BCSC_S5_84</t>
  </si>
  <si>
    <t>BCSC_S5_85</t>
  </si>
  <si>
    <t>BCSC_S5_86</t>
  </si>
  <si>
    <t>BCSC_S6_39</t>
  </si>
  <si>
    <t>BCSC_S6_40</t>
  </si>
  <si>
    <t>BCSC_S6_41</t>
  </si>
  <si>
    <t>BCSC_S6_42</t>
  </si>
  <si>
    <t>BCSC_S6_43</t>
  </si>
  <si>
    <t>BCSC_S6_44</t>
  </si>
  <si>
    <t>BCSC_S6_45</t>
  </si>
  <si>
    <t>BCSC_S6_46</t>
  </si>
  <si>
    <t>BCSC_S6_47</t>
  </si>
  <si>
    <t>BCSC_S6_48</t>
  </si>
  <si>
    <t>BCSC_S6_49</t>
  </si>
  <si>
    <t>BCSC_S6_50</t>
  </si>
  <si>
    <t>BCSC_S6_51</t>
  </si>
  <si>
    <t>BCSC_S6_52</t>
  </si>
  <si>
    <t>BCSC_S6_53</t>
  </si>
  <si>
    <t>BCSC_S6_54</t>
  </si>
  <si>
    <t>BCSC_S6_55</t>
  </si>
  <si>
    <t>BCSC_S6_56</t>
  </si>
  <si>
    <t>BCSC_S6_57</t>
  </si>
  <si>
    <t>BCSC_S6_58</t>
  </si>
  <si>
    <t>BCSC_S6_59</t>
  </si>
  <si>
    <t>BCSC_S6_60</t>
  </si>
  <si>
    <t>BCSC_S6_61</t>
  </si>
  <si>
    <t>BCSC_S6_62</t>
  </si>
  <si>
    <t>BCSC_S6_63</t>
  </si>
  <si>
    <t>BCSC_S6_64</t>
  </si>
  <si>
    <t>BCSC_S6_65</t>
  </si>
  <si>
    <t>BCSC_S6_66</t>
  </si>
  <si>
    <t>BCSC_S6_67</t>
  </si>
  <si>
    <t>BCSC_S6_68</t>
  </si>
  <si>
    <t>BCSC_S6_69</t>
  </si>
  <si>
    <t>BCSC_S6_70</t>
  </si>
  <si>
    <t>BCSC_S6_71</t>
  </si>
  <si>
    <t>BCSC_S6_72</t>
  </si>
  <si>
    <t>BCSC_S6_73</t>
  </si>
  <si>
    <t>BCSC_S6_74</t>
  </si>
  <si>
    <t>Library Batch</t>
  </si>
  <si>
    <t>Hemolysis Level</t>
  </si>
  <si>
    <t>Collection Date</t>
  </si>
  <si>
    <t>Survival Status</t>
  </si>
  <si>
    <t>Age</t>
  </si>
  <si>
    <t>Gender</t>
  </si>
  <si>
    <t>Ethnicity</t>
  </si>
  <si>
    <t>Race</t>
  </si>
  <si>
    <t>Chemotherapy Prior to Collection</t>
  </si>
  <si>
    <t>Recurrence Staus at the time of collection</t>
  </si>
  <si>
    <t>Recurrence Date</t>
  </si>
  <si>
    <t>Age at Diagnosis</t>
  </si>
  <si>
    <t>Age at Sample collection</t>
  </si>
  <si>
    <t>Years of Collection after Diagnosed</t>
  </si>
  <si>
    <t>Years of Collection before Recurrence</t>
  </si>
  <si>
    <t># of cycles of Chemotherapy</t>
  </si>
  <si>
    <t>If any, molecular data</t>
  </si>
  <si>
    <t>Molecular Subtype</t>
  </si>
  <si>
    <t>Notes</t>
  </si>
  <si>
    <t>UCSD-017.100</t>
  </si>
  <si>
    <t>BCSC_L3</t>
  </si>
  <si>
    <t>Alive</t>
  </si>
  <si>
    <t>Female</t>
  </si>
  <si>
    <t>Hispanic</t>
  </si>
  <si>
    <t>Other Race or Mixed Race</t>
  </si>
  <si>
    <t>None</t>
  </si>
  <si>
    <t>Nonrecurrent</t>
  </si>
  <si>
    <t>NA</t>
  </si>
  <si>
    <t>triple negative</t>
  </si>
  <si>
    <t>Triple negative</t>
  </si>
  <si>
    <t>UCSD-017.01</t>
  </si>
  <si>
    <t>ER/PR+ HER2/Neu neg</t>
  </si>
  <si>
    <t>Luminal/Normal-like</t>
  </si>
  <si>
    <t>UCSD-017.02</t>
  </si>
  <si>
    <t>BCSC_L4</t>
  </si>
  <si>
    <t>Non-Hispanic</t>
  </si>
  <si>
    <t>White</t>
  </si>
  <si>
    <t>BRCA Negative</t>
  </si>
  <si>
    <t>TBD</t>
  </si>
  <si>
    <t>UCSD-017.03</t>
  </si>
  <si>
    <t>Doxorubicin</t>
  </si>
  <si>
    <t>ER+/PR - HER2/Neu negative by IHC but equivocal by FISH</t>
  </si>
  <si>
    <t>HER2 equivocal by FISH</t>
  </si>
  <si>
    <t>UCSD-017.04</t>
  </si>
  <si>
    <t>ER/PR + Her2neu by FISH is negative at 1.5 but near polysomy with
HER2:CEP17 ratio of 4.2 to 2.9.</t>
  </si>
  <si>
    <t>UCSD-017.06</t>
  </si>
  <si>
    <t>ER+ Her2-</t>
  </si>
  <si>
    <t>UCSD-017.07</t>
  </si>
  <si>
    <t>UCSD-017.08</t>
  </si>
  <si>
    <t>letrozole</t>
  </si>
  <si>
    <t>1 tablet by mouth daily</t>
  </si>
  <si>
    <t xml:space="preserve">ER + PR 2%, Her2 neg </t>
  </si>
  <si>
    <t>UCSD-017.09</t>
  </si>
  <si>
    <t xml:space="preserve">Her2+ </t>
  </si>
  <si>
    <t>UCSD-017.10</t>
  </si>
  <si>
    <t xml:space="preserve">ER/PR positive, Her-2 negative. </t>
  </si>
  <si>
    <t>UCSD-017.11</t>
  </si>
  <si>
    <t>Ganitumab</t>
  </si>
  <si>
    <t xml:space="preserve">triple negative </t>
  </si>
  <si>
    <t xml:space="preserve">Triple negative </t>
  </si>
  <si>
    <t>UCSD-017.12</t>
  </si>
  <si>
    <t>Asian</t>
  </si>
  <si>
    <t>ER 95%, PR 91%, HER2 by CISH 1.3 non-amplified, IHC 2.3, ki67 49%</t>
  </si>
  <si>
    <t>Luminal B</t>
  </si>
  <si>
    <t>UCSD-017.13</t>
  </si>
  <si>
    <t>Deceased</t>
  </si>
  <si>
    <t>Adriamycin-cytoxan and Taxol</t>
  </si>
  <si>
    <t>2 cycles of Adriamycin-cytoxan and 4 doses of Taxol</t>
  </si>
  <si>
    <t>ER strongly positive, PR neg, Her2 neg  IHC but NOT AMPLIFIED on FISH</t>
  </si>
  <si>
    <t>UCSD-017.14</t>
  </si>
  <si>
    <t>UCSD-017.15</t>
  </si>
  <si>
    <t xml:space="preserve">Pertuzumab/Herceptin/Taxol. </t>
  </si>
  <si>
    <t>ER+ Her2+</t>
  </si>
  <si>
    <t>UCSD-017.16</t>
  </si>
  <si>
    <t>HER2/neu gene amplification not observed</t>
  </si>
  <si>
    <t>UCSD-017.17</t>
  </si>
  <si>
    <t>Pertuzumab/Herceptin/Taxol/Carbo</t>
  </si>
  <si>
    <t>ER/PR neg HER2NEU pos</t>
  </si>
  <si>
    <t>HER2 Enriched</t>
  </si>
  <si>
    <t>UCSD-017.18</t>
  </si>
  <si>
    <t>triple neg</t>
  </si>
  <si>
    <t>UCSD-017.19</t>
  </si>
  <si>
    <t>UCSD-017.20</t>
  </si>
  <si>
    <t>Anastrozole</t>
  </si>
  <si>
    <t>Recurrent</t>
  </si>
  <si>
    <t>1 mg daily for 5 years</t>
  </si>
  <si>
    <t xml:space="preserve">ER+ (100%) PR+ (50%) and Her2 negative (0 by DAKO immunohistochemistry). </t>
  </si>
  <si>
    <t>UCSD-017.21</t>
  </si>
  <si>
    <t>UCSD-017.22</t>
  </si>
  <si>
    <t>Black or African American</t>
  </si>
  <si>
    <t>HER2/Neu equivocal via IHC. ER/PR positive</t>
  </si>
  <si>
    <t>UCSD-017.23</t>
  </si>
  <si>
    <t>ER 100%, PR 80%, Her2 neg by IHC</t>
  </si>
  <si>
    <t>UCSD-017.24</t>
  </si>
  <si>
    <t>ER 99%
PR 99%
Her 2 negative by fish
2+ on IHC</t>
  </si>
  <si>
    <t>UCSD-017.25</t>
  </si>
  <si>
    <t xml:space="preserve">xeloda and lapatinib </t>
  </si>
  <si>
    <t>1 tablet daily 14 days then 7 days off (repeat)</t>
  </si>
  <si>
    <t>ER neg PR neg Her2 +</t>
  </si>
  <si>
    <t>UCSD-017.26</t>
  </si>
  <si>
    <t>Ganitumab and Adriamycin-cytoxan and Taxol</t>
  </si>
  <si>
    <t>Ganitumab 1 cycle and Adriamycin-cytoxan and Taxol 2 cycles</t>
  </si>
  <si>
    <t xml:space="preserve">ER+ Her2- </t>
  </si>
  <si>
    <t>UCSD-017.27</t>
  </si>
  <si>
    <t>Male</t>
  </si>
  <si>
    <t>Faslodex</t>
  </si>
  <si>
    <t>Every four weeks for a year</t>
  </si>
  <si>
    <t>ER+ HER2-</t>
  </si>
  <si>
    <t>UCSD-017.28</t>
  </si>
  <si>
    <t>ER/PR+ and her2</t>
  </si>
  <si>
    <t>HER2 status not clear</t>
  </si>
  <si>
    <t>UCSD-017.29</t>
  </si>
  <si>
    <t>UCSD-017.30</t>
  </si>
  <si>
    <t xml:space="preserve">ER+/PR+ and her2/neu undeterminate. </t>
  </si>
  <si>
    <t>UCSD-017.31</t>
  </si>
  <si>
    <t xml:space="preserve">ER+/PR+ and her2/neu borderline </t>
  </si>
  <si>
    <t>UCSD-017.32</t>
  </si>
  <si>
    <t xml:space="preserve">AMG-386 (anti-angiogenesis peptibody that blocks TIE2 signalling.) </t>
  </si>
  <si>
    <t>4 of Adriamycin-cytoxan having completed 12 doses of Taxol/AMG-386 followed by 3 of Adriamycin-cytoxan</t>
  </si>
  <si>
    <t>UCSD-017.33</t>
  </si>
  <si>
    <t xml:space="preserve">ER (3+, 95%)
and PR (2+ and 3+ 80%). Her2neu is 2+ </t>
  </si>
  <si>
    <t>HER2 2+ is equivocal</t>
  </si>
  <si>
    <t>UCSD-017.34</t>
  </si>
  <si>
    <t>ER+ PR+ Her-2 -</t>
  </si>
  <si>
    <t>UCSD-017.35</t>
  </si>
  <si>
    <t xml:space="preserve">ER &lt; 5%, PR 0, Her2 3+. </t>
  </si>
  <si>
    <t>If ER/PR&lt; 2% is -, Luminal B</t>
  </si>
  <si>
    <t>UCSD-017.36</t>
  </si>
  <si>
    <t>ER: 100% positivity 3+
PR: 90% positivity 2+
HER-2/neu negative</t>
  </si>
  <si>
    <t>UCSD-017.37</t>
  </si>
  <si>
    <t xml:space="preserve">Adriamycin-cytoxan x4 and Taxol x2 </t>
  </si>
  <si>
    <t>UCSD-017.38</t>
  </si>
  <si>
    <t xml:space="preserve">strongly ER/PR+, Her2/Neu Negative </t>
  </si>
  <si>
    <t>UCSD-017.39</t>
  </si>
  <si>
    <t>Tamoxifen</t>
  </si>
  <si>
    <t>1 tablet daily</t>
  </si>
  <si>
    <t xml:space="preserve">ER+ Her2+ </t>
  </si>
  <si>
    <t>UCSD-017.40</t>
  </si>
  <si>
    <t>ER + PR/HER2/neu negative</t>
  </si>
  <si>
    <t>UCSD-017.41</t>
  </si>
  <si>
    <t>ER/PR+ and her2-</t>
  </si>
  <si>
    <t>UCSD-017.42</t>
  </si>
  <si>
    <t>ER+ PR+ Her-2 -  Oncotype RS 17</t>
  </si>
  <si>
    <t>UCSD-017.43</t>
  </si>
  <si>
    <t xml:space="preserve">ER 100% positive (IHC)
PR 100% positive (IHC)
Her 2 Neu FISH Negative </t>
  </si>
  <si>
    <t>UCSD-017.44</t>
  </si>
  <si>
    <t xml:space="preserve">ER+, PR+, HER2- </t>
  </si>
  <si>
    <t>UCSD-017.45</t>
  </si>
  <si>
    <t>Paclitaxel</t>
  </si>
  <si>
    <t>ER 99% positive PR 0%, Ki-67 10%, HER-2 negative by IHC.</t>
  </si>
  <si>
    <t>Luminal A</t>
  </si>
  <si>
    <t>UCSD-017.46</t>
  </si>
  <si>
    <t>ER+</t>
  </si>
  <si>
    <t>UCSD-017.47</t>
  </si>
  <si>
    <t xml:space="preserve">Neulasta </t>
  </si>
  <si>
    <t>ER+ PR+ HER2 negative by IHC). Oncotype R2</t>
  </si>
  <si>
    <t>UCSD-017.48</t>
  </si>
  <si>
    <t>ER+, HER2-</t>
  </si>
  <si>
    <t>UCSD-017.49</t>
  </si>
  <si>
    <t>Carbo/gem</t>
  </si>
  <si>
    <t>NA - completed</t>
  </si>
  <si>
    <t>triple negative / BRCA 1 mutation</t>
  </si>
  <si>
    <t>UCSD-017.50</t>
  </si>
  <si>
    <t>ER + Her2+</t>
  </si>
  <si>
    <t>UCSD-017.51</t>
  </si>
  <si>
    <t>ER+ (&gt;90%) and PR+ (80%)</t>
  </si>
  <si>
    <t>UCSD-017.52</t>
  </si>
  <si>
    <t>ER positive in 55% of tumor cells, PR 
positive in 2% of tumor cells  HER2/Neu positive by IHC</t>
  </si>
  <si>
    <t>UCSD-017.53</t>
  </si>
  <si>
    <t>Taxol follwed by Adriamycin-cytoxan for four cycles</t>
  </si>
  <si>
    <t xml:space="preserve">ER+ HER2 negative </t>
  </si>
  <si>
    <t>UCSD-017.54</t>
  </si>
  <si>
    <t xml:space="preserve">TCH + Pertuzumab, FEC </t>
  </si>
  <si>
    <t>ER+ (3+, 99%), PR+ (1+, 10%), and HER2+ (3+ by IHC; HER2/neu:CEP 17 signal ratio = 2.0 by FISH with 5.2 HER2/neu signals per nucleus.</t>
  </si>
  <si>
    <t>UCSD-017.55</t>
  </si>
  <si>
    <t>Taxol/Pembro followed by Adriamycin-cytoxan</t>
  </si>
  <si>
    <t xml:space="preserve">triple neg </t>
  </si>
  <si>
    <t>UCSD-017.56</t>
  </si>
  <si>
    <t xml:space="preserve"> ER &gt;90% 3+ 
  PR &gt;90 &amp;  3 + 
  Her 2/neu Not Over expressed 0 stain 
  Ki- 67 Positive in &lt; 10 % of tumor </t>
  </si>
  <si>
    <t>UCSD-017.57</t>
  </si>
  <si>
    <t xml:space="preserve">E- Cadherin - positive consistent with Ductal Type carcinoma 
   ER Positive - 100 % 
   PR Positive - 80% 
   Her 2 neu (IHC)- negative ( not amplified) </t>
  </si>
  <si>
    <t>UCSD-017.59</t>
  </si>
  <si>
    <t>Adriamycin, cyclophosphamide, Taxol, Herceptin</t>
  </si>
  <si>
    <t>ER/PR neg and HER3+ by IHC.</t>
  </si>
  <si>
    <t>UCSD-017.60</t>
  </si>
  <si>
    <t xml:space="preserve">Arimidex </t>
  </si>
  <si>
    <t>ER+, PR+, HER2- : DNMT3B (likely somatic) and CHEK2 (likely germline) mutations as well as a likely somatic VUS in PRPF8.</t>
  </si>
  <si>
    <t>UCSD-017.61</t>
  </si>
  <si>
    <t>ER/PR+, HER2 negative : variant of uncertain significance in the RAD50 gene, specifically p.R1166W. ER+  &gt;90%, PR+ &gt; 70%, Ki67 high &gt;50%, P53 negative, Her2/Neu 0+ IHC</t>
  </si>
  <si>
    <t>UCSD-017.62</t>
  </si>
  <si>
    <t xml:space="preserve">neoadjuvant I-SPY2 talazoparib + irinotecan x 12 f/b Adriamycin-cytoxan x 4. </t>
  </si>
  <si>
    <t xml:space="preserve">1 cycle of talazoparib + irinotecan and 1 cycle of Adriamycin-cytoxan : Talazoparib is once daily pill. Irinotecan is every two weeks. </t>
  </si>
  <si>
    <t xml:space="preserve">triple negative : no mutation was identified in 9 genes related to breast cancer risk. Testing included full sequencing of ATM, BRCA1, BRCA2, CDH1, CHEK2, PALB2, PTEN, STK11, and TP53, as well as full large rearrangement testing of all nine genes.  </t>
  </si>
  <si>
    <t>UCSD-017.64</t>
  </si>
  <si>
    <t>Estrogen receptor: Negative 
Progesterone receptor: Negative 
HER2/neu (IHC): Negative (score 0, ASCO/CAP 2013) 
HER2/neu (FISH): Pending</t>
  </si>
  <si>
    <t>UCSD-017.66</t>
  </si>
  <si>
    <t xml:space="preserve">abraxane, taxol, carboplatin </t>
  </si>
  <si>
    <t>2 doses of abraxane and one dose of carboplatin and 4 cycles of taxol</t>
  </si>
  <si>
    <t>UCSD-017.67</t>
  </si>
  <si>
    <t>arimedex/aromasin/femara</t>
  </si>
  <si>
    <t>ER/PR+, HER2-</t>
  </si>
  <si>
    <t>UCSD-017.69</t>
  </si>
  <si>
    <t>UCSD-017.70</t>
  </si>
  <si>
    <t>Paclitaxel followed by Adriamycin-cytoxan</t>
  </si>
  <si>
    <t>UCSD-017.72</t>
  </si>
  <si>
    <t xml:space="preserve"> ER/PR + HER2/Neu negative</t>
  </si>
  <si>
    <t>UCSD-017.73</t>
  </si>
  <si>
    <t>ER+/PR+ negative for BRCA 1 and 2</t>
  </si>
  <si>
    <t>UCSD-017.74</t>
  </si>
  <si>
    <t>triple positive</t>
  </si>
  <si>
    <t>UCSD-017.75</t>
  </si>
  <si>
    <t>ER/PR pos HER2/Neu neg</t>
  </si>
  <si>
    <t>UCSD-017.77</t>
  </si>
  <si>
    <t>UCSD-017.78</t>
  </si>
  <si>
    <t>ER+/PR+Her2-</t>
  </si>
  <si>
    <t>UCSD-017.79</t>
  </si>
  <si>
    <t xml:space="preserve">ER- CK7+ carcinoma </t>
  </si>
  <si>
    <t>UCSD-017.80</t>
  </si>
  <si>
    <t>Adriamycin-cytoxan</t>
  </si>
  <si>
    <t xml:space="preserve">ER: Positive 10%
PR: Positive 80%
Her2/neu: Negative </t>
  </si>
  <si>
    <t>UCSD-017.82</t>
  </si>
  <si>
    <t>(ER+/PR+) One variant of unknown significance was detected in the CDH1 gene.</t>
  </si>
  <si>
    <t>UCSD-017.83</t>
  </si>
  <si>
    <t>UCSD-017.85</t>
  </si>
  <si>
    <t>Taxol / Adriamycin-cytoxan</t>
  </si>
  <si>
    <t>UCSD-017.86</t>
  </si>
  <si>
    <t>UCSD-017.87</t>
  </si>
  <si>
    <t>UCSD-017.88</t>
  </si>
  <si>
    <t>UCSD-017.94</t>
  </si>
  <si>
    <t xml:space="preserve">Taxotere/Herceptin/Perjeta, C1D1 </t>
  </si>
  <si>
    <t>Completed</t>
  </si>
  <si>
    <t xml:space="preserve">ER 12% / PR 4% / HER2-positive </t>
  </si>
  <si>
    <t>UCSD-017.96</t>
  </si>
  <si>
    <t>ER+ PR+(5%)</t>
  </si>
  <si>
    <t>UCSD-017.99</t>
  </si>
  <si>
    <t>Taxol x12 AC x 4</t>
  </si>
  <si>
    <t>triple negative Ki-67: high &gt;90%</t>
  </si>
  <si>
    <t>MCC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</si>
</sst>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name val="Calibri"/>
      <family val="2"/>
      <scheme val="minor"/>
    </font>
    <font>
      <sz val="9"/>
      <color indexed="81"/>
      <name val="Tahoma"/>
      <family val="2"/>
    </font>
  </fonts>
  <fills count="2">
    <fill>
      <patternFill patternType="none"/>
    </fill>
    <fill>
      <patternFill patternType="gray125"/>
    </fill>
  </fills>
  <borders count="5">
    <border>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2" xfId="0" applyBorder="1" applyAlignment="1">
      <alignment horizontal="center" vertical="center"/>
    </xf>
    <xf numFmtId="14"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164" fontId="0" fillId="0" borderId="3" xfId="0" applyNumberFormat="1" applyBorder="1" applyAlignment="1">
      <alignment horizontal="center" vertical="center" wrapText="1"/>
    </xf>
    <xf numFmtId="1" fontId="0" fillId="0" borderId="3" xfId="0" applyNumberForma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14" fontId="2" fillId="0" borderId="3" xfId="0" applyNumberFormat="1" applyFont="1" applyBorder="1" applyAlignment="1">
      <alignment horizontal="center" vertical="center"/>
    </xf>
    <xf numFmtId="0" fontId="2" fillId="0" borderId="4" xfId="0" applyFont="1" applyBorder="1" applyAlignment="1">
      <alignment horizontal="center" vertical="center" wrapText="1"/>
    </xf>
    <xf numFmtId="0" fontId="0" fillId="0" borderId="3" xfId="0" applyFill="1" applyBorder="1" applyAlignment="1">
      <alignment horizontal="center" vertical="center"/>
    </xf>
    <xf numFmtId="0" fontId="1" fillId="0" borderId="0" xfId="0" applyFont="1"/>
    <xf numFmtId="0" fontId="0" fillId="0" borderId="2" xfId="0" applyNumberFormat="1" applyBorder="1" applyAlignment="1">
      <alignment horizontal="center" vertical="center"/>
    </xf>
  </cellXfs>
  <cellStyles count="1">
    <cellStyle name="Normal" xfId="0" builtinId="0"/>
  </cellStyles>
  <dxfs count="27">
    <dxf>
      <font>
        <b/>
      </font>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19" formatCode="m/d/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xu Zhou" id="{F98E9074-CDB5-4EE7-9038-0D603C1F0FC7}" userId="d35995e67233e25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7D0365-9086-4742-BF94-21D045C4B5FA}" name="Table13" displayName="Table13" ref="A1:V84" totalsRowShown="0" headerRowDxfId="0" dataDxfId="26" headerRowBorderDxfId="24" tableBorderDxfId="25" totalsRowBorderDxfId="23">
  <autoFilter ref="A1:V84" xr:uid="{267D0365-9086-4742-BF94-21D045C4B5FA}"/>
  <sortState xmlns:xlrd2="http://schemas.microsoft.com/office/spreadsheetml/2017/richdata2" ref="A2:V84">
    <sortCondition ref="A1:A84"/>
  </sortState>
  <tableColumns count="22">
    <tableColumn id="22" xr3:uid="{A5946A38-F4BA-4FE1-94BB-9A2723952B95}" name="Mapping ID" dataDxfId="4"/>
    <tableColumn id="18" xr3:uid="{8EC701A2-1542-4764-8BE5-1DB8F70B37C7}" name="Sample ID" dataDxfId="22"/>
    <tableColumn id="1" xr3:uid="{7D7F54E3-94B0-41CF-BE76-72D5D86B310D}" name="MCC ID" dataDxfId="3"/>
    <tableColumn id="2" xr3:uid="{DE7F24F3-2C46-4C13-B9E5-41AB8606D6F7}" name="Hemolysis Level" dataDxfId="1"/>
    <tableColumn id="17" xr3:uid="{F92C7B83-54A9-409B-9C6B-A5652B221FEC}" name="Library Batch" dataDxfId="2"/>
    <tableColumn id="3" xr3:uid="{55F81E99-79C1-4970-883D-475C16D26D28}" name="Collection Date" dataDxfId="21"/>
    <tableColumn id="4" xr3:uid="{313D24DA-4DCF-448E-A847-1210BD5D9E4B}" name="Survival Status" dataDxfId="20"/>
    <tableColumn id="5" xr3:uid="{88150657-3616-4896-A792-90397130C45B}" name="Age" dataDxfId="19"/>
    <tableColumn id="6" xr3:uid="{669224D9-A073-48EE-B4BB-CCCB5CEB2961}" name="Gender" dataDxfId="18"/>
    <tableColumn id="7" xr3:uid="{D0FAD8DE-124D-45B2-9D4A-DC14820902C7}" name="Ethnicity" dataDxfId="17"/>
    <tableColumn id="8" xr3:uid="{CCFEF9AB-C368-4C05-867B-904A8132FF4C}" name="Race" dataDxfId="16"/>
    <tableColumn id="9" xr3:uid="{6F19FCBA-692A-4066-8776-B9DF59D520CE}" name="Chemotherapy Prior to Collection" dataDxfId="15"/>
    <tableColumn id="10" xr3:uid="{F9B243FE-04C4-4565-A72D-F95A673DB542}" name="Recurrence Staus at the time of collection" dataDxfId="14"/>
    <tableColumn id="11" xr3:uid="{A379526B-908A-40F4-9C00-169F0A59A3AE}" name="Recurrence Date" dataDxfId="13"/>
    <tableColumn id="12" xr3:uid="{4254D5D4-B3E2-4825-8AF1-9124AC8F0E44}" name="Age at Diagnosis" dataDxfId="12"/>
    <tableColumn id="13" xr3:uid="{8C30F448-9ECD-4EEC-AF4D-57DB36BF4111}" name="Age at Sample collection" dataDxfId="11"/>
    <tableColumn id="16" xr3:uid="{29EFA10D-0EDB-48E9-9A04-83AD09D6F0F3}" name="Years of Collection after Diagnosed" dataDxfId="10">
      <calculatedColumnFormula>Table13[[#This Row],[Age at Sample collection]]-Table13[[#This Row],[Age at Diagnosis]]</calculatedColumnFormula>
    </tableColumn>
    <tableColumn id="21" xr3:uid="{610CC796-ED42-4F5A-ACAB-6A0AD9EC13B0}" name="Years of Collection before Recurrence" dataDxfId="9"/>
    <tableColumn id="14" xr3:uid="{017A6C20-2195-498B-B6F0-424F2717E24C}" name="# of cycles of Chemotherapy" dataDxfId="8"/>
    <tableColumn id="19" xr3:uid="{73B85FB2-80D3-4F80-95E0-354AA080ADA7}" name="If any, molecular data" dataDxfId="7"/>
    <tableColumn id="20" xr3:uid="{0E699C02-7485-47E4-8199-2A6C6093964E}" name="Molecular Subtype" dataDxfId="6"/>
    <tableColumn id="15" xr3:uid="{E33E83FE-BD6F-4B3F-8CA7-3653E19F2E0D}" name="Notes" dataDxfId="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7-16T21:33:59.99" personId="{F98E9074-CDB5-4EE7-9038-0D603C1F0FC7}" id="{DCE92B61-E7B6-41DF-9F91-6A59D7697FF2}">
    <text>17 + number following it of the MCC ID, uniqe for each sample</text>
  </threadedComment>
  <threadedComment ref="C1" dT="2021-07-16T21:35:05.79" personId="{F98E9074-CDB5-4EE7-9038-0D603C1F0FC7}" id="{0311795A-538E-431A-AB8E-CEEA95BB6806}">
    <text>The ID on the label of each tube and also the ID in Moores Cancer Center System</text>
  </threadedComment>
  <threadedComment ref="D1" dT="2021-07-16T21:32:21.73" personId="{F98E9074-CDB5-4EE7-9038-0D603C1F0FC7}" id="{38D03C71-354D-4176-B040-5790632D2B9C}">
    <text>0 = almost no hemolysis (normal serum color)
1 = potential hemolysis (a little bit red in color)
2 = observed hemolysis (very red in color)</text>
  </threadedComment>
  <threadedComment ref="E1" dT="2021-08-27T01:42:15.10" personId="{F98E9074-CDB5-4EE7-9038-0D603C1F0FC7}" id="{4799E014-C262-4DB7-A36A-885256B8E1EC}">
    <text>In which SILVER-Seq library construction batch was the sample processed to SILVER-Seq library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C940D-E2DB-411B-B4DA-C2D039AA4466}">
  <dimension ref="A1:V84"/>
  <sheetViews>
    <sheetView tabSelected="1" topLeftCell="A63" workbookViewId="0">
      <selection activeCell="A101" sqref="A85:XFD101"/>
    </sheetView>
  </sheetViews>
  <sheetFormatPr defaultRowHeight="14.4" x14ac:dyDescent="0.3"/>
  <cols>
    <col min="1" max="1" width="13" bestFit="1" customWidth="1"/>
    <col min="2" max="2" width="11.77734375" bestFit="1" customWidth="1"/>
    <col min="3" max="3" width="12.77734375" bestFit="1" customWidth="1"/>
    <col min="4" max="4" width="17.21875" bestFit="1" customWidth="1"/>
    <col min="5" max="5" width="14.21875" bestFit="1" customWidth="1"/>
    <col min="6" max="6" width="16.5546875" bestFit="1" customWidth="1"/>
    <col min="7" max="7" width="15.77734375" bestFit="1" customWidth="1"/>
    <col min="8" max="8" width="6.5546875" bestFit="1" customWidth="1"/>
    <col min="9" max="9" width="9.6640625" bestFit="1" customWidth="1"/>
    <col min="10" max="10" width="12.44140625" bestFit="1" customWidth="1"/>
    <col min="11" max="11" width="19.5546875" bestFit="1" customWidth="1"/>
    <col min="12" max="12" width="59.5546875" bestFit="1" customWidth="1"/>
    <col min="13" max="13" width="39.88671875" bestFit="1" customWidth="1"/>
    <col min="14" max="14" width="32.6640625" bestFit="1" customWidth="1"/>
    <col min="15" max="15" width="39.88671875" bestFit="1" customWidth="1"/>
    <col min="16" max="16" width="17.44140625" bestFit="1" customWidth="1"/>
    <col min="17" max="17" width="17.33203125" bestFit="1" customWidth="1"/>
    <col min="18" max="18" width="24.6640625" bestFit="1" customWidth="1"/>
    <col min="19" max="19" width="34" bestFit="1" customWidth="1"/>
    <col min="20" max="20" width="36.5546875" bestFit="1" customWidth="1"/>
    <col min="21" max="21" width="27.88671875" bestFit="1" customWidth="1"/>
    <col min="22" max="22" width="57.77734375" customWidth="1"/>
    <col min="23" max="23" width="19.6640625" bestFit="1" customWidth="1"/>
    <col min="24" max="24" width="22.21875" customWidth="1"/>
  </cols>
  <sheetData>
    <row r="1" spans="1:22" s="12" customFormat="1" x14ac:dyDescent="0.3">
      <c r="A1" s="12" t="s">
        <v>1</v>
      </c>
      <c r="B1" t="s">
        <v>0</v>
      </c>
      <c r="C1" t="s">
        <v>322</v>
      </c>
      <c r="D1" t="s">
        <v>86</v>
      </c>
      <c r="E1" s="12" t="s">
        <v>85</v>
      </c>
      <c r="F1" s="12" t="s">
        <v>87</v>
      </c>
      <c r="G1" s="12" t="s">
        <v>88</v>
      </c>
      <c r="H1" s="12" t="s">
        <v>89</v>
      </c>
      <c r="I1" s="12" t="s">
        <v>90</v>
      </c>
      <c r="J1" s="12" t="s">
        <v>91</v>
      </c>
      <c r="K1" s="12" t="s">
        <v>92</v>
      </c>
      <c r="L1" s="12" t="s">
        <v>93</v>
      </c>
      <c r="M1" s="12" t="s">
        <v>94</v>
      </c>
      <c r="N1" s="12" t="s">
        <v>95</v>
      </c>
      <c r="O1" s="12" t="s">
        <v>96</v>
      </c>
      <c r="P1" s="12" t="s">
        <v>97</v>
      </c>
      <c r="Q1" s="12" t="s">
        <v>98</v>
      </c>
      <c r="R1" s="12" t="s">
        <v>99</v>
      </c>
      <c r="S1" s="12" t="s">
        <v>100</v>
      </c>
      <c r="T1" s="12" t="s">
        <v>101</v>
      </c>
      <c r="U1" s="12" t="s">
        <v>102</v>
      </c>
      <c r="V1" s="12" t="s">
        <v>103</v>
      </c>
    </row>
    <row r="2" spans="1:22" ht="43.2" x14ac:dyDescent="0.3">
      <c r="A2" s="1" t="s">
        <v>2</v>
      </c>
      <c r="B2" s="13">
        <v>1722</v>
      </c>
      <c r="C2" s="1" t="s">
        <v>173</v>
      </c>
      <c r="D2" s="11">
        <v>0</v>
      </c>
      <c r="E2" s="1" t="s">
        <v>105</v>
      </c>
      <c r="F2" s="9">
        <v>42017</v>
      </c>
      <c r="G2" s="9" t="s">
        <v>106</v>
      </c>
      <c r="H2" s="4">
        <v>33</v>
      </c>
      <c r="I2" s="4" t="s">
        <v>107</v>
      </c>
      <c r="J2" s="4" t="s">
        <v>120</v>
      </c>
      <c r="K2" s="4" t="s">
        <v>174</v>
      </c>
      <c r="L2" s="4" t="s">
        <v>110</v>
      </c>
      <c r="M2" s="4" t="s">
        <v>111</v>
      </c>
      <c r="N2" s="4" t="s">
        <v>112</v>
      </c>
      <c r="O2" s="5">
        <v>29</v>
      </c>
      <c r="P2" s="4">
        <v>29</v>
      </c>
      <c r="Q2" s="6">
        <f>Table13[[#This Row],[Age at Sample collection]]-Table13[[#This Row],[Age at Diagnosis]]</f>
        <v>0</v>
      </c>
      <c r="R2" s="6" t="s">
        <v>112</v>
      </c>
      <c r="S2" s="4">
        <v>0</v>
      </c>
      <c r="T2" s="7" t="s">
        <v>175</v>
      </c>
      <c r="U2" s="7" t="s">
        <v>117</v>
      </c>
      <c r="V2" s="8"/>
    </row>
    <row r="3" spans="1:22" ht="43.2" x14ac:dyDescent="0.3">
      <c r="A3" s="1" t="s">
        <v>3</v>
      </c>
      <c r="B3" s="13">
        <v>1762</v>
      </c>
      <c r="C3" s="1" t="s">
        <v>274</v>
      </c>
      <c r="D3" s="11">
        <v>0</v>
      </c>
      <c r="E3" s="1" t="s">
        <v>105</v>
      </c>
      <c r="F3" s="9">
        <v>42873</v>
      </c>
      <c r="G3" s="9" t="s">
        <v>106</v>
      </c>
      <c r="H3" s="4">
        <v>30</v>
      </c>
      <c r="I3" s="4" t="s">
        <v>107</v>
      </c>
      <c r="J3" s="4" t="s">
        <v>120</v>
      </c>
      <c r="K3" s="4" t="s">
        <v>121</v>
      </c>
      <c r="L3" s="4" t="s">
        <v>275</v>
      </c>
      <c r="M3" s="4" t="s">
        <v>111</v>
      </c>
      <c r="N3" s="4" t="s">
        <v>112</v>
      </c>
      <c r="O3" s="5">
        <v>28</v>
      </c>
      <c r="P3" s="4">
        <f>2017-1988</f>
        <v>29</v>
      </c>
      <c r="Q3" s="6">
        <f>Table13[[#This Row],[Age at Sample collection]]-Table13[[#This Row],[Age at Diagnosis]]</f>
        <v>1</v>
      </c>
      <c r="R3" s="6" t="s">
        <v>112</v>
      </c>
      <c r="S3" s="4" t="s">
        <v>276</v>
      </c>
      <c r="T3" s="7" t="s">
        <v>277</v>
      </c>
      <c r="U3" s="7" t="s">
        <v>144</v>
      </c>
      <c r="V3" s="7"/>
    </row>
    <row r="4" spans="1:22" ht="28.8" x14ac:dyDescent="0.3">
      <c r="A4" s="1" t="s">
        <v>4</v>
      </c>
      <c r="B4" s="13">
        <v>1794</v>
      </c>
      <c r="C4" s="1" t="s">
        <v>313</v>
      </c>
      <c r="D4" s="11">
        <v>0</v>
      </c>
      <c r="E4" s="1" t="s">
        <v>105</v>
      </c>
      <c r="F4" s="2">
        <v>43249</v>
      </c>
      <c r="G4" s="2" t="s">
        <v>106</v>
      </c>
      <c r="H4" s="4">
        <v>33</v>
      </c>
      <c r="I4" s="4" t="s">
        <v>107</v>
      </c>
      <c r="J4" s="4" t="s">
        <v>120</v>
      </c>
      <c r="K4" s="4" t="s">
        <v>121</v>
      </c>
      <c r="L4" s="4" t="s">
        <v>314</v>
      </c>
      <c r="M4" s="4" t="s">
        <v>111</v>
      </c>
      <c r="N4" s="4" t="s">
        <v>112</v>
      </c>
      <c r="O4" s="5">
        <v>32</v>
      </c>
      <c r="P4" s="4">
        <v>33</v>
      </c>
      <c r="Q4" s="6">
        <f>Table13[[#This Row],[Age at Sample collection]]-Table13[[#This Row],[Age at Diagnosis]]</f>
        <v>1</v>
      </c>
      <c r="R4" s="6" t="s">
        <v>112</v>
      </c>
      <c r="S4" s="4" t="s">
        <v>315</v>
      </c>
      <c r="T4" s="7" t="s">
        <v>316</v>
      </c>
      <c r="U4" s="7" t="s">
        <v>117</v>
      </c>
      <c r="V4" s="7" t="s">
        <v>211</v>
      </c>
    </row>
    <row r="5" spans="1:22" ht="28.8" x14ac:dyDescent="0.3">
      <c r="A5" s="1" t="s">
        <v>5</v>
      </c>
      <c r="B5" s="13">
        <v>1716</v>
      </c>
      <c r="C5" s="1" t="s">
        <v>158</v>
      </c>
      <c r="D5" s="11">
        <v>1</v>
      </c>
      <c r="E5" s="1" t="s">
        <v>105</v>
      </c>
      <c r="F5" s="9">
        <v>41957</v>
      </c>
      <c r="G5" s="9" t="s">
        <v>106</v>
      </c>
      <c r="H5" s="4">
        <v>41</v>
      </c>
      <c r="I5" s="4" t="s">
        <v>107</v>
      </c>
      <c r="J5" s="4" t="s">
        <v>108</v>
      </c>
      <c r="K5" s="4" t="s">
        <v>109</v>
      </c>
      <c r="L5" s="4" t="s">
        <v>110</v>
      </c>
      <c r="M5" s="4" t="s">
        <v>111</v>
      </c>
      <c r="N5" s="4" t="s">
        <v>112</v>
      </c>
      <c r="O5" s="5">
        <v>37</v>
      </c>
      <c r="P5" s="4">
        <v>37</v>
      </c>
      <c r="Q5" s="6">
        <f>Table13[[#This Row],[Age at Sample collection]]-Table13[[#This Row],[Age at Diagnosis]]</f>
        <v>0</v>
      </c>
      <c r="R5" s="6" t="s">
        <v>112</v>
      </c>
      <c r="S5" s="4">
        <v>0</v>
      </c>
      <c r="T5" s="7" t="s">
        <v>159</v>
      </c>
      <c r="U5" s="7" t="s">
        <v>123</v>
      </c>
      <c r="V5" s="7"/>
    </row>
    <row r="6" spans="1:22" ht="43.2" x14ac:dyDescent="0.3">
      <c r="A6" s="1" t="s">
        <v>6</v>
      </c>
      <c r="B6" s="13">
        <v>1713</v>
      </c>
      <c r="C6" s="1" t="s">
        <v>149</v>
      </c>
      <c r="D6" s="11">
        <v>0</v>
      </c>
      <c r="E6" s="1" t="s">
        <v>105</v>
      </c>
      <c r="F6" s="9">
        <v>41915</v>
      </c>
      <c r="G6" s="9" t="s">
        <v>150</v>
      </c>
      <c r="H6" s="4">
        <v>42</v>
      </c>
      <c r="I6" s="4" t="s">
        <v>107</v>
      </c>
      <c r="J6" s="4" t="s">
        <v>108</v>
      </c>
      <c r="K6" s="4" t="s">
        <v>121</v>
      </c>
      <c r="L6" s="4" t="s">
        <v>151</v>
      </c>
      <c r="M6" s="4" t="s">
        <v>111</v>
      </c>
      <c r="N6" s="4" t="s">
        <v>112</v>
      </c>
      <c r="O6" s="5">
        <v>36</v>
      </c>
      <c r="P6" s="4">
        <v>39</v>
      </c>
      <c r="Q6" s="6">
        <f>Table13[[#This Row],[Age at Sample collection]]-Table13[[#This Row],[Age at Diagnosis]]</f>
        <v>3</v>
      </c>
      <c r="R6" s="6" t="s">
        <v>112</v>
      </c>
      <c r="S6" s="4" t="s">
        <v>152</v>
      </c>
      <c r="T6" s="7" t="s">
        <v>153</v>
      </c>
      <c r="U6" s="7" t="s">
        <v>117</v>
      </c>
      <c r="V6" s="7"/>
    </row>
    <row r="7" spans="1:22" ht="28.8" x14ac:dyDescent="0.3">
      <c r="A7" s="1" t="s">
        <v>7</v>
      </c>
      <c r="B7" s="13">
        <v>1730</v>
      </c>
      <c r="C7" s="1" t="s">
        <v>197</v>
      </c>
      <c r="D7" s="11">
        <v>0</v>
      </c>
      <c r="E7" s="1" t="s">
        <v>105</v>
      </c>
      <c r="F7" s="9">
        <v>41337</v>
      </c>
      <c r="G7" s="9" t="s">
        <v>106</v>
      </c>
      <c r="H7" s="4">
        <v>46</v>
      </c>
      <c r="I7" s="4" t="s">
        <v>107</v>
      </c>
      <c r="J7" s="4" t="s">
        <v>120</v>
      </c>
      <c r="K7" s="4" t="s">
        <v>121</v>
      </c>
      <c r="L7" s="4" t="s">
        <v>110</v>
      </c>
      <c r="M7" s="4" t="s">
        <v>111</v>
      </c>
      <c r="N7" s="4" t="s">
        <v>112</v>
      </c>
      <c r="O7" s="5">
        <v>40</v>
      </c>
      <c r="P7" s="5">
        <v>40</v>
      </c>
      <c r="Q7" s="6">
        <f>Table13[[#This Row],[Age at Sample collection]]-Table13[[#This Row],[Age at Diagnosis]]</f>
        <v>0</v>
      </c>
      <c r="R7" s="6" t="s">
        <v>112</v>
      </c>
      <c r="S7" s="4">
        <v>0</v>
      </c>
      <c r="T7" s="7" t="s">
        <v>198</v>
      </c>
      <c r="U7" s="7" t="s">
        <v>117</v>
      </c>
      <c r="V7" s="7"/>
    </row>
    <row r="8" spans="1:22" ht="28.8" x14ac:dyDescent="0.3">
      <c r="A8" s="1" t="s">
        <v>8</v>
      </c>
      <c r="B8" s="13">
        <v>1796</v>
      </c>
      <c r="C8" s="1" t="s">
        <v>317</v>
      </c>
      <c r="D8" s="11">
        <v>0</v>
      </c>
      <c r="E8" s="1" t="s">
        <v>105</v>
      </c>
      <c r="F8" s="2">
        <v>43200</v>
      </c>
      <c r="G8" s="3" t="s">
        <v>106</v>
      </c>
      <c r="H8" s="4">
        <v>41</v>
      </c>
      <c r="I8" s="4" t="s">
        <v>107</v>
      </c>
      <c r="J8" s="4" t="s">
        <v>108</v>
      </c>
      <c r="K8" s="4" t="s">
        <v>121</v>
      </c>
      <c r="L8" s="4" t="s">
        <v>110</v>
      </c>
      <c r="M8" s="4" t="s">
        <v>111</v>
      </c>
      <c r="N8" s="4" t="s">
        <v>112</v>
      </c>
      <c r="O8" s="5">
        <v>40</v>
      </c>
      <c r="P8" s="4">
        <v>40</v>
      </c>
      <c r="Q8" s="6">
        <f>Table13[[#This Row],[Age at Sample collection]]-Table13[[#This Row],[Age at Diagnosis]]</f>
        <v>0</v>
      </c>
      <c r="R8" s="6" t="s">
        <v>112</v>
      </c>
      <c r="S8" s="4">
        <v>0</v>
      </c>
      <c r="T8" s="7" t="s">
        <v>318</v>
      </c>
      <c r="U8" s="7" t="s">
        <v>117</v>
      </c>
      <c r="V8" s="7"/>
    </row>
    <row r="9" spans="1:22" ht="43.2" x14ac:dyDescent="0.3">
      <c r="A9" s="1" t="s">
        <v>9</v>
      </c>
      <c r="B9" s="13">
        <v>1701</v>
      </c>
      <c r="C9" s="1" t="s">
        <v>115</v>
      </c>
      <c r="D9" s="11">
        <v>1</v>
      </c>
      <c r="E9" s="1" t="s">
        <v>105</v>
      </c>
      <c r="F9" s="9">
        <v>41324</v>
      </c>
      <c r="G9" s="9" t="s">
        <v>106</v>
      </c>
      <c r="H9" s="4">
        <v>53</v>
      </c>
      <c r="I9" s="4" t="s">
        <v>107</v>
      </c>
      <c r="J9" s="4" t="s">
        <v>108</v>
      </c>
      <c r="K9" s="4" t="s">
        <v>109</v>
      </c>
      <c r="L9" s="4" t="s">
        <v>110</v>
      </c>
      <c r="M9" s="4" t="s">
        <v>111</v>
      </c>
      <c r="N9" s="4" t="s">
        <v>112</v>
      </c>
      <c r="O9" s="5">
        <v>47</v>
      </c>
      <c r="P9" s="5">
        <v>47</v>
      </c>
      <c r="Q9" s="6">
        <f>Table13[[#This Row],[Age at Sample collection]]-Table13[[#This Row],[Age at Diagnosis]]</f>
        <v>0</v>
      </c>
      <c r="R9" s="6" t="s">
        <v>112</v>
      </c>
      <c r="S9" s="4">
        <v>0</v>
      </c>
      <c r="T9" s="7" t="s">
        <v>116</v>
      </c>
      <c r="U9" s="7" t="s">
        <v>117</v>
      </c>
      <c r="V9" s="7"/>
    </row>
    <row r="10" spans="1:22" ht="28.8" x14ac:dyDescent="0.3">
      <c r="A10" s="1" t="s">
        <v>10</v>
      </c>
      <c r="B10" s="13">
        <v>1709</v>
      </c>
      <c r="C10" s="1" t="s">
        <v>137</v>
      </c>
      <c r="D10" s="11">
        <v>0</v>
      </c>
      <c r="E10" s="1" t="s">
        <v>105</v>
      </c>
      <c r="F10" s="9">
        <v>41925</v>
      </c>
      <c r="G10" s="9" t="s">
        <v>106</v>
      </c>
      <c r="H10" s="4">
        <v>48</v>
      </c>
      <c r="I10" s="4" t="s">
        <v>107</v>
      </c>
      <c r="J10" s="4" t="s">
        <v>120</v>
      </c>
      <c r="K10" s="4" t="s">
        <v>121</v>
      </c>
      <c r="L10" s="4" t="s">
        <v>110</v>
      </c>
      <c r="M10" s="4" t="s">
        <v>111</v>
      </c>
      <c r="N10" s="4" t="s">
        <v>112</v>
      </c>
      <c r="O10" s="5">
        <v>44</v>
      </c>
      <c r="P10" s="4">
        <v>44</v>
      </c>
      <c r="Q10" s="6">
        <f>Table13[[#This Row],[Age at Sample collection]]-Table13[[#This Row],[Age at Diagnosis]]</f>
        <v>0</v>
      </c>
      <c r="R10" s="6" t="s">
        <v>112</v>
      </c>
      <c r="S10" s="4">
        <v>0</v>
      </c>
      <c r="T10" s="7" t="s">
        <v>138</v>
      </c>
      <c r="U10" s="7" t="s">
        <v>123</v>
      </c>
      <c r="V10" s="7"/>
    </row>
    <row r="11" spans="1:22" ht="28.8" x14ac:dyDescent="0.3">
      <c r="A11" s="1" t="s">
        <v>11</v>
      </c>
      <c r="B11" s="1">
        <v>17100</v>
      </c>
      <c r="C11" s="1" t="s">
        <v>104</v>
      </c>
      <c r="D11" s="11">
        <v>0</v>
      </c>
      <c r="E11" s="1" t="s">
        <v>105</v>
      </c>
      <c r="F11" s="2">
        <v>43234</v>
      </c>
      <c r="G11" s="3" t="s">
        <v>106</v>
      </c>
      <c r="H11" s="4">
        <v>45</v>
      </c>
      <c r="I11" s="4" t="s">
        <v>107</v>
      </c>
      <c r="J11" s="4" t="s">
        <v>108</v>
      </c>
      <c r="K11" s="4" t="s">
        <v>109</v>
      </c>
      <c r="L11" s="4" t="s">
        <v>110</v>
      </c>
      <c r="M11" s="4" t="s">
        <v>111</v>
      </c>
      <c r="N11" s="4" t="s">
        <v>112</v>
      </c>
      <c r="O11" s="5">
        <v>44</v>
      </c>
      <c r="P11" s="4">
        <v>45</v>
      </c>
      <c r="Q11" s="6">
        <f>Table13[[#This Row],[Age at Sample collection]]-Table13[[#This Row],[Age at Diagnosis]]</f>
        <v>1</v>
      </c>
      <c r="R11" s="6" t="s">
        <v>112</v>
      </c>
      <c r="S11" s="4">
        <v>0</v>
      </c>
      <c r="T11" s="7" t="s">
        <v>113</v>
      </c>
      <c r="U11" s="7" t="s">
        <v>114</v>
      </c>
      <c r="V11" s="7"/>
    </row>
    <row r="12" spans="1:22" ht="28.8" x14ac:dyDescent="0.3">
      <c r="A12" s="1" t="s">
        <v>12</v>
      </c>
      <c r="B12" s="13">
        <v>1725</v>
      </c>
      <c r="C12" s="1" t="s">
        <v>180</v>
      </c>
      <c r="D12" s="11">
        <v>0</v>
      </c>
      <c r="E12" s="1" t="s">
        <v>105</v>
      </c>
      <c r="F12" s="9">
        <v>41983</v>
      </c>
      <c r="G12" s="9" t="s">
        <v>150</v>
      </c>
      <c r="H12" s="4">
        <v>45</v>
      </c>
      <c r="I12" s="4" t="s">
        <v>107</v>
      </c>
      <c r="J12" s="4" t="s">
        <v>120</v>
      </c>
      <c r="K12" s="4" t="s">
        <v>146</v>
      </c>
      <c r="L12" s="4" t="s">
        <v>181</v>
      </c>
      <c r="M12" s="4" t="s">
        <v>111</v>
      </c>
      <c r="N12" s="4" t="s">
        <v>112</v>
      </c>
      <c r="O12" s="5">
        <v>41</v>
      </c>
      <c r="P12" s="4">
        <v>42</v>
      </c>
      <c r="Q12" s="6">
        <f>Table13[[#This Row],[Age at Sample collection]]-Table13[[#This Row],[Age at Diagnosis]]</f>
        <v>1</v>
      </c>
      <c r="R12" s="6" t="s">
        <v>112</v>
      </c>
      <c r="S12" s="4" t="s">
        <v>182</v>
      </c>
      <c r="T12" s="7" t="s">
        <v>183</v>
      </c>
      <c r="U12" s="7" t="s">
        <v>163</v>
      </c>
      <c r="V12" s="7"/>
    </row>
    <row r="13" spans="1:22" ht="28.8" x14ac:dyDescent="0.3">
      <c r="A13" s="1" t="s">
        <v>13</v>
      </c>
      <c r="B13" s="13">
        <v>1726</v>
      </c>
      <c r="C13" s="1" t="s">
        <v>184</v>
      </c>
      <c r="D13" s="11">
        <v>0</v>
      </c>
      <c r="E13" s="1" t="s">
        <v>105</v>
      </c>
      <c r="F13" s="9">
        <v>41962</v>
      </c>
      <c r="G13" s="9" t="s">
        <v>106</v>
      </c>
      <c r="H13" s="4">
        <v>52</v>
      </c>
      <c r="I13" s="4" t="s">
        <v>107</v>
      </c>
      <c r="J13" s="4" t="s">
        <v>120</v>
      </c>
      <c r="K13" s="4" t="s">
        <v>146</v>
      </c>
      <c r="L13" s="4" t="s">
        <v>185</v>
      </c>
      <c r="M13" s="4" t="s">
        <v>111</v>
      </c>
      <c r="N13" s="4" t="s">
        <v>112</v>
      </c>
      <c r="O13" s="5">
        <v>48</v>
      </c>
      <c r="P13" s="4">
        <v>48</v>
      </c>
      <c r="Q13" s="6">
        <f>Table13[[#This Row],[Age at Sample collection]]-Table13[[#This Row],[Age at Diagnosis]]</f>
        <v>0</v>
      </c>
      <c r="R13" s="6" t="s">
        <v>112</v>
      </c>
      <c r="S13" s="4" t="s">
        <v>186</v>
      </c>
      <c r="T13" s="7" t="s">
        <v>187</v>
      </c>
      <c r="U13" s="7" t="s">
        <v>117</v>
      </c>
      <c r="V13" s="7"/>
    </row>
    <row r="14" spans="1:22" ht="28.8" x14ac:dyDescent="0.3">
      <c r="A14" s="1" t="s">
        <v>14</v>
      </c>
      <c r="B14" s="13">
        <v>1737</v>
      </c>
      <c r="C14" s="1" t="s">
        <v>214</v>
      </c>
      <c r="D14" s="11">
        <v>0</v>
      </c>
      <c r="E14" s="1" t="s">
        <v>105</v>
      </c>
      <c r="F14" s="2">
        <v>41458</v>
      </c>
      <c r="G14" s="2" t="s">
        <v>150</v>
      </c>
      <c r="H14" s="4">
        <v>47</v>
      </c>
      <c r="I14" s="4" t="s">
        <v>107</v>
      </c>
      <c r="J14" s="4" t="s">
        <v>108</v>
      </c>
      <c r="K14" s="4" t="s">
        <v>109</v>
      </c>
      <c r="L14" s="4" t="s">
        <v>151</v>
      </c>
      <c r="M14" s="4" t="s">
        <v>111</v>
      </c>
      <c r="N14" s="4" t="s">
        <v>112</v>
      </c>
      <c r="O14" s="5">
        <v>43</v>
      </c>
      <c r="P14" s="5">
        <v>45</v>
      </c>
      <c r="Q14" s="6">
        <f>Table13[[#This Row],[Age at Sample collection]]-Table13[[#This Row],[Age at Diagnosis]]</f>
        <v>2</v>
      </c>
      <c r="R14" s="6" t="s">
        <v>112</v>
      </c>
      <c r="S14" s="4" t="s">
        <v>215</v>
      </c>
      <c r="T14" s="7" t="s">
        <v>143</v>
      </c>
      <c r="U14" s="7" t="s">
        <v>144</v>
      </c>
      <c r="V14" s="7"/>
    </row>
    <row r="15" spans="1:22" ht="43.2" x14ac:dyDescent="0.3">
      <c r="A15" s="1" t="s">
        <v>15</v>
      </c>
      <c r="B15" s="13">
        <v>1738</v>
      </c>
      <c r="C15" s="1" t="s">
        <v>216</v>
      </c>
      <c r="D15" s="11">
        <v>1</v>
      </c>
      <c r="E15" s="1" t="s">
        <v>105</v>
      </c>
      <c r="F15" s="9">
        <v>41449</v>
      </c>
      <c r="G15" s="9" t="s">
        <v>106</v>
      </c>
      <c r="H15" s="4">
        <v>53</v>
      </c>
      <c r="I15" s="4" t="s">
        <v>107</v>
      </c>
      <c r="J15" s="4" t="s">
        <v>120</v>
      </c>
      <c r="K15" s="4" t="s">
        <v>109</v>
      </c>
      <c r="L15" s="4" t="s">
        <v>110</v>
      </c>
      <c r="M15" s="4" t="s">
        <v>111</v>
      </c>
      <c r="N15" s="4" t="s">
        <v>112</v>
      </c>
      <c r="O15" s="5">
        <v>48</v>
      </c>
      <c r="P15" s="5">
        <v>48</v>
      </c>
      <c r="Q15" s="6">
        <f>Table13[[#This Row],[Age at Sample collection]]-Table13[[#This Row],[Age at Diagnosis]]</f>
        <v>0</v>
      </c>
      <c r="R15" s="6" t="s">
        <v>112</v>
      </c>
      <c r="S15" s="4">
        <v>0</v>
      </c>
      <c r="T15" s="7" t="s">
        <v>217</v>
      </c>
      <c r="U15" s="7" t="s">
        <v>117</v>
      </c>
      <c r="V15" s="7"/>
    </row>
    <row r="16" spans="1:22" ht="28.8" x14ac:dyDescent="0.3">
      <c r="A16" s="1" t="s">
        <v>16</v>
      </c>
      <c r="B16" s="13">
        <v>1739</v>
      </c>
      <c r="C16" s="1" t="s">
        <v>218</v>
      </c>
      <c r="D16" s="11">
        <v>0</v>
      </c>
      <c r="E16" s="1" t="s">
        <v>105</v>
      </c>
      <c r="F16" s="9">
        <v>43193</v>
      </c>
      <c r="G16" s="9" t="s">
        <v>106</v>
      </c>
      <c r="H16" s="4">
        <v>50</v>
      </c>
      <c r="I16" s="4" t="s">
        <v>107</v>
      </c>
      <c r="J16" s="4" t="s">
        <v>120</v>
      </c>
      <c r="K16" s="4" t="s">
        <v>121</v>
      </c>
      <c r="L16" s="4" t="s">
        <v>219</v>
      </c>
      <c r="M16" s="4" t="s">
        <v>111</v>
      </c>
      <c r="N16" s="4" t="s">
        <v>112</v>
      </c>
      <c r="O16" s="5">
        <v>45</v>
      </c>
      <c r="P16" s="4">
        <v>49</v>
      </c>
      <c r="Q16" s="6">
        <f>Table13[[#This Row],[Age at Sample collection]]-Table13[[#This Row],[Age at Diagnosis]]</f>
        <v>4</v>
      </c>
      <c r="R16" s="6" t="s">
        <v>112</v>
      </c>
      <c r="S16" s="4" t="s">
        <v>220</v>
      </c>
      <c r="T16" s="7" t="s">
        <v>221</v>
      </c>
      <c r="U16" s="7" t="s">
        <v>117</v>
      </c>
      <c r="V16" s="7" t="s">
        <v>148</v>
      </c>
    </row>
    <row r="17" spans="1:22" ht="28.8" x14ac:dyDescent="0.3">
      <c r="A17" s="1" t="s">
        <v>17</v>
      </c>
      <c r="B17" s="13">
        <v>1743</v>
      </c>
      <c r="C17" s="1" t="s">
        <v>228</v>
      </c>
      <c r="D17" s="11">
        <v>0</v>
      </c>
      <c r="E17" s="1" t="s">
        <v>105</v>
      </c>
      <c r="F17" s="9">
        <v>42286</v>
      </c>
      <c r="G17" s="9" t="s">
        <v>106</v>
      </c>
      <c r="H17" s="4">
        <v>52</v>
      </c>
      <c r="I17" s="4" t="s">
        <v>107</v>
      </c>
      <c r="J17" s="4" t="s">
        <v>108</v>
      </c>
      <c r="K17" s="4" t="s">
        <v>109</v>
      </c>
      <c r="L17" s="4" t="s">
        <v>110</v>
      </c>
      <c r="M17" s="4" t="s">
        <v>111</v>
      </c>
      <c r="N17" s="4" t="s">
        <v>112</v>
      </c>
      <c r="O17" s="5">
        <v>48</v>
      </c>
      <c r="P17" s="4">
        <v>48</v>
      </c>
      <c r="Q17" s="6">
        <f>Table13[[#This Row],[Age at Sample collection]]-Table13[[#This Row],[Age at Diagnosis]]</f>
        <v>0</v>
      </c>
      <c r="R17" s="6" t="s">
        <v>112</v>
      </c>
      <c r="S17" s="4">
        <v>0</v>
      </c>
      <c r="T17" s="7" t="s">
        <v>229</v>
      </c>
      <c r="U17" s="7" t="s">
        <v>117</v>
      </c>
      <c r="V17" s="7"/>
    </row>
    <row r="18" spans="1:22" ht="43.2" x14ac:dyDescent="0.3">
      <c r="A18" s="1" t="s">
        <v>18</v>
      </c>
      <c r="B18" s="13">
        <v>1707</v>
      </c>
      <c r="C18" s="1" t="s">
        <v>132</v>
      </c>
      <c r="D18" s="11">
        <v>0</v>
      </c>
      <c r="E18" s="1" t="s">
        <v>105</v>
      </c>
      <c r="F18" s="9">
        <v>41870</v>
      </c>
      <c r="G18" s="9" t="s">
        <v>106</v>
      </c>
      <c r="H18" s="4">
        <v>61</v>
      </c>
      <c r="I18" s="4" t="s">
        <v>107</v>
      </c>
      <c r="J18" s="4" t="s">
        <v>108</v>
      </c>
      <c r="K18" s="4" t="s">
        <v>109</v>
      </c>
      <c r="L18" s="4" t="s">
        <v>110</v>
      </c>
      <c r="M18" s="4" t="s">
        <v>111</v>
      </c>
      <c r="N18" s="4" t="s">
        <v>112</v>
      </c>
      <c r="O18" s="5">
        <v>57</v>
      </c>
      <c r="P18" s="4">
        <v>57</v>
      </c>
      <c r="Q18" s="6">
        <f>Table13[[#This Row],[Age at Sample collection]]-Table13[[#This Row],[Age at Diagnosis]]</f>
        <v>0</v>
      </c>
      <c r="R18" s="6" t="s">
        <v>112</v>
      </c>
      <c r="S18" s="4">
        <v>0</v>
      </c>
      <c r="T18" s="7" t="s">
        <v>116</v>
      </c>
      <c r="U18" s="7" t="s">
        <v>117</v>
      </c>
      <c r="V18" s="7"/>
    </row>
    <row r="19" spans="1:22" ht="43.2" x14ac:dyDescent="0.3">
      <c r="A19" s="1" t="s">
        <v>19</v>
      </c>
      <c r="B19" s="13">
        <v>1708</v>
      </c>
      <c r="C19" s="1" t="s">
        <v>133</v>
      </c>
      <c r="D19" s="11">
        <v>0</v>
      </c>
      <c r="E19" s="1" t="s">
        <v>105</v>
      </c>
      <c r="F19" s="9">
        <v>41865</v>
      </c>
      <c r="G19" s="9" t="s">
        <v>106</v>
      </c>
      <c r="H19" s="4">
        <v>63</v>
      </c>
      <c r="I19" s="4" t="s">
        <v>107</v>
      </c>
      <c r="J19" s="4" t="s">
        <v>120</v>
      </c>
      <c r="K19" s="4" t="s">
        <v>121</v>
      </c>
      <c r="L19" s="4" t="s">
        <v>134</v>
      </c>
      <c r="M19" s="4" t="s">
        <v>111</v>
      </c>
      <c r="N19" s="4" t="s">
        <v>112</v>
      </c>
      <c r="O19" s="5">
        <v>58</v>
      </c>
      <c r="P19" s="4">
        <v>59</v>
      </c>
      <c r="Q19" s="6">
        <f>Table13[[#This Row],[Age at Sample collection]]-Table13[[#This Row],[Age at Diagnosis]]</f>
        <v>1</v>
      </c>
      <c r="R19" s="6" t="s">
        <v>112</v>
      </c>
      <c r="S19" s="4" t="s">
        <v>135</v>
      </c>
      <c r="T19" s="7" t="s">
        <v>136</v>
      </c>
      <c r="U19" s="7" t="s">
        <v>117</v>
      </c>
      <c r="V19" s="7"/>
    </row>
    <row r="20" spans="1:22" ht="28.8" x14ac:dyDescent="0.3">
      <c r="A20" s="1" t="s">
        <v>20</v>
      </c>
      <c r="B20" s="13">
        <v>1712</v>
      </c>
      <c r="C20" s="1" t="s">
        <v>145</v>
      </c>
      <c r="D20" s="11">
        <v>0</v>
      </c>
      <c r="E20" s="1" t="s">
        <v>105</v>
      </c>
      <c r="F20" s="9">
        <v>41920</v>
      </c>
      <c r="G20" s="9" t="s">
        <v>106</v>
      </c>
      <c r="H20" s="4">
        <v>63</v>
      </c>
      <c r="I20" s="4" t="s">
        <v>107</v>
      </c>
      <c r="J20" s="4" t="s">
        <v>120</v>
      </c>
      <c r="K20" s="4" t="s">
        <v>146</v>
      </c>
      <c r="L20" s="4" t="s">
        <v>110</v>
      </c>
      <c r="M20" s="4" t="s">
        <v>111</v>
      </c>
      <c r="N20" s="4" t="s">
        <v>112</v>
      </c>
      <c r="O20" s="5">
        <v>58</v>
      </c>
      <c r="P20" s="4">
        <v>58</v>
      </c>
      <c r="Q20" s="6">
        <f>Table13[[#This Row],[Age at Sample collection]]-Table13[[#This Row],[Age at Diagnosis]]</f>
        <v>0</v>
      </c>
      <c r="R20" s="6" t="s">
        <v>112</v>
      </c>
      <c r="S20" s="4">
        <v>0</v>
      </c>
      <c r="T20" s="7" t="s">
        <v>147</v>
      </c>
      <c r="U20" s="7" t="s">
        <v>117</v>
      </c>
      <c r="V20" s="7" t="s">
        <v>148</v>
      </c>
    </row>
    <row r="21" spans="1:22" ht="28.8" x14ac:dyDescent="0.3">
      <c r="A21" s="1" t="s">
        <v>21</v>
      </c>
      <c r="B21" s="13">
        <v>1715</v>
      </c>
      <c r="C21" s="1" t="s">
        <v>155</v>
      </c>
      <c r="D21" s="11">
        <v>0</v>
      </c>
      <c r="E21" s="1" t="s">
        <v>105</v>
      </c>
      <c r="F21" s="9">
        <v>41963</v>
      </c>
      <c r="G21" s="9" t="s">
        <v>106</v>
      </c>
      <c r="H21" s="4">
        <v>62</v>
      </c>
      <c r="I21" s="4" t="s">
        <v>107</v>
      </c>
      <c r="J21" s="4" t="s">
        <v>120</v>
      </c>
      <c r="K21" s="4" t="s">
        <v>121</v>
      </c>
      <c r="L21" s="4" t="s">
        <v>156</v>
      </c>
      <c r="M21" s="4" t="s">
        <v>111</v>
      </c>
      <c r="N21" s="4" t="s">
        <v>112</v>
      </c>
      <c r="O21" s="5">
        <v>57</v>
      </c>
      <c r="P21" s="4">
        <v>58</v>
      </c>
      <c r="Q21" s="6">
        <f>Table13[[#This Row],[Age at Sample collection]]-Table13[[#This Row],[Age at Diagnosis]]</f>
        <v>1</v>
      </c>
      <c r="R21" s="6" t="s">
        <v>112</v>
      </c>
      <c r="S21" s="4">
        <v>4</v>
      </c>
      <c r="T21" s="7" t="s">
        <v>157</v>
      </c>
      <c r="U21" s="7" t="s">
        <v>117</v>
      </c>
      <c r="V21" s="7" t="s">
        <v>148</v>
      </c>
    </row>
    <row r="22" spans="1:22" ht="28.8" x14ac:dyDescent="0.3">
      <c r="A22" s="1" t="s">
        <v>22</v>
      </c>
      <c r="B22" s="13">
        <v>1719</v>
      </c>
      <c r="C22" s="1" t="s">
        <v>166</v>
      </c>
      <c r="D22" s="11">
        <v>0</v>
      </c>
      <c r="E22" s="1" t="s">
        <v>105</v>
      </c>
      <c r="F22" s="9">
        <v>41933</v>
      </c>
      <c r="G22" s="2" t="s">
        <v>150</v>
      </c>
      <c r="H22" s="4">
        <v>61</v>
      </c>
      <c r="I22" s="4" t="s">
        <v>107</v>
      </c>
      <c r="J22" s="4" t="s">
        <v>120</v>
      </c>
      <c r="K22" s="4" t="s">
        <v>121</v>
      </c>
      <c r="L22" s="4" t="s">
        <v>110</v>
      </c>
      <c r="M22" s="4" t="s">
        <v>111</v>
      </c>
      <c r="N22" s="4" t="s">
        <v>112</v>
      </c>
      <c r="O22" s="5">
        <v>59</v>
      </c>
      <c r="P22" s="4">
        <v>59</v>
      </c>
      <c r="Q22" s="6">
        <f>Table13[[#This Row],[Age at Sample collection]]-Table13[[#This Row],[Age at Diagnosis]]</f>
        <v>0</v>
      </c>
      <c r="R22" s="6" t="s">
        <v>112</v>
      </c>
      <c r="S22" s="4">
        <v>0</v>
      </c>
      <c r="T22" s="7" t="s">
        <v>165</v>
      </c>
      <c r="U22" s="7" t="s">
        <v>144</v>
      </c>
      <c r="V22" s="7"/>
    </row>
    <row r="23" spans="1:22" ht="28.8" x14ac:dyDescent="0.3">
      <c r="A23" s="1" t="s">
        <v>23</v>
      </c>
      <c r="B23" s="13">
        <v>1721</v>
      </c>
      <c r="C23" s="1" t="s">
        <v>172</v>
      </c>
      <c r="D23" s="11">
        <v>0</v>
      </c>
      <c r="E23" s="1" t="s">
        <v>105</v>
      </c>
      <c r="F23" s="9">
        <v>42024</v>
      </c>
      <c r="G23" s="9" t="s">
        <v>106</v>
      </c>
      <c r="H23" s="4">
        <v>58</v>
      </c>
      <c r="I23" s="4" t="s">
        <v>107</v>
      </c>
      <c r="J23" s="4" t="s">
        <v>120</v>
      </c>
      <c r="K23" s="4" t="s">
        <v>121</v>
      </c>
      <c r="L23" s="4" t="s">
        <v>110</v>
      </c>
      <c r="M23" s="4" t="s">
        <v>111</v>
      </c>
      <c r="N23" s="4" t="s">
        <v>112</v>
      </c>
      <c r="O23" s="5">
        <v>54</v>
      </c>
      <c r="P23" s="4">
        <v>54</v>
      </c>
      <c r="Q23" s="6">
        <f>Table13[[#This Row],[Age at Sample collection]]-Table13[[#This Row],[Age at Diagnosis]]</f>
        <v>0</v>
      </c>
      <c r="R23" s="6" t="s">
        <v>112</v>
      </c>
      <c r="S23" s="4">
        <v>0</v>
      </c>
      <c r="T23" s="7" t="s">
        <v>140</v>
      </c>
      <c r="U23" s="7" t="s">
        <v>117</v>
      </c>
      <c r="V23" s="7"/>
    </row>
    <row r="24" spans="1:22" ht="43.2" x14ac:dyDescent="0.3">
      <c r="A24" s="1" t="s">
        <v>24</v>
      </c>
      <c r="B24" s="13">
        <v>1728</v>
      </c>
      <c r="C24" s="1" t="s">
        <v>193</v>
      </c>
      <c r="D24" s="11">
        <v>0</v>
      </c>
      <c r="E24" s="1" t="s">
        <v>105</v>
      </c>
      <c r="F24" s="9">
        <v>42082</v>
      </c>
      <c r="G24" s="9" t="s">
        <v>106</v>
      </c>
      <c r="H24" s="4">
        <v>63</v>
      </c>
      <c r="I24" s="4" t="s">
        <v>107</v>
      </c>
      <c r="J24" s="4" t="s">
        <v>120</v>
      </c>
      <c r="K24" s="4" t="s">
        <v>121</v>
      </c>
      <c r="L24" s="4" t="s">
        <v>110</v>
      </c>
      <c r="M24" s="4" t="s">
        <v>111</v>
      </c>
      <c r="N24" s="4" t="s">
        <v>112</v>
      </c>
      <c r="O24" s="5">
        <v>59</v>
      </c>
      <c r="P24" s="4">
        <v>59</v>
      </c>
      <c r="Q24" s="6">
        <f>Table13[[#This Row],[Age at Sample collection]]-Table13[[#This Row],[Age at Diagnosis]]</f>
        <v>0</v>
      </c>
      <c r="R24" s="6" t="s">
        <v>112</v>
      </c>
      <c r="S24" s="4">
        <v>0</v>
      </c>
      <c r="T24" s="7" t="s">
        <v>194</v>
      </c>
      <c r="U24" s="7" t="s">
        <v>117</v>
      </c>
      <c r="V24" s="7" t="s">
        <v>195</v>
      </c>
    </row>
    <row r="25" spans="1:22" ht="28.8" x14ac:dyDescent="0.3">
      <c r="A25" s="1" t="s">
        <v>25</v>
      </c>
      <c r="B25" s="13">
        <v>1729</v>
      </c>
      <c r="C25" s="1" t="s">
        <v>196</v>
      </c>
      <c r="D25" s="11">
        <v>0</v>
      </c>
      <c r="E25" s="1" t="s">
        <v>105</v>
      </c>
      <c r="F25" s="9">
        <v>42114</v>
      </c>
      <c r="G25" s="9" t="s">
        <v>106</v>
      </c>
      <c r="H25" s="4">
        <v>61</v>
      </c>
      <c r="I25" s="4" t="s">
        <v>107</v>
      </c>
      <c r="J25" s="4" t="s">
        <v>120</v>
      </c>
      <c r="K25" s="4" t="s">
        <v>146</v>
      </c>
      <c r="L25" s="4" t="s">
        <v>151</v>
      </c>
      <c r="M25" s="4" t="s">
        <v>111</v>
      </c>
      <c r="N25" s="4" t="s">
        <v>112</v>
      </c>
      <c r="O25" s="5">
        <v>56</v>
      </c>
      <c r="P25" s="4">
        <v>57</v>
      </c>
      <c r="Q25" s="6">
        <f>Table13[[#This Row],[Age at Sample collection]]-Table13[[#This Row],[Age at Diagnosis]]</f>
        <v>1</v>
      </c>
      <c r="R25" s="6" t="s">
        <v>112</v>
      </c>
      <c r="S25" s="4" t="s">
        <v>152</v>
      </c>
      <c r="T25" s="7" t="s">
        <v>165</v>
      </c>
      <c r="U25" s="7" t="s">
        <v>144</v>
      </c>
      <c r="V25" s="7"/>
    </row>
    <row r="26" spans="1:22" ht="57.6" x14ac:dyDescent="0.3">
      <c r="A26" s="1" t="s">
        <v>26</v>
      </c>
      <c r="B26" s="13">
        <v>1731</v>
      </c>
      <c r="C26" s="1" t="s">
        <v>199</v>
      </c>
      <c r="D26" s="11">
        <v>0</v>
      </c>
      <c r="E26" s="1" t="s">
        <v>105</v>
      </c>
      <c r="F26" s="9">
        <v>41380</v>
      </c>
      <c r="G26" s="9" t="s">
        <v>106</v>
      </c>
      <c r="H26" s="4">
        <v>58</v>
      </c>
      <c r="I26" s="4" t="s">
        <v>107</v>
      </c>
      <c r="J26" s="4" t="s">
        <v>120</v>
      </c>
      <c r="K26" s="4" t="s">
        <v>121</v>
      </c>
      <c r="L26" s="4" t="s">
        <v>110</v>
      </c>
      <c r="M26" s="4" t="s">
        <v>111</v>
      </c>
      <c r="N26" s="4" t="s">
        <v>112</v>
      </c>
      <c r="O26" s="5">
        <v>52</v>
      </c>
      <c r="P26" s="5">
        <v>52</v>
      </c>
      <c r="Q26" s="6">
        <f>Table13[[#This Row],[Age at Sample collection]]-Table13[[#This Row],[Age at Diagnosis]]</f>
        <v>0</v>
      </c>
      <c r="R26" s="6" t="s">
        <v>112</v>
      </c>
      <c r="S26" s="4">
        <v>0</v>
      </c>
      <c r="T26" s="7" t="s">
        <v>200</v>
      </c>
      <c r="U26" s="7" t="s">
        <v>117</v>
      </c>
      <c r="V26" s="7"/>
    </row>
    <row r="27" spans="1:22" ht="28.8" x14ac:dyDescent="0.3">
      <c r="A27" s="1" t="s">
        <v>27</v>
      </c>
      <c r="B27" s="13">
        <v>1736</v>
      </c>
      <c r="C27" s="1" t="s">
        <v>212</v>
      </c>
      <c r="D27" s="11">
        <v>1</v>
      </c>
      <c r="E27" s="1" t="s">
        <v>105</v>
      </c>
      <c r="F27" s="9">
        <v>41453</v>
      </c>
      <c r="G27" s="9" t="s">
        <v>106</v>
      </c>
      <c r="H27" s="4">
        <v>65</v>
      </c>
      <c r="I27" s="4" t="s">
        <v>107</v>
      </c>
      <c r="J27" s="4" t="s">
        <v>120</v>
      </c>
      <c r="K27" s="4" t="s">
        <v>121</v>
      </c>
      <c r="L27" s="4" t="s">
        <v>110</v>
      </c>
      <c r="M27" s="4" t="s">
        <v>111</v>
      </c>
      <c r="N27" s="4" t="s">
        <v>112</v>
      </c>
      <c r="O27" s="5">
        <v>59</v>
      </c>
      <c r="P27" s="5">
        <v>59</v>
      </c>
      <c r="Q27" s="6">
        <f>Table13[[#This Row],[Age at Sample collection]]-Table13[[#This Row],[Age at Diagnosis]]</f>
        <v>0</v>
      </c>
      <c r="R27" s="6" t="s">
        <v>112</v>
      </c>
      <c r="S27" s="4">
        <v>0</v>
      </c>
      <c r="T27" s="7" t="s">
        <v>213</v>
      </c>
      <c r="U27" s="7" t="s">
        <v>117</v>
      </c>
      <c r="V27" s="7"/>
    </row>
    <row r="28" spans="1:22" ht="57.6" x14ac:dyDescent="0.3">
      <c r="A28" s="1" t="s">
        <v>28</v>
      </c>
      <c r="B28" s="13">
        <v>1704</v>
      </c>
      <c r="C28" s="1" t="s">
        <v>128</v>
      </c>
      <c r="D28" s="11">
        <v>1</v>
      </c>
      <c r="E28" s="1" t="s">
        <v>105</v>
      </c>
      <c r="F28" s="9">
        <v>41508</v>
      </c>
      <c r="G28" s="9" t="s">
        <v>106</v>
      </c>
      <c r="H28" s="4">
        <v>75</v>
      </c>
      <c r="I28" s="4" t="s">
        <v>107</v>
      </c>
      <c r="J28" s="4" t="s">
        <v>120</v>
      </c>
      <c r="K28" s="4" t="s">
        <v>121</v>
      </c>
      <c r="L28" s="4" t="s">
        <v>110</v>
      </c>
      <c r="M28" s="4" t="s">
        <v>111</v>
      </c>
      <c r="N28" s="4" t="s">
        <v>112</v>
      </c>
      <c r="O28" s="5">
        <v>69</v>
      </c>
      <c r="P28" s="4">
        <v>70</v>
      </c>
      <c r="Q28" s="6">
        <f>Table13[[#This Row],[Age at Sample collection]]-Table13[[#This Row],[Age at Diagnosis]]</f>
        <v>1</v>
      </c>
      <c r="R28" s="6" t="s">
        <v>112</v>
      </c>
      <c r="S28" s="4">
        <v>0</v>
      </c>
      <c r="T28" s="7" t="s">
        <v>129</v>
      </c>
      <c r="U28" s="7" t="s">
        <v>117</v>
      </c>
      <c r="V28" s="7"/>
    </row>
    <row r="29" spans="1:22" ht="28.8" x14ac:dyDescent="0.3">
      <c r="A29" s="1" t="s">
        <v>29</v>
      </c>
      <c r="B29" s="13">
        <v>1706</v>
      </c>
      <c r="C29" s="1" t="s">
        <v>130</v>
      </c>
      <c r="D29" s="11">
        <v>0</v>
      </c>
      <c r="E29" s="1" t="s">
        <v>105</v>
      </c>
      <c r="F29" s="9">
        <v>41886</v>
      </c>
      <c r="G29" s="9" t="s">
        <v>106</v>
      </c>
      <c r="H29" s="4">
        <v>72</v>
      </c>
      <c r="I29" s="4" t="s">
        <v>107</v>
      </c>
      <c r="J29" s="4" t="s">
        <v>120</v>
      </c>
      <c r="K29" s="4" t="s">
        <v>121</v>
      </c>
      <c r="L29" s="4" t="s">
        <v>110</v>
      </c>
      <c r="M29" s="4" t="s">
        <v>111</v>
      </c>
      <c r="N29" s="4" t="s">
        <v>112</v>
      </c>
      <c r="O29" s="5">
        <v>67</v>
      </c>
      <c r="P29" s="4">
        <v>67</v>
      </c>
      <c r="Q29" s="6">
        <f>Table13[[#This Row],[Age at Sample collection]]-Table13[[#This Row],[Age at Diagnosis]]</f>
        <v>0</v>
      </c>
      <c r="R29" s="6" t="s">
        <v>112</v>
      </c>
      <c r="S29" s="4">
        <v>0</v>
      </c>
      <c r="T29" s="7" t="s">
        <v>131</v>
      </c>
      <c r="U29" s="7" t="s">
        <v>117</v>
      </c>
      <c r="V29" s="7"/>
    </row>
    <row r="30" spans="1:22" ht="28.8" x14ac:dyDescent="0.3">
      <c r="A30" s="1" t="s">
        <v>30</v>
      </c>
      <c r="B30" s="13">
        <v>1710</v>
      </c>
      <c r="C30" s="1" t="s">
        <v>139</v>
      </c>
      <c r="D30" s="11">
        <v>0</v>
      </c>
      <c r="E30" s="1" t="s">
        <v>105</v>
      </c>
      <c r="F30" s="9">
        <v>41919</v>
      </c>
      <c r="G30" s="9" t="s">
        <v>106</v>
      </c>
      <c r="H30" s="4">
        <v>67</v>
      </c>
      <c r="I30" s="4" t="s">
        <v>107</v>
      </c>
      <c r="J30" s="4" t="s">
        <v>120</v>
      </c>
      <c r="K30" s="4" t="s">
        <v>121</v>
      </c>
      <c r="L30" s="4" t="s">
        <v>110</v>
      </c>
      <c r="M30" s="4" t="s">
        <v>111</v>
      </c>
      <c r="N30" s="4" t="s">
        <v>112</v>
      </c>
      <c r="O30" s="5">
        <v>63</v>
      </c>
      <c r="P30" s="4">
        <v>63</v>
      </c>
      <c r="Q30" s="6">
        <f>Table13[[#This Row],[Age at Sample collection]]-Table13[[#This Row],[Age at Diagnosis]]</f>
        <v>0</v>
      </c>
      <c r="R30" s="6" t="s">
        <v>112</v>
      </c>
      <c r="S30" s="4">
        <v>0</v>
      </c>
      <c r="T30" s="7" t="s">
        <v>140</v>
      </c>
      <c r="U30" s="7" t="s">
        <v>117</v>
      </c>
      <c r="V30" s="7"/>
    </row>
    <row r="31" spans="1:22" ht="43.2" x14ac:dyDescent="0.3">
      <c r="A31" s="1" t="s">
        <v>31</v>
      </c>
      <c r="B31" s="13">
        <v>1711</v>
      </c>
      <c r="C31" s="1" t="s">
        <v>141</v>
      </c>
      <c r="D31" s="11">
        <v>0</v>
      </c>
      <c r="E31" s="1" t="s">
        <v>105</v>
      </c>
      <c r="F31" s="9">
        <v>41921</v>
      </c>
      <c r="G31" s="9" t="s">
        <v>106</v>
      </c>
      <c r="H31" s="4">
        <v>66</v>
      </c>
      <c r="I31" s="4" t="s">
        <v>107</v>
      </c>
      <c r="J31" s="4" t="s">
        <v>120</v>
      </c>
      <c r="K31" s="4" t="s">
        <v>121</v>
      </c>
      <c r="L31" s="4" t="s">
        <v>142</v>
      </c>
      <c r="M31" s="4" t="s">
        <v>111</v>
      </c>
      <c r="N31" s="4" t="s">
        <v>112</v>
      </c>
      <c r="O31" s="5">
        <v>61</v>
      </c>
      <c r="P31" s="4">
        <v>62</v>
      </c>
      <c r="Q31" s="6">
        <f>Table13[[#This Row],[Age at Sample collection]]-Table13[[#This Row],[Age at Diagnosis]]</f>
        <v>1</v>
      </c>
      <c r="R31" s="6" t="s">
        <v>112</v>
      </c>
      <c r="S31" s="4">
        <v>4</v>
      </c>
      <c r="T31" s="7" t="s">
        <v>143</v>
      </c>
      <c r="U31" s="7" t="s">
        <v>144</v>
      </c>
      <c r="V31" s="7"/>
    </row>
    <row r="32" spans="1:22" ht="28.8" x14ac:dyDescent="0.3">
      <c r="A32" s="1" t="s">
        <v>32</v>
      </c>
      <c r="B32" s="13">
        <v>1714</v>
      </c>
      <c r="C32" s="1" t="s">
        <v>154</v>
      </c>
      <c r="D32" s="11">
        <v>0</v>
      </c>
      <c r="E32" s="1" t="s">
        <v>105</v>
      </c>
      <c r="F32" s="9">
        <v>41912</v>
      </c>
      <c r="G32" s="9" t="s">
        <v>106</v>
      </c>
      <c r="H32" s="4">
        <v>74</v>
      </c>
      <c r="I32" s="4" t="s">
        <v>107</v>
      </c>
      <c r="J32" s="4" t="s">
        <v>120</v>
      </c>
      <c r="K32" s="4" t="s">
        <v>146</v>
      </c>
      <c r="L32" s="4" t="s">
        <v>110</v>
      </c>
      <c r="M32" s="4" t="s">
        <v>111</v>
      </c>
      <c r="N32" s="4" t="s">
        <v>112</v>
      </c>
      <c r="O32" s="5">
        <v>70</v>
      </c>
      <c r="P32" s="4">
        <v>70</v>
      </c>
      <c r="Q32" s="6">
        <f>Table13[[#This Row],[Age at Sample collection]]-Table13[[#This Row],[Age at Diagnosis]]</f>
        <v>0</v>
      </c>
      <c r="R32" s="6" t="s">
        <v>112</v>
      </c>
      <c r="S32" s="4">
        <v>0</v>
      </c>
      <c r="T32" s="7" t="s">
        <v>131</v>
      </c>
      <c r="U32" s="7" t="s">
        <v>117</v>
      </c>
      <c r="V32" s="7"/>
    </row>
    <row r="33" spans="1:22" ht="28.8" x14ac:dyDescent="0.3">
      <c r="A33" s="1" t="s">
        <v>33</v>
      </c>
      <c r="B33" s="13">
        <v>1718</v>
      </c>
      <c r="C33" s="1" t="s">
        <v>164</v>
      </c>
      <c r="D33" s="11">
        <v>1</v>
      </c>
      <c r="E33" s="1" t="s">
        <v>105</v>
      </c>
      <c r="F33" s="9">
        <v>41941</v>
      </c>
      <c r="G33" s="9" t="s">
        <v>106</v>
      </c>
      <c r="H33" s="4">
        <v>72</v>
      </c>
      <c r="I33" s="4" t="s">
        <v>107</v>
      </c>
      <c r="J33" s="4" t="s">
        <v>120</v>
      </c>
      <c r="K33" s="4" t="s">
        <v>121</v>
      </c>
      <c r="L33" s="4" t="s">
        <v>110</v>
      </c>
      <c r="M33" s="4" t="s">
        <v>111</v>
      </c>
      <c r="N33" s="4" t="s">
        <v>112</v>
      </c>
      <c r="O33" s="5">
        <v>68</v>
      </c>
      <c r="P33" s="4">
        <v>68</v>
      </c>
      <c r="Q33" s="6">
        <f>Table13[[#This Row],[Age at Sample collection]]-Table13[[#This Row],[Age at Diagnosis]]</f>
        <v>0</v>
      </c>
      <c r="R33" s="6" t="s">
        <v>112</v>
      </c>
      <c r="S33" s="4">
        <v>0</v>
      </c>
      <c r="T33" s="7" t="s">
        <v>165</v>
      </c>
      <c r="U33" s="7" t="s">
        <v>144</v>
      </c>
      <c r="V33" s="7"/>
    </row>
    <row r="34" spans="1:22" ht="72" x14ac:dyDescent="0.3">
      <c r="A34" s="1" t="s">
        <v>34</v>
      </c>
      <c r="B34" s="13">
        <v>1733</v>
      </c>
      <c r="C34" s="1" t="s">
        <v>204</v>
      </c>
      <c r="D34" s="11">
        <v>1</v>
      </c>
      <c r="E34" s="1" t="s">
        <v>105</v>
      </c>
      <c r="F34" s="9">
        <v>41361</v>
      </c>
      <c r="G34" s="9" t="s">
        <v>106</v>
      </c>
      <c r="H34" s="4">
        <v>66</v>
      </c>
      <c r="I34" s="4" t="s">
        <v>107</v>
      </c>
      <c r="J34" s="4" t="s">
        <v>120</v>
      </c>
      <c r="K34" s="4" t="s">
        <v>121</v>
      </c>
      <c r="L34" s="4" t="s">
        <v>110</v>
      </c>
      <c r="M34" s="4" t="s">
        <v>111</v>
      </c>
      <c r="N34" s="4" t="s">
        <v>112</v>
      </c>
      <c r="O34" s="5">
        <v>60</v>
      </c>
      <c r="P34" s="5">
        <v>61</v>
      </c>
      <c r="Q34" s="6">
        <f>Table13[[#This Row],[Age at Sample collection]]-Table13[[#This Row],[Age at Diagnosis]]</f>
        <v>1</v>
      </c>
      <c r="R34" s="6" t="s">
        <v>112</v>
      </c>
      <c r="S34" s="4">
        <v>0</v>
      </c>
      <c r="T34" s="7" t="s">
        <v>205</v>
      </c>
      <c r="U34" s="10" t="s">
        <v>117</v>
      </c>
      <c r="V34" s="7" t="s">
        <v>206</v>
      </c>
    </row>
    <row r="35" spans="1:22" ht="28.8" x14ac:dyDescent="0.3">
      <c r="A35" s="1" t="s">
        <v>35</v>
      </c>
      <c r="B35" s="13">
        <v>1735</v>
      </c>
      <c r="C35" s="1" t="s">
        <v>209</v>
      </c>
      <c r="D35" s="11">
        <v>0</v>
      </c>
      <c r="E35" s="1" t="s">
        <v>105</v>
      </c>
      <c r="F35" s="9">
        <v>41338</v>
      </c>
      <c r="G35" s="9" t="s">
        <v>106</v>
      </c>
      <c r="H35" s="4">
        <v>69</v>
      </c>
      <c r="I35" s="4" t="s">
        <v>107</v>
      </c>
      <c r="J35" s="4" t="s">
        <v>120</v>
      </c>
      <c r="K35" s="4" t="s">
        <v>121</v>
      </c>
      <c r="L35" s="4" t="s">
        <v>110</v>
      </c>
      <c r="M35" s="4" t="s">
        <v>111</v>
      </c>
      <c r="N35" s="4" t="s">
        <v>112</v>
      </c>
      <c r="O35" s="5">
        <v>63</v>
      </c>
      <c r="P35" s="5">
        <v>63</v>
      </c>
      <c r="Q35" s="6">
        <f>Table13[[#This Row],[Age at Sample collection]]-Table13[[#This Row],[Age at Diagnosis]]</f>
        <v>0</v>
      </c>
      <c r="R35" s="6" t="s">
        <v>112</v>
      </c>
      <c r="S35" s="4">
        <v>0</v>
      </c>
      <c r="T35" s="7" t="s">
        <v>210</v>
      </c>
      <c r="U35" s="7" t="s">
        <v>117</v>
      </c>
      <c r="V35" s="7" t="s">
        <v>211</v>
      </c>
    </row>
    <row r="36" spans="1:22" ht="28.8" x14ac:dyDescent="0.3">
      <c r="A36" s="1" t="s">
        <v>36</v>
      </c>
      <c r="B36" s="13">
        <v>1742</v>
      </c>
      <c r="C36" s="1" t="s">
        <v>226</v>
      </c>
      <c r="D36" s="11">
        <v>0</v>
      </c>
      <c r="E36" s="1" t="s">
        <v>105</v>
      </c>
      <c r="F36" s="9">
        <v>43083</v>
      </c>
      <c r="G36" s="9" t="s">
        <v>106</v>
      </c>
      <c r="H36" s="4">
        <v>68</v>
      </c>
      <c r="I36" s="4" t="s">
        <v>107</v>
      </c>
      <c r="J36" s="4" t="s">
        <v>120</v>
      </c>
      <c r="K36" s="4" t="s">
        <v>109</v>
      </c>
      <c r="L36" s="4" t="s">
        <v>110</v>
      </c>
      <c r="M36" s="4" t="s">
        <v>111</v>
      </c>
      <c r="N36" s="4" t="s">
        <v>112</v>
      </c>
      <c r="O36" s="5">
        <v>67</v>
      </c>
      <c r="P36" s="4">
        <v>67</v>
      </c>
      <c r="Q36" s="6">
        <f>Table13[[#This Row],[Age at Sample collection]]-Table13[[#This Row],[Age at Diagnosis]]</f>
        <v>0</v>
      </c>
      <c r="R36" s="6" t="s">
        <v>112</v>
      </c>
      <c r="S36" s="4">
        <v>0</v>
      </c>
      <c r="T36" s="7" t="s">
        <v>227</v>
      </c>
      <c r="U36" s="10" t="s">
        <v>117</v>
      </c>
      <c r="V36" s="7"/>
    </row>
    <row r="37" spans="1:22" ht="28.8" x14ac:dyDescent="0.3">
      <c r="A37" s="1" t="s">
        <v>37</v>
      </c>
      <c r="B37" s="13">
        <v>1744</v>
      </c>
      <c r="C37" s="1" t="s">
        <v>230</v>
      </c>
      <c r="D37" s="11">
        <v>1</v>
      </c>
      <c r="E37" s="1" t="s">
        <v>105</v>
      </c>
      <c r="F37" s="9">
        <v>42272</v>
      </c>
      <c r="G37" s="9" t="s">
        <v>106</v>
      </c>
      <c r="H37" s="4">
        <v>68</v>
      </c>
      <c r="I37" s="4" t="s">
        <v>107</v>
      </c>
      <c r="J37" s="4" t="s">
        <v>120</v>
      </c>
      <c r="K37" s="4" t="s">
        <v>121</v>
      </c>
      <c r="L37" s="4" t="s">
        <v>110</v>
      </c>
      <c r="M37" s="4" t="s">
        <v>111</v>
      </c>
      <c r="N37" s="4" t="s">
        <v>112</v>
      </c>
      <c r="O37" s="5">
        <v>65</v>
      </c>
      <c r="P37" s="4">
        <v>65</v>
      </c>
      <c r="Q37" s="6">
        <f>Table13[[#This Row],[Age at Sample collection]]-Table13[[#This Row],[Age at Diagnosis]]</f>
        <v>0</v>
      </c>
      <c r="R37" s="6" t="s">
        <v>112</v>
      </c>
      <c r="S37" s="4">
        <v>0</v>
      </c>
      <c r="T37" s="7" t="s">
        <v>231</v>
      </c>
      <c r="U37" s="7" t="s">
        <v>117</v>
      </c>
      <c r="V37" s="7"/>
    </row>
    <row r="38" spans="1:22" ht="43.2" x14ac:dyDescent="0.3">
      <c r="A38" s="1" t="s">
        <v>38</v>
      </c>
      <c r="B38" s="13">
        <v>1723</v>
      </c>
      <c r="C38" s="1" t="s">
        <v>176</v>
      </c>
      <c r="D38" s="11">
        <v>0</v>
      </c>
      <c r="E38" s="1" t="s">
        <v>105</v>
      </c>
      <c r="F38" s="9">
        <v>42017</v>
      </c>
      <c r="G38" s="9" t="s">
        <v>106</v>
      </c>
      <c r="H38" s="4">
        <v>75</v>
      </c>
      <c r="I38" s="4" t="s">
        <v>107</v>
      </c>
      <c r="J38" s="4" t="s">
        <v>120</v>
      </c>
      <c r="K38" s="4" t="s">
        <v>121</v>
      </c>
      <c r="L38" s="4" t="s">
        <v>110</v>
      </c>
      <c r="M38" s="4" t="s">
        <v>111</v>
      </c>
      <c r="N38" s="4" t="s">
        <v>112</v>
      </c>
      <c r="O38" s="5">
        <v>71</v>
      </c>
      <c r="P38" s="4">
        <v>71</v>
      </c>
      <c r="Q38" s="6">
        <f>Table13[[#This Row],[Age at Sample collection]]-Table13[[#This Row],[Age at Diagnosis]]</f>
        <v>0</v>
      </c>
      <c r="R38" s="6" t="s">
        <v>112</v>
      </c>
      <c r="S38" s="4">
        <v>0</v>
      </c>
      <c r="T38" s="7" t="s">
        <v>177</v>
      </c>
      <c r="U38" s="7" t="s">
        <v>117</v>
      </c>
      <c r="V38" s="7"/>
    </row>
    <row r="39" spans="1:22" ht="43.2" x14ac:dyDescent="0.3">
      <c r="A39" s="1" t="s">
        <v>39</v>
      </c>
      <c r="B39" s="13">
        <v>1741</v>
      </c>
      <c r="C39" s="1" t="s">
        <v>224</v>
      </c>
      <c r="D39" s="11">
        <v>0</v>
      </c>
      <c r="E39" s="1" t="s">
        <v>105</v>
      </c>
      <c r="F39" s="2">
        <v>43174</v>
      </c>
      <c r="G39" s="2" t="s">
        <v>106</v>
      </c>
      <c r="H39" s="4">
        <v>76</v>
      </c>
      <c r="I39" s="4" t="s">
        <v>107</v>
      </c>
      <c r="J39" s="4" t="s">
        <v>120</v>
      </c>
      <c r="K39" s="4" t="s">
        <v>121</v>
      </c>
      <c r="L39" s="4" t="s">
        <v>134</v>
      </c>
      <c r="M39" s="4" t="s">
        <v>111</v>
      </c>
      <c r="N39" s="4" t="s">
        <v>112</v>
      </c>
      <c r="O39" s="5">
        <v>75</v>
      </c>
      <c r="P39" s="4">
        <v>75</v>
      </c>
      <c r="Q39" s="6">
        <f>Table13[[#This Row],[Age at Sample collection]]-Table13[[#This Row],[Age at Diagnosis]]</f>
        <v>0</v>
      </c>
      <c r="R39" s="6" t="s">
        <v>112</v>
      </c>
      <c r="S39" s="4" t="s">
        <v>220</v>
      </c>
      <c r="T39" s="7" t="s">
        <v>225</v>
      </c>
      <c r="U39" s="7" t="s">
        <v>117</v>
      </c>
      <c r="V39" s="7"/>
    </row>
    <row r="40" spans="1:22" ht="43.2" x14ac:dyDescent="0.3">
      <c r="A40" s="1" t="s">
        <v>40</v>
      </c>
      <c r="B40" s="13">
        <v>1760</v>
      </c>
      <c r="C40" s="1" t="s">
        <v>269</v>
      </c>
      <c r="D40" s="11">
        <v>0</v>
      </c>
      <c r="E40" s="1" t="s">
        <v>105</v>
      </c>
      <c r="F40" s="9">
        <v>42830</v>
      </c>
      <c r="G40" s="9" t="s">
        <v>150</v>
      </c>
      <c r="H40" s="4">
        <v>72</v>
      </c>
      <c r="I40" s="4" t="s">
        <v>107</v>
      </c>
      <c r="J40" s="4" t="s">
        <v>120</v>
      </c>
      <c r="K40" s="4" t="s">
        <v>121</v>
      </c>
      <c r="L40" s="4" t="s">
        <v>270</v>
      </c>
      <c r="M40" s="4" t="s">
        <v>111</v>
      </c>
      <c r="N40" s="4" t="s">
        <v>112</v>
      </c>
      <c r="O40" s="5">
        <v>70</v>
      </c>
      <c r="P40" s="4">
        <v>71</v>
      </c>
      <c r="Q40" s="6">
        <f>Table13[[#This Row],[Age at Sample collection]]-Table13[[#This Row],[Age at Diagnosis]]</f>
        <v>1</v>
      </c>
      <c r="R40" s="6" t="s">
        <v>112</v>
      </c>
      <c r="S40" s="4" t="s">
        <v>135</v>
      </c>
      <c r="T40" s="7" t="s">
        <v>271</v>
      </c>
      <c r="U40" s="7" t="s">
        <v>117</v>
      </c>
      <c r="V40" s="7"/>
    </row>
    <row r="41" spans="1:22" ht="28.8" x14ac:dyDescent="0.3">
      <c r="A41" s="1" t="s">
        <v>41</v>
      </c>
      <c r="B41" s="13">
        <v>1720</v>
      </c>
      <c r="C41" s="1" t="s">
        <v>167</v>
      </c>
      <c r="D41" s="11">
        <v>0</v>
      </c>
      <c r="E41" s="1" t="s">
        <v>105</v>
      </c>
      <c r="F41" s="9">
        <v>42019</v>
      </c>
      <c r="G41" s="9" t="s">
        <v>106</v>
      </c>
      <c r="H41" s="4">
        <v>74</v>
      </c>
      <c r="I41" s="4" t="s">
        <v>107</v>
      </c>
      <c r="J41" s="4" t="s">
        <v>120</v>
      </c>
      <c r="K41" s="4" t="s">
        <v>121</v>
      </c>
      <c r="L41" s="4" t="s">
        <v>168</v>
      </c>
      <c r="M41" s="4" t="s">
        <v>169</v>
      </c>
      <c r="N41" s="4">
        <v>2014</v>
      </c>
      <c r="O41" s="5">
        <v>64</v>
      </c>
      <c r="P41" s="4">
        <v>70</v>
      </c>
      <c r="Q41" s="6">
        <f>Table13[[#This Row],[Age at Sample collection]]-Table13[[#This Row],[Age at Diagnosis]]</f>
        <v>6</v>
      </c>
      <c r="R41" s="6">
        <v>1</v>
      </c>
      <c r="S41" s="4" t="s">
        <v>170</v>
      </c>
      <c r="T41" s="7" t="s">
        <v>171</v>
      </c>
      <c r="U41" s="7" t="s">
        <v>117</v>
      </c>
      <c r="V41" s="7"/>
    </row>
    <row r="42" spans="1:22" ht="43.2" x14ac:dyDescent="0.3">
      <c r="A42" s="1" t="s">
        <v>42</v>
      </c>
      <c r="B42" s="13">
        <v>1746</v>
      </c>
      <c r="C42" s="1" t="s">
        <v>236</v>
      </c>
      <c r="D42" s="11">
        <v>2</v>
      </c>
      <c r="E42" s="1" t="s">
        <v>105</v>
      </c>
      <c r="F42" s="9">
        <v>42405</v>
      </c>
      <c r="G42" s="9" t="s">
        <v>106</v>
      </c>
      <c r="H42" s="4">
        <v>79</v>
      </c>
      <c r="I42" s="4" t="s">
        <v>107</v>
      </c>
      <c r="J42" s="4" t="s">
        <v>120</v>
      </c>
      <c r="K42" s="4" t="s">
        <v>121</v>
      </c>
      <c r="L42" s="4" t="s">
        <v>134</v>
      </c>
      <c r="M42" s="4" t="s">
        <v>169</v>
      </c>
      <c r="N42" s="4">
        <v>2015</v>
      </c>
      <c r="O42" s="5">
        <v>59</v>
      </c>
      <c r="P42" s="4">
        <v>76</v>
      </c>
      <c r="Q42" s="6">
        <f>Table13[[#This Row],[Age at Sample collection]]-Table13[[#This Row],[Age at Diagnosis]]</f>
        <v>17</v>
      </c>
      <c r="R42" s="6">
        <v>1</v>
      </c>
      <c r="S42" s="4" t="s">
        <v>220</v>
      </c>
      <c r="T42" s="7" t="s">
        <v>237</v>
      </c>
      <c r="U42" s="7" t="s">
        <v>123</v>
      </c>
      <c r="V42" s="7"/>
    </row>
    <row r="43" spans="1:22" ht="28.8" x14ac:dyDescent="0.3">
      <c r="A43" s="1" t="s">
        <v>43</v>
      </c>
      <c r="B43" s="13">
        <v>1748</v>
      </c>
      <c r="C43" s="1" t="s">
        <v>241</v>
      </c>
      <c r="D43" s="11">
        <v>0</v>
      </c>
      <c r="E43" s="1" t="s">
        <v>105</v>
      </c>
      <c r="F43" s="9">
        <v>42521</v>
      </c>
      <c r="G43" s="9" t="s">
        <v>106</v>
      </c>
      <c r="H43" s="4">
        <v>51</v>
      </c>
      <c r="I43" s="4" t="s">
        <v>107</v>
      </c>
      <c r="J43" s="4" t="s">
        <v>120</v>
      </c>
      <c r="K43" s="4" t="s">
        <v>121</v>
      </c>
      <c r="L43" s="4" t="s">
        <v>110</v>
      </c>
      <c r="M43" s="4" t="s">
        <v>169</v>
      </c>
      <c r="N43" s="4">
        <v>2015</v>
      </c>
      <c r="O43" s="5">
        <v>43</v>
      </c>
      <c r="P43" s="4">
        <v>48</v>
      </c>
      <c r="Q43" s="6">
        <f>Table13[[#This Row],[Age at Sample collection]]-Table13[[#This Row],[Age at Diagnosis]]</f>
        <v>5</v>
      </c>
      <c r="R43" s="6">
        <v>1</v>
      </c>
      <c r="S43" s="4">
        <v>0</v>
      </c>
      <c r="T43" s="7" t="s">
        <v>242</v>
      </c>
      <c r="U43" s="7" t="s">
        <v>117</v>
      </c>
      <c r="V43" s="7"/>
    </row>
    <row r="44" spans="1:22" ht="43.2" x14ac:dyDescent="0.3">
      <c r="A44" s="1" t="s">
        <v>44</v>
      </c>
      <c r="B44" s="13">
        <v>1749</v>
      </c>
      <c r="C44" s="1" t="s">
        <v>243</v>
      </c>
      <c r="D44" s="11">
        <v>0</v>
      </c>
      <c r="E44" s="1" t="s">
        <v>105</v>
      </c>
      <c r="F44" s="9">
        <v>42587</v>
      </c>
      <c r="G44" s="9" t="s">
        <v>106</v>
      </c>
      <c r="H44" s="4">
        <v>54</v>
      </c>
      <c r="I44" s="4" t="s">
        <v>107</v>
      </c>
      <c r="J44" s="4" t="s">
        <v>108</v>
      </c>
      <c r="K44" s="4" t="s">
        <v>109</v>
      </c>
      <c r="L44" s="4" t="s">
        <v>244</v>
      </c>
      <c r="M44" s="4" t="s">
        <v>169</v>
      </c>
      <c r="N44" s="4">
        <v>2015</v>
      </c>
      <c r="O44" s="5">
        <v>44</v>
      </c>
      <c r="P44" s="4">
        <v>51</v>
      </c>
      <c r="Q44" s="6">
        <f>Table13[[#This Row],[Age at Sample collection]]-Table13[[#This Row],[Age at Diagnosis]]</f>
        <v>7</v>
      </c>
      <c r="R44" s="6">
        <v>1</v>
      </c>
      <c r="S44" s="4" t="s">
        <v>245</v>
      </c>
      <c r="T44" s="7" t="s">
        <v>246</v>
      </c>
      <c r="U44" s="7" t="s">
        <v>144</v>
      </c>
      <c r="V44" s="7"/>
    </row>
    <row r="45" spans="1:22" ht="43.2" x14ac:dyDescent="0.3">
      <c r="A45" s="1" t="s">
        <v>45</v>
      </c>
      <c r="B45" s="13">
        <v>1754</v>
      </c>
      <c r="C45" s="1" t="s">
        <v>256</v>
      </c>
      <c r="D45" s="11">
        <v>0</v>
      </c>
      <c r="E45" s="1" t="s">
        <v>105</v>
      </c>
      <c r="F45" s="9">
        <v>42649</v>
      </c>
      <c r="G45" s="9" t="s">
        <v>106</v>
      </c>
      <c r="H45" s="4">
        <v>56</v>
      </c>
      <c r="I45" s="4" t="s">
        <v>107</v>
      </c>
      <c r="J45" s="4" t="s">
        <v>120</v>
      </c>
      <c r="K45" s="4" t="s">
        <v>109</v>
      </c>
      <c r="L45" s="4" t="s">
        <v>257</v>
      </c>
      <c r="M45" s="4" t="s">
        <v>169</v>
      </c>
      <c r="N45" s="4">
        <v>2016</v>
      </c>
      <c r="O45" s="5">
        <v>51</v>
      </c>
      <c r="P45" s="4">
        <v>53</v>
      </c>
      <c r="Q45" s="6">
        <f>Table13[[#This Row],[Age at Sample collection]]-Table13[[#This Row],[Age at Diagnosis]]</f>
        <v>2</v>
      </c>
      <c r="R45" s="6">
        <v>0</v>
      </c>
      <c r="S45" s="4">
        <v>3</v>
      </c>
      <c r="T45" s="7" t="s">
        <v>258</v>
      </c>
      <c r="U45" s="7" t="s">
        <v>117</v>
      </c>
      <c r="V45" s="7" t="s">
        <v>148</v>
      </c>
    </row>
    <row r="46" spans="1:22" ht="28.8" x14ac:dyDescent="0.3">
      <c r="A46" s="1" t="s">
        <v>46</v>
      </c>
      <c r="B46" s="13">
        <v>1759</v>
      </c>
      <c r="C46" s="1" t="s">
        <v>266</v>
      </c>
      <c r="D46" s="11">
        <v>1</v>
      </c>
      <c r="E46" s="1" t="s">
        <v>105</v>
      </c>
      <c r="F46" s="9">
        <v>42822</v>
      </c>
      <c r="G46" s="9" t="s">
        <v>106</v>
      </c>
      <c r="H46" s="4">
        <v>67</v>
      </c>
      <c r="I46" s="4" t="s">
        <v>107</v>
      </c>
      <c r="J46" s="4" t="s">
        <v>120</v>
      </c>
      <c r="K46" s="4" t="s">
        <v>121</v>
      </c>
      <c r="L46" s="4" t="s">
        <v>267</v>
      </c>
      <c r="M46" s="4" t="s">
        <v>169</v>
      </c>
      <c r="N46" s="4">
        <v>2017</v>
      </c>
      <c r="O46" s="5">
        <v>61</v>
      </c>
      <c r="P46" s="4">
        <v>65</v>
      </c>
      <c r="Q46" s="6">
        <f>Table13[[#This Row],[Age at Sample collection]]-Table13[[#This Row],[Age at Diagnosis]]</f>
        <v>4</v>
      </c>
      <c r="R46" s="6">
        <v>0</v>
      </c>
      <c r="S46" s="4">
        <v>4</v>
      </c>
      <c r="T46" s="7" t="s">
        <v>268</v>
      </c>
      <c r="U46" s="7" t="s">
        <v>163</v>
      </c>
      <c r="V46" s="7"/>
    </row>
    <row r="47" spans="1:22" ht="28.8" x14ac:dyDescent="0.3">
      <c r="A47" s="1" t="s">
        <v>47</v>
      </c>
      <c r="B47" s="13">
        <v>1785</v>
      </c>
      <c r="C47" s="1" t="s">
        <v>308</v>
      </c>
      <c r="D47" s="11">
        <v>0</v>
      </c>
      <c r="E47" s="1" t="s">
        <v>105</v>
      </c>
      <c r="F47" s="2">
        <v>43286</v>
      </c>
      <c r="G47" s="3" t="s">
        <v>106</v>
      </c>
      <c r="H47" s="4">
        <v>48</v>
      </c>
      <c r="I47" s="4" t="s">
        <v>107</v>
      </c>
      <c r="J47" s="4" t="s">
        <v>108</v>
      </c>
      <c r="K47" s="4" t="s">
        <v>109</v>
      </c>
      <c r="L47" s="4" t="s">
        <v>309</v>
      </c>
      <c r="M47" s="4" t="s">
        <v>169</v>
      </c>
      <c r="N47" s="4">
        <v>2016</v>
      </c>
      <c r="O47" s="5">
        <v>44</v>
      </c>
      <c r="P47" s="4">
        <v>47</v>
      </c>
      <c r="Q47" s="6">
        <f>Table13[[#This Row],[Age at Sample collection]]-Table13[[#This Row],[Age at Diagnosis]]</f>
        <v>3</v>
      </c>
      <c r="R47" s="6">
        <v>2</v>
      </c>
      <c r="S47" s="4">
        <v>6</v>
      </c>
      <c r="T47" s="7" t="s">
        <v>113</v>
      </c>
      <c r="U47" s="7" t="s">
        <v>144</v>
      </c>
      <c r="V47" s="7"/>
    </row>
    <row r="48" spans="1:22" ht="28.8" x14ac:dyDescent="0.3">
      <c r="A48" s="1" t="s">
        <v>48</v>
      </c>
      <c r="B48" s="13">
        <v>1799</v>
      </c>
      <c r="C48" s="1" t="s">
        <v>319</v>
      </c>
      <c r="D48" s="11">
        <v>0</v>
      </c>
      <c r="E48" s="1" t="s">
        <v>105</v>
      </c>
      <c r="F48" s="2">
        <v>43213</v>
      </c>
      <c r="G48" s="3" t="s">
        <v>150</v>
      </c>
      <c r="H48" s="4">
        <v>67</v>
      </c>
      <c r="I48" s="4" t="s">
        <v>107</v>
      </c>
      <c r="J48" s="4" t="s">
        <v>120</v>
      </c>
      <c r="K48" s="4" t="s">
        <v>121</v>
      </c>
      <c r="L48" s="4" t="s">
        <v>309</v>
      </c>
      <c r="M48" s="4" t="s">
        <v>169</v>
      </c>
      <c r="N48" s="4">
        <v>2018</v>
      </c>
      <c r="O48" s="5">
        <v>64</v>
      </c>
      <c r="P48" s="4">
        <v>66</v>
      </c>
      <c r="Q48" s="6">
        <f>Table13[[#This Row],[Age at Sample collection]]-Table13[[#This Row],[Age at Diagnosis]]</f>
        <v>2</v>
      </c>
      <c r="R48" s="6">
        <v>0</v>
      </c>
      <c r="S48" s="4" t="s">
        <v>320</v>
      </c>
      <c r="T48" s="7" t="s">
        <v>321</v>
      </c>
      <c r="U48" s="7" t="s">
        <v>144</v>
      </c>
      <c r="V48" s="7"/>
    </row>
    <row r="49" spans="1:22" ht="28.8" x14ac:dyDescent="0.3">
      <c r="A49" s="1" t="s">
        <v>49</v>
      </c>
      <c r="B49" s="13">
        <v>1752</v>
      </c>
      <c r="C49" s="1" t="s">
        <v>251</v>
      </c>
      <c r="D49" s="11">
        <v>0</v>
      </c>
      <c r="E49" s="1" t="s">
        <v>119</v>
      </c>
      <c r="F49" s="2">
        <v>41457</v>
      </c>
      <c r="G49" s="9" t="s">
        <v>106</v>
      </c>
      <c r="H49" s="4">
        <v>53</v>
      </c>
      <c r="I49" s="4" t="s">
        <v>107</v>
      </c>
      <c r="J49" s="4" t="s">
        <v>120</v>
      </c>
      <c r="K49" s="4" t="s">
        <v>146</v>
      </c>
      <c r="L49" s="4" t="s">
        <v>110</v>
      </c>
      <c r="M49" s="4" t="s">
        <v>111</v>
      </c>
      <c r="N49" s="4" t="s">
        <v>112</v>
      </c>
      <c r="O49" s="5">
        <v>47</v>
      </c>
      <c r="P49" s="5">
        <v>48</v>
      </c>
      <c r="Q49" s="6">
        <f>Table13[[#This Row],[Age at Sample collection]]-Table13[[#This Row],[Age at Diagnosis]]</f>
        <v>1</v>
      </c>
      <c r="R49" s="6" t="s">
        <v>112</v>
      </c>
      <c r="S49" s="4">
        <v>0</v>
      </c>
      <c r="T49" s="7" t="s">
        <v>252</v>
      </c>
      <c r="U49" s="10" t="s">
        <v>117</v>
      </c>
      <c r="V49" s="7" t="s">
        <v>148</v>
      </c>
    </row>
    <row r="50" spans="1:22" ht="28.8" x14ac:dyDescent="0.3">
      <c r="A50" s="1" t="s">
        <v>50</v>
      </c>
      <c r="B50" s="13">
        <v>1753</v>
      </c>
      <c r="C50" s="1" t="s">
        <v>253</v>
      </c>
      <c r="D50" s="11">
        <v>0</v>
      </c>
      <c r="E50" s="1" t="s">
        <v>119</v>
      </c>
      <c r="F50" s="9">
        <v>42691</v>
      </c>
      <c r="G50" s="9" t="s">
        <v>106</v>
      </c>
      <c r="H50" s="4">
        <v>48</v>
      </c>
      <c r="I50" s="4" t="s">
        <v>107</v>
      </c>
      <c r="J50" s="4" t="s">
        <v>120</v>
      </c>
      <c r="K50" s="4" t="s">
        <v>121</v>
      </c>
      <c r="L50" s="4" t="s">
        <v>254</v>
      </c>
      <c r="M50" s="4" t="s">
        <v>111</v>
      </c>
      <c r="N50" s="4" t="s">
        <v>112</v>
      </c>
      <c r="O50" s="5">
        <v>45</v>
      </c>
      <c r="P50" s="4">
        <v>46</v>
      </c>
      <c r="Q50" s="6">
        <f>Table13[[#This Row],[Age at Sample collection]]-Table13[[#This Row],[Age at Diagnosis]]</f>
        <v>1</v>
      </c>
      <c r="R50" s="6" t="s">
        <v>112</v>
      </c>
      <c r="S50" s="4">
        <v>4</v>
      </c>
      <c r="T50" s="7" t="s">
        <v>255</v>
      </c>
      <c r="U50" s="7" t="s">
        <v>117</v>
      </c>
      <c r="V50" s="7"/>
    </row>
    <row r="51" spans="1:22" ht="43.2" x14ac:dyDescent="0.3">
      <c r="A51" s="1" t="s">
        <v>51</v>
      </c>
      <c r="B51" s="13">
        <v>1761</v>
      </c>
      <c r="C51" s="1" t="s">
        <v>272</v>
      </c>
      <c r="D51" s="11">
        <v>0</v>
      </c>
      <c r="E51" s="1" t="s">
        <v>119</v>
      </c>
      <c r="F51" s="9">
        <v>42864</v>
      </c>
      <c r="G51" s="9" t="s">
        <v>106</v>
      </c>
      <c r="H51" s="4">
        <v>49</v>
      </c>
      <c r="I51" s="4" t="s">
        <v>107</v>
      </c>
      <c r="J51" s="4" t="s">
        <v>108</v>
      </c>
      <c r="K51" s="4" t="s">
        <v>109</v>
      </c>
      <c r="L51" s="4" t="s">
        <v>260</v>
      </c>
      <c r="M51" s="4" t="s">
        <v>111</v>
      </c>
      <c r="N51" s="4" t="s">
        <v>112</v>
      </c>
      <c r="O51" s="5">
        <v>47</v>
      </c>
      <c r="P51" s="4">
        <v>47</v>
      </c>
      <c r="Q51" s="6">
        <f>Table13[[#This Row],[Age at Sample collection]]-Table13[[#This Row],[Age at Diagnosis]]</f>
        <v>0</v>
      </c>
      <c r="R51" s="6" t="s">
        <v>112</v>
      </c>
      <c r="S51" s="4">
        <v>4</v>
      </c>
      <c r="T51" s="7" t="s">
        <v>273</v>
      </c>
      <c r="U51" s="7" t="s">
        <v>117</v>
      </c>
      <c r="V51" s="7" t="s">
        <v>148</v>
      </c>
    </row>
    <row r="52" spans="1:22" ht="43.2" x14ac:dyDescent="0.3">
      <c r="A52" s="1" t="s">
        <v>52</v>
      </c>
      <c r="B52" s="13">
        <v>1766</v>
      </c>
      <c r="C52" s="1" t="s">
        <v>280</v>
      </c>
      <c r="D52" s="11">
        <v>0</v>
      </c>
      <c r="E52" s="1" t="s">
        <v>119</v>
      </c>
      <c r="F52" s="9">
        <v>42928</v>
      </c>
      <c r="G52" s="9" t="s">
        <v>106</v>
      </c>
      <c r="H52" s="4">
        <v>43</v>
      </c>
      <c r="I52" s="4" t="s">
        <v>107</v>
      </c>
      <c r="J52" s="4" t="s">
        <v>120</v>
      </c>
      <c r="K52" s="4" t="s">
        <v>121</v>
      </c>
      <c r="L52" s="4" t="s">
        <v>281</v>
      </c>
      <c r="M52" s="4" t="s">
        <v>111</v>
      </c>
      <c r="N52" s="4" t="s">
        <v>112</v>
      </c>
      <c r="O52" s="5">
        <v>41</v>
      </c>
      <c r="P52" s="4">
        <v>41</v>
      </c>
      <c r="Q52" s="6">
        <f>Table13[[#This Row],[Age at Sample collection]]-Table13[[#This Row],[Age at Diagnosis]]</f>
        <v>0</v>
      </c>
      <c r="R52" s="6" t="s">
        <v>112</v>
      </c>
      <c r="S52" s="4" t="s">
        <v>282</v>
      </c>
      <c r="T52" s="7" t="s">
        <v>113</v>
      </c>
      <c r="U52" s="7" t="s">
        <v>144</v>
      </c>
      <c r="V52" s="7"/>
    </row>
    <row r="53" spans="1:22" ht="43.2" x14ac:dyDescent="0.3">
      <c r="A53" s="1" t="s">
        <v>53</v>
      </c>
      <c r="B53" s="13">
        <v>1773</v>
      </c>
      <c r="C53" s="1" t="s">
        <v>291</v>
      </c>
      <c r="D53" s="11">
        <v>0</v>
      </c>
      <c r="E53" s="1" t="s">
        <v>119</v>
      </c>
      <c r="F53" s="9">
        <v>43243</v>
      </c>
      <c r="G53" s="9" t="s">
        <v>106</v>
      </c>
      <c r="H53" s="4">
        <v>43</v>
      </c>
      <c r="I53" s="4" t="s">
        <v>107</v>
      </c>
      <c r="J53" s="4" t="s">
        <v>108</v>
      </c>
      <c r="K53" s="4" t="s">
        <v>109</v>
      </c>
      <c r="L53" s="4" t="s">
        <v>110</v>
      </c>
      <c r="M53" s="4" t="s">
        <v>111</v>
      </c>
      <c r="N53" s="4" t="s">
        <v>112</v>
      </c>
      <c r="O53" s="5">
        <v>43</v>
      </c>
      <c r="P53" s="4">
        <v>43</v>
      </c>
      <c r="Q53" s="6">
        <f>Table13[[#This Row],[Age at Sample collection]]-Table13[[#This Row],[Age at Diagnosis]]</f>
        <v>0</v>
      </c>
      <c r="R53" s="6" t="s">
        <v>112</v>
      </c>
      <c r="S53" s="4">
        <v>0</v>
      </c>
      <c r="T53" s="7" t="s">
        <v>292</v>
      </c>
      <c r="U53" s="7" t="s">
        <v>117</v>
      </c>
      <c r="V53" s="7"/>
    </row>
    <row r="54" spans="1:22" ht="43.2" x14ac:dyDescent="0.3">
      <c r="A54" s="1" t="s">
        <v>54</v>
      </c>
      <c r="B54" s="13">
        <v>1778</v>
      </c>
      <c r="C54" s="1" t="s">
        <v>298</v>
      </c>
      <c r="D54" s="11">
        <v>0</v>
      </c>
      <c r="E54" s="1" t="s">
        <v>119</v>
      </c>
      <c r="F54" s="2">
        <v>43265</v>
      </c>
      <c r="G54" s="3" t="s">
        <v>106</v>
      </c>
      <c r="H54" s="4">
        <v>47</v>
      </c>
      <c r="I54" s="4" t="s">
        <v>107</v>
      </c>
      <c r="J54" s="4" t="s">
        <v>120</v>
      </c>
      <c r="K54" s="4" t="s">
        <v>121</v>
      </c>
      <c r="L54" s="4" t="s">
        <v>110</v>
      </c>
      <c r="M54" s="4" t="s">
        <v>111</v>
      </c>
      <c r="N54" s="4" t="s">
        <v>112</v>
      </c>
      <c r="O54" s="5">
        <v>47</v>
      </c>
      <c r="P54" s="4">
        <v>47</v>
      </c>
      <c r="Q54" s="6">
        <f>Table13[[#This Row],[Age at Sample collection]]-Table13[[#This Row],[Age at Diagnosis]]</f>
        <v>0</v>
      </c>
      <c r="R54" s="6" t="s">
        <v>112</v>
      </c>
      <c r="S54" s="4">
        <v>0</v>
      </c>
      <c r="T54" s="7" t="s">
        <v>299</v>
      </c>
      <c r="U54" s="7" t="s">
        <v>117</v>
      </c>
      <c r="V54" s="7"/>
    </row>
    <row r="55" spans="1:22" ht="57.6" x14ac:dyDescent="0.3">
      <c r="A55" s="1" t="s">
        <v>55</v>
      </c>
      <c r="B55" s="13">
        <v>1782</v>
      </c>
      <c r="C55" s="1" t="s">
        <v>305</v>
      </c>
      <c r="D55" s="11">
        <v>0</v>
      </c>
      <c r="E55" s="1" t="s">
        <v>119</v>
      </c>
      <c r="F55" s="2">
        <v>43279</v>
      </c>
      <c r="G55" s="3" t="s">
        <v>106</v>
      </c>
      <c r="H55" s="4">
        <v>44</v>
      </c>
      <c r="I55" s="4" t="s">
        <v>107</v>
      </c>
      <c r="J55" s="4" t="s">
        <v>120</v>
      </c>
      <c r="K55" s="4" t="s">
        <v>121</v>
      </c>
      <c r="L55" s="4" t="s">
        <v>110</v>
      </c>
      <c r="M55" s="4" t="s">
        <v>111</v>
      </c>
      <c r="N55" s="4" t="s">
        <v>112</v>
      </c>
      <c r="O55" s="5">
        <v>44</v>
      </c>
      <c r="P55" s="4">
        <v>44</v>
      </c>
      <c r="Q55" s="6">
        <f>Table13[[#This Row],[Age at Sample collection]]-Table13[[#This Row],[Age at Diagnosis]]</f>
        <v>0</v>
      </c>
      <c r="R55" s="6" t="s">
        <v>112</v>
      </c>
      <c r="S55" s="4">
        <v>0</v>
      </c>
      <c r="T55" s="7" t="s">
        <v>306</v>
      </c>
      <c r="U55" s="10" t="s">
        <v>117</v>
      </c>
      <c r="V55" s="7"/>
    </row>
    <row r="56" spans="1:22" ht="57.6" x14ac:dyDescent="0.3">
      <c r="A56" s="1" t="s">
        <v>56</v>
      </c>
      <c r="B56" s="13">
        <v>1786</v>
      </c>
      <c r="C56" s="1" t="s">
        <v>310</v>
      </c>
      <c r="D56" s="11">
        <v>0</v>
      </c>
      <c r="E56" s="1" t="s">
        <v>119</v>
      </c>
      <c r="F56" s="2">
        <v>43280</v>
      </c>
      <c r="G56" s="3" t="s">
        <v>106</v>
      </c>
      <c r="H56" s="4">
        <v>43</v>
      </c>
      <c r="I56" s="4" t="s">
        <v>107</v>
      </c>
      <c r="J56" s="4" t="s">
        <v>108</v>
      </c>
      <c r="K56" s="4" t="s">
        <v>109</v>
      </c>
      <c r="L56" s="4" t="s">
        <v>110</v>
      </c>
      <c r="M56" s="4" t="s">
        <v>111</v>
      </c>
      <c r="N56" s="4" t="s">
        <v>112</v>
      </c>
      <c r="O56" s="5">
        <v>42</v>
      </c>
      <c r="P56" s="4">
        <v>42</v>
      </c>
      <c r="Q56" s="6">
        <f>Table13[[#This Row],[Age at Sample collection]]-Table13[[#This Row],[Age at Diagnosis]]</f>
        <v>0</v>
      </c>
      <c r="R56" s="6" t="s">
        <v>112</v>
      </c>
      <c r="S56" s="4">
        <v>0</v>
      </c>
      <c r="T56" s="7" t="s">
        <v>294</v>
      </c>
      <c r="U56" s="7" t="s">
        <v>117</v>
      </c>
      <c r="V56" s="7" t="s">
        <v>148</v>
      </c>
    </row>
    <row r="57" spans="1:22" ht="57.6" x14ac:dyDescent="0.3">
      <c r="A57" s="1" t="s">
        <v>57</v>
      </c>
      <c r="B57" s="13">
        <v>1787</v>
      </c>
      <c r="C57" s="1" t="s">
        <v>311</v>
      </c>
      <c r="D57" s="11">
        <v>0</v>
      </c>
      <c r="E57" s="1" t="s">
        <v>119</v>
      </c>
      <c r="F57" s="2">
        <v>43290</v>
      </c>
      <c r="G57" s="3" t="s">
        <v>106</v>
      </c>
      <c r="H57" s="4">
        <v>42</v>
      </c>
      <c r="I57" s="4" t="s">
        <v>107</v>
      </c>
      <c r="J57" s="4" t="s">
        <v>120</v>
      </c>
      <c r="K57" s="4" t="s">
        <v>121</v>
      </c>
      <c r="L57" s="4" t="s">
        <v>110</v>
      </c>
      <c r="M57" s="4" t="s">
        <v>111</v>
      </c>
      <c r="N57" s="4" t="s">
        <v>112</v>
      </c>
      <c r="O57" s="5">
        <v>42</v>
      </c>
      <c r="P57" s="4">
        <v>42</v>
      </c>
      <c r="Q57" s="6">
        <f>Table13[[#This Row],[Age at Sample collection]]-Table13[[#This Row],[Age at Diagnosis]]</f>
        <v>0</v>
      </c>
      <c r="R57" s="6" t="s">
        <v>112</v>
      </c>
      <c r="S57" s="4">
        <v>0</v>
      </c>
      <c r="T57" s="7" t="s">
        <v>294</v>
      </c>
      <c r="U57" s="7" t="s">
        <v>117</v>
      </c>
      <c r="V57" s="7" t="s">
        <v>148</v>
      </c>
    </row>
    <row r="58" spans="1:22" ht="57.6" x14ac:dyDescent="0.3">
      <c r="A58" s="1" t="s">
        <v>58</v>
      </c>
      <c r="B58" s="13">
        <v>1788</v>
      </c>
      <c r="C58" s="1" t="s">
        <v>312</v>
      </c>
      <c r="D58" s="11">
        <v>0</v>
      </c>
      <c r="E58" s="1" t="s">
        <v>119</v>
      </c>
      <c r="F58" s="2">
        <v>43284</v>
      </c>
      <c r="G58" s="3" t="s">
        <v>106</v>
      </c>
      <c r="H58" s="4">
        <v>44</v>
      </c>
      <c r="I58" s="4" t="s">
        <v>107</v>
      </c>
      <c r="J58" s="4" t="s">
        <v>120</v>
      </c>
      <c r="K58" s="4" t="s">
        <v>121</v>
      </c>
      <c r="L58" s="4" t="s">
        <v>303</v>
      </c>
      <c r="M58" s="4" t="s">
        <v>111</v>
      </c>
      <c r="N58" s="4" t="s">
        <v>112</v>
      </c>
      <c r="O58" s="5">
        <v>43</v>
      </c>
      <c r="P58" s="4">
        <v>43</v>
      </c>
      <c r="Q58" s="6">
        <f>Table13[[#This Row],[Age at Sample collection]]-Table13[[#This Row],[Age at Diagnosis]]</f>
        <v>0</v>
      </c>
      <c r="R58" s="6" t="s">
        <v>112</v>
      </c>
      <c r="S58" s="4">
        <v>3</v>
      </c>
      <c r="T58" s="7" t="s">
        <v>299</v>
      </c>
      <c r="U58" s="7" t="s">
        <v>117</v>
      </c>
      <c r="V58" s="7"/>
    </row>
    <row r="59" spans="1:22" ht="72" x14ac:dyDescent="0.3">
      <c r="A59" s="1" t="s">
        <v>59</v>
      </c>
      <c r="B59" s="13">
        <v>1747</v>
      </c>
      <c r="C59" s="1" t="s">
        <v>238</v>
      </c>
      <c r="D59" s="11">
        <v>0</v>
      </c>
      <c r="E59" s="1" t="s">
        <v>119</v>
      </c>
      <c r="F59" s="9">
        <v>42482</v>
      </c>
      <c r="G59" s="9" t="s">
        <v>106</v>
      </c>
      <c r="H59" s="4">
        <v>57</v>
      </c>
      <c r="I59" s="4" t="s">
        <v>107</v>
      </c>
      <c r="J59" s="4" t="s">
        <v>120</v>
      </c>
      <c r="K59" s="4" t="s">
        <v>121</v>
      </c>
      <c r="L59" s="4" t="s">
        <v>239</v>
      </c>
      <c r="M59" s="4" t="s">
        <v>111</v>
      </c>
      <c r="N59" s="4" t="s">
        <v>112</v>
      </c>
      <c r="O59" s="5">
        <f>2015-1961</f>
        <v>54</v>
      </c>
      <c r="P59" s="5">
        <v>54</v>
      </c>
      <c r="Q59" s="6">
        <f>Table13[[#This Row],[Age at Sample collection]]-Table13[[#This Row],[Age at Diagnosis]]</f>
        <v>0</v>
      </c>
      <c r="R59" s="6" t="s">
        <v>112</v>
      </c>
      <c r="S59" s="4">
        <v>4</v>
      </c>
      <c r="T59" s="7" t="s">
        <v>240</v>
      </c>
      <c r="U59" s="10" t="s">
        <v>117</v>
      </c>
      <c r="V59" s="7"/>
    </row>
    <row r="60" spans="1:22" ht="28.8" x14ac:dyDescent="0.3">
      <c r="A60" s="1" t="s">
        <v>60</v>
      </c>
      <c r="B60" s="13">
        <v>1750</v>
      </c>
      <c r="C60" s="1" t="s">
        <v>247</v>
      </c>
      <c r="D60" s="11">
        <v>0</v>
      </c>
      <c r="E60" s="1" t="s">
        <v>119</v>
      </c>
      <c r="F60" s="9">
        <v>42033</v>
      </c>
      <c r="G60" s="9" t="s">
        <v>106</v>
      </c>
      <c r="H60" s="4">
        <v>56</v>
      </c>
      <c r="I60" s="4" t="s">
        <v>107</v>
      </c>
      <c r="J60" s="4" t="s">
        <v>120</v>
      </c>
      <c r="K60" s="4" t="s">
        <v>109</v>
      </c>
      <c r="L60" s="4" t="s">
        <v>110</v>
      </c>
      <c r="M60" s="4" t="s">
        <v>111</v>
      </c>
      <c r="N60" s="4" t="s">
        <v>112</v>
      </c>
      <c r="O60" s="5">
        <v>53</v>
      </c>
      <c r="P60" s="4">
        <f>2015-1962</f>
        <v>53</v>
      </c>
      <c r="Q60" s="6">
        <f>Table13[[#This Row],[Age at Sample collection]]-Table13[[#This Row],[Age at Diagnosis]]</f>
        <v>0</v>
      </c>
      <c r="R60" s="6" t="s">
        <v>112</v>
      </c>
      <c r="S60" s="4">
        <v>0</v>
      </c>
      <c r="T60" s="7" t="s">
        <v>248</v>
      </c>
      <c r="U60" s="7" t="s">
        <v>117</v>
      </c>
      <c r="V60" s="7" t="s">
        <v>148</v>
      </c>
    </row>
    <row r="61" spans="1:22" ht="57.6" x14ac:dyDescent="0.3">
      <c r="A61" s="1" t="s">
        <v>61</v>
      </c>
      <c r="B61" s="13">
        <v>1767</v>
      </c>
      <c r="C61" s="1" t="s">
        <v>283</v>
      </c>
      <c r="D61" s="11">
        <v>1</v>
      </c>
      <c r="E61" s="1" t="s">
        <v>119</v>
      </c>
      <c r="F61" s="9">
        <v>42934</v>
      </c>
      <c r="G61" s="9" t="s">
        <v>106</v>
      </c>
      <c r="H61" s="4">
        <v>59</v>
      </c>
      <c r="I61" s="4" t="s">
        <v>107</v>
      </c>
      <c r="J61" s="4" t="s">
        <v>120</v>
      </c>
      <c r="K61" s="4" t="s">
        <v>121</v>
      </c>
      <c r="L61" s="4" t="s">
        <v>284</v>
      </c>
      <c r="M61" s="4" t="s">
        <v>111</v>
      </c>
      <c r="N61" s="4" t="s">
        <v>112</v>
      </c>
      <c r="O61" s="5">
        <v>57</v>
      </c>
      <c r="P61" s="4">
        <v>57</v>
      </c>
      <c r="Q61" s="6">
        <f>Table13[[#This Row],[Age at Sample collection]]-Table13[[#This Row],[Age at Diagnosis]]</f>
        <v>0</v>
      </c>
      <c r="R61" s="6" t="s">
        <v>112</v>
      </c>
      <c r="S61" s="4" t="s">
        <v>220</v>
      </c>
      <c r="T61" s="7" t="s">
        <v>285</v>
      </c>
      <c r="U61" s="7" t="s">
        <v>117</v>
      </c>
      <c r="V61" s="7"/>
    </row>
    <row r="62" spans="1:22" ht="43.2" x14ac:dyDescent="0.3">
      <c r="A62" s="1" t="s">
        <v>62</v>
      </c>
      <c r="B62" s="13">
        <v>1770</v>
      </c>
      <c r="C62" s="1" t="s">
        <v>287</v>
      </c>
      <c r="D62" s="11">
        <v>0</v>
      </c>
      <c r="E62" s="1" t="s">
        <v>119</v>
      </c>
      <c r="F62" s="9">
        <v>42950</v>
      </c>
      <c r="G62" s="9" t="s">
        <v>106</v>
      </c>
      <c r="H62" s="4">
        <v>55</v>
      </c>
      <c r="I62" s="4" t="s">
        <v>107</v>
      </c>
      <c r="J62" s="4" t="s">
        <v>120</v>
      </c>
      <c r="K62" s="4" t="s">
        <v>121</v>
      </c>
      <c r="L62" s="4" t="s">
        <v>288</v>
      </c>
      <c r="M62" s="4" t="s">
        <v>111</v>
      </c>
      <c r="N62" s="4" t="s">
        <v>112</v>
      </c>
      <c r="O62" s="5">
        <v>53</v>
      </c>
      <c r="P62" s="4">
        <v>54</v>
      </c>
      <c r="Q62" s="6">
        <f>Table13[[#This Row],[Age at Sample collection]]-Table13[[#This Row],[Age at Diagnosis]]</f>
        <v>1</v>
      </c>
      <c r="R62" s="6" t="s">
        <v>112</v>
      </c>
      <c r="S62" s="4">
        <v>4</v>
      </c>
      <c r="T62" s="7" t="s">
        <v>143</v>
      </c>
      <c r="U62" s="7" t="s">
        <v>144</v>
      </c>
      <c r="V62" s="7"/>
    </row>
    <row r="63" spans="1:22" ht="72" x14ac:dyDescent="0.3">
      <c r="A63" s="1" t="s">
        <v>63</v>
      </c>
      <c r="B63" s="13">
        <v>1774</v>
      </c>
      <c r="C63" s="1" t="s">
        <v>293</v>
      </c>
      <c r="D63" s="11">
        <v>0</v>
      </c>
      <c r="E63" s="1" t="s">
        <v>119</v>
      </c>
      <c r="F63" s="9">
        <v>43405</v>
      </c>
      <c r="G63" s="9" t="s">
        <v>106</v>
      </c>
      <c r="H63" s="4">
        <v>59</v>
      </c>
      <c r="I63" s="4" t="s">
        <v>107</v>
      </c>
      <c r="J63" s="4" t="s">
        <v>108</v>
      </c>
      <c r="K63" s="4" t="s">
        <v>109</v>
      </c>
      <c r="L63" s="4" t="s">
        <v>110</v>
      </c>
      <c r="M63" s="4" t="s">
        <v>111</v>
      </c>
      <c r="N63" s="4" t="s">
        <v>112</v>
      </c>
      <c r="O63" s="5">
        <v>59</v>
      </c>
      <c r="P63" s="4">
        <v>59</v>
      </c>
      <c r="Q63" s="6">
        <f>Table13[[#This Row],[Age at Sample collection]]-Table13[[#This Row],[Age at Diagnosis]]</f>
        <v>0</v>
      </c>
      <c r="R63" s="6" t="s">
        <v>112</v>
      </c>
      <c r="S63" s="4">
        <v>0</v>
      </c>
      <c r="T63" s="7" t="s">
        <v>294</v>
      </c>
      <c r="U63" s="7" t="s">
        <v>117</v>
      </c>
      <c r="V63" s="7" t="s">
        <v>148</v>
      </c>
    </row>
    <row r="64" spans="1:22" ht="86.4" x14ac:dyDescent="0.3">
      <c r="A64" s="1" t="s">
        <v>64</v>
      </c>
      <c r="B64" s="13">
        <v>1780</v>
      </c>
      <c r="C64" s="1" t="s">
        <v>302</v>
      </c>
      <c r="D64" s="11">
        <v>0</v>
      </c>
      <c r="E64" s="1" t="s">
        <v>119</v>
      </c>
      <c r="F64" s="2">
        <v>43266</v>
      </c>
      <c r="G64" s="3" t="s">
        <v>106</v>
      </c>
      <c r="H64" s="4">
        <v>56</v>
      </c>
      <c r="I64" s="4" t="s">
        <v>107</v>
      </c>
      <c r="J64" s="4" t="s">
        <v>120</v>
      </c>
      <c r="K64" s="4" t="s">
        <v>146</v>
      </c>
      <c r="L64" s="4" t="s">
        <v>303</v>
      </c>
      <c r="M64" s="4" t="s">
        <v>111</v>
      </c>
      <c r="N64" s="4" t="s">
        <v>112</v>
      </c>
      <c r="O64" s="5">
        <v>56</v>
      </c>
      <c r="P64" s="4">
        <v>56</v>
      </c>
      <c r="Q64" s="6">
        <f>Table13[[#This Row],[Age at Sample collection]]-Table13[[#This Row],[Age at Diagnosis]]</f>
        <v>0</v>
      </c>
      <c r="R64" s="6" t="s">
        <v>112</v>
      </c>
      <c r="S64" s="4">
        <v>4</v>
      </c>
      <c r="T64" s="7" t="s">
        <v>304</v>
      </c>
      <c r="U64" s="7" t="s">
        <v>117</v>
      </c>
      <c r="V64" s="7"/>
    </row>
    <row r="65" spans="1:22" ht="43.2" x14ac:dyDescent="0.3">
      <c r="A65" s="1" t="s">
        <v>65</v>
      </c>
      <c r="B65" s="13">
        <v>1783</v>
      </c>
      <c r="C65" s="1" t="s">
        <v>307</v>
      </c>
      <c r="D65" s="11">
        <v>0</v>
      </c>
      <c r="E65" s="1" t="s">
        <v>119</v>
      </c>
      <c r="F65" s="2">
        <v>43279</v>
      </c>
      <c r="G65" s="3" t="s">
        <v>106</v>
      </c>
      <c r="H65" s="4">
        <v>54</v>
      </c>
      <c r="I65" s="4" t="s">
        <v>107</v>
      </c>
      <c r="J65" s="4" t="s">
        <v>120</v>
      </c>
      <c r="K65" s="4" t="s">
        <v>121</v>
      </c>
      <c r="L65" s="4" t="s">
        <v>110</v>
      </c>
      <c r="M65" s="4" t="s">
        <v>111</v>
      </c>
      <c r="N65" s="4" t="s">
        <v>112</v>
      </c>
      <c r="O65" s="5">
        <v>53</v>
      </c>
      <c r="P65" s="4">
        <v>53</v>
      </c>
      <c r="Q65" s="6">
        <f>Table13[[#This Row],[Age at Sample collection]]-Table13[[#This Row],[Age at Diagnosis]]</f>
        <v>0</v>
      </c>
      <c r="R65" s="6" t="s">
        <v>112</v>
      </c>
      <c r="S65" s="4">
        <v>0</v>
      </c>
      <c r="T65" s="7" t="s">
        <v>299</v>
      </c>
      <c r="U65" s="7" t="s">
        <v>117</v>
      </c>
      <c r="V65" s="7"/>
    </row>
    <row r="66" spans="1:22" ht="72" x14ac:dyDescent="0.3">
      <c r="A66" s="1" t="s">
        <v>66</v>
      </c>
      <c r="B66" s="13">
        <v>1745</v>
      </c>
      <c r="C66" s="1" t="s">
        <v>232</v>
      </c>
      <c r="D66" s="11">
        <v>1</v>
      </c>
      <c r="E66" s="1" t="s">
        <v>119</v>
      </c>
      <c r="F66" s="9">
        <v>42306</v>
      </c>
      <c r="G66" s="9" t="s">
        <v>106</v>
      </c>
      <c r="H66" s="4">
        <v>70</v>
      </c>
      <c r="I66" s="4" t="s">
        <v>107</v>
      </c>
      <c r="J66" s="4" t="s">
        <v>120</v>
      </c>
      <c r="K66" s="4" t="s">
        <v>121</v>
      </c>
      <c r="L66" s="4" t="s">
        <v>233</v>
      </c>
      <c r="M66" s="4" t="s">
        <v>111</v>
      </c>
      <c r="N66" s="4" t="s">
        <v>112</v>
      </c>
      <c r="O66" s="5">
        <v>67</v>
      </c>
      <c r="P66" s="4">
        <v>67</v>
      </c>
      <c r="Q66" s="6">
        <f>Table13[[#This Row],[Age at Sample collection]]-Table13[[#This Row],[Age at Diagnosis]]</f>
        <v>0</v>
      </c>
      <c r="R66" s="6" t="s">
        <v>112</v>
      </c>
      <c r="S66" s="4">
        <v>4</v>
      </c>
      <c r="T66" s="7" t="s">
        <v>234</v>
      </c>
      <c r="U66" s="7" t="s">
        <v>117</v>
      </c>
      <c r="V66" s="7" t="s">
        <v>235</v>
      </c>
    </row>
    <row r="67" spans="1:22" ht="28.8" x14ac:dyDescent="0.3">
      <c r="A67" s="1" t="s">
        <v>67</v>
      </c>
      <c r="B67" s="13">
        <v>1756</v>
      </c>
      <c r="C67" s="1" t="s">
        <v>262</v>
      </c>
      <c r="D67" s="11">
        <v>0</v>
      </c>
      <c r="E67" s="1" t="s">
        <v>119</v>
      </c>
      <c r="F67" s="9">
        <v>42782</v>
      </c>
      <c r="G67" s="9" t="s">
        <v>106</v>
      </c>
      <c r="H67" s="4">
        <v>64</v>
      </c>
      <c r="I67" s="4" t="s">
        <v>107</v>
      </c>
      <c r="J67" s="4" t="s">
        <v>108</v>
      </c>
      <c r="K67" s="4" t="s">
        <v>121</v>
      </c>
      <c r="L67" s="4" t="s">
        <v>110</v>
      </c>
      <c r="M67" s="4" t="s">
        <v>111</v>
      </c>
      <c r="N67" s="4" t="s">
        <v>112</v>
      </c>
      <c r="O67" s="5">
        <v>62</v>
      </c>
      <c r="P67" s="4">
        <v>62</v>
      </c>
      <c r="Q67" s="6">
        <f>Table13[[#This Row],[Age at Sample collection]]-Table13[[#This Row],[Age at Diagnosis]]</f>
        <v>0</v>
      </c>
      <c r="R67" s="6" t="s">
        <v>112</v>
      </c>
      <c r="S67" s="4">
        <v>0</v>
      </c>
      <c r="T67" s="7" t="s">
        <v>263</v>
      </c>
      <c r="U67" s="7" t="s">
        <v>117</v>
      </c>
      <c r="V67" s="7" t="s">
        <v>235</v>
      </c>
    </row>
    <row r="68" spans="1:22" ht="28.8" x14ac:dyDescent="0.3">
      <c r="A68" s="1" t="s">
        <v>68</v>
      </c>
      <c r="B68" s="13">
        <v>1764</v>
      </c>
      <c r="C68" s="1" t="s">
        <v>278</v>
      </c>
      <c r="D68" s="11">
        <v>0</v>
      </c>
      <c r="E68" s="1" t="s">
        <v>119</v>
      </c>
      <c r="F68" s="9">
        <v>42922</v>
      </c>
      <c r="G68" s="9" t="s">
        <v>106</v>
      </c>
      <c r="H68" s="4">
        <v>69</v>
      </c>
      <c r="I68" s="4" t="s">
        <v>107</v>
      </c>
      <c r="J68" s="4" t="s">
        <v>120</v>
      </c>
      <c r="K68" s="4" t="s">
        <v>121</v>
      </c>
      <c r="L68" s="4" t="s">
        <v>110</v>
      </c>
      <c r="M68" s="4" t="s">
        <v>111</v>
      </c>
      <c r="N68" s="4" t="s">
        <v>112</v>
      </c>
      <c r="O68" s="5">
        <v>67</v>
      </c>
      <c r="P68" s="4">
        <v>67</v>
      </c>
      <c r="Q68" s="6">
        <f>Table13[[#This Row],[Age at Sample collection]]-Table13[[#This Row],[Age at Diagnosis]]</f>
        <v>0</v>
      </c>
      <c r="R68" s="6" t="s">
        <v>112</v>
      </c>
      <c r="S68" s="4">
        <v>0</v>
      </c>
      <c r="T68" s="7" t="s">
        <v>279</v>
      </c>
      <c r="U68" s="7" t="s">
        <v>144</v>
      </c>
      <c r="V68" s="7"/>
    </row>
    <row r="69" spans="1:22" ht="28.8" x14ac:dyDescent="0.3">
      <c r="A69" s="1" t="s">
        <v>69</v>
      </c>
      <c r="B69" s="13">
        <v>1769</v>
      </c>
      <c r="C69" s="1" t="s">
        <v>286</v>
      </c>
      <c r="D69" s="11">
        <v>0</v>
      </c>
      <c r="E69" s="1" t="s">
        <v>119</v>
      </c>
      <c r="F69" s="9">
        <v>42944</v>
      </c>
      <c r="G69" s="9" t="s">
        <v>106</v>
      </c>
      <c r="H69" s="4">
        <v>66</v>
      </c>
      <c r="I69" s="4" t="s">
        <v>107</v>
      </c>
      <c r="J69" s="4" t="s">
        <v>120</v>
      </c>
      <c r="K69" s="4" t="s">
        <v>121</v>
      </c>
      <c r="L69" s="4" t="s">
        <v>110</v>
      </c>
      <c r="M69" s="4" t="s">
        <v>111</v>
      </c>
      <c r="N69" s="4" t="s">
        <v>112</v>
      </c>
      <c r="O69" s="5">
        <v>64</v>
      </c>
      <c r="P69" s="4">
        <v>64</v>
      </c>
      <c r="Q69" s="6">
        <f>Table13[[#This Row],[Age at Sample collection]]-Table13[[#This Row],[Age at Diagnosis]]</f>
        <v>0</v>
      </c>
      <c r="R69" s="6" t="s">
        <v>112</v>
      </c>
      <c r="S69" s="4">
        <v>0</v>
      </c>
      <c r="T69" s="7" t="s">
        <v>143</v>
      </c>
      <c r="U69" s="7" t="s">
        <v>144</v>
      </c>
      <c r="V69" s="7"/>
    </row>
    <row r="70" spans="1:22" ht="28.8" x14ac:dyDescent="0.3">
      <c r="A70" s="1" t="s">
        <v>70</v>
      </c>
      <c r="B70" s="13">
        <v>1775</v>
      </c>
      <c r="C70" s="1" t="s">
        <v>295</v>
      </c>
      <c r="D70" s="11">
        <v>0</v>
      </c>
      <c r="E70" s="1" t="s">
        <v>119</v>
      </c>
      <c r="F70" s="9">
        <v>43259</v>
      </c>
      <c r="G70" s="9" t="s">
        <v>106</v>
      </c>
      <c r="H70" s="4">
        <v>65</v>
      </c>
      <c r="I70" s="4" t="s">
        <v>107</v>
      </c>
      <c r="J70" s="4" t="s">
        <v>108</v>
      </c>
      <c r="K70" s="4" t="s">
        <v>121</v>
      </c>
      <c r="L70" s="4" t="s">
        <v>110</v>
      </c>
      <c r="M70" s="4" t="s">
        <v>111</v>
      </c>
      <c r="N70" s="4" t="s">
        <v>112</v>
      </c>
      <c r="O70" s="5">
        <v>64</v>
      </c>
      <c r="P70" s="4">
        <v>64</v>
      </c>
      <c r="Q70" s="6">
        <f>Table13[[#This Row],[Age at Sample collection]]-Table13[[#This Row],[Age at Diagnosis]]</f>
        <v>0</v>
      </c>
      <c r="R70" s="6" t="s">
        <v>112</v>
      </c>
      <c r="S70" s="4">
        <v>0</v>
      </c>
      <c r="T70" s="7" t="s">
        <v>296</v>
      </c>
      <c r="U70" s="7" t="s">
        <v>117</v>
      </c>
      <c r="V70" s="7"/>
    </row>
    <row r="71" spans="1:22" ht="28.8" x14ac:dyDescent="0.3">
      <c r="A71" s="1" t="s">
        <v>71</v>
      </c>
      <c r="B71" s="13">
        <v>1777</v>
      </c>
      <c r="C71" s="1" t="s">
        <v>297</v>
      </c>
      <c r="D71" s="11">
        <v>0</v>
      </c>
      <c r="E71" s="1" t="s">
        <v>119</v>
      </c>
      <c r="F71" s="9">
        <v>43258</v>
      </c>
      <c r="G71" s="9" t="s">
        <v>106</v>
      </c>
      <c r="H71" s="4">
        <v>62</v>
      </c>
      <c r="I71" s="4" t="s">
        <v>107</v>
      </c>
      <c r="J71" s="4" t="s">
        <v>120</v>
      </c>
      <c r="K71" s="4" t="s">
        <v>121</v>
      </c>
      <c r="L71" s="4" t="s">
        <v>110</v>
      </c>
      <c r="M71" s="4" t="s">
        <v>111</v>
      </c>
      <c r="N71" s="4" t="s">
        <v>112</v>
      </c>
      <c r="O71" s="5">
        <v>62</v>
      </c>
      <c r="P71" s="4">
        <v>62</v>
      </c>
      <c r="Q71" s="6">
        <f>Table13[[#This Row],[Age at Sample collection]]-Table13[[#This Row],[Age at Diagnosis]]</f>
        <v>0</v>
      </c>
      <c r="R71" s="6" t="s">
        <v>112</v>
      </c>
      <c r="S71" s="4">
        <v>0</v>
      </c>
      <c r="T71" s="7" t="s">
        <v>296</v>
      </c>
      <c r="U71" s="7" t="s">
        <v>117</v>
      </c>
      <c r="V71" s="7"/>
    </row>
    <row r="72" spans="1:22" ht="57.6" x14ac:dyDescent="0.3">
      <c r="A72" s="1" t="s">
        <v>72</v>
      </c>
      <c r="B72" s="13">
        <v>1779</v>
      </c>
      <c r="C72" s="1" t="s">
        <v>300</v>
      </c>
      <c r="D72" s="11">
        <v>0</v>
      </c>
      <c r="E72" s="1" t="s">
        <v>119</v>
      </c>
      <c r="F72" s="9">
        <v>43263</v>
      </c>
      <c r="G72" s="9" t="s">
        <v>106</v>
      </c>
      <c r="H72" s="4">
        <v>67</v>
      </c>
      <c r="I72" s="4" t="s">
        <v>107</v>
      </c>
      <c r="J72" s="4" t="s">
        <v>120</v>
      </c>
      <c r="K72" s="4" t="s">
        <v>121</v>
      </c>
      <c r="L72" s="4" t="s">
        <v>110</v>
      </c>
      <c r="M72" s="4" t="s">
        <v>111</v>
      </c>
      <c r="N72" s="4" t="s">
        <v>112</v>
      </c>
      <c r="O72" s="5">
        <v>67</v>
      </c>
      <c r="P72" s="4">
        <v>67</v>
      </c>
      <c r="Q72" s="6">
        <f>Table13[[#This Row],[Age at Sample collection]]-Table13[[#This Row],[Age at Diagnosis]]</f>
        <v>0</v>
      </c>
      <c r="R72" s="6" t="s">
        <v>112</v>
      </c>
      <c r="S72" s="4">
        <v>0</v>
      </c>
      <c r="T72" s="7" t="s">
        <v>301</v>
      </c>
      <c r="U72" s="10" t="s">
        <v>123</v>
      </c>
      <c r="V72" s="7"/>
    </row>
    <row r="73" spans="1:22" ht="28.8" x14ac:dyDescent="0.3">
      <c r="A73" s="1" t="s">
        <v>73</v>
      </c>
      <c r="B73" s="13">
        <v>1757</v>
      </c>
      <c r="C73" s="1" t="s">
        <v>264</v>
      </c>
      <c r="D73" s="11">
        <v>2</v>
      </c>
      <c r="E73" s="1" t="s">
        <v>119</v>
      </c>
      <c r="F73" s="9">
        <v>42804</v>
      </c>
      <c r="G73" s="9" t="s">
        <v>106</v>
      </c>
      <c r="H73" s="4">
        <v>23</v>
      </c>
      <c r="I73" s="4" t="s">
        <v>107</v>
      </c>
      <c r="J73" s="4" t="s">
        <v>120</v>
      </c>
      <c r="K73" s="4" t="s">
        <v>109</v>
      </c>
      <c r="L73" s="4" t="s">
        <v>110</v>
      </c>
      <c r="M73" s="4" t="s">
        <v>111</v>
      </c>
      <c r="N73" s="4" t="s">
        <v>112</v>
      </c>
      <c r="O73" s="5">
        <v>21</v>
      </c>
      <c r="P73" s="4">
        <v>21</v>
      </c>
      <c r="Q73" s="6">
        <f>Table13[[#This Row],[Age at Sample collection]]-Table13[[#This Row],[Age at Diagnosis]]</f>
        <v>0</v>
      </c>
      <c r="R73" s="6" t="s">
        <v>112</v>
      </c>
      <c r="S73" s="4">
        <v>0</v>
      </c>
      <c r="T73" s="7" t="s">
        <v>265</v>
      </c>
      <c r="U73" s="7" t="s">
        <v>117</v>
      </c>
      <c r="V73" s="7"/>
    </row>
    <row r="74" spans="1:22" ht="28.8" x14ac:dyDescent="0.3">
      <c r="A74" s="1" t="s">
        <v>74</v>
      </c>
      <c r="B74" s="13">
        <v>1717</v>
      </c>
      <c r="C74" s="1" t="s">
        <v>160</v>
      </c>
      <c r="D74" s="11">
        <v>2</v>
      </c>
      <c r="E74" s="1" t="s">
        <v>119</v>
      </c>
      <c r="F74" s="9">
        <v>43131</v>
      </c>
      <c r="G74" s="9" t="s">
        <v>106</v>
      </c>
      <c r="H74" s="4">
        <v>49</v>
      </c>
      <c r="I74" s="4" t="s">
        <v>107</v>
      </c>
      <c r="J74" s="4" t="s">
        <v>120</v>
      </c>
      <c r="K74" s="4" t="s">
        <v>121</v>
      </c>
      <c r="L74" s="4" t="s">
        <v>161</v>
      </c>
      <c r="M74" s="4" t="s">
        <v>111</v>
      </c>
      <c r="N74" s="4" t="s">
        <v>112</v>
      </c>
      <c r="O74" s="5">
        <v>47</v>
      </c>
      <c r="P74" s="4">
        <v>48</v>
      </c>
      <c r="Q74" s="6">
        <f>Table13[[#This Row],[Age at Sample collection]]-Table13[[#This Row],[Age at Diagnosis]]</f>
        <v>1</v>
      </c>
      <c r="R74" s="6" t="s">
        <v>112</v>
      </c>
      <c r="S74" s="4">
        <v>4</v>
      </c>
      <c r="T74" s="7" t="s">
        <v>162</v>
      </c>
      <c r="U74" s="7" t="s">
        <v>163</v>
      </c>
      <c r="V74" s="7"/>
    </row>
    <row r="75" spans="1:22" ht="43.2" x14ac:dyDescent="0.3">
      <c r="A75" s="1" t="s">
        <v>75</v>
      </c>
      <c r="B75" s="13">
        <v>1724</v>
      </c>
      <c r="C75" s="1" t="s">
        <v>178</v>
      </c>
      <c r="D75" s="11">
        <v>2</v>
      </c>
      <c r="E75" s="1" t="s">
        <v>119</v>
      </c>
      <c r="F75" s="9">
        <v>41988</v>
      </c>
      <c r="G75" s="9" t="s">
        <v>106</v>
      </c>
      <c r="H75" s="4">
        <v>49</v>
      </c>
      <c r="I75" s="4" t="s">
        <v>107</v>
      </c>
      <c r="J75" s="4" t="s">
        <v>108</v>
      </c>
      <c r="K75" s="4" t="s">
        <v>109</v>
      </c>
      <c r="L75" s="4" t="s">
        <v>110</v>
      </c>
      <c r="M75" s="4" t="s">
        <v>111</v>
      </c>
      <c r="N75" s="4" t="s">
        <v>112</v>
      </c>
      <c r="O75" s="5">
        <v>45</v>
      </c>
      <c r="P75" s="4">
        <v>45</v>
      </c>
      <c r="Q75" s="6">
        <f>Table13[[#This Row],[Age at Sample collection]]-Table13[[#This Row],[Age at Diagnosis]]</f>
        <v>0</v>
      </c>
      <c r="R75" s="6" t="s">
        <v>112</v>
      </c>
      <c r="S75" s="4">
        <v>0</v>
      </c>
      <c r="T75" s="7" t="s">
        <v>179</v>
      </c>
      <c r="U75" s="7" t="s">
        <v>117</v>
      </c>
      <c r="V75" s="7"/>
    </row>
    <row r="76" spans="1:22" ht="43.2" x14ac:dyDescent="0.3">
      <c r="A76" s="1" t="s">
        <v>76</v>
      </c>
      <c r="B76" s="13">
        <v>1755</v>
      </c>
      <c r="C76" s="1" t="s">
        <v>259</v>
      </c>
      <c r="D76" s="11">
        <v>2</v>
      </c>
      <c r="E76" s="1" t="s">
        <v>119</v>
      </c>
      <c r="F76" s="9">
        <v>42782</v>
      </c>
      <c r="G76" s="9" t="s">
        <v>106</v>
      </c>
      <c r="H76" s="4">
        <v>47</v>
      </c>
      <c r="I76" s="4" t="s">
        <v>107</v>
      </c>
      <c r="J76" s="4" t="s">
        <v>120</v>
      </c>
      <c r="K76" s="4" t="s">
        <v>146</v>
      </c>
      <c r="L76" s="4" t="s">
        <v>260</v>
      </c>
      <c r="M76" s="4" t="s">
        <v>111</v>
      </c>
      <c r="N76" s="4" t="s">
        <v>112</v>
      </c>
      <c r="O76" s="5">
        <v>45</v>
      </c>
      <c r="P76" s="4">
        <v>45</v>
      </c>
      <c r="Q76" s="6">
        <f>Table13[[#This Row],[Age at Sample collection]]-Table13[[#This Row],[Age at Diagnosis]]</f>
        <v>0</v>
      </c>
      <c r="R76" s="6" t="s">
        <v>112</v>
      </c>
      <c r="S76" s="4">
        <v>4</v>
      </c>
      <c r="T76" s="7" t="s">
        <v>261</v>
      </c>
      <c r="U76" s="7" t="s">
        <v>144</v>
      </c>
      <c r="V76" s="7"/>
    </row>
    <row r="77" spans="1:22" x14ac:dyDescent="0.3">
      <c r="A77" s="1" t="s">
        <v>77</v>
      </c>
      <c r="B77" s="13">
        <v>1732</v>
      </c>
      <c r="C77" s="1" t="s">
        <v>201</v>
      </c>
      <c r="D77" s="11">
        <v>2</v>
      </c>
      <c r="E77" s="1" t="s">
        <v>119</v>
      </c>
      <c r="F77" s="9">
        <v>41362</v>
      </c>
      <c r="G77" s="9" t="s">
        <v>106</v>
      </c>
      <c r="H77" s="4">
        <v>57</v>
      </c>
      <c r="I77" s="4" t="s">
        <v>107</v>
      </c>
      <c r="J77" s="4" t="s">
        <v>120</v>
      </c>
      <c r="K77" s="4" t="s">
        <v>121</v>
      </c>
      <c r="L77" s="4" t="s">
        <v>202</v>
      </c>
      <c r="M77" s="4" t="s">
        <v>111</v>
      </c>
      <c r="N77" s="4" t="s">
        <v>112</v>
      </c>
      <c r="O77" s="5">
        <v>51</v>
      </c>
      <c r="P77" s="5">
        <v>52</v>
      </c>
      <c r="Q77" s="6">
        <f>Table13[[#This Row],[Age at Sample collection]]-Table13[[#This Row],[Age at Diagnosis]]</f>
        <v>1</v>
      </c>
      <c r="R77" s="6" t="s">
        <v>112</v>
      </c>
      <c r="S77" s="4" t="s">
        <v>203</v>
      </c>
      <c r="T77" s="7" t="s">
        <v>113</v>
      </c>
      <c r="U77" s="7" t="s">
        <v>144</v>
      </c>
      <c r="V77" s="7"/>
    </row>
    <row r="78" spans="1:22" ht="43.2" x14ac:dyDescent="0.3">
      <c r="A78" s="1" t="s">
        <v>78</v>
      </c>
      <c r="B78" s="13">
        <v>1740</v>
      </c>
      <c r="C78" s="1" t="s">
        <v>222</v>
      </c>
      <c r="D78" s="11">
        <v>2</v>
      </c>
      <c r="E78" s="1" t="s">
        <v>119</v>
      </c>
      <c r="F78" s="9">
        <v>43186</v>
      </c>
      <c r="G78" s="9" t="s">
        <v>106</v>
      </c>
      <c r="H78" s="4">
        <v>59</v>
      </c>
      <c r="I78" s="4" t="s">
        <v>107</v>
      </c>
      <c r="J78" s="4" t="s">
        <v>120</v>
      </c>
      <c r="K78" s="4" t="s">
        <v>109</v>
      </c>
      <c r="L78" s="4" t="s">
        <v>110</v>
      </c>
      <c r="M78" s="4" t="s">
        <v>111</v>
      </c>
      <c r="N78" s="4" t="s">
        <v>112</v>
      </c>
      <c r="O78" s="5">
        <v>57</v>
      </c>
      <c r="P78" s="4">
        <v>57</v>
      </c>
      <c r="Q78" s="6">
        <f>Table13[[#This Row],[Age at Sample collection]]-Table13[[#This Row],[Age at Diagnosis]]</f>
        <v>0</v>
      </c>
      <c r="R78" s="6" t="s">
        <v>112</v>
      </c>
      <c r="S78" s="4">
        <v>0</v>
      </c>
      <c r="T78" s="7" t="s">
        <v>223</v>
      </c>
      <c r="U78" s="7" t="s">
        <v>117</v>
      </c>
      <c r="V78" s="7"/>
    </row>
    <row r="79" spans="1:22" ht="28.8" x14ac:dyDescent="0.3">
      <c r="A79" s="1" t="s">
        <v>79</v>
      </c>
      <c r="B79" s="13">
        <v>1751</v>
      </c>
      <c r="C79" s="1" t="s">
        <v>249</v>
      </c>
      <c r="D79" s="11">
        <v>2</v>
      </c>
      <c r="E79" s="1" t="s">
        <v>119</v>
      </c>
      <c r="F79" s="9">
        <v>42612</v>
      </c>
      <c r="G79" s="9" t="s">
        <v>106</v>
      </c>
      <c r="H79" s="4">
        <v>57</v>
      </c>
      <c r="I79" s="4" t="s">
        <v>189</v>
      </c>
      <c r="J79" s="4" t="s">
        <v>120</v>
      </c>
      <c r="K79" s="4" t="s">
        <v>174</v>
      </c>
      <c r="L79" s="4" t="s">
        <v>110</v>
      </c>
      <c r="M79" s="4" t="s">
        <v>111</v>
      </c>
      <c r="N79" s="4" t="s">
        <v>112</v>
      </c>
      <c r="O79" s="5">
        <v>54</v>
      </c>
      <c r="P79" s="4">
        <v>54</v>
      </c>
      <c r="Q79" s="6">
        <f>Table13[[#This Row],[Age at Sample collection]]-Table13[[#This Row],[Age at Diagnosis]]</f>
        <v>0</v>
      </c>
      <c r="R79" s="6" t="s">
        <v>112</v>
      </c>
      <c r="S79" s="4">
        <v>0</v>
      </c>
      <c r="T79" s="7" t="s">
        <v>250</v>
      </c>
      <c r="U79" s="7" t="s">
        <v>117</v>
      </c>
      <c r="V79" s="7"/>
    </row>
    <row r="80" spans="1:22" ht="28.8" x14ac:dyDescent="0.3">
      <c r="A80" s="1" t="s">
        <v>80</v>
      </c>
      <c r="B80" s="13">
        <v>1772</v>
      </c>
      <c r="C80" s="1" t="s">
        <v>289</v>
      </c>
      <c r="D80" s="11">
        <v>2</v>
      </c>
      <c r="E80" s="1" t="s">
        <v>119</v>
      </c>
      <c r="F80" s="9">
        <v>42964</v>
      </c>
      <c r="G80" s="9" t="s">
        <v>106</v>
      </c>
      <c r="H80" s="4">
        <v>61</v>
      </c>
      <c r="I80" s="4" t="s">
        <v>107</v>
      </c>
      <c r="J80" s="4" t="s">
        <v>120</v>
      </c>
      <c r="K80" s="4" t="s">
        <v>121</v>
      </c>
      <c r="L80" s="4" t="s">
        <v>110</v>
      </c>
      <c r="M80" s="4" t="s">
        <v>111</v>
      </c>
      <c r="N80" s="4" t="s">
        <v>112</v>
      </c>
      <c r="O80" s="5">
        <v>60</v>
      </c>
      <c r="P80" s="4">
        <v>60</v>
      </c>
      <c r="Q80" s="6">
        <f>Table13[[#This Row],[Age at Sample collection]]-Table13[[#This Row],[Age at Diagnosis]]</f>
        <v>0</v>
      </c>
      <c r="R80" s="6" t="s">
        <v>112</v>
      </c>
      <c r="S80" s="4">
        <v>0</v>
      </c>
      <c r="T80" s="7" t="s">
        <v>290</v>
      </c>
      <c r="U80" s="7" t="s">
        <v>117</v>
      </c>
      <c r="V80" s="7"/>
    </row>
    <row r="81" spans="1:22" ht="28.8" x14ac:dyDescent="0.3">
      <c r="A81" s="1" t="s">
        <v>81</v>
      </c>
      <c r="B81" s="13">
        <v>1702</v>
      </c>
      <c r="C81" s="1" t="s">
        <v>118</v>
      </c>
      <c r="D81" s="11">
        <v>2</v>
      </c>
      <c r="E81" s="1" t="s">
        <v>119</v>
      </c>
      <c r="F81" s="9">
        <v>42985</v>
      </c>
      <c r="G81" s="9" t="s">
        <v>106</v>
      </c>
      <c r="H81" s="4">
        <v>62</v>
      </c>
      <c r="I81" s="4" t="s">
        <v>107</v>
      </c>
      <c r="J81" s="4" t="s">
        <v>120</v>
      </c>
      <c r="K81" s="4" t="s">
        <v>121</v>
      </c>
      <c r="L81" s="4" t="s">
        <v>110</v>
      </c>
      <c r="M81" s="4" t="s">
        <v>111</v>
      </c>
      <c r="N81" s="4" t="s">
        <v>112</v>
      </c>
      <c r="O81" s="5">
        <f>2017-1956</f>
        <v>61</v>
      </c>
      <c r="P81" s="4">
        <v>61</v>
      </c>
      <c r="Q81" s="6">
        <f>Table13[[#This Row],[Age at Sample collection]]-Table13[[#This Row],[Age at Diagnosis]]</f>
        <v>0</v>
      </c>
      <c r="R81" s="6" t="s">
        <v>112</v>
      </c>
      <c r="S81" s="4">
        <v>0</v>
      </c>
      <c r="T81" s="7" t="s">
        <v>122</v>
      </c>
      <c r="U81" s="7" t="s">
        <v>123</v>
      </c>
      <c r="V81" s="7"/>
    </row>
    <row r="82" spans="1:22" ht="43.2" x14ac:dyDescent="0.3">
      <c r="A82" s="1" t="s">
        <v>82</v>
      </c>
      <c r="B82" s="13">
        <v>1734</v>
      </c>
      <c r="C82" s="1" t="s">
        <v>207</v>
      </c>
      <c r="D82" s="11">
        <v>2</v>
      </c>
      <c r="E82" s="1" t="s">
        <v>119</v>
      </c>
      <c r="F82" s="9">
        <v>41347</v>
      </c>
      <c r="G82" s="9" t="s">
        <v>106</v>
      </c>
      <c r="H82" s="4">
        <v>68</v>
      </c>
      <c r="I82" s="4" t="s">
        <v>107</v>
      </c>
      <c r="J82" s="4" t="s">
        <v>120</v>
      </c>
      <c r="K82" s="4" t="s">
        <v>121</v>
      </c>
      <c r="L82" s="4" t="s">
        <v>110</v>
      </c>
      <c r="M82" s="4" t="s">
        <v>111</v>
      </c>
      <c r="N82" s="4" t="s">
        <v>112</v>
      </c>
      <c r="O82" s="5">
        <v>63</v>
      </c>
      <c r="P82" s="5">
        <v>63</v>
      </c>
      <c r="Q82" s="6">
        <f>Table13[[#This Row],[Age at Sample collection]]-Table13[[#This Row],[Age at Diagnosis]]</f>
        <v>0</v>
      </c>
      <c r="R82" s="6" t="s">
        <v>112</v>
      </c>
      <c r="S82" s="4">
        <v>0</v>
      </c>
      <c r="T82" s="7" t="s">
        <v>208</v>
      </c>
      <c r="U82" s="7" t="s">
        <v>117</v>
      </c>
      <c r="V82" s="7"/>
    </row>
    <row r="83" spans="1:22" ht="28.8" x14ac:dyDescent="0.3">
      <c r="A83" s="1" t="s">
        <v>83</v>
      </c>
      <c r="B83" s="13">
        <v>1703</v>
      </c>
      <c r="C83" s="1" t="s">
        <v>124</v>
      </c>
      <c r="D83" s="11">
        <v>2</v>
      </c>
      <c r="E83" s="1" t="s">
        <v>119</v>
      </c>
      <c r="F83" s="9">
        <v>42026</v>
      </c>
      <c r="G83" s="9" t="s">
        <v>106</v>
      </c>
      <c r="H83" s="4">
        <v>78</v>
      </c>
      <c r="I83" s="4" t="s">
        <v>107</v>
      </c>
      <c r="J83" s="4" t="s">
        <v>120</v>
      </c>
      <c r="K83" s="4" t="s">
        <v>121</v>
      </c>
      <c r="L83" s="4" t="s">
        <v>125</v>
      </c>
      <c r="M83" s="4" t="s">
        <v>111</v>
      </c>
      <c r="N83" s="4" t="s">
        <v>112</v>
      </c>
      <c r="O83" s="5">
        <v>74</v>
      </c>
      <c r="P83" s="4">
        <v>95</v>
      </c>
      <c r="Q83" s="6">
        <f>Table13[[#This Row],[Age at Sample collection]]-Table13[[#This Row],[Age at Diagnosis]]</f>
        <v>21</v>
      </c>
      <c r="R83" s="6" t="s">
        <v>112</v>
      </c>
      <c r="S83" s="4">
        <v>4</v>
      </c>
      <c r="T83" s="7" t="s">
        <v>126</v>
      </c>
      <c r="U83" s="7" t="s">
        <v>117</v>
      </c>
      <c r="V83" s="7" t="s">
        <v>127</v>
      </c>
    </row>
    <row r="84" spans="1:22" ht="43.2" x14ac:dyDescent="0.3">
      <c r="A84" s="1" t="s">
        <v>84</v>
      </c>
      <c r="B84" s="13">
        <v>1727</v>
      </c>
      <c r="C84" s="1" t="s">
        <v>188</v>
      </c>
      <c r="D84" s="11">
        <v>2</v>
      </c>
      <c r="E84" s="1" t="s">
        <v>119</v>
      </c>
      <c r="F84" s="9">
        <v>42096</v>
      </c>
      <c r="G84" s="9" t="s">
        <v>150</v>
      </c>
      <c r="H84" s="4">
        <v>86</v>
      </c>
      <c r="I84" s="4" t="s">
        <v>189</v>
      </c>
      <c r="J84" s="4" t="s">
        <v>120</v>
      </c>
      <c r="K84" s="4" t="s">
        <v>121</v>
      </c>
      <c r="L84" s="4" t="s">
        <v>190</v>
      </c>
      <c r="M84" s="4" t="s">
        <v>111</v>
      </c>
      <c r="N84" s="4" t="s">
        <v>112</v>
      </c>
      <c r="O84" s="5">
        <v>83</v>
      </c>
      <c r="P84" s="4">
        <v>85</v>
      </c>
      <c r="Q84" s="6">
        <f>Table13[[#This Row],[Age at Sample collection]]-Table13[[#This Row],[Age at Diagnosis]]</f>
        <v>2</v>
      </c>
      <c r="R84" s="6" t="s">
        <v>112</v>
      </c>
      <c r="S84" s="4" t="s">
        <v>191</v>
      </c>
      <c r="T84" s="7" t="s">
        <v>192</v>
      </c>
      <c r="U84" s="7" t="s">
        <v>117</v>
      </c>
      <c r="V84" s="7"/>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zhouz</dc:creator>
  <cp:lastModifiedBy>zhouz</cp:lastModifiedBy>
  <dcterms:created xsi:type="dcterms:W3CDTF">2021-08-27T00:49:03Z</dcterms:created>
  <dcterms:modified xsi:type="dcterms:W3CDTF">2021-08-27T01:43:41Z</dcterms:modified>
</cp:coreProperties>
</file>