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autoCompressPictures="0" defaultThemeVersion="166925"/>
  <mc:AlternateContent xmlns:mc="http://schemas.openxmlformats.org/markup-compatibility/2006">
    <mc:Choice Requires="x15">
      <x15ac:absPath xmlns:x15ac="http://schemas.microsoft.com/office/spreadsheetml/2010/11/ac" url="/Volumes/school-les-m-1/Susanna-private/Other Mountains/Tundra general/International Protocols/Alpine seed germination database/"/>
    </mc:Choice>
  </mc:AlternateContent>
  <xr:revisionPtr revIDLastSave="0" documentId="8_{524F0B21-A297-D94E-9874-1D84358E5F83}" xr6:coauthVersionLast="36" xr6:coauthVersionMax="36" xr10:uidLastSave="{00000000-0000-0000-0000-000000000000}"/>
  <bookViews>
    <workbookView xWindow="520" yWindow="4920" windowWidth="37340" windowHeight="20280" xr2:uid="{00000000-000D-0000-FFFF-FFFF00000000}"/>
  </bookViews>
  <sheets>
    <sheet name="2017" sheetId="1" r:id="rId1"/>
  </sheet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B5" i="1" l="1"/>
  <c r="BE6" i="1" s="1"/>
  <c r="BB6" i="1"/>
  <c r="BE7" i="1" s="1"/>
  <c r="BB7" i="1"/>
  <c r="BE8" i="1" s="1"/>
  <c r="BB8" i="1"/>
  <c r="BB9" i="1"/>
  <c r="BB10" i="1"/>
  <c r="BB11" i="1"/>
  <c r="BB12" i="1"/>
  <c r="BB13" i="1"/>
  <c r="BB14" i="1"/>
  <c r="BB15" i="1"/>
  <c r="BB16" i="1"/>
  <c r="BB17" i="1"/>
  <c r="BB4" i="1"/>
  <c r="BE5" i="1" s="1"/>
  <c r="BP114" i="1"/>
  <c r="BL109" i="1"/>
  <c r="BP112" i="1" s="1"/>
  <c r="BL110" i="1"/>
  <c r="BP113" i="1" s="1"/>
  <c r="BL111" i="1"/>
  <c r="BL112" i="1"/>
  <c r="BP115" i="1" s="1"/>
  <c r="BL113" i="1"/>
  <c r="BL114" i="1"/>
  <c r="BL115" i="1"/>
  <c r="BL116" i="1"/>
  <c r="BL117" i="1"/>
  <c r="BL118" i="1"/>
  <c r="BL119" i="1"/>
  <c r="BL120" i="1"/>
  <c r="BL121" i="1"/>
  <c r="BL122" i="1"/>
  <c r="BL123" i="1"/>
  <c r="BL124" i="1"/>
  <c r="BL125" i="1"/>
  <c r="BL126" i="1"/>
  <c r="BL127" i="1"/>
  <c r="BL128" i="1"/>
  <c r="BL108" i="1"/>
  <c r="BP111" i="1" s="1"/>
  <c r="BC47" i="1"/>
  <c r="BC46" i="1"/>
  <c r="BC44" i="1"/>
  <c r="BC42" i="1"/>
  <c r="X35" i="1"/>
  <c r="T35" i="1"/>
  <c r="R35" i="1"/>
  <c r="AV31" i="1"/>
  <c r="AT31" i="1"/>
  <c r="AR31" i="1"/>
  <c r="AP31" i="1"/>
  <c r="AN31" i="1"/>
  <c r="AL31" i="1"/>
  <c r="AJ31" i="1"/>
  <c r="AH31" i="1"/>
  <c r="AF31" i="1"/>
  <c r="AD31" i="1"/>
  <c r="AB31" i="1"/>
  <c r="Z31" i="1"/>
  <c r="X31" i="1"/>
  <c r="V31" i="1"/>
  <c r="T31" i="1"/>
  <c r="R31" i="1"/>
  <c r="AV30" i="1"/>
  <c r="AT30" i="1"/>
  <c r="AR30" i="1"/>
  <c r="AP30" i="1"/>
  <c r="AN30" i="1"/>
  <c r="AL30" i="1"/>
  <c r="AJ30" i="1"/>
  <c r="AH30" i="1"/>
  <c r="AF30" i="1"/>
  <c r="AD30" i="1"/>
  <c r="AB30" i="1"/>
  <c r="Z30" i="1"/>
  <c r="X30" i="1"/>
  <c r="V30" i="1"/>
  <c r="T30" i="1"/>
  <c r="R30" i="1"/>
  <c r="BP116" i="1" l="1"/>
  <c r="F131" i="1"/>
  <c r="BL131" i="1" s="1"/>
  <c r="F132" i="1"/>
  <c r="BL132" i="1" s="1"/>
  <c r="BP132" i="1" s="1"/>
  <c r="F133" i="1"/>
  <c r="BL133" i="1" s="1"/>
  <c r="BP133" i="1" s="1"/>
  <c r="F134" i="1"/>
  <c r="BL134" i="1" s="1"/>
  <c r="BP134" i="1" s="1"/>
  <c r="F135" i="1"/>
  <c r="BL135" i="1" s="1"/>
  <c r="BP135" i="1" s="1"/>
  <c r="F136" i="1"/>
  <c r="BL136" i="1" s="1"/>
  <c r="BP136" i="1" s="1"/>
  <c r="F137" i="1"/>
  <c r="BL137" i="1" s="1"/>
  <c r="F138" i="1"/>
  <c r="BL138" i="1" s="1"/>
  <c r="F139" i="1"/>
  <c r="BL139" i="1" s="1"/>
  <c r="F140" i="1"/>
  <c r="BL140" i="1" s="1"/>
  <c r="F141" i="1"/>
  <c r="BL141" i="1" s="1"/>
  <c r="F142" i="1"/>
  <c r="BL142" i="1" s="1"/>
  <c r="F143" i="1"/>
  <c r="BL143" i="1" s="1"/>
  <c r="F144" i="1"/>
  <c r="BL144" i="1" s="1"/>
  <c r="F145" i="1"/>
  <c r="BL145" i="1" s="1"/>
  <c r="F146" i="1"/>
  <c r="BL146" i="1" s="1"/>
  <c r="F147" i="1"/>
  <c r="BL147" i="1" s="1"/>
  <c r="F148" i="1"/>
  <c r="BL148" i="1" s="1"/>
  <c r="F149" i="1"/>
  <c r="BL149" i="1" s="1"/>
  <c r="F150" i="1"/>
  <c r="BL150" i="1" s="1"/>
  <c r="F130" i="1"/>
  <c r="BL130" i="1" s="1"/>
  <c r="F87" i="1"/>
  <c r="F88" i="1"/>
  <c r="F89" i="1"/>
  <c r="F90" i="1"/>
  <c r="F91" i="1"/>
  <c r="F92" i="1"/>
  <c r="F93" i="1"/>
  <c r="F94" i="1"/>
  <c r="F95" i="1"/>
  <c r="F96" i="1"/>
  <c r="F97" i="1"/>
  <c r="F98" i="1"/>
  <c r="F99" i="1"/>
  <c r="F100" i="1"/>
  <c r="F101" i="1"/>
  <c r="F102" i="1"/>
  <c r="F103" i="1"/>
  <c r="F104" i="1"/>
  <c r="F105" i="1"/>
  <c r="F106" i="1"/>
  <c r="BL106" i="1" s="1"/>
  <c r="F86" i="1"/>
  <c r="Z103" i="1" l="1"/>
  <c r="V103" i="1"/>
  <c r="AV103" i="1"/>
  <c r="AR103" i="1"/>
  <c r="AN103" i="1"/>
  <c r="AJ103" i="1"/>
  <c r="AF103" i="1"/>
  <c r="X103" i="1"/>
  <c r="T103" i="1"/>
  <c r="P103" i="1"/>
  <c r="AD103" i="1"/>
  <c r="R103" i="1"/>
  <c r="AB103" i="1"/>
  <c r="AP103" i="1"/>
  <c r="AH103" i="1"/>
  <c r="BL103" i="1"/>
  <c r="AT103" i="1"/>
  <c r="AL103" i="1"/>
  <c r="AV102" i="1"/>
  <c r="AR102" i="1"/>
  <c r="AN102" i="1"/>
  <c r="AJ102" i="1"/>
  <c r="AF102" i="1"/>
  <c r="X102" i="1"/>
  <c r="T102" i="1"/>
  <c r="P102" i="1"/>
  <c r="AB102" i="1"/>
  <c r="BL102" i="1"/>
  <c r="AT102" i="1"/>
  <c r="AP102" i="1"/>
  <c r="AL102" i="1"/>
  <c r="AH102" i="1"/>
  <c r="AD102" i="1"/>
  <c r="Z102" i="1"/>
  <c r="V102" i="1"/>
  <c r="R102" i="1"/>
  <c r="AV94" i="1"/>
  <c r="AR94" i="1"/>
  <c r="AN94" i="1"/>
  <c r="AJ94" i="1"/>
  <c r="AF94" i="1"/>
  <c r="X94" i="1"/>
  <c r="T94" i="1"/>
  <c r="P94" i="1"/>
  <c r="AB94" i="1"/>
  <c r="BL94" i="1"/>
  <c r="AT94" i="1"/>
  <c r="AP94" i="1"/>
  <c r="AL94" i="1"/>
  <c r="AH94" i="1"/>
  <c r="AD94" i="1"/>
  <c r="Z94" i="1"/>
  <c r="V94" i="1"/>
  <c r="R94" i="1"/>
  <c r="AV101" i="1"/>
  <c r="AR101" i="1"/>
  <c r="AN101" i="1"/>
  <c r="AJ101" i="1"/>
  <c r="AF101" i="1"/>
  <c r="X101" i="1"/>
  <c r="T101" i="1"/>
  <c r="P101" i="1"/>
  <c r="AB101" i="1"/>
  <c r="BL101" i="1"/>
  <c r="AT101" i="1"/>
  <c r="AP101" i="1"/>
  <c r="AL101" i="1"/>
  <c r="AH101" i="1"/>
  <c r="AD101" i="1"/>
  <c r="Z101" i="1"/>
  <c r="V101" i="1"/>
  <c r="R101" i="1"/>
  <c r="AT104" i="1"/>
  <c r="AP104" i="1"/>
  <c r="AL104" i="1"/>
  <c r="AH104" i="1"/>
  <c r="AD104" i="1"/>
  <c r="Z104" i="1"/>
  <c r="V104" i="1"/>
  <c r="R104" i="1"/>
  <c r="BL104" i="1"/>
  <c r="AV104" i="1"/>
  <c r="AR104" i="1"/>
  <c r="AN104" i="1"/>
  <c r="AJ104" i="1"/>
  <c r="AF104" i="1"/>
  <c r="X104" i="1"/>
  <c r="T104" i="1"/>
  <c r="P104" i="1"/>
  <c r="AB104" i="1"/>
  <c r="AL95" i="1"/>
  <c r="AH95" i="1"/>
  <c r="AV95" i="1"/>
  <c r="AR95" i="1"/>
  <c r="AN95" i="1"/>
  <c r="AJ95" i="1"/>
  <c r="AF95" i="1"/>
  <c r="X95" i="1"/>
  <c r="T95" i="1"/>
  <c r="P95" i="1"/>
  <c r="AP95" i="1"/>
  <c r="V95" i="1"/>
  <c r="AB95" i="1"/>
  <c r="AT95" i="1"/>
  <c r="AD95" i="1"/>
  <c r="Z95" i="1"/>
  <c r="BL95" i="1"/>
  <c r="R95" i="1"/>
  <c r="R87" i="1"/>
  <c r="AL87" i="1"/>
  <c r="AV87" i="1"/>
  <c r="AR87" i="1"/>
  <c r="AN87" i="1"/>
  <c r="AJ87" i="1"/>
  <c r="AF87" i="1"/>
  <c r="X87" i="1"/>
  <c r="T87" i="1"/>
  <c r="P87" i="1"/>
  <c r="AB87" i="1"/>
  <c r="Z87" i="1"/>
  <c r="AT87" i="1"/>
  <c r="BL87" i="1"/>
  <c r="AP87" i="1"/>
  <c r="AH87" i="1"/>
  <c r="AD87" i="1"/>
  <c r="V87" i="1"/>
  <c r="BP130" i="1"/>
  <c r="AV92" i="1"/>
  <c r="AR92" i="1"/>
  <c r="AN92" i="1"/>
  <c r="AJ92" i="1"/>
  <c r="AF92" i="1"/>
  <c r="X92" i="1"/>
  <c r="T92" i="1"/>
  <c r="P92" i="1"/>
  <c r="AB92" i="1"/>
  <c r="BL92" i="1"/>
  <c r="AT92" i="1"/>
  <c r="AP92" i="1"/>
  <c r="AL92" i="1"/>
  <c r="AH92" i="1"/>
  <c r="AD92" i="1"/>
  <c r="Z92" i="1"/>
  <c r="V92" i="1"/>
  <c r="R92" i="1"/>
  <c r="BL86" i="1"/>
  <c r="AT86" i="1"/>
  <c r="AP86" i="1"/>
  <c r="AL86" i="1"/>
  <c r="AH86" i="1"/>
  <c r="AD86" i="1"/>
  <c r="Z86" i="1"/>
  <c r="V86" i="1"/>
  <c r="R86" i="1"/>
  <c r="AV86" i="1"/>
  <c r="AR86" i="1"/>
  <c r="AN86" i="1"/>
  <c r="AJ86" i="1"/>
  <c r="AF86" i="1"/>
  <c r="AB86" i="1"/>
  <c r="X86" i="1"/>
  <c r="T86" i="1"/>
  <c r="AB91" i="1"/>
  <c r="AR91" i="1"/>
  <c r="X91" i="1"/>
  <c r="BL91" i="1"/>
  <c r="BP92" i="1" s="1"/>
  <c r="AN91" i="1"/>
  <c r="P91" i="1"/>
  <c r="AT91" i="1"/>
  <c r="AP91" i="1"/>
  <c r="AL91" i="1"/>
  <c r="AH91" i="1"/>
  <c r="AD91" i="1"/>
  <c r="Z91" i="1"/>
  <c r="V91" i="1"/>
  <c r="R91" i="1"/>
  <c r="AJ91" i="1"/>
  <c r="T91" i="1"/>
  <c r="AF91" i="1"/>
  <c r="AV91" i="1"/>
  <c r="BL98" i="1"/>
  <c r="AT98" i="1"/>
  <c r="AP98" i="1"/>
  <c r="AL98" i="1"/>
  <c r="AH98" i="1"/>
  <c r="AD98" i="1"/>
  <c r="Z98" i="1"/>
  <c r="V98" i="1"/>
  <c r="R98" i="1"/>
  <c r="AV98" i="1"/>
  <c r="AR98" i="1"/>
  <c r="AN98" i="1"/>
  <c r="AJ98" i="1"/>
  <c r="AF98" i="1"/>
  <c r="X98" i="1"/>
  <c r="T98" i="1"/>
  <c r="P98" i="1"/>
  <c r="AB98" i="1"/>
  <c r="BL90" i="1"/>
  <c r="BP91" i="1" s="1"/>
  <c r="AT90" i="1"/>
  <c r="AP90" i="1"/>
  <c r="AL90" i="1"/>
  <c r="AH90" i="1"/>
  <c r="AD90" i="1"/>
  <c r="Z90" i="1"/>
  <c r="V90" i="1"/>
  <c r="R90" i="1"/>
  <c r="AB90" i="1"/>
  <c r="AV90" i="1"/>
  <c r="AR90" i="1"/>
  <c r="AN90" i="1"/>
  <c r="AJ90" i="1"/>
  <c r="AF90" i="1"/>
  <c r="X90" i="1"/>
  <c r="T90" i="1"/>
  <c r="P90" i="1"/>
  <c r="BP131" i="1"/>
  <c r="AT96" i="1"/>
  <c r="AP96" i="1"/>
  <c r="AL96" i="1"/>
  <c r="AH96" i="1"/>
  <c r="AD96" i="1"/>
  <c r="Z96" i="1"/>
  <c r="V96" i="1"/>
  <c r="R96" i="1"/>
  <c r="AV96" i="1"/>
  <c r="AR96" i="1"/>
  <c r="AN96" i="1"/>
  <c r="AJ96" i="1"/>
  <c r="AF96" i="1"/>
  <c r="X96" i="1"/>
  <c r="T96" i="1"/>
  <c r="P96" i="1"/>
  <c r="BL96" i="1"/>
  <c r="AB96" i="1"/>
  <c r="AT88" i="1"/>
  <c r="AP88" i="1"/>
  <c r="AL88" i="1"/>
  <c r="AH88" i="1"/>
  <c r="AD88" i="1"/>
  <c r="Z88" i="1"/>
  <c r="V88" i="1"/>
  <c r="R88" i="1"/>
  <c r="AV88" i="1"/>
  <c r="AR88" i="1"/>
  <c r="AN88" i="1"/>
  <c r="AJ88" i="1"/>
  <c r="AF88" i="1"/>
  <c r="X88" i="1"/>
  <c r="T88" i="1"/>
  <c r="P88" i="1"/>
  <c r="AB88" i="1"/>
  <c r="BL88" i="1"/>
  <c r="BP89" i="1" s="1"/>
  <c r="AV93" i="1"/>
  <c r="AR93" i="1"/>
  <c r="AN93" i="1"/>
  <c r="AJ93" i="1"/>
  <c r="AF93" i="1"/>
  <c r="X93" i="1"/>
  <c r="T93" i="1"/>
  <c r="P93" i="1"/>
  <c r="AB93" i="1"/>
  <c r="BL93" i="1"/>
  <c r="AT93" i="1"/>
  <c r="AP93" i="1"/>
  <c r="AL93" i="1"/>
  <c r="AH93" i="1"/>
  <c r="AD93" i="1"/>
  <c r="Z93" i="1"/>
  <c r="V93" i="1"/>
  <c r="R93" i="1"/>
  <c r="AV100" i="1"/>
  <c r="AR100" i="1"/>
  <c r="AN100" i="1"/>
  <c r="AJ100" i="1"/>
  <c r="AF100" i="1"/>
  <c r="X100" i="1"/>
  <c r="T100" i="1"/>
  <c r="P100" i="1"/>
  <c r="AB100" i="1"/>
  <c r="BL100" i="1"/>
  <c r="AT100" i="1"/>
  <c r="AP100" i="1"/>
  <c r="AL100" i="1"/>
  <c r="AH100" i="1"/>
  <c r="AD100" i="1"/>
  <c r="Z100" i="1"/>
  <c r="V100" i="1"/>
  <c r="R100" i="1"/>
  <c r="AB99" i="1"/>
  <c r="AF99" i="1"/>
  <c r="BL99" i="1"/>
  <c r="AV99" i="1"/>
  <c r="AT99" i="1"/>
  <c r="AP99" i="1"/>
  <c r="AL99" i="1"/>
  <c r="AH99" i="1"/>
  <c r="AD99" i="1"/>
  <c r="Z99" i="1"/>
  <c r="V99" i="1"/>
  <c r="R99" i="1"/>
  <c r="AJ99" i="1"/>
  <c r="AR99" i="1"/>
  <c r="X99" i="1"/>
  <c r="P99" i="1"/>
  <c r="AN99" i="1"/>
  <c r="T99" i="1"/>
  <c r="BL105" i="1"/>
  <c r="AT105" i="1"/>
  <c r="AP105" i="1"/>
  <c r="AL105" i="1"/>
  <c r="AH105" i="1"/>
  <c r="AD105" i="1"/>
  <c r="Z105" i="1"/>
  <c r="V105" i="1"/>
  <c r="R105" i="1"/>
  <c r="AB105" i="1"/>
  <c r="AV105" i="1"/>
  <c r="AR105" i="1"/>
  <c r="AN105" i="1"/>
  <c r="AJ105" i="1"/>
  <c r="AF105" i="1"/>
  <c r="X105" i="1"/>
  <c r="T105" i="1"/>
  <c r="P105" i="1"/>
  <c r="BL97" i="1"/>
  <c r="AT97" i="1"/>
  <c r="AP97" i="1"/>
  <c r="AL97" i="1"/>
  <c r="AH97" i="1"/>
  <c r="AD97" i="1"/>
  <c r="Z97" i="1"/>
  <c r="V97" i="1"/>
  <c r="R97" i="1"/>
  <c r="AV97" i="1"/>
  <c r="AR97" i="1"/>
  <c r="AN97" i="1"/>
  <c r="AJ97" i="1"/>
  <c r="AF97" i="1"/>
  <c r="X97" i="1"/>
  <c r="T97" i="1"/>
  <c r="P97" i="1"/>
  <c r="AB97" i="1"/>
  <c r="BL89" i="1"/>
  <c r="BP90" i="1" s="1"/>
  <c r="AT89" i="1"/>
  <c r="AP89" i="1"/>
  <c r="AL89" i="1"/>
  <c r="AH89" i="1"/>
  <c r="AD89" i="1"/>
  <c r="Z89" i="1"/>
  <c r="V89" i="1"/>
  <c r="R89" i="1"/>
  <c r="AV89" i="1"/>
  <c r="AR89" i="1"/>
  <c r="AN89" i="1"/>
  <c r="AJ89" i="1"/>
  <c r="AF89" i="1"/>
  <c r="X89" i="1"/>
  <c r="T89" i="1"/>
  <c r="P89" i="1"/>
  <c r="AB89" i="1"/>
  <c r="P86" i="1"/>
  <c r="N87" i="1"/>
  <c r="N88" i="1"/>
  <c r="N89" i="1"/>
  <c r="N90" i="1"/>
  <c r="N91" i="1"/>
  <c r="N92" i="1"/>
  <c r="N93" i="1"/>
  <c r="N94" i="1"/>
  <c r="N95" i="1"/>
  <c r="N96" i="1"/>
  <c r="N97" i="1"/>
  <c r="N98" i="1"/>
  <c r="N99" i="1"/>
  <c r="N100" i="1"/>
  <c r="N101" i="1"/>
  <c r="N102" i="1"/>
  <c r="N103" i="1"/>
  <c r="N104" i="1"/>
  <c r="N105" i="1"/>
  <c r="N106" i="1"/>
  <c r="N86" i="1"/>
  <c r="L87" i="1"/>
  <c r="L88" i="1"/>
  <c r="L89" i="1"/>
  <c r="L90" i="1"/>
  <c r="L91" i="1"/>
  <c r="L92" i="1"/>
  <c r="L93" i="1"/>
  <c r="L94" i="1"/>
  <c r="L95" i="1"/>
  <c r="L96" i="1"/>
  <c r="L97" i="1"/>
  <c r="L98" i="1"/>
  <c r="L99" i="1"/>
  <c r="L100" i="1"/>
  <c r="L101" i="1"/>
  <c r="L102" i="1"/>
  <c r="L103" i="1"/>
  <c r="L104" i="1"/>
  <c r="L105" i="1"/>
  <c r="L106" i="1"/>
  <c r="J87" i="1"/>
  <c r="J88" i="1"/>
  <c r="J89" i="1"/>
  <c r="J90" i="1"/>
  <c r="J91" i="1"/>
  <c r="J92" i="1"/>
  <c r="J93" i="1"/>
  <c r="J94" i="1"/>
  <c r="J95" i="1"/>
  <c r="J96" i="1"/>
  <c r="J97" i="1"/>
  <c r="J98" i="1"/>
  <c r="J99" i="1"/>
  <c r="J100" i="1"/>
  <c r="J101" i="1"/>
  <c r="J102" i="1"/>
  <c r="J103" i="1"/>
  <c r="J104" i="1"/>
  <c r="J105" i="1"/>
  <c r="J106" i="1"/>
  <c r="J86" i="1"/>
  <c r="BP87" i="1" l="1"/>
  <c r="BP88" i="1"/>
  <c r="AV63" i="1"/>
  <c r="BC63" i="1" s="1"/>
  <c r="AV64" i="1"/>
  <c r="AV65" i="1"/>
  <c r="AV66" i="1"/>
  <c r="BC66" i="1" s="1"/>
  <c r="AV67" i="1"/>
  <c r="BC67" i="1" s="1"/>
  <c r="AV68" i="1"/>
  <c r="AV69" i="1"/>
  <c r="AV70" i="1"/>
  <c r="AV71" i="1"/>
  <c r="AV72" i="1"/>
  <c r="AV73" i="1"/>
  <c r="AV74" i="1"/>
  <c r="AV75" i="1"/>
  <c r="AV76" i="1"/>
  <c r="AV77" i="1"/>
  <c r="AV78" i="1"/>
  <c r="AV79" i="1"/>
  <c r="AV62" i="1"/>
  <c r="AT63" i="1"/>
  <c r="AT64" i="1"/>
  <c r="AT65" i="1"/>
  <c r="AT66" i="1"/>
  <c r="AT67" i="1"/>
  <c r="AT68" i="1"/>
  <c r="AT69" i="1"/>
  <c r="AT70" i="1"/>
  <c r="AT71" i="1"/>
  <c r="AT72" i="1"/>
  <c r="AT73" i="1"/>
  <c r="AT74" i="1"/>
  <c r="AT75" i="1"/>
  <c r="AT76" i="1"/>
  <c r="AT77" i="1"/>
  <c r="AT78" i="1"/>
  <c r="AT79" i="1"/>
  <c r="AT62" i="1"/>
  <c r="AR63" i="1"/>
  <c r="AR64" i="1"/>
  <c r="AR65" i="1"/>
  <c r="AR66" i="1"/>
  <c r="AR67" i="1"/>
  <c r="AR68" i="1"/>
  <c r="AR69" i="1"/>
  <c r="AR70" i="1"/>
  <c r="AR71" i="1"/>
  <c r="AR72" i="1"/>
  <c r="AR73" i="1"/>
  <c r="AR74" i="1"/>
  <c r="AR75" i="1"/>
  <c r="AR76" i="1"/>
  <c r="AR77" i="1"/>
  <c r="AR78" i="1"/>
  <c r="AR79" i="1"/>
  <c r="AR62" i="1"/>
  <c r="AP63" i="1"/>
  <c r="AP64" i="1"/>
  <c r="AP65" i="1"/>
  <c r="AP66" i="1"/>
  <c r="AP67" i="1"/>
  <c r="AP68" i="1"/>
  <c r="AP69" i="1"/>
  <c r="AP70" i="1"/>
  <c r="AP71" i="1"/>
  <c r="AP72" i="1"/>
  <c r="AP73" i="1"/>
  <c r="AP74" i="1"/>
  <c r="AP75" i="1"/>
  <c r="AP76" i="1"/>
  <c r="AP77" i="1"/>
  <c r="AP78" i="1"/>
  <c r="AP79" i="1"/>
  <c r="AP62" i="1"/>
  <c r="AN63" i="1"/>
  <c r="AN64" i="1"/>
  <c r="AN65" i="1"/>
  <c r="AN66" i="1"/>
  <c r="AN67" i="1"/>
  <c r="AN68" i="1"/>
  <c r="AN69" i="1"/>
  <c r="AN70" i="1"/>
  <c r="AN71" i="1"/>
  <c r="AN72" i="1"/>
  <c r="AN73" i="1"/>
  <c r="AN74" i="1"/>
  <c r="AN75" i="1"/>
  <c r="AN76" i="1"/>
  <c r="AN77" i="1"/>
  <c r="AN78" i="1"/>
  <c r="AN79" i="1"/>
  <c r="AN62" i="1"/>
  <c r="AL63" i="1"/>
  <c r="AL64" i="1"/>
  <c r="AL65" i="1"/>
  <c r="AL66" i="1"/>
  <c r="AL67" i="1"/>
  <c r="AL68" i="1"/>
  <c r="AL69" i="1"/>
  <c r="AL70" i="1"/>
  <c r="AL71" i="1"/>
  <c r="AL72" i="1"/>
  <c r="AL73" i="1"/>
  <c r="AL74" i="1"/>
  <c r="AL75" i="1"/>
  <c r="AL76" i="1"/>
  <c r="AL77" i="1"/>
  <c r="AL78" i="1"/>
  <c r="AL79" i="1"/>
  <c r="AL62" i="1"/>
  <c r="AJ63" i="1"/>
  <c r="AJ64" i="1"/>
  <c r="AJ65" i="1"/>
  <c r="AJ66" i="1"/>
  <c r="AJ67" i="1"/>
  <c r="AJ68" i="1"/>
  <c r="AJ69" i="1"/>
  <c r="AJ70" i="1"/>
  <c r="AJ71" i="1"/>
  <c r="AJ72" i="1"/>
  <c r="AJ73" i="1"/>
  <c r="AJ74" i="1"/>
  <c r="AJ75" i="1"/>
  <c r="AJ76" i="1"/>
  <c r="AJ77" i="1"/>
  <c r="AJ78" i="1"/>
  <c r="AJ79" i="1"/>
  <c r="AJ62" i="1"/>
  <c r="AH63" i="1"/>
  <c r="AH64" i="1"/>
  <c r="AH65" i="1"/>
  <c r="AH66" i="1"/>
  <c r="AH67" i="1"/>
  <c r="AH68" i="1"/>
  <c r="AH69" i="1"/>
  <c r="AH70" i="1"/>
  <c r="AH71" i="1"/>
  <c r="AH72" i="1"/>
  <c r="AH73" i="1"/>
  <c r="AH74" i="1"/>
  <c r="AH75" i="1"/>
  <c r="AH76" i="1"/>
  <c r="AH77" i="1"/>
  <c r="AH78" i="1"/>
  <c r="AH79" i="1"/>
  <c r="AH62" i="1"/>
  <c r="AF63" i="1"/>
  <c r="AF64" i="1"/>
  <c r="AF65" i="1"/>
  <c r="AF66" i="1"/>
  <c r="AF67" i="1"/>
  <c r="AF68" i="1"/>
  <c r="AF69" i="1"/>
  <c r="AF70" i="1"/>
  <c r="AF71" i="1"/>
  <c r="AF72" i="1"/>
  <c r="AF73" i="1"/>
  <c r="AF74" i="1"/>
  <c r="AF75" i="1"/>
  <c r="AF76" i="1"/>
  <c r="AF77" i="1"/>
  <c r="AF78" i="1"/>
  <c r="AF79" i="1"/>
  <c r="AF62" i="1"/>
  <c r="AD63" i="1"/>
  <c r="AD64" i="1"/>
  <c r="AD65" i="1"/>
  <c r="AD66" i="1"/>
  <c r="AD67" i="1"/>
  <c r="AD68" i="1"/>
  <c r="AD69" i="1"/>
  <c r="AD70" i="1"/>
  <c r="AD71" i="1"/>
  <c r="AD72" i="1"/>
  <c r="AD73" i="1"/>
  <c r="AD74" i="1"/>
  <c r="AD75" i="1"/>
  <c r="AD76" i="1"/>
  <c r="AD77" i="1"/>
  <c r="AD78" i="1"/>
  <c r="AD79" i="1"/>
  <c r="AD62" i="1"/>
  <c r="AB63" i="1"/>
  <c r="AB64" i="1"/>
  <c r="AB65" i="1"/>
  <c r="AB66" i="1"/>
  <c r="AB67" i="1"/>
  <c r="AB68" i="1"/>
  <c r="AB69" i="1"/>
  <c r="AB70" i="1"/>
  <c r="AB71" i="1"/>
  <c r="AB72" i="1"/>
  <c r="AB73" i="1"/>
  <c r="AB74" i="1"/>
  <c r="AB75" i="1"/>
  <c r="AB76" i="1"/>
  <c r="AB77" i="1"/>
  <c r="AB78" i="1"/>
  <c r="AB79" i="1"/>
  <c r="AB62" i="1"/>
  <c r="Z63" i="1"/>
  <c r="Z64" i="1"/>
  <c r="Z65" i="1"/>
  <c r="Z66" i="1"/>
  <c r="Z67" i="1"/>
  <c r="Z68" i="1"/>
  <c r="Z69" i="1"/>
  <c r="Z70" i="1"/>
  <c r="Z71" i="1"/>
  <c r="Z72" i="1"/>
  <c r="Z73" i="1"/>
  <c r="Z74" i="1"/>
  <c r="Z75" i="1"/>
  <c r="Z76" i="1"/>
  <c r="Z77" i="1"/>
  <c r="Z78" i="1"/>
  <c r="Z79" i="1"/>
  <c r="Z62" i="1"/>
  <c r="X63" i="1"/>
  <c r="X64" i="1"/>
  <c r="X65" i="1"/>
  <c r="X66" i="1"/>
  <c r="X67" i="1"/>
  <c r="X68" i="1"/>
  <c r="X69" i="1"/>
  <c r="X70" i="1"/>
  <c r="X71" i="1"/>
  <c r="X72" i="1"/>
  <c r="X73" i="1"/>
  <c r="X74" i="1"/>
  <c r="X75" i="1"/>
  <c r="X76" i="1"/>
  <c r="X77" i="1"/>
  <c r="X78" i="1"/>
  <c r="X79" i="1"/>
  <c r="X62" i="1"/>
  <c r="V63" i="1"/>
  <c r="V64" i="1"/>
  <c r="V65" i="1"/>
  <c r="V66" i="1"/>
  <c r="V67" i="1"/>
  <c r="V68" i="1"/>
  <c r="V69" i="1"/>
  <c r="V70" i="1"/>
  <c r="V71" i="1"/>
  <c r="V72" i="1"/>
  <c r="V73" i="1"/>
  <c r="V74" i="1"/>
  <c r="V75" i="1"/>
  <c r="V76" i="1"/>
  <c r="V77" i="1"/>
  <c r="V78" i="1"/>
  <c r="V79" i="1"/>
  <c r="V62" i="1"/>
  <c r="T63" i="1"/>
  <c r="T64" i="1"/>
  <c r="T65" i="1"/>
  <c r="T66" i="1"/>
  <c r="T67" i="1"/>
  <c r="T68" i="1"/>
  <c r="T69" i="1"/>
  <c r="T70" i="1"/>
  <c r="T71" i="1"/>
  <c r="T72" i="1"/>
  <c r="T73" i="1"/>
  <c r="T74" i="1"/>
  <c r="T75" i="1"/>
  <c r="T76" i="1"/>
  <c r="T77" i="1"/>
  <c r="T78" i="1"/>
  <c r="T79" i="1"/>
  <c r="T62" i="1"/>
  <c r="R64" i="1"/>
  <c r="R65" i="1"/>
  <c r="R66" i="1"/>
  <c r="R67" i="1"/>
  <c r="R68" i="1"/>
  <c r="R69" i="1"/>
  <c r="R70" i="1"/>
  <c r="R71" i="1"/>
  <c r="R72" i="1"/>
  <c r="R73" i="1"/>
  <c r="R74" i="1"/>
  <c r="R75" i="1"/>
  <c r="R76" i="1"/>
  <c r="R77" i="1"/>
  <c r="R78" i="1"/>
  <c r="R79" i="1"/>
  <c r="R63" i="1"/>
  <c r="P64" i="1"/>
  <c r="P65" i="1"/>
  <c r="P66" i="1"/>
  <c r="P67" i="1"/>
  <c r="P68" i="1"/>
  <c r="P69" i="1"/>
  <c r="P70" i="1"/>
  <c r="P71" i="1"/>
  <c r="P72" i="1"/>
  <c r="P73" i="1"/>
  <c r="P74" i="1"/>
  <c r="P75" i="1"/>
  <c r="P76" i="1"/>
  <c r="P77" i="1"/>
  <c r="P78" i="1"/>
  <c r="P79" i="1"/>
  <c r="P63" i="1"/>
  <c r="N62" i="1"/>
  <c r="N63" i="1"/>
  <c r="N65" i="1"/>
  <c r="N66" i="1"/>
  <c r="N67" i="1"/>
  <c r="N68" i="1"/>
  <c r="N69" i="1"/>
  <c r="N70" i="1"/>
  <c r="N71" i="1"/>
  <c r="N72" i="1"/>
  <c r="N73" i="1"/>
  <c r="N74" i="1"/>
  <c r="N75" i="1"/>
  <c r="N76" i="1"/>
  <c r="N77" i="1"/>
  <c r="N78" i="1"/>
  <c r="N79" i="1"/>
  <c r="N64" i="1"/>
  <c r="V61" i="1"/>
  <c r="W61" i="1"/>
  <c r="X61" i="1"/>
  <c r="Y61" i="1"/>
  <c r="Z61" i="1"/>
  <c r="AA61" i="1"/>
  <c r="AB61" i="1"/>
  <c r="AC61" i="1"/>
  <c r="AD61" i="1"/>
  <c r="AE61" i="1"/>
  <c r="AF61" i="1"/>
  <c r="AG61" i="1"/>
  <c r="AH61" i="1"/>
  <c r="AI61" i="1"/>
  <c r="AJ61" i="1"/>
  <c r="AK61" i="1"/>
  <c r="AL61" i="1"/>
  <c r="AM61" i="1"/>
  <c r="AN61" i="1"/>
  <c r="AO61" i="1"/>
  <c r="AP61" i="1"/>
  <c r="AQ61" i="1"/>
  <c r="AR56" i="1"/>
  <c r="AR61" i="1" s="1"/>
  <c r="AS61" i="1"/>
  <c r="AT56" i="1"/>
  <c r="AT61" i="1" s="1"/>
  <c r="AU61" i="1"/>
  <c r="AV56" i="1"/>
  <c r="AV61" i="1" s="1"/>
  <c r="AW61" i="1"/>
  <c r="AX56" i="1"/>
  <c r="AX61" i="1" s="1"/>
  <c r="O61" i="1"/>
  <c r="P61" i="1"/>
  <c r="Q61" i="1"/>
  <c r="R61" i="1"/>
  <c r="S61" i="1"/>
  <c r="T61" i="1"/>
  <c r="U61" i="1"/>
  <c r="AX52" i="1"/>
  <c r="BC45" i="1" s="1"/>
  <c r="AX50" i="1"/>
  <c r="AV52" i="1"/>
  <c r="AV50" i="1"/>
  <c r="AT52" i="1"/>
  <c r="AT50" i="1"/>
  <c r="AR52" i="1"/>
  <c r="AR50" i="1"/>
  <c r="N50" i="1"/>
  <c r="AX30" i="1"/>
  <c r="AX31" i="1"/>
  <c r="AX29" i="1"/>
  <c r="AX35" i="1"/>
  <c r="AX41" i="1"/>
  <c r="AX28" i="1"/>
  <c r="BC28" i="1" s="1"/>
  <c r="AX34" i="1"/>
  <c r="AX40" i="1"/>
  <c r="AX27" i="1"/>
  <c r="AX33" i="1"/>
  <c r="AX39" i="1"/>
  <c r="AX26" i="1"/>
  <c r="AX32" i="1"/>
  <c r="AX38" i="1"/>
  <c r="AX25" i="1"/>
  <c r="BC25" i="1" s="1"/>
  <c r="AX37" i="1"/>
  <c r="AX24" i="1"/>
  <c r="AX36" i="1"/>
  <c r="T18" i="1"/>
  <c r="T22" i="1" s="1"/>
  <c r="U22" i="1"/>
  <c r="V18" i="1"/>
  <c r="V22" i="1" s="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S22" i="1"/>
  <c r="N25" i="1"/>
  <c r="N27" i="1"/>
  <c r="N37" i="1"/>
  <c r="N41" i="1"/>
  <c r="O42" i="1"/>
  <c r="P25" i="1"/>
  <c r="P27" i="1"/>
  <c r="P28" i="1"/>
  <c r="P32" i="1"/>
  <c r="P33" i="1"/>
  <c r="P36" i="1"/>
  <c r="P37" i="1"/>
  <c r="P39" i="1"/>
  <c r="P40" i="1"/>
  <c r="P41" i="1"/>
  <c r="Q42" i="1"/>
  <c r="R25" i="1"/>
  <c r="R27" i="1"/>
  <c r="R28" i="1"/>
  <c r="R29" i="1"/>
  <c r="R32" i="1"/>
  <c r="R33" i="1"/>
  <c r="R34" i="1"/>
  <c r="R38" i="1"/>
  <c r="R39" i="1"/>
  <c r="R41" i="1"/>
  <c r="S42" i="1"/>
  <c r="T25" i="1"/>
  <c r="T27" i="1"/>
  <c r="T28" i="1"/>
  <c r="T29" i="1"/>
  <c r="T32" i="1"/>
  <c r="T33" i="1"/>
  <c r="T34" i="1"/>
  <c r="T36" i="1"/>
  <c r="T37" i="1"/>
  <c r="T39" i="1"/>
  <c r="T40" i="1"/>
  <c r="T41" i="1"/>
  <c r="U42" i="1"/>
  <c r="V24" i="1"/>
  <c r="V25" i="1"/>
  <c r="V26" i="1"/>
  <c r="V27" i="1"/>
  <c r="V28" i="1"/>
  <c r="V29" i="1"/>
  <c r="V32" i="1"/>
  <c r="V33" i="1"/>
  <c r="V34" i="1"/>
  <c r="V36" i="1"/>
  <c r="V37" i="1"/>
  <c r="V38" i="1"/>
  <c r="V39" i="1"/>
  <c r="V40" i="1"/>
  <c r="V41" i="1"/>
  <c r="W42" i="1"/>
  <c r="X24" i="1"/>
  <c r="X25" i="1"/>
  <c r="X26" i="1"/>
  <c r="X27" i="1"/>
  <c r="X28" i="1"/>
  <c r="X29" i="1"/>
  <c r="X32" i="1"/>
  <c r="X33" i="1"/>
  <c r="X34" i="1"/>
  <c r="X36" i="1"/>
  <c r="X37" i="1"/>
  <c r="X38" i="1"/>
  <c r="X39" i="1"/>
  <c r="X40" i="1"/>
  <c r="X41" i="1"/>
  <c r="Y42" i="1"/>
  <c r="Z24" i="1"/>
  <c r="Z25" i="1"/>
  <c r="Z26" i="1"/>
  <c r="Z27" i="1"/>
  <c r="Z28" i="1"/>
  <c r="Z29" i="1"/>
  <c r="Z32" i="1"/>
  <c r="Z33" i="1"/>
  <c r="Z34" i="1"/>
  <c r="Z35" i="1"/>
  <c r="Z36" i="1"/>
  <c r="Z37" i="1"/>
  <c r="Z38" i="1"/>
  <c r="Z39" i="1"/>
  <c r="Z40" i="1"/>
  <c r="Z41" i="1"/>
  <c r="AA42" i="1"/>
  <c r="AB24" i="1"/>
  <c r="AB25" i="1"/>
  <c r="AB26" i="1"/>
  <c r="AB27" i="1"/>
  <c r="AB28" i="1"/>
  <c r="AB29" i="1"/>
  <c r="AB32" i="1"/>
  <c r="AB33" i="1"/>
  <c r="AB34" i="1"/>
  <c r="AB35" i="1"/>
  <c r="AB36" i="1"/>
  <c r="AB37" i="1"/>
  <c r="AB38" i="1"/>
  <c r="AB39" i="1"/>
  <c r="AB40" i="1"/>
  <c r="AB41" i="1"/>
  <c r="AC42" i="1"/>
  <c r="AD24" i="1"/>
  <c r="AD25" i="1"/>
  <c r="AD26" i="1"/>
  <c r="AD27" i="1"/>
  <c r="AD28" i="1"/>
  <c r="AD29" i="1"/>
  <c r="AD32" i="1"/>
  <c r="AD33" i="1"/>
  <c r="AD34" i="1"/>
  <c r="AD35" i="1"/>
  <c r="AD36" i="1"/>
  <c r="AD37" i="1"/>
  <c r="AD38" i="1"/>
  <c r="AD39" i="1"/>
  <c r="AD40" i="1"/>
  <c r="AD41" i="1"/>
  <c r="AE42" i="1"/>
  <c r="AF24" i="1"/>
  <c r="AF25" i="1"/>
  <c r="AF26" i="1"/>
  <c r="AF27" i="1"/>
  <c r="AF28" i="1"/>
  <c r="AF29" i="1"/>
  <c r="AF32" i="1"/>
  <c r="AF33" i="1"/>
  <c r="AF34" i="1"/>
  <c r="AF35" i="1"/>
  <c r="AF36" i="1"/>
  <c r="AF37" i="1"/>
  <c r="AF38" i="1"/>
  <c r="AF39" i="1"/>
  <c r="AF40" i="1"/>
  <c r="AF41" i="1"/>
  <c r="AG42" i="1"/>
  <c r="AH24" i="1"/>
  <c r="AH25" i="1"/>
  <c r="AH26" i="1"/>
  <c r="AH27" i="1"/>
  <c r="AH28" i="1"/>
  <c r="AH29" i="1"/>
  <c r="AH32" i="1"/>
  <c r="AH33" i="1"/>
  <c r="AH34" i="1"/>
  <c r="AH35" i="1"/>
  <c r="AH36" i="1"/>
  <c r="AH37" i="1"/>
  <c r="AH38" i="1"/>
  <c r="AH39" i="1"/>
  <c r="AH40" i="1"/>
  <c r="AH41" i="1"/>
  <c r="AI42" i="1"/>
  <c r="AJ24" i="1"/>
  <c r="AJ25" i="1"/>
  <c r="AJ26" i="1"/>
  <c r="AJ27" i="1"/>
  <c r="AJ28" i="1"/>
  <c r="AJ29" i="1"/>
  <c r="AJ32" i="1"/>
  <c r="AJ33" i="1"/>
  <c r="AJ34" i="1"/>
  <c r="AJ35" i="1"/>
  <c r="AJ36" i="1"/>
  <c r="AJ37" i="1"/>
  <c r="AJ38" i="1"/>
  <c r="AJ39" i="1"/>
  <c r="AJ40" i="1"/>
  <c r="AJ41" i="1"/>
  <c r="AK42" i="1"/>
  <c r="AL24" i="1"/>
  <c r="AL25" i="1"/>
  <c r="AL26" i="1"/>
  <c r="AL27" i="1"/>
  <c r="AL28" i="1"/>
  <c r="AL29" i="1"/>
  <c r="AL32" i="1"/>
  <c r="AL33" i="1"/>
  <c r="AL34" i="1"/>
  <c r="AL35" i="1"/>
  <c r="AL36" i="1"/>
  <c r="AL37" i="1"/>
  <c r="AL38" i="1"/>
  <c r="AL39" i="1"/>
  <c r="AL40" i="1"/>
  <c r="AL41" i="1"/>
  <c r="AM42" i="1"/>
  <c r="AN24" i="1"/>
  <c r="AN25" i="1"/>
  <c r="AN26" i="1"/>
  <c r="AN27" i="1"/>
  <c r="AN28" i="1"/>
  <c r="AN29" i="1"/>
  <c r="AN32" i="1"/>
  <c r="AN33" i="1"/>
  <c r="AN34" i="1"/>
  <c r="AN35" i="1"/>
  <c r="AN36" i="1"/>
  <c r="AN37" i="1"/>
  <c r="AN38" i="1"/>
  <c r="AN39" i="1"/>
  <c r="AN40" i="1"/>
  <c r="AN41" i="1"/>
  <c r="AO42" i="1"/>
  <c r="AP24" i="1"/>
  <c r="AP25" i="1"/>
  <c r="AP26" i="1"/>
  <c r="AP27" i="1"/>
  <c r="AP28" i="1"/>
  <c r="AP29" i="1"/>
  <c r="AP32" i="1"/>
  <c r="AP33" i="1"/>
  <c r="AP34" i="1"/>
  <c r="AP35" i="1"/>
  <c r="AP36" i="1"/>
  <c r="AP37" i="1"/>
  <c r="AP38" i="1"/>
  <c r="AP39" i="1"/>
  <c r="AP40" i="1"/>
  <c r="AP41" i="1"/>
  <c r="AQ42" i="1"/>
  <c r="AR24" i="1"/>
  <c r="AR25" i="1"/>
  <c r="AR26" i="1"/>
  <c r="AR27" i="1"/>
  <c r="AR28" i="1"/>
  <c r="AR29" i="1"/>
  <c r="AR32" i="1"/>
  <c r="AR33" i="1"/>
  <c r="AR34" i="1"/>
  <c r="AR35" i="1"/>
  <c r="AR36" i="1"/>
  <c r="AR37" i="1"/>
  <c r="AR38" i="1"/>
  <c r="AR39" i="1"/>
  <c r="AR40" i="1"/>
  <c r="AR41" i="1"/>
  <c r="AS42" i="1"/>
  <c r="AT24" i="1"/>
  <c r="AT25" i="1"/>
  <c r="AT26" i="1"/>
  <c r="AT27" i="1"/>
  <c r="AT28" i="1"/>
  <c r="AT29" i="1"/>
  <c r="AT32" i="1"/>
  <c r="AT33" i="1"/>
  <c r="AT34" i="1"/>
  <c r="AT35" i="1"/>
  <c r="AT36" i="1"/>
  <c r="AT37" i="1"/>
  <c r="AT38" i="1"/>
  <c r="AT39" i="1"/>
  <c r="AT40" i="1"/>
  <c r="AT41" i="1"/>
  <c r="AU42" i="1"/>
  <c r="AV24" i="1"/>
  <c r="AV25" i="1"/>
  <c r="AV26" i="1"/>
  <c r="AV27" i="1"/>
  <c r="AV28" i="1"/>
  <c r="AV29" i="1"/>
  <c r="AV32" i="1"/>
  <c r="AV33" i="1"/>
  <c r="AV34" i="1"/>
  <c r="AV35" i="1"/>
  <c r="AV36" i="1"/>
  <c r="AV37" i="1"/>
  <c r="AV38" i="1"/>
  <c r="AV39" i="1"/>
  <c r="AV40" i="1"/>
  <c r="AV41" i="1"/>
  <c r="AW42" i="1"/>
  <c r="M42" i="1"/>
  <c r="BC26" i="1" l="1"/>
  <c r="BC65" i="1"/>
  <c r="BC29" i="1"/>
  <c r="BC62" i="1"/>
  <c r="BC64" i="1"/>
  <c r="BC24" i="1"/>
  <c r="BC27" i="1"/>
  <c r="BC43" i="1"/>
  <c r="T42" i="1"/>
  <c r="N42" i="1"/>
  <c r="AD42" i="1"/>
  <c r="AN42" i="1"/>
  <c r="V42" i="1"/>
  <c r="AT42" i="1"/>
  <c r="AP42" i="1"/>
  <c r="AB42" i="1"/>
  <c r="Z42" i="1"/>
  <c r="AR42" i="1"/>
  <c r="X42" i="1"/>
  <c r="AV42" i="1"/>
  <c r="AJ42" i="1"/>
  <c r="AF42" i="1"/>
  <c r="P42" i="1"/>
  <c r="AL42" i="1"/>
  <c r="AH42" i="1"/>
  <c r="R42" i="1"/>
  <c r="AX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Susanna Venn</author>
  </authors>
  <commentList>
    <comment ref="A1" authorId="0" shapeId="0" xr:uid="{07A66961-A34F-C444-9614-F40433765C38}">
      <text>
        <r>
          <rPr>
            <b/>
            <sz val="10"/>
            <color rgb="FF000000"/>
            <rFont val="Tahoma"/>
            <family val="2"/>
          </rPr>
          <t>Susanna Venn:</t>
        </r>
        <r>
          <rPr>
            <sz val="10"/>
            <color rgb="FF000000"/>
            <rFont val="Tahoma"/>
            <family val="2"/>
          </rPr>
          <t xml:space="preserve">
</t>
        </r>
        <r>
          <rPr>
            <sz val="10"/>
            <color rgb="FF000000"/>
            <rFont val="Tahoma"/>
            <family val="2"/>
          </rPr>
          <t xml:space="preserve">These alpine shrub speices were germinated on a Temperature Gradient Plate - whereby there are several germination temperatures tested ta the same time. The temperarures are in column E. These are just species that showed*some* germination - I did sevral others that weren't worthy of displaying or graphing at all. This owrk has been presented at the Ecological Society of Australia conference, and I hope to publish these data soon - in relation to the disparity between germination breadth temperatures and accession-site temperatures:
</t>
        </r>
        <r>
          <rPr>
            <sz val="10"/>
            <color rgb="FF000000"/>
            <rFont val="Tahoma"/>
            <family val="2"/>
          </rPr>
          <t xml:space="preserve">
</t>
        </r>
        <r>
          <rPr>
            <sz val="10"/>
            <color rgb="FF000000"/>
            <rFont val="Tahoma"/>
            <family val="2"/>
          </rPr>
          <t xml:space="preserve">These germination trials were done over 2 years in 2016 and 2017 at the Australian National University 
</t>
        </r>
        <r>
          <rPr>
            <sz val="10"/>
            <color rgb="FF000000"/>
            <rFont val="Tahoma"/>
            <family val="2"/>
          </rPr>
          <t xml:space="preserve">
</t>
        </r>
        <r>
          <rPr>
            <sz val="10"/>
            <color rgb="FF000000"/>
            <rFont val="Tahoma"/>
            <family val="2"/>
          </rPr>
          <t xml:space="preserve">Seed Accession data:
</t>
        </r>
        <r>
          <rPr>
            <sz val="10"/>
            <color rgb="FF000000"/>
            <rFont val="Tahoma"/>
            <family val="2"/>
          </rPr>
          <t xml:space="preserve">Epacris glacialis: </t>
        </r>
        <r>
          <rPr>
            <sz val="10"/>
            <color rgb="FF000000"/>
            <rFont val="Calibri"/>
            <scheme val="minor"/>
          </rPr>
          <t>P2010-0182</t>
        </r>
        <r>
          <rPr>
            <sz val="10"/>
            <color rgb="FF000000"/>
            <rFont val="Calibri"/>
            <scheme val="minor"/>
          </rPr>
          <t xml:space="preserve"> </t>
        </r>
        <r>
          <rPr>
            <sz val="10"/>
            <color rgb="FF000000"/>
            <rFont val="Calibri"/>
            <scheme val="minor"/>
          </rPr>
          <t>Epacris glacialis</t>
        </r>
        <r>
          <rPr>
            <sz val="10"/>
            <color rgb="FF000000"/>
            <rFont val="Calibri"/>
            <scheme val="minor"/>
          </rPr>
          <t xml:space="preserve"> </t>
        </r>
        <r>
          <rPr>
            <sz val="10"/>
            <color rgb="FF000000"/>
            <rFont val="Calibri"/>
            <scheme val="minor"/>
          </rPr>
          <t>2010</t>
        </r>
        <r>
          <rPr>
            <sz val="10"/>
            <color rgb="FF000000"/>
            <rFont val="Calibri"/>
            <scheme val="minor"/>
          </rPr>
          <t xml:space="preserve"> </t>
        </r>
        <r>
          <rPr>
            <sz val="10"/>
            <color rgb="FF000000"/>
            <rFont val="Calibri"/>
            <scheme val="minor"/>
          </rPr>
          <t>182</t>
        </r>
        <r>
          <rPr>
            <sz val="10"/>
            <color rgb="FF000000"/>
            <rFont val="Calibri"/>
            <scheme val="minor"/>
          </rPr>
          <t xml:space="preserve"> </t>
        </r>
        <r>
          <rPr>
            <sz val="10"/>
            <color rgb="FF000000"/>
            <rFont val="Calibri"/>
            <scheme val="minor"/>
          </rPr>
          <t>Epacris</t>
        </r>
        <r>
          <rPr>
            <sz val="10"/>
            <color rgb="FF000000"/>
            <rFont val="Calibri"/>
            <scheme val="minor"/>
          </rPr>
          <t xml:space="preserve"> </t>
        </r>
        <r>
          <rPr>
            <sz val="10"/>
            <color rgb="FF000000"/>
            <rFont val="Calibri"/>
            <scheme val="minor"/>
          </rPr>
          <t>glacialis</t>
        </r>
        <r>
          <rPr>
            <sz val="10"/>
            <color rgb="FF000000"/>
            <rFont val="Calibri"/>
            <scheme val="minor"/>
          </rPr>
          <t xml:space="preserve"> </t>
        </r>
        <r>
          <rPr>
            <sz val="10"/>
            <color rgb="FF000000"/>
            <rFont val="Calibri"/>
            <scheme val="minor"/>
          </rPr>
          <t>Ericaceae</t>
        </r>
        <r>
          <rPr>
            <sz val="10"/>
            <color rgb="FF000000"/>
            <rFont val="Calibri"/>
            <scheme val="minor"/>
          </rPr>
          <t xml:space="preserve"> </t>
        </r>
        <r>
          <rPr>
            <sz val="10"/>
            <color rgb="FF000000"/>
            <rFont val="Calibri"/>
            <scheme val="minor"/>
          </rPr>
          <t>737</t>
        </r>
        <r>
          <rPr>
            <sz val="10"/>
            <color rgb="FF000000"/>
            <rFont val="Calibri"/>
            <scheme val="minor"/>
          </rPr>
          <t xml:space="preserve"> </t>
        </r>
        <r>
          <rPr>
            <sz val="10"/>
            <color rgb="FF000000"/>
            <rFont val="Calibri"/>
            <scheme val="minor"/>
          </rPr>
          <t>2010-03-11</t>
        </r>
        <r>
          <rPr>
            <sz val="10"/>
            <color rgb="FF000000"/>
            <rFont val="Calibri"/>
            <scheme val="minor"/>
          </rPr>
          <t xml:space="preserve"> </t>
        </r>
        <r>
          <rPr>
            <sz val="10"/>
            <color rgb="FF000000"/>
            <rFont val="Calibri"/>
            <scheme val="minor"/>
          </rPr>
          <t>G. Errington, S.J. Dempster</t>
        </r>
        <r>
          <rPr>
            <sz val="10"/>
            <color rgb="FF000000"/>
            <rFont val="Calibri"/>
            <scheme val="minor"/>
          </rPr>
          <t xml:space="preserve"> </t>
        </r>
        <r>
          <rPr>
            <sz val="10"/>
            <color rgb="FF000000"/>
            <rFont val="Calibri"/>
            <scheme val="minor"/>
          </rPr>
          <t>AUS</t>
        </r>
        <r>
          <rPr>
            <sz val="10"/>
            <color rgb="FF000000"/>
            <rFont val="Calibri"/>
            <scheme val="minor"/>
          </rPr>
          <t xml:space="preserve"> </t>
        </r>
        <r>
          <rPr>
            <sz val="10"/>
            <color rgb="FF000000"/>
            <rFont val="Calibri"/>
            <scheme val="minor"/>
          </rPr>
          <t>Australia</t>
        </r>
        <r>
          <rPr>
            <sz val="10"/>
            <color rgb="FF000000"/>
            <rFont val="Calibri"/>
            <scheme val="minor"/>
          </rPr>
          <t xml:space="preserve"> </t>
        </r>
        <r>
          <rPr>
            <sz val="10"/>
            <color rgb="FF000000"/>
            <rFont val="Calibri"/>
            <scheme val="minor"/>
          </rPr>
          <t>N</t>
        </r>
        <r>
          <rPr>
            <sz val="10"/>
            <color rgb="FF000000"/>
            <rFont val="Calibri"/>
            <scheme val="minor"/>
          </rPr>
          <t xml:space="preserve"> </t>
        </r>
        <r>
          <rPr>
            <sz val="10"/>
            <color rgb="FF000000"/>
            <rFont val="Calibri"/>
            <scheme val="minor"/>
          </rPr>
          <t>W</t>
        </r>
        <r>
          <rPr>
            <sz val="10"/>
            <color rgb="FF000000"/>
            <rFont val="Calibri"/>
            <scheme val="minor"/>
          </rPr>
          <t xml:space="preserve"> </t>
        </r>
        <r>
          <rPr>
            <sz val="10"/>
            <color rgb="FF000000"/>
            <rFont val="Calibri"/>
            <scheme val="minor"/>
          </rPr>
          <t>New South Wales</t>
        </r>
        <r>
          <rPr>
            <sz val="10"/>
            <color rgb="FF000000"/>
            <rFont val="Calibri"/>
            <scheme val="minor"/>
          </rPr>
          <t xml:space="preserve"> </t>
        </r>
        <r>
          <rPr>
            <sz val="10"/>
            <color rgb="FF000000"/>
            <rFont val="Calibri"/>
            <scheme val="minor"/>
          </rPr>
          <t>Southern Tablelands</t>
        </r>
        <r>
          <rPr>
            <sz val="10"/>
            <color rgb="FF000000"/>
            <rFont val="Calibri"/>
            <scheme val="minor"/>
          </rPr>
          <t xml:space="preserve"> </t>
        </r>
        <r>
          <rPr>
            <sz val="10"/>
            <color rgb="FF000000"/>
            <rFont val="Calibri"/>
            <scheme val="minor"/>
          </rPr>
          <t>East side of road,1.6 km above Spencers Creek on the Kosciuszko Road towards Charlottes Pass.</t>
        </r>
        <r>
          <rPr>
            <sz val="10"/>
            <color rgb="FF000000"/>
            <rFont val="Calibri"/>
            <scheme val="minor"/>
          </rPr>
          <t xml:space="preserve"> </t>
        </r>
        <r>
          <rPr>
            <sz val="10"/>
            <color rgb="FF000000"/>
            <rFont val="Calibri"/>
            <scheme val="minor"/>
          </rPr>
          <t>Gentle east facing slope. Low Alpine shrubland with Epacris galcialis Celmisia sp., Olearia algida, Leionema sp., Craspedia sp.. Black peaty soil over granite.</t>
        </r>
        <r>
          <rPr>
            <sz val="10"/>
            <color rgb="FF000000"/>
            <rFont val="Calibri"/>
            <scheme val="minor"/>
          </rPr>
          <t xml:space="preserve"> </t>
        </r>
        <r>
          <rPr>
            <sz val="10"/>
            <color rgb="FF000000"/>
            <rFont val="Calibri"/>
            <scheme val="minor"/>
          </rPr>
          <t>1770</t>
        </r>
        <r>
          <rPr>
            <sz val="10"/>
            <color rgb="FF000000"/>
            <rFont val="Calibri"/>
            <scheme val="minor"/>
          </rPr>
          <t xml:space="preserve"> </t>
        </r>
        <r>
          <rPr>
            <sz val="10"/>
            <color rgb="FF000000"/>
            <rFont val="Calibri"/>
            <scheme val="minor"/>
          </rPr>
          <t>m</t>
        </r>
        <r>
          <rPr>
            <sz val="10"/>
            <color rgb="FF000000"/>
            <rFont val="Calibri"/>
            <scheme val="minor"/>
          </rPr>
          <t xml:space="preserve"> </t>
        </r>
        <r>
          <rPr>
            <sz val="10"/>
            <color rgb="FF000000"/>
            <rFont val="Calibri"/>
            <scheme val="minor"/>
          </rPr>
          <t>-36.429806</t>
        </r>
        <r>
          <rPr>
            <sz val="10"/>
            <color rgb="FF000000"/>
            <rFont val="Calibri"/>
            <scheme val="minor"/>
          </rPr>
          <t xml:space="preserve"> </t>
        </r>
        <r>
          <rPr>
            <sz val="10"/>
            <color rgb="FF000000"/>
            <rFont val="Calibri"/>
            <scheme val="minor"/>
          </rPr>
          <t>148.344167</t>
        </r>
        <r>
          <rPr>
            <sz val="10"/>
            <color rgb="FF000000"/>
            <rFont val="Calibri"/>
            <scheme val="minor"/>
          </rPr>
          <t xml:space="preserve"> </t>
        </r>
        <r>
          <rPr>
            <sz val="10"/>
            <color rgb="FF000000"/>
            <rFont val="Calibri"/>
            <scheme val="minor"/>
          </rPr>
          <t>WGS84</t>
        </r>
        <r>
          <rPr>
            <sz val="10"/>
            <color rgb="FF000000"/>
            <rFont val="Calibri"/>
            <scheme val="minor"/>
          </rPr>
          <t xml:space="preserve"> 
</t>
        </r>
        <r>
          <rPr>
            <sz val="10"/>
            <color rgb="FF000000"/>
            <rFont val="Tahoma"/>
            <family val="2"/>
          </rPr>
          <t xml:space="preserve">
</t>
        </r>
        <r>
          <rPr>
            <sz val="10"/>
            <color rgb="FF000000"/>
            <rFont val="Calibri"/>
            <scheme val="minor"/>
          </rPr>
          <t>P2011-0080</t>
        </r>
        <r>
          <rPr>
            <sz val="10"/>
            <color rgb="FF000000"/>
            <rFont val="Calibri"/>
            <scheme val="minor"/>
          </rPr>
          <t xml:space="preserve"> </t>
        </r>
        <r>
          <rPr>
            <sz val="10"/>
            <color rgb="FF000000"/>
            <rFont val="Calibri"/>
            <scheme val="minor"/>
          </rPr>
          <t>Epacris paludosa</t>
        </r>
        <r>
          <rPr>
            <sz val="10"/>
            <color rgb="FF000000"/>
            <rFont val="Calibri"/>
            <scheme val="minor"/>
          </rPr>
          <t xml:space="preserve"> </t>
        </r>
        <r>
          <rPr>
            <sz val="10"/>
            <color rgb="FF000000"/>
            <rFont val="Calibri"/>
            <scheme val="minor"/>
          </rPr>
          <t>2011</t>
        </r>
        <r>
          <rPr>
            <sz val="10"/>
            <color rgb="FF000000"/>
            <rFont val="Calibri"/>
            <scheme val="minor"/>
          </rPr>
          <t xml:space="preserve"> </t>
        </r>
        <r>
          <rPr>
            <sz val="10"/>
            <color rgb="FF000000"/>
            <rFont val="Calibri"/>
            <scheme val="minor"/>
          </rPr>
          <t>80</t>
        </r>
        <r>
          <rPr>
            <sz val="10"/>
            <color rgb="FF000000"/>
            <rFont val="Calibri"/>
            <scheme val="minor"/>
          </rPr>
          <t xml:space="preserve"> </t>
        </r>
        <r>
          <rPr>
            <sz val="10"/>
            <color rgb="FF000000"/>
            <rFont val="Calibri"/>
            <scheme val="minor"/>
          </rPr>
          <t>Epacris</t>
        </r>
        <r>
          <rPr>
            <sz val="10"/>
            <color rgb="FF000000"/>
            <rFont val="Calibri"/>
            <scheme val="minor"/>
          </rPr>
          <t xml:space="preserve"> </t>
        </r>
        <r>
          <rPr>
            <sz val="10"/>
            <color rgb="FF000000"/>
            <rFont val="Calibri"/>
            <scheme val="minor"/>
          </rPr>
          <t>paludosa</t>
        </r>
        <r>
          <rPr>
            <sz val="10"/>
            <color rgb="FF000000"/>
            <rFont val="Calibri"/>
            <scheme val="minor"/>
          </rPr>
          <t xml:space="preserve"> </t>
        </r>
        <r>
          <rPr>
            <sz val="10"/>
            <color rgb="FF000000"/>
            <rFont val="Calibri"/>
            <scheme val="minor"/>
          </rPr>
          <t>Ericaceae</t>
        </r>
        <r>
          <rPr>
            <sz val="10"/>
            <color rgb="FF000000"/>
            <rFont val="Calibri"/>
            <scheme val="minor"/>
          </rPr>
          <t xml:space="preserve"> </t>
        </r>
        <r>
          <rPr>
            <sz val="10"/>
            <color rgb="FF000000"/>
            <rFont val="Calibri"/>
            <scheme val="minor"/>
          </rPr>
          <t>2858</t>
        </r>
        <r>
          <rPr>
            <sz val="10"/>
            <color rgb="FF000000"/>
            <rFont val="Calibri"/>
            <scheme val="minor"/>
          </rPr>
          <t xml:space="preserve"> </t>
        </r>
        <r>
          <rPr>
            <sz val="10"/>
            <color rgb="FF000000"/>
            <rFont val="Calibri"/>
            <scheme val="minor"/>
          </rPr>
          <t>2011-02-04</t>
        </r>
        <r>
          <rPr>
            <sz val="10"/>
            <color rgb="FF000000"/>
            <rFont val="Calibri"/>
            <scheme val="minor"/>
          </rPr>
          <t xml:space="preserve"> </t>
        </r>
        <r>
          <rPr>
            <sz val="10"/>
            <color rgb="FF000000"/>
            <rFont val="Calibri"/>
            <scheme val="minor"/>
          </rPr>
          <t>R.L. Johnstone, G. Errington</t>
        </r>
        <r>
          <rPr>
            <sz val="10"/>
            <color rgb="FF000000"/>
            <rFont val="Calibri"/>
            <scheme val="minor"/>
          </rPr>
          <t xml:space="preserve"> </t>
        </r>
        <r>
          <rPr>
            <sz val="10"/>
            <color rgb="FF000000"/>
            <rFont val="Calibri"/>
            <scheme val="minor"/>
          </rPr>
          <t>AUS</t>
        </r>
        <r>
          <rPr>
            <sz val="10"/>
            <color rgb="FF000000"/>
            <rFont val="Calibri"/>
            <scheme val="minor"/>
          </rPr>
          <t xml:space="preserve"> </t>
        </r>
        <r>
          <rPr>
            <sz val="10"/>
            <color rgb="FF000000"/>
            <rFont val="Calibri"/>
            <scheme val="minor"/>
          </rPr>
          <t>Australia</t>
        </r>
        <r>
          <rPr>
            <sz val="10"/>
            <color rgb="FF000000"/>
            <rFont val="Calibri"/>
            <scheme val="minor"/>
          </rPr>
          <t xml:space="preserve"> </t>
        </r>
        <r>
          <rPr>
            <sz val="10"/>
            <color rgb="FF000000"/>
            <rFont val="Calibri"/>
            <scheme val="minor"/>
          </rPr>
          <t>N</t>
        </r>
        <r>
          <rPr>
            <sz val="10"/>
            <color rgb="FF000000"/>
            <rFont val="Calibri"/>
            <scheme val="minor"/>
          </rPr>
          <t xml:space="preserve"> </t>
        </r>
        <r>
          <rPr>
            <sz val="10"/>
            <color rgb="FF000000"/>
            <rFont val="Calibri"/>
            <scheme val="minor"/>
          </rPr>
          <t>W</t>
        </r>
        <r>
          <rPr>
            <sz val="10"/>
            <color rgb="FF000000"/>
            <rFont val="Calibri"/>
            <scheme val="minor"/>
          </rPr>
          <t xml:space="preserve"> </t>
        </r>
        <r>
          <rPr>
            <sz val="10"/>
            <color rgb="FF000000"/>
            <rFont val="Calibri"/>
            <scheme val="minor"/>
          </rPr>
          <t>New South Wales</t>
        </r>
        <r>
          <rPr>
            <sz val="10"/>
            <color rgb="FF000000"/>
            <rFont val="Calibri"/>
            <scheme val="minor"/>
          </rPr>
          <t xml:space="preserve"> </t>
        </r>
        <r>
          <rPr>
            <sz val="10"/>
            <color rgb="FF000000"/>
            <rFont val="Calibri"/>
            <scheme val="minor"/>
          </rPr>
          <t>Central Tablelands</t>
        </r>
        <r>
          <rPr>
            <sz val="10"/>
            <color rgb="FF000000"/>
            <rFont val="Calibri"/>
            <scheme val="minor"/>
          </rPr>
          <t xml:space="preserve"> </t>
        </r>
        <r>
          <rPr>
            <sz val="10"/>
            <color rgb="FF000000"/>
            <rFont val="Calibri"/>
            <scheme val="minor"/>
          </rPr>
          <t>C. 100 metres downstream (west) from road crossing of Boyd River (aka Morong Creek).</t>
        </r>
        <r>
          <rPr>
            <sz val="10"/>
            <color rgb="FF000000"/>
            <rFont val="Calibri"/>
            <scheme val="minor"/>
          </rPr>
          <t xml:space="preserve"> </t>
        </r>
        <r>
          <rPr>
            <sz val="10"/>
            <color rgb="FF000000"/>
            <rFont val="Calibri"/>
            <scheme val="minor"/>
          </rPr>
          <t>Valley bottom, riparian zone. Very open forest with Eucalyptus rubida, E. dives, Leptospermum obovatum, L. grandifolium, Callistemon pityoides, Epacris paludosa, E. microphylla var. rhombifolia, Ozothamnus rosmarinifolius, Sphagnum sp. Skeletal soil on granite.</t>
        </r>
        <r>
          <rPr>
            <sz val="10"/>
            <color rgb="FF000000"/>
            <rFont val="Calibri"/>
            <scheme val="minor"/>
          </rPr>
          <t xml:space="preserve"> </t>
        </r>
        <r>
          <rPr>
            <sz val="10"/>
            <color rgb="FF000000"/>
            <rFont val="Calibri"/>
            <scheme val="minor"/>
          </rPr>
          <t>1170</t>
        </r>
        <r>
          <rPr>
            <sz val="10"/>
            <color rgb="FF000000"/>
            <rFont val="Calibri"/>
            <scheme val="minor"/>
          </rPr>
          <t xml:space="preserve"> </t>
        </r>
        <r>
          <rPr>
            <sz val="10"/>
            <color rgb="FF000000"/>
            <rFont val="Calibri"/>
            <scheme val="minor"/>
          </rPr>
          <t>m</t>
        </r>
        <r>
          <rPr>
            <sz val="10"/>
            <color rgb="FF000000"/>
            <rFont val="Calibri"/>
            <scheme val="minor"/>
          </rPr>
          <t xml:space="preserve"> </t>
        </r>
        <r>
          <rPr>
            <sz val="10"/>
            <color rgb="FF000000"/>
            <rFont val="Calibri"/>
            <scheme val="minor"/>
          </rPr>
          <t>-33.970278</t>
        </r>
        <r>
          <rPr>
            <sz val="10"/>
            <color rgb="FF000000"/>
            <rFont val="Calibri"/>
            <scheme val="minor"/>
          </rPr>
          <t xml:space="preserve"> </t>
        </r>
        <r>
          <rPr>
            <sz val="10"/>
            <color rgb="FF000000"/>
            <rFont val="Calibri"/>
            <scheme val="minor"/>
          </rPr>
          <t>150.05575</t>
        </r>
        <r>
          <rPr>
            <sz val="10"/>
            <color rgb="FF000000"/>
            <rFont val="Calibri"/>
            <scheme val="minor"/>
          </rPr>
          <t xml:space="preserve"> </t>
        </r>
        <r>
          <rPr>
            <sz val="10"/>
            <color rgb="FF000000"/>
            <rFont val="Calibri"/>
            <scheme val="minor"/>
          </rPr>
          <t>WGS84</t>
        </r>
        <r>
          <rPr>
            <sz val="10"/>
            <color rgb="FF000000"/>
            <rFont val="Calibri"/>
            <scheme val="minor"/>
          </rPr>
          <t xml:space="preserve"> 
</t>
        </r>
        <r>
          <rPr>
            <sz val="10"/>
            <color rgb="FF000000"/>
            <rFont val="Tahoma"/>
            <family val="2"/>
          </rPr>
          <t xml:space="preserve">
</t>
        </r>
        <r>
          <rPr>
            <sz val="10"/>
            <color rgb="FF000000"/>
            <rFont val="Calibri"/>
            <scheme val="minor"/>
          </rPr>
          <t>P2011-0101</t>
        </r>
        <r>
          <rPr>
            <sz val="10"/>
            <color rgb="FF000000"/>
            <rFont val="Calibri"/>
            <scheme val="minor"/>
          </rPr>
          <t xml:space="preserve"> </t>
        </r>
        <r>
          <rPr>
            <sz val="10"/>
            <color rgb="FF000000"/>
            <rFont val="Calibri"/>
            <scheme val="minor"/>
          </rPr>
          <t>Kunzea muelleri</t>
        </r>
        <r>
          <rPr>
            <sz val="10"/>
            <color rgb="FF000000"/>
            <rFont val="Calibri"/>
            <scheme val="minor"/>
          </rPr>
          <t xml:space="preserve"> </t>
        </r>
        <r>
          <rPr>
            <sz val="10"/>
            <color rgb="FF000000"/>
            <rFont val="Calibri"/>
            <scheme val="minor"/>
          </rPr>
          <t>2011</t>
        </r>
        <r>
          <rPr>
            <sz val="10"/>
            <color rgb="FF000000"/>
            <rFont val="Calibri"/>
            <scheme val="minor"/>
          </rPr>
          <t xml:space="preserve"> </t>
        </r>
        <r>
          <rPr>
            <sz val="10"/>
            <color rgb="FF000000"/>
            <rFont val="Calibri"/>
            <scheme val="minor"/>
          </rPr>
          <t>101</t>
        </r>
        <r>
          <rPr>
            <sz val="10"/>
            <color rgb="FF000000"/>
            <rFont val="Calibri"/>
            <scheme val="minor"/>
          </rPr>
          <t xml:space="preserve"> </t>
        </r>
        <r>
          <rPr>
            <sz val="10"/>
            <color rgb="FF000000"/>
            <rFont val="Calibri"/>
            <scheme val="minor"/>
          </rPr>
          <t>Kunzea</t>
        </r>
        <r>
          <rPr>
            <sz val="10"/>
            <color rgb="FF000000"/>
            <rFont val="Calibri"/>
            <scheme val="minor"/>
          </rPr>
          <t xml:space="preserve"> </t>
        </r>
        <r>
          <rPr>
            <sz val="10"/>
            <color rgb="FF000000"/>
            <rFont val="Calibri"/>
            <scheme val="minor"/>
          </rPr>
          <t>muelleri</t>
        </r>
        <r>
          <rPr>
            <sz val="10"/>
            <color rgb="FF000000"/>
            <rFont val="Calibri"/>
            <scheme val="minor"/>
          </rPr>
          <t xml:space="preserve"> </t>
        </r>
        <r>
          <rPr>
            <sz val="10"/>
            <color rgb="FF000000"/>
            <rFont val="Calibri"/>
            <scheme val="minor"/>
          </rPr>
          <t>Myrtaceae</t>
        </r>
        <r>
          <rPr>
            <sz val="10"/>
            <color rgb="FF000000"/>
            <rFont val="Calibri"/>
            <scheme val="minor"/>
          </rPr>
          <t xml:space="preserve"> </t>
        </r>
        <r>
          <rPr>
            <sz val="10"/>
            <color rgb="FF000000"/>
            <rFont val="Calibri"/>
            <scheme val="minor"/>
          </rPr>
          <t>2870</t>
        </r>
        <r>
          <rPr>
            <sz val="10"/>
            <color rgb="FF000000"/>
            <rFont val="Calibri"/>
            <scheme val="minor"/>
          </rPr>
          <t xml:space="preserve"> </t>
        </r>
        <r>
          <rPr>
            <sz val="10"/>
            <color rgb="FF000000"/>
            <rFont val="Calibri"/>
            <scheme val="minor"/>
          </rPr>
          <t>2011-02-15</t>
        </r>
        <r>
          <rPr>
            <sz val="10"/>
            <color rgb="FF000000"/>
            <rFont val="Calibri"/>
            <scheme val="minor"/>
          </rPr>
          <t xml:space="preserve"> </t>
        </r>
        <r>
          <rPr>
            <sz val="10"/>
            <color rgb="FF000000"/>
            <rFont val="Calibri"/>
            <scheme val="minor"/>
          </rPr>
          <t>R.L. Johnstone, G. Errington, K. Sommerville</t>
        </r>
        <r>
          <rPr>
            <sz val="10"/>
            <color rgb="FF000000"/>
            <rFont val="Calibri"/>
            <scheme val="minor"/>
          </rPr>
          <t xml:space="preserve"> </t>
        </r>
        <r>
          <rPr>
            <sz val="10"/>
            <color rgb="FF000000"/>
            <rFont val="Calibri"/>
            <scheme val="minor"/>
          </rPr>
          <t>AUS</t>
        </r>
        <r>
          <rPr>
            <sz val="10"/>
            <color rgb="FF000000"/>
            <rFont val="Calibri"/>
            <scheme val="minor"/>
          </rPr>
          <t xml:space="preserve"> </t>
        </r>
        <r>
          <rPr>
            <sz val="10"/>
            <color rgb="FF000000"/>
            <rFont val="Calibri"/>
            <scheme val="minor"/>
          </rPr>
          <t>Australia</t>
        </r>
        <r>
          <rPr>
            <sz val="10"/>
            <color rgb="FF000000"/>
            <rFont val="Calibri"/>
            <scheme val="minor"/>
          </rPr>
          <t xml:space="preserve"> </t>
        </r>
        <r>
          <rPr>
            <sz val="10"/>
            <color rgb="FF000000"/>
            <rFont val="Calibri"/>
            <scheme val="minor"/>
          </rPr>
          <t>N</t>
        </r>
        <r>
          <rPr>
            <sz val="10"/>
            <color rgb="FF000000"/>
            <rFont val="Calibri"/>
            <scheme val="minor"/>
          </rPr>
          <t xml:space="preserve"> </t>
        </r>
        <r>
          <rPr>
            <sz val="10"/>
            <color rgb="FF000000"/>
            <rFont val="Calibri"/>
            <scheme val="minor"/>
          </rPr>
          <t>W</t>
        </r>
        <r>
          <rPr>
            <sz val="10"/>
            <color rgb="FF000000"/>
            <rFont val="Calibri"/>
            <scheme val="minor"/>
          </rPr>
          <t xml:space="preserve"> </t>
        </r>
        <r>
          <rPr>
            <sz val="10"/>
            <color rgb="FF000000"/>
            <rFont val="Calibri"/>
            <scheme val="minor"/>
          </rPr>
          <t>New South Wales</t>
        </r>
        <r>
          <rPr>
            <sz val="10"/>
            <color rgb="FF000000"/>
            <rFont val="Calibri"/>
            <scheme val="minor"/>
          </rPr>
          <t xml:space="preserve"> </t>
        </r>
        <r>
          <rPr>
            <sz val="10"/>
            <color rgb="FF000000"/>
            <rFont val="Calibri"/>
            <scheme val="minor"/>
          </rPr>
          <t>Southern Tablelands</t>
        </r>
        <r>
          <rPr>
            <sz val="10"/>
            <color rgb="FF000000"/>
            <rFont val="Calibri"/>
            <scheme val="minor"/>
          </rPr>
          <t xml:space="preserve"> </t>
        </r>
        <r>
          <rPr>
            <sz val="10"/>
            <color rgb="FF000000"/>
            <rFont val="Calibri"/>
            <scheme val="minor"/>
          </rPr>
          <t>C.2 km east of Happy Jack's Plain on Happy Jack's Road.</t>
        </r>
        <r>
          <rPr>
            <sz val="10"/>
            <color rgb="FF000000"/>
            <rFont val="Calibri"/>
            <scheme val="minor"/>
          </rPr>
          <t xml:space="preserve"> </t>
        </r>
        <r>
          <rPr>
            <sz val="10"/>
            <color rgb="FF000000"/>
            <rFont val="Calibri"/>
            <scheme val="minor"/>
          </rPr>
          <t>Ridgetop, open grassland/herbfield. With Poa spp., Austrodanthonia sp., Leucochrysum albicans subsp. alpinum, Kunzea muelleri, Rhodanthe anthemoides, Rutidosis leiolepis, Leiocarpa sp., Brachyscome spp., Bulbine bulbosa etc. Mid brown loam over granite.</t>
        </r>
        <r>
          <rPr>
            <sz val="10"/>
            <color rgb="FF000000"/>
            <rFont val="Calibri"/>
            <scheme val="minor"/>
          </rPr>
          <t xml:space="preserve"> </t>
        </r>
        <r>
          <rPr>
            <sz val="10"/>
            <color rgb="FF000000"/>
            <rFont val="Calibri"/>
            <scheme val="minor"/>
          </rPr>
          <t>1490</t>
        </r>
        <r>
          <rPr>
            <sz val="10"/>
            <color rgb="FF000000"/>
            <rFont val="Calibri"/>
            <scheme val="minor"/>
          </rPr>
          <t xml:space="preserve"> </t>
        </r>
        <r>
          <rPr>
            <sz val="10"/>
            <color rgb="FF000000"/>
            <rFont val="Calibri"/>
            <scheme val="minor"/>
          </rPr>
          <t>m</t>
        </r>
        <r>
          <rPr>
            <sz val="10"/>
            <color rgb="FF000000"/>
            <rFont val="Calibri"/>
            <scheme val="minor"/>
          </rPr>
          <t xml:space="preserve"> </t>
        </r>
        <r>
          <rPr>
            <sz val="10"/>
            <color rgb="FF000000"/>
            <rFont val="Calibri"/>
            <scheme val="minor"/>
          </rPr>
          <t>-36.051083</t>
        </r>
        <r>
          <rPr>
            <sz val="10"/>
            <color rgb="FF000000"/>
            <rFont val="Calibri"/>
            <scheme val="minor"/>
          </rPr>
          <t xml:space="preserve"> </t>
        </r>
        <r>
          <rPr>
            <sz val="10"/>
            <color rgb="FF000000"/>
            <rFont val="Calibri"/>
            <scheme val="minor"/>
          </rPr>
          <t>148.521667</t>
        </r>
        <r>
          <rPr>
            <sz val="10"/>
            <color rgb="FF000000"/>
            <rFont val="Calibri"/>
            <scheme val="minor"/>
          </rPr>
          <t xml:space="preserve"> </t>
        </r>
        <r>
          <rPr>
            <sz val="10"/>
            <color rgb="FF000000"/>
            <rFont val="Calibri"/>
            <scheme val="minor"/>
          </rPr>
          <t>WGS84</t>
        </r>
        <r>
          <rPr>
            <sz val="10"/>
            <color rgb="FF000000"/>
            <rFont val="Calibri"/>
            <scheme val="minor"/>
          </rPr>
          <t xml:space="preserve"> 
</t>
        </r>
        <r>
          <rPr>
            <sz val="10"/>
            <color rgb="FF000000"/>
            <rFont val="Tahoma"/>
            <family val="2"/>
          </rPr>
          <t xml:space="preserve">
</t>
        </r>
        <r>
          <rPr>
            <sz val="10"/>
            <color rgb="FF000000"/>
            <rFont val="Calibri"/>
            <scheme val="minor"/>
          </rPr>
          <t>P2011-0245</t>
        </r>
        <r>
          <rPr>
            <sz val="10"/>
            <color rgb="FF000000"/>
            <rFont val="Calibri"/>
            <scheme val="minor"/>
          </rPr>
          <t xml:space="preserve"> </t>
        </r>
        <r>
          <rPr>
            <sz val="10"/>
            <color rgb="FF000000"/>
            <rFont val="Calibri"/>
            <scheme val="minor"/>
          </rPr>
          <t>Olearia algida</t>
        </r>
        <r>
          <rPr>
            <sz val="10"/>
            <color rgb="FF000000"/>
            <rFont val="Calibri"/>
            <scheme val="minor"/>
          </rPr>
          <t xml:space="preserve"> </t>
        </r>
        <r>
          <rPr>
            <sz val="10"/>
            <color rgb="FF000000"/>
            <rFont val="Calibri"/>
            <scheme val="minor"/>
          </rPr>
          <t>2011</t>
        </r>
        <r>
          <rPr>
            <sz val="10"/>
            <color rgb="FF000000"/>
            <rFont val="Calibri"/>
            <scheme val="minor"/>
          </rPr>
          <t xml:space="preserve"> </t>
        </r>
        <r>
          <rPr>
            <sz val="10"/>
            <color rgb="FF000000"/>
            <rFont val="Calibri"/>
            <scheme val="minor"/>
          </rPr>
          <t>245</t>
        </r>
        <r>
          <rPr>
            <sz val="10"/>
            <color rgb="FF000000"/>
            <rFont val="Calibri"/>
            <scheme val="minor"/>
          </rPr>
          <t xml:space="preserve"> </t>
        </r>
        <r>
          <rPr>
            <sz val="10"/>
            <color rgb="FF000000"/>
            <rFont val="Calibri"/>
            <scheme val="minor"/>
          </rPr>
          <t>Olearia</t>
        </r>
        <r>
          <rPr>
            <sz val="10"/>
            <color rgb="FF000000"/>
            <rFont val="Calibri"/>
            <scheme val="minor"/>
          </rPr>
          <t xml:space="preserve"> </t>
        </r>
        <r>
          <rPr>
            <sz val="10"/>
            <color rgb="FF000000"/>
            <rFont val="Calibri"/>
            <scheme val="minor"/>
          </rPr>
          <t>algida</t>
        </r>
        <r>
          <rPr>
            <sz val="10"/>
            <color rgb="FF000000"/>
            <rFont val="Calibri"/>
            <scheme val="minor"/>
          </rPr>
          <t xml:space="preserve"> </t>
        </r>
        <r>
          <rPr>
            <sz val="10"/>
            <color rgb="FF000000"/>
            <rFont val="Calibri"/>
            <scheme val="minor"/>
          </rPr>
          <t>Asteraceae</t>
        </r>
        <r>
          <rPr>
            <sz val="10"/>
            <color rgb="FF000000"/>
            <rFont val="Calibri"/>
            <scheme val="minor"/>
          </rPr>
          <t xml:space="preserve"> </t>
        </r>
        <r>
          <rPr>
            <sz val="10"/>
            <color rgb="FF000000"/>
            <rFont val="Calibri"/>
            <scheme val="minor"/>
          </rPr>
          <t>2919</t>
        </r>
        <r>
          <rPr>
            <sz val="10"/>
            <color rgb="FF000000"/>
            <rFont val="Calibri"/>
            <scheme val="minor"/>
          </rPr>
          <t xml:space="preserve"> </t>
        </r>
        <r>
          <rPr>
            <sz val="10"/>
            <color rgb="FF000000"/>
            <rFont val="Calibri"/>
            <scheme val="minor"/>
          </rPr>
          <t>2011-03-31</t>
        </r>
        <r>
          <rPr>
            <sz val="10"/>
            <color rgb="FF000000"/>
            <rFont val="Calibri"/>
            <scheme val="minor"/>
          </rPr>
          <t xml:space="preserve"> </t>
        </r>
        <r>
          <rPr>
            <sz val="10"/>
            <color rgb="FF000000"/>
            <rFont val="Calibri"/>
            <scheme val="minor"/>
          </rPr>
          <t>R.L. Johnstone, J. Kelly</t>
        </r>
        <r>
          <rPr>
            <sz val="10"/>
            <color rgb="FF000000"/>
            <rFont val="Calibri"/>
            <scheme val="minor"/>
          </rPr>
          <t xml:space="preserve"> </t>
        </r>
        <r>
          <rPr>
            <sz val="10"/>
            <color rgb="FF000000"/>
            <rFont val="Calibri"/>
            <scheme val="minor"/>
          </rPr>
          <t>AUS</t>
        </r>
        <r>
          <rPr>
            <sz val="10"/>
            <color rgb="FF000000"/>
            <rFont val="Calibri"/>
            <scheme val="minor"/>
          </rPr>
          <t xml:space="preserve"> </t>
        </r>
        <r>
          <rPr>
            <sz val="10"/>
            <color rgb="FF000000"/>
            <rFont val="Calibri"/>
            <scheme val="minor"/>
          </rPr>
          <t>Australia</t>
        </r>
        <r>
          <rPr>
            <sz val="10"/>
            <color rgb="FF000000"/>
            <rFont val="Calibri"/>
            <scheme val="minor"/>
          </rPr>
          <t xml:space="preserve"> </t>
        </r>
        <r>
          <rPr>
            <sz val="10"/>
            <color rgb="FF000000"/>
            <rFont val="Calibri"/>
            <scheme val="minor"/>
          </rPr>
          <t>N</t>
        </r>
        <r>
          <rPr>
            <sz val="10"/>
            <color rgb="FF000000"/>
            <rFont val="Calibri"/>
            <scheme val="minor"/>
          </rPr>
          <t xml:space="preserve"> </t>
        </r>
        <r>
          <rPr>
            <sz val="10"/>
            <color rgb="FF000000"/>
            <rFont val="Calibri"/>
            <scheme val="minor"/>
          </rPr>
          <t>W</t>
        </r>
        <r>
          <rPr>
            <sz val="10"/>
            <color rgb="FF000000"/>
            <rFont val="Calibri"/>
            <scheme val="minor"/>
          </rPr>
          <t xml:space="preserve"> </t>
        </r>
        <r>
          <rPr>
            <sz val="10"/>
            <color rgb="FF000000"/>
            <rFont val="Calibri"/>
            <scheme val="minor"/>
          </rPr>
          <t>New South Wales</t>
        </r>
        <r>
          <rPr>
            <sz val="10"/>
            <color rgb="FF000000"/>
            <rFont val="Calibri"/>
            <scheme val="minor"/>
          </rPr>
          <t xml:space="preserve"> </t>
        </r>
        <r>
          <rPr>
            <sz val="10"/>
            <color rgb="FF000000"/>
            <rFont val="Calibri"/>
            <scheme val="minor"/>
          </rPr>
          <t>Southern Tablelands</t>
        </r>
        <r>
          <rPr>
            <sz val="10"/>
            <color rgb="FF000000"/>
            <rFont val="Calibri"/>
            <scheme val="minor"/>
          </rPr>
          <t xml:space="preserve"> </t>
        </r>
        <r>
          <rPr>
            <sz val="10"/>
            <color rgb="FF000000"/>
            <rFont val="Calibri"/>
            <scheme val="minor"/>
          </rPr>
          <t>C. 150 metres along service trail to Mt Kosciuszko from Charlotte Pass car park.</t>
        </r>
        <r>
          <rPr>
            <sz val="10"/>
            <color rgb="FF000000"/>
            <rFont val="Calibri"/>
            <scheme val="minor"/>
          </rPr>
          <t xml:space="preserve"> </t>
        </r>
        <r>
          <rPr>
            <sz val="10"/>
            <color rgb="FF000000"/>
            <rFont val="Calibri"/>
            <scheme val="minor"/>
          </rPr>
          <t>Moderate north west facing slope, shrubland with Phebalium ozothamnoides dominant, Grevillea australis, Prostanthera cuneata, Asteraceae, Juncaceae, grasses. Gritty pale soil over granite.</t>
        </r>
        <r>
          <rPr>
            <sz val="10"/>
            <color rgb="FF000000"/>
            <rFont val="Calibri"/>
            <scheme val="minor"/>
          </rPr>
          <t xml:space="preserve"> </t>
        </r>
        <r>
          <rPr>
            <sz val="10"/>
            <color rgb="FF000000"/>
            <rFont val="Calibri"/>
            <scheme val="minor"/>
          </rPr>
          <t>1850</t>
        </r>
        <r>
          <rPr>
            <sz val="10"/>
            <color rgb="FF000000"/>
            <rFont val="Calibri"/>
            <scheme val="minor"/>
          </rPr>
          <t xml:space="preserve"> </t>
        </r>
        <r>
          <rPr>
            <sz val="10"/>
            <color rgb="FF000000"/>
            <rFont val="Calibri"/>
            <scheme val="minor"/>
          </rPr>
          <t>m</t>
        </r>
        <r>
          <rPr>
            <sz val="10"/>
            <color rgb="FF000000"/>
            <rFont val="Calibri"/>
            <scheme val="minor"/>
          </rPr>
          <t xml:space="preserve"> </t>
        </r>
        <r>
          <rPr>
            <sz val="10"/>
            <color rgb="FF000000"/>
            <rFont val="Calibri"/>
            <scheme val="minor"/>
          </rPr>
          <t>-36.432111</t>
        </r>
        <r>
          <rPr>
            <sz val="10"/>
            <color rgb="FF000000"/>
            <rFont val="Calibri"/>
            <scheme val="minor"/>
          </rPr>
          <t xml:space="preserve"> </t>
        </r>
        <r>
          <rPr>
            <sz val="10"/>
            <color rgb="FF000000"/>
            <rFont val="Calibri"/>
            <scheme val="minor"/>
          </rPr>
          <t>148.327944</t>
        </r>
        <r>
          <rPr>
            <sz val="10"/>
            <color rgb="FF000000"/>
            <rFont val="Calibri"/>
            <scheme val="minor"/>
          </rPr>
          <t xml:space="preserve"> </t>
        </r>
        <r>
          <rPr>
            <sz val="10"/>
            <color rgb="FF000000"/>
            <rFont val="Calibri"/>
            <scheme val="minor"/>
          </rPr>
          <t>WGS84</t>
        </r>
        <r>
          <rPr>
            <sz val="10"/>
            <color rgb="FF000000"/>
            <rFont val="Calibri"/>
            <scheme val="minor"/>
          </rPr>
          <t xml:space="preserve"> 
</t>
        </r>
        <r>
          <rPr>
            <sz val="10"/>
            <color rgb="FF000000"/>
            <rFont val="Tahoma"/>
            <family val="2"/>
          </rPr>
          <t xml:space="preserve">
</t>
        </r>
        <r>
          <rPr>
            <sz val="10"/>
            <color rgb="FF000000"/>
            <rFont val="Calibri"/>
            <scheme val="minor"/>
          </rPr>
          <t>Asteraceae</t>
        </r>
        <r>
          <rPr>
            <sz val="10"/>
            <color rgb="FF000000"/>
            <rFont val="Calibri"/>
            <scheme val="minor"/>
          </rPr>
          <t xml:space="preserve"> </t>
        </r>
        <r>
          <rPr>
            <sz val="10"/>
            <color rgb="FF000000"/>
            <rFont val="Calibri"/>
            <scheme val="minor"/>
          </rPr>
          <t>Ozothamnus</t>
        </r>
        <r>
          <rPr>
            <sz val="10"/>
            <color rgb="FF000000"/>
            <rFont val="Calibri"/>
            <scheme val="minor"/>
          </rPr>
          <t xml:space="preserve"> </t>
        </r>
        <r>
          <rPr>
            <sz val="10"/>
            <color rgb="FF000000"/>
            <rFont val="Calibri"/>
            <scheme val="minor"/>
          </rPr>
          <t>alpinus</t>
        </r>
        <r>
          <rPr>
            <sz val="10"/>
            <color rgb="FF000000"/>
            <rFont val="Calibri"/>
            <scheme val="minor"/>
          </rPr>
          <t xml:space="preserve"> </t>
        </r>
        <r>
          <rPr>
            <sz val="10"/>
            <color rgb="FF000000"/>
            <rFont val="Calibri"/>
            <scheme val="minor"/>
          </rPr>
          <t>J.A.</t>
        </r>
        <r>
          <rPr>
            <sz val="10"/>
            <color rgb="FF000000"/>
            <rFont val="Calibri"/>
            <scheme val="minor"/>
          </rPr>
          <t xml:space="preserve"> </t>
        </r>
        <r>
          <rPr>
            <sz val="10"/>
            <color rgb="FF000000"/>
            <rFont val="Calibri"/>
            <scheme val="minor"/>
          </rPr>
          <t>Jeanes</t>
        </r>
        <r>
          <rPr>
            <sz val="10"/>
            <color rgb="FF000000"/>
            <rFont val="Calibri"/>
            <scheme val="minor"/>
          </rPr>
          <t xml:space="preserve"> </t>
        </r>
        <r>
          <rPr>
            <sz val="10"/>
            <color rgb="FF000000"/>
            <rFont val="Calibri"/>
            <scheme val="minor"/>
          </rPr>
          <t>2167</t>
        </r>
        <r>
          <rPr>
            <sz val="10"/>
            <color rgb="FF000000"/>
            <rFont val="Calibri"/>
            <scheme val="minor"/>
          </rPr>
          <t xml:space="preserve"> </t>
        </r>
        <r>
          <rPr>
            <sz val="10"/>
            <color rgb="FF000000"/>
            <rFont val="Calibri"/>
            <scheme val="minor"/>
          </rPr>
          <t>2009/03/16</t>
        </r>
        <r>
          <rPr>
            <sz val="10"/>
            <color rgb="FF000000"/>
            <rFont val="Calibri"/>
            <scheme val="minor"/>
          </rPr>
          <t xml:space="preserve"> </t>
        </r>
        <r>
          <rPr>
            <sz val="10"/>
            <color rgb="FF000000"/>
            <rFont val="Calibri"/>
            <scheme val="minor"/>
          </rPr>
          <t>2325703</t>
        </r>
        <r>
          <rPr>
            <sz val="10"/>
            <color rgb="FF000000"/>
            <rFont val="Calibri"/>
            <scheme val="minor"/>
          </rPr>
          <t xml:space="preserve"> </t>
        </r>
        <r>
          <rPr>
            <sz val="10"/>
            <color rgb="FF000000"/>
            <rFont val="Calibri"/>
            <scheme val="minor"/>
          </rPr>
          <t xml:space="preserve">Alpine National Park. Bogong High Plains. Near the summit of Mt McKay. </t>
        </r>
        <r>
          <rPr>
            <sz val="10"/>
            <color rgb="FF000000"/>
            <rFont val="Calibri"/>
            <scheme val="minor"/>
          </rPr>
          <t xml:space="preserve"> </t>
        </r>
        <r>
          <rPr>
            <sz val="10"/>
            <color rgb="FF000000"/>
            <rFont val="Calibri"/>
            <scheme val="minor"/>
          </rPr>
          <t>-36.8767</t>
        </r>
        <r>
          <rPr>
            <sz val="10"/>
            <color rgb="FF000000"/>
            <rFont val="Calibri"/>
            <scheme val="minor"/>
          </rPr>
          <t xml:space="preserve"> </t>
        </r>
        <r>
          <rPr>
            <sz val="10"/>
            <color rgb="FF000000"/>
            <rFont val="Calibri"/>
            <scheme val="minor"/>
          </rPr>
          <t>147.2408</t>
        </r>
        <r>
          <rPr>
            <sz val="10"/>
            <color rgb="FF000000"/>
            <rFont val="Calibri"/>
            <scheme val="minor"/>
          </rPr>
          <t xml:space="preserve"> </t>
        </r>
        <r>
          <rPr>
            <sz val="10"/>
            <color rgb="FF000000"/>
            <rFont val="Calibri"/>
            <scheme val="minor"/>
          </rPr>
          <t>Dense aromatic shrubs to one metre tall.</t>
        </r>
        <r>
          <rPr>
            <sz val="10"/>
            <color rgb="FF000000"/>
            <rFont val="Calibri"/>
            <scheme val="minor"/>
          </rPr>
          <t xml:space="preserve"> </t>
        </r>
        <r>
          <rPr>
            <sz val="10"/>
            <color rgb="FF000000"/>
            <rFont val="Calibri"/>
            <scheme val="minor"/>
          </rPr>
          <t xml:space="preserve">Substrate: brown gravelly loam. Alpine herbfield. Associated species include: Kunzea muelleri, Grevillea australis, Orites lancifolia, Melicytus sp aff dentatus, Olearia frostii, Brachyscome rigidula, Celmisia pugioniformis, Microceris lanceolata, Aciphylla glacialis, Podocarpus lawrencei, Craspedia sp. </t>
        </r>
        <r>
          <rPr>
            <sz val="10"/>
            <color rgb="FF000000"/>
            <rFont val="Calibri"/>
            <scheme val="minor"/>
          </rPr>
          <t xml:space="preserve"> 
</t>
        </r>
        <r>
          <rPr>
            <sz val="10"/>
            <color rgb="FF000000"/>
            <rFont val="Calibri"/>
            <scheme val="minor"/>
          </rPr>
          <t xml:space="preserve">
</t>
        </r>
        <r>
          <rPr>
            <sz val="10"/>
            <color rgb="FF000000"/>
            <rFont val="Calibri"/>
            <scheme val="minor"/>
          </rPr>
          <t>Ericaceae</t>
        </r>
        <r>
          <rPr>
            <sz val="10"/>
            <color rgb="FF000000"/>
            <rFont val="Calibri"/>
            <scheme val="minor"/>
          </rPr>
          <t xml:space="preserve"> </t>
        </r>
        <r>
          <rPr>
            <sz val="10"/>
            <color rgb="FF000000"/>
            <rFont val="Calibri"/>
            <scheme val="minor"/>
          </rPr>
          <t>Richea</t>
        </r>
        <r>
          <rPr>
            <sz val="10"/>
            <color rgb="FF000000"/>
            <rFont val="Calibri"/>
            <scheme val="minor"/>
          </rPr>
          <t xml:space="preserve"> </t>
        </r>
        <r>
          <rPr>
            <sz val="10"/>
            <color rgb="FF000000"/>
            <rFont val="Calibri"/>
            <scheme val="minor"/>
          </rPr>
          <t>continentis</t>
        </r>
        <r>
          <rPr>
            <sz val="10"/>
            <color rgb="FF000000"/>
            <rFont val="Calibri"/>
            <scheme val="minor"/>
          </rPr>
          <t xml:space="preserve"> </t>
        </r>
        <r>
          <rPr>
            <sz val="10"/>
            <color rgb="FF000000"/>
            <rFont val="Calibri"/>
            <scheme val="minor"/>
          </rPr>
          <t>A.</t>
        </r>
        <r>
          <rPr>
            <sz val="10"/>
            <color rgb="FF000000"/>
            <rFont val="Calibri"/>
            <scheme val="minor"/>
          </rPr>
          <t xml:space="preserve"> </t>
        </r>
        <r>
          <rPr>
            <sz val="10"/>
            <color rgb="FF000000"/>
            <rFont val="Calibri"/>
            <scheme val="minor"/>
          </rPr>
          <t>Messina</t>
        </r>
        <r>
          <rPr>
            <sz val="10"/>
            <color rgb="FF000000"/>
            <rFont val="Calibri"/>
            <scheme val="minor"/>
          </rPr>
          <t xml:space="preserve"> </t>
        </r>
        <r>
          <rPr>
            <sz val="10"/>
            <color rgb="FF000000"/>
            <rFont val="Calibri"/>
            <scheme val="minor"/>
          </rPr>
          <t>825</t>
        </r>
        <r>
          <rPr>
            <sz val="10"/>
            <color rgb="FF000000"/>
            <rFont val="Calibri"/>
            <scheme val="minor"/>
          </rPr>
          <t xml:space="preserve"> </t>
        </r>
        <r>
          <rPr>
            <sz val="10"/>
            <color rgb="FF000000"/>
            <rFont val="Calibri"/>
            <scheme val="minor"/>
          </rPr>
          <t>2015/03/04</t>
        </r>
        <r>
          <rPr>
            <sz val="10"/>
            <color rgb="FF000000"/>
            <rFont val="Calibri"/>
            <scheme val="minor"/>
          </rPr>
          <t xml:space="preserve"> </t>
        </r>
        <r>
          <rPr>
            <sz val="10"/>
            <color rgb="FF000000"/>
            <rFont val="Calibri"/>
            <scheme val="minor"/>
          </rPr>
          <t>2384931</t>
        </r>
        <r>
          <rPr>
            <sz val="10"/>
            <color rgb="FF000000"/>
            <rFont val="Calibri"/>
            <scheme val="minor"/>
          </rPr>
          <t xml:space="preserve"> </t>
        </r>
        <r>
          <rPr>
            <sz val="10"/>
            <color rgb="FF000000"/>
            <rFont val="Calibri"/>
            <scheme val="minor"/>
          </rPr>
          <t>Mount Baw Baw, Phillack Saddle.</t>
        </r>
        <r>
          <rPr>
            <sz val="10"/>
            <color rgb="FF000000"/>
            <rFont val="Calibri"/>
            <scheme val="minor"/>
          </rPr>
          <t xml:space="preserve"> </t>
        </r>
        <r>
          <rPr>
            <sz val="10"/>
            <color rgb="FF000000"/>
            <rFont val="Calibri"/>
            <scheme val="minor"/>
          </rPr>
          <t>-37.8291667</t>
        </r>
        <r>
          <rPr>
            <sz val="10"/>
            <color rgb="FF000000"/>
            <rFont val="Calibri"/>
            <scheme val="minor"/>
          </rPr>
          <t xml:space="preserve"> </t>
        </r>
        <r>
          <rPr>
            <sz val="10"/>
            <color rgb="FF000000"/>
            <rFont val="Calibri"/>
            <scheme val="minor"/>
          </rPr>
          <t>146.291667</t>
        </r>
        <r>
          <rPr>
            <sz val="10"/>
            <color rgb="FF000000"/>
            <rFont val="Calibri"/>
            <scheme val="minor"/>
          </rPr>
          <t xml:space="preserve"> </t>
        </r>
        <r>
          <rPr>
            <sz val="10"/>
            <color rgb="FF000000"/>
            <rFont val="Calibri"/>
            <scheme val="minor"/>
          </rPr>
          <t>Shrubs 1.2 x 6 m.</t>
        </r>
        <r>
          <rPr>
            <sz val="10"/>
            <color rgb="FF000000"/>
            <rFont val="Calibri"/>
            <scheme val="minor"/>
          </rPr>
          <t xml:space="preserve"> </t>
        </r>
        <r>
          <rPr>
            <sz val="10"/>
            <color rgb="FF000000"/>
            <rFont val="Calibri"/>
            <scheme val="minor"/>
          </rPr>
          <t>Common on plateau.</t>
        </r>
        <r>
          <rPr>
            <sz val="10"/>
            <color rgb="FF000000"/>
            <rFont val="Calibri"/>
            <scheme val="minor"/>
          </rPr>
          <t xml:space="preserve"> </t>
        </r>
        <r>
          <rPr>
            <sz val="10"/>
            <color rgb="FF000000"/>
            <rFont val="Calibri"/>
            <scheme val="minor"/>
          </rPr>
          <t>Open Snow Gum woodland with Richea dominated understorey.</t>
        </r>
        <r>
          <rPr>
            <sz val="10"/>
            <color rgb="FF000000"/>
            <rFont val="Calibri"/>
            <scheme val="minor"/>
          </rPr>
          <t xml:space="preserve"> 
</t>
        </r>
        <r>
          <rPr>
            <sz val="10"/>
            <color rgb="FF000000"/>
            <rFont val="Tahoma"/>
            <family val="2"/>
          </rPr>
          <t xml:space="preserve">
</t>
        </r>
        <r>
          <rPr>
            <sz val="10"/>
            <color rgb="FF000000"/>
            <rFont val="Tahoma"/>
            <family val="2"/>
          </rPr>
          <t xml:space="preserve">   </t>
        </r>
      </text>
    </comment>
  </commentList>
</comments>
</file>

<file path=xl/sharedStrings.xml><?xml version="1.0" encoding="utf-8"?>
<sst xmlns="http://schemas.openxmlformats.org/spreadsheetml/2006/main" count="493" uniqueCount="43">
  <si>
    <t>Species</t>
  </si>
  <si>
    <t>YEAR</t>
  </si>
  <si>
    <t>Dish no.</t>
  </si>
  <si>
    <t>Column on TPG</t>
  </si>
  <si>
    <t>Temp</t>
  </si>
  <si>
    <t>/out of</t>
  </si>
  <si>
    <t xml:space="preserve">Germination </t>
  </si>
  <si>
    <t>%</t>
  </si>
  <si>
    <t>Date</t>
  </si>
  <si>
    <t>Epac Glac</t>
  </si>
  <si>
    <t>A</t>
  </si>
  <si>
    <t>E</t>
  </si>
  <si>
    <t>I</t>
  </si>
  <si>
    <t>K</t>
  </si>
  <si>
    <t xml:space="preserve">C </t>
  </si>
  <si>
    <t>G</t>
  </si>
  <si>
    <t>Epac palu</t>
  </si>
  <si>
    <t>B</t>
  </si>
  <si>
    <t>D</t>
  </si>
  <si>
    <t>F</t>
  </si>
  <si>
    <t>H</t>
  </si>
  <si>
    <t>J</t>
  </si>
  <si>
    <t>L</t>
  </si>
  <si>
    <t>Means</t>
  </si>
  <si>
    <t>Kunz muel</t>
  </si>
  <si>
    <t>means</t>
  </si>
  <si>
    <t>Olea algida</t>
  </si>
  <si>
    <t>Rich cont</t>
  </si>
  <si>
    <t>M</t>
  </si>
  <si>
    <t>C</t>
  </si>
  <si>
    <t>after filled check</t>
  </si>
  <si>
    <t>Ozo alp</t>
  </si>
  <si>
    <t>N</t>
  </si>
  <si>
    <t>Epac petro</t>
  </si>
  <si>
    <t>no. seeds not filled</t>
  </si>
  <si>
    <t xml:space="preserve">                                       </t>
  </si>
  <si>
    <t>Epacris glacials</t>
  </si>
  <si>
    <t>Epacris paludosa</t>
  </si>
  <si>
    <t>Kunzea mueleri</t>
  </si>
  <si>
    <t>Olearia algida</t>
  </si>
  <si>
    <t>Richea continentis</t>
  </si>
  <si>
    <t>Ozothamnus alpina</t>
  </si>
  <si>
    <t>Epacris petrophilla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</si>
</sst>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2"/>
      <color rgb="FF000000"/>
      <name val="Calibri"/>
      <family val="2"/>
      <scheme val="minor"/>
    </font>
    <font>
      <sz val="12"/>
      <color rgb="FF0070C0"/>
      <name val="Calibri"/>
      <family val="2"/>
      <scheme val="minor"/>
    </font>
    <font>
      <b/>
      <sz val="12"/>
      <color rgb="FF0070C0"/>
      <name val="Calibri"/>
      <family val="2"/>
      <scheme val="minor"/>
    </font>
    <font>
      <b/>
      <sz val="12"/>
      <color theme="4"/>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ahoma"/>
      <family val="2"/>
    </font>
    <font>
      <b/>
      <sz val="10"/>
      <color rgb="FF000000"/>
      <name val="Tahoma"/>
      <family val="2"/>
    </font>
    <font>
      <sz val="10"/>
      <color rgb="FF000000"/>
      <name val="Calibri"/>
      <scheme val="minor"/>
    </font>
  </fonts>
  <fills count="8">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5">
    <xf numFmtId="0" fontId="0" fillId="0" borderId="0" xfId="0"/>
    <xf numFmtId="0" fontId="1" fillId="0" borderId="0" xfId="0" applyFont="1"/>
    <xf numFmtId="0" fontId="0" fillId="2" borderId="0" xfId="0" applyFill="1"/>
    <xf numFmtId="0" fontId="2" fillId="0" borderId="0" xfId="0" applyFont="1"/>
    <xf numFmtId="0" fontId="0" fillId="3" borderId="0" xfId="0" applyFill="1"/>
    <xf numFmtId="0" fontId="1" fillId="0" borderId="1" xfId="0" applyFont="1" applyBorder="1"/>
    <xf numFmtId="0" fontId="0" fillId="0" borderId="1" xfId="0" applyBorder="1"/>
    <xf numFmtId="0" fontId="2" fillId="0" borderId="1" xfId="0" applyFont="1" applyBorder="1"/>
    <xf numFmtId="0" fontId="1" fillId="0" borderId="2" xfId="0" applyFont="1" applyBorder="1"/>
    <xf numFmtId="15" fontId="1" fillId="0" borderId="2" xfId="0" applyNumberFormat="1" applyFont="1" applyBorder="1"/>
    <xf numFmtId="0" fontId="1" fillId="0" borderId="3" xfId="0" applyFont="1" applyBorder="1"/>
    <xf numFmtId="15" fontId="0" fillId="0" borderId="2" xfId="0" applyNumberFormat="1" applyBorder="1"/>
    <xf numFmtId="0" fontId="0" fillId="0" borderId="3" xfId="0" applyBorder="1"/>
    <xf numFmtId="0" fontId="0" fillId="0" borderId="2" xfId="0" applyBorder="1"/>
    <xf numFmtId="0" fontId="0" fillId="0" borderId="0" xfId="0" applyFill="1" applyBorder="1"/>
    <xf numFmtId="0" fontId="3" fillId="0" borderId="0" xfId="0" applyFont="1"/>
    <xf numFmtId="0" fontId="4" fillId="2" borderId="0" xfId="0" applyFont="1" applyFill="1"/>
    <xf numFmtId="0" fontId="4" fillId="0" borderId="0" xfId="0" applyFont="1"/>
    <xf numFmtId="0" fontId="3" fillId="0" borderId="1" xfId="0" applyFont="1" applyBorder="1"/>
    <xf numFmtId="0" fontId="4" fillId="0" borderId="1" xfId="0" applyFont="1" applyBorder="1"/>
    <xf numFmtId="0" fontId="0" fillId="4" borderId="0" xfId="0" applyFill="1"/>
    <xf numFmtId="0" fontId="5" fillId="0" borderId="0" xfId="0" applyFont="1" applyFill="1"/>
    <xf numFmtId="0" fontId="5" fillId="0" borderId="0" xfId="0" applyFont="1"/>
    <xf numFmtId="0" fontId="5" fillId="0" borderId="1" xfId="0" applyFont="1" applyBorder="1"/>
    <xf numFmtId="0" fontId="0" fillId="5" borderId="0" xfId="0" applyFill="1"/>
    <xf numFmtId="0" fontId="0" fillId="0" borderId="0" xfId="0" applyFill="1"/>
    <xf numFmtId="0" fontId="1" fillId="0" borderId="0" xfId="0" applyFont="1" applyFill="1"/>
    <xf numFmtId="0" fontId="1" fillId="0" borderId="0" xfId="0" applyFont="1" applyBorder="1"/>
    <xf numFmtId="0" fontId="0" fillId="0" borderId="0" xfId="0" applyBorder="1"/>
    <xf numFmtId="0" fontId="4" fillId="0" borderId="0" xfId="0" applyFont="1" applyBorder="1"/>
    <xf numFmtId="0" fontId="3" fillId="0" borderId="0" xfId="0" applyFont="1" applyBorder="1"/>
    <xf numFmtId="0" fontId="5" fillId="0" borderId="0" xfId="0" applyFont="1" applyBorder="1"/>
    <xf numFmtId="0" fontId="8" fillId="0" borderId="1" xfId="0" applyFont="1" applyBorder="1"/>
    <xf numFmtId="0" fontId="0" fillId="6" borderId="0" xfId="0" applyFill="1"/>
    <xf numFmtId="0" fontId="0" fillId="7" borderId="0" xfId="0" applyFill="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Epac palu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'2017'!$BB$24:$BB$29</c:f>
              <c:numCache>
                <c:formatCode>General</c:formatCode>
                <c:ptCount val="6"/>
                <c:pt idx="0">
                  <c:v>10.99</c:v>
                </c:pt>
                <c:pt idx="1">
                  <c:v>16.399999999999999</c:v>
                </c:pt>
                <c:pt idx="2">
                  <c:v>19.88</c:v>
                </c:pt>
                <c:pt idx="3">
                  <c:v>25.17</c:v>
                </c:pt>
                <c:pt idx="4">
                  <c:v>28.26</c:v>
                </c:pt>
                <c:pt idx="5">
                  <c:v>33.5</c:v>
                </c:pt>
              </c:numCache>
            </c:numRef>
          </c:xVal>
          <c:yVal>
            <c:numRef>
              <c:f>'2017'!$BC$24:$BC$29</c:f>
              <c:numCache>
                <c:formatCode>General</c:formatCode>
                <c:ptCount val="6"/>
                <c:pt idx="0">
                  <c:v>11.666666666666666</c:v>
                </c:pt>
                <c:pt idx="1">
                  <c:v>8.3333333333333339</c:v>
                </c:pt>
                <c:pt idx="2">
                  <c:v>10.175438596491228</c:v>
                </c:pt>
                <c:pt idx="3">
                  <c:v>55.606060606060602</c:v>
                </c:pt>
                <c:pt idx="4">
                  <c:v>52.846003898635473</c:v>
                </c:pt>
                <c:pt idx="5">
                  <c:v>16.666666666666668</c:v>
                </c:pt>
              </c:numCache>
            </c:numRef>
          </c:yVal>
          <c:smooth val="0"/>
          <c:extLst>
            <c:ext xmlns:c16="http://schemas.microsoft.com/office/drawing/2014/chart" uri="{C3380CC4-5D6E-409C-BE32-E72D297353CC}">
              <c16:uniqueId val="{00000000-32CA-CC49-9475-2467DB051673}"/>
            </c:ext>
          </c:extLst>
        </c:ser>
        <c:dLbls>
          <c:showLegendKey val="0"/>
          <c:showVal val="0"/>
          <c:showCatName val="0"/>
          <c:showSerName val="0"/>
          <c:showPercent val="0"/>
          <c:showBubbleSize val="0"/>
        </c:dLbls>
        <c:axId val="-2140808776"/>
        <c:axId val="-2140592424"/>
      </c:scatterChart>
      <c:valAx>
        <c:axId val="-2140808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592424"/>
        <c:crosses val="autoZero"/>
        <c:crossBetween val="midCat"/>
      </c:valAx>
      <c:valAx>
        <c:axId val="-2140592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08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Kunzea mulleri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'2017'!$BB$42:$BB$47</c:f>
              <c:numCache>
                <c:formatCode>General</c:formatCode>
                <c:ptCount val="6"/>
                <c:pt idx="0">
                  <c:v>8.5</c:v>
                </c:pt>
                <c:pt idx="1">
                  <c:v>13.7</c:v>
                </c:pt>
                <c:pt idx="2">
                  <c:v>18.399999999999999</c:v>
                </c:pt>
                <c:pt idx="3">
                  <c:v>22.5</c:v>
                </c:pt>
                <c:pt idx="4">
                  <c:v>26.7</c:v>
                </c:pt>
                <c:pt idx="5">
                  <c:v>30.88</c:v>
                </c:pt>
              </c:numCache>
            </c:numRef>
          </c:xVal>
          <c:yVal>
            <c:numRef>
              <c:f>'2017'!$BC$42:$BC$47</c:f>
              <c:numCache>
                <c:formatCode>General</c:formatCode>
                <c:ptCount val="6"/>
                <c:pt idx="0">
                  <c:v>0</c:v>
                </c:pt>
                <c:pt idx="1">
                  <c:v>10</c:v>
                </c:pt>
                <c:pt idx="2">
                  <c:v>0</c:v>
                </c:pt>
                <c:pt idx="3">
                  <c:v>13.333333333333334</c:v>
                </c:pt>
                <c:pt idx="4">
                  <c:v>0</c:v>
                </c:pt>
                <c:pt idx="5">
                  <c:v>0</c:v>
                </c:pt>
              </c:numCache>
            </c:numRef>
          </c:yVal>
          <c:smooth val="0"/>
          <c:extLst>
            <c:ext xmlns:c16="http://schemas.microsoft.com/office/drawing/2014/chart" uri="{C3380CC4-5D6E-409C-BE32-E72D297353CC}">
              <c16:uniqueId val="{00000000-DAB0-834D-9969-6D899B20F631}"/>
            </c:ext>
          </c:extLst>
        </c:ser>
        <c:dLbls>
          <c:showLegendKey val="0"/>
          <c:showVal val="0"/>
          <c:showCatName val="0"/>
          <c:showSerName val="0"/>
          <c:showPercent val="0"/>
          <c:showBubbleSize val="0"/>
        </c:dLbls>
        <c:axId val="2113229775"/>
        <c:axId val="2078798943"/>
      </c:scatterChart>
      <c:valAx>
        <c:axId val="211322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798943"/>
        <c:crosses val="autoZero"/>
        <c:crossBetween val="midCat"/>
      </c:valAx>
      <c:valAx>
        <c:axId val="207879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22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Olearia algida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'2017'!$BB$62:$BB$67</c:f>
              <c:numCache>
                <c:formatCode>General</c:formatCode>
                <c:ptCount val="6"/>
                <c:pt idx="0">
                  <c:v>10.99</c:v>
                </c:pt>
                <c:pt idx="1">
                  <c:v>16.399999999999999</c:v>
                </c:pt>
                <c:pt idx="2">
                  <c:v>19.88</c:v>
                </c:pt>
                <c:pt idx="3">
                  <c:v>25.17</c:v>
                </c:pt>
                <c:pt idx="4">
                  <c:v>28.26</c:v>
                </c:pt>
                <c:pt idx="5">
                  <c:v>33.5</c:v>
                </c:pt>
              </c:numCache>
            </c:numRef>
          </c:xVal>
          <c:yVal>
            <c:numRef>
              <c:f>'2017'!$BC$62:$BC$67</c:f>
              <c:numCache>
                <c:formatCode>General</c:formatCode>
                <c:ptCount val="6"/>
                <c:pt idx="0">
                  <c:v>3.3333333333333335</c:v>
                </c:pt>
                <c:pt idx="1">
                  <c:v>0</c:v>
                </c:pt>
                <c:pt idx="2">
                  <c:v>55</c:v>
                </c:pt>
                <c:pt idx="3">
                  <c:v>80</c:v>
                </c:pt>
                <c:pt idx="4">
                  <c:v>26.666666666666668</c:v>
                </c:pt>
                <c:pt idx="5">
                  <c:v>0</c:v>
                </c:pt>
              </c:numCache>
            </c:numRef>
          </c:yVal>
          <c:smooth val="0"/>
          <c:extLst>
            <c:ext xmlns:c16="http://schemas.microsoft.com/office/drawing/2014/chart" uri="{C3380CC4-5D6E-409C-BE32-E72D297353CC}">
              <c16:uniqueId val="{00000000-0A4A-E64F-B135-E923C3FE474D}"/>
            </c:ext>
          </c:extLst>
        </c:ser>
        <c:dLbls>
          <c:showLegendKey val="0"/>
          <c:showVal val="0"/>
          <c:showCatName val="0"/>
          <c:showSerName val="0"/>
          <c:showPercent val="0"/>
          <c:showBubbleSize val="0"/>
        </c:dLbls>
        <c:axId val="2135891503"/>
        <c:axId val="1640043151"/>
      </c:scatterChart>
      <c:valAx>
        <c:axId val="2135891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043151"/>
        <c:crosses val="autoZero"/>
        <c:crossBetween val="midCat"/>
      </c:valAx>
      <c:valAx>
        <c:axId val="164004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891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Richea continentis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'2017'!$BO$87:$BO$93</c:f>
              <c:numCache>
                <c:formatCode>General</c:formatCode>
                <c:ptCount val="7"/>
                <c:pt idx="0">
                  <c:v>8</c:v>
                </c:pt>
                <c:pt idx="1">
                  <c:v>13</c:v>
                </c:pt>
                <c:pt idx="2">
                  <c:v>17.5</c:v>
                </c:pt>
                <c:pt idx="3">
                  <c:v>22</c:v>
                </c:pt>
                <c:pt idx="4">
                  <c:v>26</c:v>
                </c:pt>
                <c:pt idx="5">
                  <c:v>30</c:v>
                </c:pt>
                <c:pt idx="6">
                  <c:v>35</c:v>
                </c:pt>
              </c:numCache>
            </c:numRef>
          </c:xVal>
          <c:yVal>
            <c:numRef>
              <c:f>'2017'!$BP$87:$BP$93</c:f>
              <c:numCache>
                <c:formatCode>General</c:formatCode>
                <c:ptCount val="7"/>
                <c:pt idx="0">
                  <c:v>0</c:v>
                </c:pt>
                <c:pt idx="1">
                  <c:v>0.77976190476190477</c:v>
                </c:pt>
                <c:pt idx="2">
                  <c:v>3.2605820105820107</c:v>
                </c:pt>
                <c:pt idx="3">
                  <c:v>4.3112116641528404</c:v>
                </c:pt>
                <c:pt idx="4">
                  <c:v>5.2573529411764701</c:v>
                </c:pt>
                <c:pt idx="5">
                  <c:v>6.9615384615384608</c:v>
                </c:pt>
                <c:pt idx="6">
                  <c:v>0</c:v>
                </c:pt>
              </c:numCache>
            </c:numRef>
          </c:yVal>
          <c:smooth val="0"/>
          <c:extLst>
            <c:ext xmlns:c16="http://schemas.microsoft.com/office/drawing/2014/chart" uri="{C3380CC4-5D6E-409C-BE32-E72D297353CC}">
              <c16:uniqueId val="{00000000-1D95-B242-B54D-8EF8D033E79F}"/>
            </c:ext>
          </c:extLst>
        </c:ser>
        <c:dLbls>
          <c:showLegendKey val="0"/>
          <c:showVal val="0"/>
          <c:showCatName val="0"/>
          <c:showSerName val="0"/>
          <c:showPercent val="0"/>
          <c:showBubbleSize val="0"/>
        </c:dLbls>
        <c:axId val="2037285247"/>
        <c:axId val="2038306511"/>
      </c:scatterChart>
      <c:valAx>
        <c:axId val="2037285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306511"/>
        <c:crosses val="autoZero"/>
        <c:crossBetween val="midCat"/>
      </c:valAx>
      <c:valAx>
        <c:axId val="203830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85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Ozothamnum alpina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'2017'!$BO$111:$BO$117</c:f>
              <c:numCache>
                <c:formatCode>General</c:formatCode>
                <c:ptCount val="7"/>
                <c:pt idx="0">
                  <c:v>10</c:v>
                </c:pt>
                <c:pt idx="1">
                  <c:v>16</c:v>
                </c:pt>
                <c:pt idx="2">
                  <c:v>19</c:v>
                </c:pt>
                <c:pt idx="3">
                  <c:v>25</c:v>
                </c:pt>
                <c:pt idx="4">
                  <c:v>27</c:v>
                </c:pt>
                <c:pt idx="5">
                  <c:v>34</c:v>
                </c:pt>
                <c:pt idx="6">
                  <c:v>36</c:v>
                </c:pt>
              </c:numCache>
            </c:numRef>
          </c:xVal>
          <c:yVal>
            <c:numRef>
              <c:f>'2017'!$BP$111:$BP$117</c:f>
              <c:numCache>
                <c:formatCode>General</c:formatCode>
                <c:ptCount val="7"/>
                <c:pt idx="0">
                  <c:v>0</c:v>
                </c:pt>
                <c:pt idx="1">
                  <c:v>3.606237816764132</c:v>
                </c:pt>
                <c:pt idx="2">
                  <c:v>17.741327300150829</c:v>
                </c:pt>
                <c:pt idx="3">
                  <c:v>30.504385964912284</c:v>
                </c:pt>
                <c:pt idx="4">
                  <c:v>60.79545454545454</c:v>
                </c:pt>
                <c:pt idx="5">
                  <c:v>83.333333333333329</c:v>
                </c:pt>
                <c:pt idx="6">
                  <c:v>0</c:v>
                </c:pt>
              </c:numCache>
            </c:numRef>
          </c:yVal>
          <c:smooth val="0"/>
          <c:extLst>
            <c:ext xmlns:c16="http://schemas.microsoft.com/office/drawing/2014/chart" uri="{C3380CC4-5D6E-409C-BE32-E72D297353CC}">
              <c16:uniqueId val="{00000000-A661-AD4E-95EE-D08AD5CDC57F}"/>
            </c:ext>
          </c:extLst>
        </c:ser>
        <c:dLbls>
          <c:showLegendKey val="0"/>
          <c:showVal val="0"/>
          <c:showCatName val="0"/>
          <c:showSerName val="0"/>
          <c:showPercent val="0"/>
          <c:showBubbleSize val="0"/>
        </c:dLbls>
        <c:axId val="1642137039"/>
        <c:axId val="1642390191"/>
      </c:scatterChart>
      <c:valAx>
        <c:axId val="164213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390191"/>
        <c:crosses val="autoZero"/>
        <c:crossBetween val="midCat"/>
      </c:valAx>
      <c:valAx>
        <c:axId val="164239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137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Epacris petrophila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'2017'!$BO$130:$BO$136</c:f>
              <c:numCache>
                <c:formatCode>General</c:formatCode>
                <c:ptCount val="7"/>
                <c:pt idx="0">
                  <c:v>10</c:v>
                </c:pt>
                <c:pt idx="1">
                  <c:v>16</c:v>
                </c:pt>
                <c:pt idx="2">
                  <c:v>19</c:v>
                </c:pt>
                <c:pt idx="3">
                  <c:v>25</c:v>
                </c:pt>
                <c:pt idx="4">
                  <c:v>27</c:v>
                </c:pt>
                <c:pt idx="5">
                  <c:v>34</c:v>
                </c:pt>
                <c:pt idx="6">
                  <c:v>36</c:v>
                </c:pt>
              </c:numCache>
            </c:numRef>
          </c:xVal>
          <c:yVal>
            <c:numRef>
              <c:f>'2017'!$BP$130:$BP$136</c:f>
              <c:numCache>
                <c:formatCode>General</c:formatCode>
                <c:ptCount val="7"/>
                <c:pt idx="0">
                  <c:v>0</c:v>
                </c:pt>
                <c:pt idx="1">
                  <c:v>0</c:v>
                </c:pt>
                <c:pt idx="2">
                  <c:v>8.3333333333333339</c:v>
                </c:pt>
                <c:pt idx="3">
                  <c:v>9.3939393939393945</c:v>
                </c:pt>
                <c:pt idx="4">
                  <c:v>2.7777777777777772</c:v>
                </c:pt>
                <c:pt idx="5">
                  <c:v>19.047619047619047</c:v>
                </c:pt>
                <c:pt idx="6">
                  <c:v>13.333333333333334</c:v>
                </c:pt>
              </c:numCache>
            </c:numRef>
          </c:yVal>
          <c:smooth val="0"/>
          <c:extLst>
            <c:ext xmlns:c16="http://schemas.microsoft.com/office/drawing/2014/chart" uri="{C3380CC4-5D6E-409C-BE32-E72D297353CC}">
              <c16:uniqueId val="{00000000-E559-B446-BD9C-FF6F29DF08FE}"/>
            </c:ext>
          </c:extLst>
        </c:ser>
        <c:dLbls>
          <c:showLegendKey val="0"/>
          <c:showVal val="0"/>
          <c:showCatName val="0"/>
          <c:showSerName val="0"/>
          <c:showPercent val="0"/>
          <c:showBubbleSize val="0"/>
        </c:dLbls>
        <c:axId val="2113033999"/>
        <c:axId val="1642290095"/>
      </c:scatterChart>
      <c:valAx>
        <c:axId val="2113033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90095"/>
        <c:crosses val="autoZero"/>
        <c:crossBetween val="midCat"/>
      </c:valAx>
      <c:valAx>
        <c:axId val="164229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33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Epacris glacialis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'2017'!$BD$5:$BD$10</c:f>
              <c:numCache>
                <c:formatCode>General</c:formatCode>
                <c:ptCount val="6"/>
                <c:pt idx="0">
                  <c:v>8.5</c:v>
                </c:pt>
                <c:pt idx="1">
                  <c:v>13.7</c:v>
                </c:pt>
                <c:pt idx="2">
                  <c:v>18.399999999999999</c:v>
                </c:pt>
                <c:pt idx="3">
                  <c:v>22.5</c:v>
                </c:pt>
                <c:pt idx="4">
                  <c:v>26.7</c:v>
                </c:pt>
                <c:pt idx="5">
                  <c:v>30.88</c:v>
                </c:pt>
              </c:numCache>
            </c:numRef>
          </c:xVal>
          <c:yVal>
            <c:numRef>
              <c:f>'2017'!$BE$5:$BE$10</c:f>
              <c:numCache>
                <c:formatCode>General</c:formatCode>
                <c:ptCount val="6"/>
                <c:pt idx="0">
                  <c:v>0</c:v>
                </c:pt>
                <c:pt idx="1">
                  <c:v>0</c:v>
                </c:pt>
                <c:pt idx="2">
                  <c:v>1.6666666666666667</c:v>
                </c:pt>
                <c:pt idx="3">
                  <c:v>1.6666666666666667</c:v>
                </c:pt>
                <c:pt idx="4">
                  <c:v>0</c:v>
                </c:pt>
                <c:pt idx="5">
                  <c:v>0</c:v>
                </c:pt>
              </c:numCache>
            </c:numRef>
          </c:yVal>
          <c:smooth val="0"/>
          <c:extLst>
            <c:ext xmlns:c16="http://schemas.microsoft.com/office/drawing/2014/chart" uri="{C3380CC4-5D6E-409C-BE32-E72D297353CC}">
              <c16:uniqueId val="{00000000-8CE8-684B-BF6A-1898BA2D66C1}"/>
            </c:ext>
          </c:extLst>
        </c:ser>
        <c:dLbls>
          <c:showLegendKey val="0"/>
          <c:showVal val="0"/>
          <c:showCatName val="0"/>
          <c:showSerName val="0"/>
          <c:showPercent val="0"/>
          <c:showBubbleSize val="0"/>
        </c:dLbls>
        <c:axId val="1640199103"/>
        <c:axId val="2135932175"/>
      </c:scatterChart>
      <c:valAx>
        <c:axId val="1640199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32175"/>
        <c:crosses val="autoZero"/>
        <c:crossBetween val="midCat"/>
      </c:valAx>
      <c:valAx>
        <c:axId val="213593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199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55</xdr:col>
      <xdr:colOff>603250</xdr:colOff>
      <xdr:row>24</xdr:row>
      <xdr:rowOff>114300</xdr:rowOff>
    </xdr:from>
    <xdr:to>
      <xdr:col>61</xdr:col>
      <xdr:colOff>222250</xdr:colOff>
      <xdr:row>38</xdr:row>
      <xdr:rowOff>12700</xdr:rowOff>
    </xdr:to>
    <xdr:graphicFrame macro="">
      <xdr:nvGraphicFramePr>
        <xdr:cNvPr id="2" name="Chart 1">
          <a:extLst>
            <a:ext uri="{FF2B5EF4-FFF2-40B4-BE49-F238E27FC236}">
              <a16:creationId xmlns:a16="http://schemas.microsoft.com/office/drawing/2014/main" id="{E0FF4325-5982-B346-82CD-EA4B9E97D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627879</xdr:colOff>
      <xdr:row>39</xdr:row>
      <xdr:rowOff>159521</xdr:rowOff>
    </xdr:from>
    <xdr:to>
      <xdr:col>61</xdr:col>
      <xdr:colOff>214832</xdr:colOff>
      <xdr:row>53</xdr:row>
      <xdr:rowOff>77861</xdr:rowOff>
    </xdr:to>
    <xdr:graphicFrame macro="">
      <xdr:nvGraphicFramePr>
        <xdr:cNvPr id="4" name="Chart 3">
          <a:extLst>
            <a:ext uri="{FF2B5EF4-FFF2-40B4-BE49-F238E27FC236}">
              <a16:creationId xmlns:a16="http://schemas.microsoft.com/office/drawing/2014/main" id="{1E7C0911-D8EC-D440-87C6-8D1E55AD4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663486</xdr:colOff>
      <xdr:row>60</xdr:row>
      <xdr:rowOff>76438</xdr:rowOff>
    </xdr:from>
    <xdr:to>
      <xdr:col>61</xdr:col>
      <xdr:colOff>250439</xdr:colOff>
      <xdr:row>73</xdr:row>
      <xdr:rowOff>196554</xdr:rowOff>
    </xdr:to>
    <xdr:graphicFrame macro="">
      <xdr:nvGraphicFramePr>
        <xdr:cNvPr id="5" name="Chart 4">
          <a:extLst>
            <a:ext uri="{FF2B5EF4-FFF2-40B4-BE49-F238E27FC236}">
              <a16:creationId xmlns:a16="http://schemas.microsoft.com/office/drawing/2014/main" id="{BF7FAFC7-628B-A64E-B746-EF11AF882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509187</xdr:colOff>
      <xdr:row>93</xdr:row>
      <xdr:rowOff>183261</xdr:rowOff>
    </xdr:from>
    <xdr:to>
      <xdr:col>72</xdr:col>
      <xdr:colOff>96140</xdr:colOff>
      <xdr:row>107</xdr:row>
      <xdr:rowOff>101601</xdr:rowOff>
    </xdr:to>
    <xdr:graphicFrame macro="">
      <xdr:nvGraphicFramePr>
        <xdr:cNvPr id="6" name="Chart 5">
          <a:extLst>
            <a:ext uri="{FF2B5EF4-FFF2-40B4-BE49-F238E27FC236}">
              <a16:creationId xmlns:a16="http://schemas.microsoft.com/office/drawing/2014/main" id="{40F2FC2B-6A23-0642-AC15-76B7DFEB0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337084</xdr:colOff>
      <xdr:row>113</xdr:row>
      <xdr:rowOff>40829</xdr:rowOff>
    </xdr:from>
    <xdr:to>
      <xdr:col>73</xdr:col>
      <xdr:colOff>754878</xdr:colOff>
      <xdr:row>126</xdr:row>
      <xdr:rowOff>160945</xdr:rowOff>
    </xdr:to>
    <xdr:graphicFrame macro="">
      <xdr:nvGraphicFramePr>
        <xdr:cNvPr id="7" name="Chart 6">
          <a:extLst>
            <a:ext uri="{FF2B5EF4-FFF2-40B4-BE49-F238E27FC236}">
              <a16:creationId xmlns:a16="http://schemas.microsoft.com/office/drawing/2014/main" id="{7B649322-2013-5A41-A055-11D43A29F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68</xdr:col>
      <xdr:colOff>218393</xdr:colOff>
      <xdr:row>133</xdr:row>
      <xdr:rowOff>171390</xdr:rowOff>
    </xdr:from>
    <xdr:to>
      <xdr:col>73</xdr:col>
      <xdr:colOff>636187</xdr:colOff>
      <xdr:row>147</xdr:row>
      <xdr:rowOff>89730</xdr:rowOff>
    </xdr:to>
    <xdr:graphicFrame macro="">
      <xdr:nvGraphicFramePr>
        <xdr:cNvPr id="8" name="Chart 7">
          <a:extLst>
            <a:ext uri="{FF2B5EF4-FFF2-40B4-BE49-F238E27FC236}">
              <a16:creationId xmlns:a16="http://schemas.microsoft.com/office/drawing/2014/main" id="{FB5DC79F-61DA-C64C-A899-B7F305953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57</xdr:col>
      <xdr:colOff>443907</xdr:colOff>
      <xdr:row>6</xdr:row>
      <xdr:rowOff>88307</xdr:rowOff>
    </xdr:from>
    <xdr:to>
      <xdr:col>63</xdr:col>
      <xdr:colOff>30860</xdr:colOff>
      <xdr:row>20</xdr:row>
      <xdr:rowOff>6647</xdr:rowOff>
    </xdr:to>
    <xdr:graphicFrame macro="">
      <xdr:nvGraphicFramePr>
        <xdr:cNvPr id="9" name="Chart 8">
          <a:extLst>
            <a:ext uri="{FF2B5EF4-FFF2-40B4-BE49-F238E27FC236}">
              <a16:creationId xmlns:a16="http://schemas.microsoft.com/office/drawing/2014/main" id="{4093F68C-4F0B-C046-8278-334BA9D0B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50"/>
  <sheetViews>
    <sheetView tabSelected="1" zoomScale="107" workbookViewId="0"/>
  </sheetViews>
  <sheetFormatPr baseColWidth="10" defaultRowHeight="16" x14ac:dyDescent="0.2"/>
  <cols>
    <col min="1" max="1" width="17.1640625" bestFit="1" customWidth="1"/>
    <col min="3" max="3" width="10.83203125" style="1"/>
    <col min="6" max="6" width="10.83203125" style="6"/>
    <col min="7" max="8" width="10.83203125" style="28"/>
    <col min="10" max="10" width="10.83203125" style="6"/>
    <col min="12" max="12" width="10.83203125" style="6"/>
    <col min="14" max="14" width="10.83203125" style="6"/>
    <col min="16" max="16" width="10.83203125" style="6"/>
    <col min="18" max="18" width="10.83203125" style="6"/>
    <col min="20" max="20" width="10.83203125" style="6"/>
    <col min="22" max="22" width="10.83203125" style="6"/>
    <col min="24" max="24" width="10.83203125" style="6"/>
    <col min="26" max="26" width="10.83203125" style="6"/>
    <col min="28" max="28" width="10.83203125" style="6"/>
    <col min="30" max="30" width="10.83203125" style="6"/>
    <col min="32" max="32" width="10.83203125" style="6"/>
    <col min="34" max="34" width="10.83203125" style="6"/>
    <col min="36" max="36" width="10.83203125" style="6"/>
    <col min="38" max="38" width="10.83203125" style="6"/>
    <col min="40" max="40" width="10.83203125" style="6"/>
    <col min="42" max="42" width="10.83203125" style="6"/>
    <col min="44" max="44" width="10.83203125" style="6"/>
    <col min="46" max="46" width="10.83203125" style="6"/>
    <col min="48" max="48" width="10.83203125" style="6"/>
    <col min="50" max="50" width="10.83203125" style="6"/>
    <col min="52" max="52" width="10.83203125" style="6"/>
    <col min="54" max="54" width="10.83203125" style="6"/>
    <col min="56" max="56" width="10.83203125" style="6"/>
    <col min="58" max="58" width="10.83203125" style="6"/>
    <col min="60" max="60" width="10.83203125" style="6"/>
    <col min="62" max="62" width="10.83203125" style="6"/>
    <col min="64" max="64" width="10.83203125" style="6"/>
    <col min="66" max="66" width="10.83203125" style="6"/>
  </cols>
  <sheetData>
    <row r="1" spans="1:66" x14ac:dyDescent="0.2">
      <c r="A1" s="1" t="s">
        <v>1</v>
      </c>
      <c r="B1" s="1" t="s">
        <v>0</v>
      </c>
      <c r="C1" s="1" t="s">
        <v>2</v>
      </c>
      <c r="D1" s="1" t="s">
        <v>3</v>
      </c>
      <c r="E1" s="1" t="s">
        <v>4</v>
      </c>
      <c r="F1" s="5" t="s">
        <v>5</v>
      </c>
      <c r="G1" s="27"/>
      <c r="H1" s="27" t="s">
        <v>34</v>
      </c>
      <c r="I1" s="1" t="s">
        <v>6</v>
      </c>
      <c r="J1" s="5" t="s">
        <v>7</v>
      </c>
      <c r="K1" s="1" t="s">
        <v>6</v>
      </c>
      <c r="L1" s="5" t="s">
        <v>7</v>
      </c>
      <c r="M1" s="1" t="s">
        <v>6</v>
      </c>
      <c r="N1" s="5" t="s">
        <v>7</v>
      </c>
      <c r="O1" s="1" t="s">
        <v>6</v>
      </c>
      <c r="P1" s="5" t="s">
        <v>7</v>
      </c>
      <c r="Q1" s="1" t="s">
        <v>6</v>
      </c>
      <c r="R1" s="5" t="s">
        <v>7</v>
      </c>
      <c r="S1" s="1" t="s">
        <v>6</v>
      </c>
      <c r="T1" s="5" t="s">
        <v>7</v>
      </c>
      <c r="U1" s="1" t="s">
        <v>6</v>
      </c>
      <c r="V1" s="5" t="s">
        <v>7</v>
      </c>
      <c r="W1" s="1" t="s">
        <v>6</v>
      </c>
      <c r="X1" s="5" t="s">
        <v>7</v>
      </c>
      <c r="Y1" s="1" t="s">
        <v>6</v>
      </c>
      <c r="Z1" s="5" t="s">
        <v>7</v>
      </c>
      <c r="AA1" s="1" t="s">
        <v>6</v>
      </c>
      <c r="AB1" s="5" t="s">
        <v>7</v>
      </c>
      <c r="AC1" s="1" t="s">
        <v>6</v>
      </c>
      <c r="AD1" s="5" t="s">
        <v>7</v>
      </c>
      <c r="AE1" s="1" t="s">
        <v>6</v>
      </c>
      <c r="AF1" s="5" t="s">
        <v>7</v>
      </c>
      <c r="AG1" s="1" t="s">
        <v>6</v>
      </c>
      <c r="AH1" s="5" t="s">
        <v>7</v>
      </c>
      <c r="AI1" s="1" t="s">
        <v>6</v>
      </c>
      <c r="AJ1" s="5" t="s">
        <v>7</v>
      </c>
      <c r="AK1" s="1" t="s">
        <v>6</v>
      </c>
      <c r="AL1" s="5" t="s">
        <v>7</v>
      </c>
      <c r="AM1" s="1" t="s">
        <v>6</v>
      </c>
      <c r="AN1" s="5" t="s">
        <v>7</v>
      </c>
      <c r="AO1" s="1" t="s">
        <v>6</v>
      </c>
      <c r="AP1" s="5" t="s">
        <v>7</v>
      </c>
      <c r="AQ1" s="1" t="s">
        <v>6</v>
      </c>
      <c r="AR1" s="5" t="s">
        <v>7</v>
      </c>
      <c r="AS1" s="3" t="s">
        <v>6</v>
      </c>
      <c r="AT1" s="7" t="s">
        <v>7</v>
      </c>
      <c r="AU1" s="3" t="s">
        <v>6</v>
      </c>
      <c r="AV1" s="7" t="s">
        <v>7</v>
      </c>
      <c r="AW1" s="3" t="s">
        <v>6</v>
      </c>
      <c r="AX1" s="7" t="s">
        <v>7</v>
      </c>
      <c r="AY1" s="3" t="s">
        <v>6</v>
      </c>
      <c r="AZ1" s="7" t="s">
        <v>7</v>
      </c>
      <c r="BA1" s="3" t="s">
        <v>6</v>
      </c>
      <c r="BB1" s="7" t="s">
        <v>7</v>
      </c>
    </row>
    <row r="2" spans="1:66" x14ac:dyDescent="0.2">
      <c r="A2" s="1"/>
      <c r="B2" s="1"/>
      <c r="D2" s="1"/>
      <c r="E2" s="1"/>
      <c r="F2" s="5" t="s">
        <v>30</v>
      </c>
      <c r="G2" s="27"/>
      <c r="H2" s="27"/>
      <c r="I2" s="1" t="s">
        <v>8</v>
      </c>
      <c r="J2" s="5" t="s">
        <v>8</v>
      </c>
      <c r="K2" s="1" t="s">
        <v>8</v>
      </c>
      <c r="L2" s="5" t="s">
        <v>8</v>
      </c>
      <c r="M2" s="1" t="s">
        <v>8</v>
      </c>
      <c r="N2" s="5" t="s">
        <v>8</v>
      </c>
      <c r="O2" s="1" t="s">
        <v>8</v>
      </c>
      <c r="P2" s="5" t="s">
        <v>8</v>
      </c>
      <c r="Q2" s="1" t="s">
        <v>8</v>
      </c>
      <c r="R2" s="5" t="s">
        <v>8</v>
      </c>
      <c r="S2" s="1" t="s">
        <v>8</v>
      </c>
      <c r="T2" s="5" t="s">
        <v>8</v>
      </c>
      <c r="U2" s="1" t="s">
        <v>8</v>
      </c>
      <c r="V2" s="5" t="s">
        <v>8</v>
      </c>
      <c r="W2" s="1" t="s">
        <v>8</v>
      </c>
      <c r="X2" s="5" t="s">
        <v>8</v>
      </c>
      <c r="Y2" s="1" t="s">
        <v>8</v>
      </c>
      <c r="Z2" s="5" t="s">
        <v>8</v>
      </c>
      <c r="AA2" s="1" t="s">
        <v>8</v>
      </c>
      <c r="AB2" s="5" t="s">
        <v>8</v>
      </c>
      <c r="AC2" s="1" t="s">
        <v>8</v>
      </c>
      <c r="AD2" s="5" t="s">
        <v>8</v>
      </c>
      <c r="AE2" s="1" t="s">
        <v>8</v>
      </c>
      <c r="AF2" s="5" t="s">
        <v>8</v>
      </c>
      <c r="AG2" s="1" t="s">
        <v>8</v>
      </c>
      <c r="AH2" s="5" t="s">
        <v>8</v>
      </c>
      <c r="AI2" s="1" t="s">
        <v>8</v>
      </c>
      <c r="AJ2" s="5" t="s">
        <v>8</v>
      </c>
      <c r="AK2" s="1" t="s">
        <v>8</v>
      </c>
      <c r="AL2" s="5" t="s">
        <v>8</v>
      </c>
      <c r="AM2" s="1" t="s">
        <v>8</v>
      </c>
      <c r="AN2" s="5" t="s">
        <v>8</v>
      </c>
      <c r="AO2" s="1" t="s">
        <v>8</v>
      </c>
      <c r="AP2" s="5" t="s">
        <v>8</v>
      </c>
      <c r="AQ2" s="1" t="s">
        <v>8</v>
      </c>
      <c r="AR2" s="5" t="s">
        <v>8</v>
      </c>
      <c r="AS2" s="3" t="s">
        <v>8</v>
      </c>
      <c r="AT2" s="7" t="s">
        <v>8</v>
      </c>
      <c r="AU2" s="3" t="s">
        <v>8</v>
      </c>
      <c r="AV2" s="7" t="s">
        <v>8</v>
      </c>
      <c r="AW2" s="3" t="s">
        <v>8</v>
      </c>
      <c r="AX2" s="7" t="s">
        <v>8</v>
      </c>
      <c r="AY2" s="3" t="s">
        <v>8</v>
      </c>
      <c r="AZ2" s="7" t="s">
        <v>8</v>
      </c>
      <c r="BA2" s="3" t="s">
        <v>8</v>
      </c>
      <c r="BB2" s="7" t="s">
        <v>8</v>
      </c>
    </row>
    <row r="3" spans="1:66" s="13" customFormat="1" x14ac:dyDescent="0.2">
      <c r="A3" s="8"/>
      <c r="B3" s="8"/>
      <c r="C3" s="8"/>
      <c r="D3" s="8"/>
      <c r="E3" s="8"/>
      <c r="F3" s="10"/>
      <c r="G3" s="8"/>
      <c r="H3" s="8"/>
      <c r="I3" s="9">
        <v>42947</v>
      </c>
      <c r="J3" s="10"/>
      <c r="K3" s="11">
        <v>42949</v>
      </c>
      <c r="L3" s="12"/>
      <c r="M3" s="11">
        <v>42951</v>
      </c>
      <c r="N3" s="12"/>
      <c r="O3" s="11">
        <v>43319</v>
      </c>
      <c r="P3" s="12"/>
      <c r="Q3" s="11">
        <v>42956</v>
      </c>
      <c r="R3" s="12"/>
      <c r="S3" s="11">
        <v>42958</v>
      </c>
      <c r="T3" s="12"/>
      <c r="U3" s="11">
        <v>42961</v>
      </c>
      <c r="V3" s="12"/>
      <c r="W3" s="11">
        <v>42963</v>
      </c>
      <c r="X3" s="12"/>
      <c r="Y3" s="11">
        <v>42965</v>
      </c>
      <c r="Z3" s="12"/>
      <c r="AA3" s="11">
        <v>42968</v>
      </c>
      <c r="AB3" s="12"/>
      <c r="AC3" s="11">
        <v>42970</v>
      </c>
      <c r="AD3" s="12"/>
      <c r="AE3" s="11">
        <v>42972</v>
      </c>
      <c r="AF3" s="12"/>
      <c r="AG3" s="11">
        <v>42976</v>
      </c>
      <c r="AH3" s="12"/>
      <c r="AI3" s="11">
        <v>42979</v>
      </c>
      <c r="AJ3" s="12"/>
      <c r="AK3" s="11">
        <v>42983</v>
      </c>
      <c r="AL3" s="12"/>
      <c r="AM3" s="11">
        <v>42986</v>
      </c>
      <c r="AN3" s="12"/>
      <c r="AO3" s="11">
        <v>42990</v>
      </c>
      <c r="AP3" s="12"/>
      <c r="AQ3" s="11">
        <v>42992</v>
      </c>
      <c r="AR3" s="12"/>
      <c r="AS3" s="11">
        <v>43005</v>
      </c>
      <c r="AT3" s="12"/>
      <c r="AU3" s="11">
        <v>43013</v>
      </c>
      <c r="AV3" s="12"/>
      <c r="AW3" s="11">
        <v>43021</v>
      </c>
      <c r="AX3" s="12"/>
      <c r="AY3" s="11">
        <v>43028</v>
      </c>
      <c r="AZ3" s="12"/>
      <c r="BA3" s="11">
        <v>43034</v>
      </c>
      <c r="BB3" s="12"/>
      <c r="BD3" s="12"/>
      <c r="BF3" s="12"/>
      <c r="BH3" s="12"/>
      <c r="BJ3" s="12"/>
      <c r="BL3" s="12"/>
      <c r="BN3" s="12"/>
    </row>
    <row r="4" spans="1:66" x14ac:dyDescent="0.2">
      <c r="A4" s="1">
        <v>2017</v>
      </c>
      <c r="B4" s="2" t="s">
        <v>9</v>
      </c>
      <c r="C4" s="1">
        <v>1</v>
      </c>
      <c r="D4" t="s">
        <v>10</v>
      </c>
      <c r="E4">
        <v>8.5</v>
      </c>
      <c r="F4" s="6">
        <v>20</v>
      </c>
      <c r="BB4" s="6">
        <f>BA4/F4*100</f>
        <v>0</v>
      </c>
    </row>
    <row r="5" spans="1:66" x14ac:dyDescent="0.2">
      <c r="B5" s="2" t="s">
        <v>9</v>
      </c>
      <c r="C5" s="1">
        <v>2</v>
      </c>
      <c r="D5" t="s">
        <v>14</v>
      </c>
      <c r="E5">
        <v>13.7</v>
      </c>
      <c r="F5" s="6">
        <v>20</v>
      </c>
      <c r="BB5" s="6">
        <f t="shared" ref="BB5:BB17" si="0">BA5/F5*100</f>
        <v>0</v>
      </c>
      <c r="BD5">
        <v>8.5</v>
      </c>
      <c r="BE5">
        <f>AVERAGE(BB4,BB10,BB16)</f>
        <v>0</v>
      </c>
    </row>
    <row r="6" spans="1:66" x14ac:dyDescent="0.2">
      <c r="A6" t="s">
        <v>36</v>
      </c>
      <c r="B6" s="2" t="s">
        <v>9</v>
      </c>
      <c r="C6" s="1">
        <v>3</v>
      </c>
      <c r="D6" t="s">
        <v>11</v>
      </c>
      <c r="E6">
        <v>18.399999999999999</v>
      </c>
      <c r="F6" s="6">
        <v>20</v>
      </c>
      <c r="BB6" s="6">
        <f t="shared" si="0"/>
        <v>0</v>
      </c>
      <c r="BD6">
        <v>13.7</v>
      </c>
      <c r="BE6">
        <f>AVERAGE(BB5,BB11,BB16)</f>
        <v>0</v>
      </c>
    </row>
    <row r="7" spans="1:66" x14ac:dyDescent="0.2">
      <c r="B7" s="2" t="s">
        <v>9</v>
      </c>
      <c r="C7" s="1">
        <v>4</v>
      </c>
      <c r="D7" t="s">
        <v>15</v>
      </c>
      <c r="E7">
        <v>22.5</v>
      </c>
      <c r="F7" s="6">
        <v>20</v>
      </c>
      <c r="BB7" s="6">
        <f t="shared" si="0"/>
        <v>0</v>
      </c>
      <c r="BD7">
        <v>18.399999999999999</v>
      </c>
      <c r="BE7">
        <f>AVERAGE(BB6,BB12,BB18)</f>
        <v>1.6666666666666667</v>
      </c>
    </row>
    <row r="8" spans="1:66" x14ac:dyDescent="0.2">
      <c r="B8" s="2" t="s">
        <v>9</v>
      </c>
      <c r="C8" s="1">
        <v>5</v>
      </c>
      <c r="D8" t="s">
        <v>12</v>
      </c>
      <c r="E8">
        <v>26.7</v>
      </c>
      <c r="F8" s="6">
        <v>20</v>
      </c>
      <c r="BB8" s="6">
        <f t="shared" si="0"/>
        <v>0</v>
      </c>
      <c r="BD8">
        <v>22.5</v>
      </c>
      <c r="BE8">
        <f>AVERAGE(BB7,BB13,BB19)</f>
        <v>1.6666666666666667</v>
      </c>
    </row>
    <row r="9" spans="1:66" x14ac:dyDescent="0.2">
      <c r="B9" s="2" t="s">
        <v>9</v>
      </c>
      <c r="C9" s="1">
        <v>6</v>
      </c>
      <c r="D9" t="s">
        <v>13</v>
      </c>
      <c r="E9">
        <v>30.88</v>
      </c>
      <c r="F9" s="6">
        <v>20</v>
      </c>
      <c r="BB9" s="6">
        <f t="shared" si="0"/>
        <v>0</v>
      </c>
      <c r="BD9">
        <v>26.7</v>
      </c>
      <c r="BE9">
        <v>0</v>
      </c>
    </row>
    <row r="10" spans="1:66" x14ac:dyDescent="0.2">
      <c r="B10" s="2" t="s">
        <v>9</v>
      </c>
      <c r="C10" s="1">
        <v>7</v>
      </c>
      <c r="D10" t="s">
        <v>10</v>
      </c>
      <c r="E10">
        <v>8.5</v>
      </c>
      <c r="F10" s="6">
        <v>20</v>
      </c>
      <c r="BB10" s="6">
        <f t="shared" si="0"/>
        <v>0</v>
      </c>
      <c r="BD10">
        <v>30.88</v>
      </c>
      <c r="BE10">
        <v>0</v>
      </c>
    </row>
    <row r="11" spans="1:66" x14ac:dyDescent="0.2">
      <c r="B11" s="2" t="s">
        <v>9</v>
      </c>
      <c r="C11" s="1">
        <v>8</v>
      </c>
      <c r="D11" t="s">
        <v>14</v>
      </c>
      <c r="E11">
        <v>13.7</v>
      </c>
      <c r="F11" s="6">
        <v>20</v>
      </c>
      <c r="BB11" s="6">
        <f t="shared" si="0"/>
        <v>0</v>
      </c>
    </row>
    <row r="12" spans="1:66" x14ac:dyDescent="0.2">
      <c r="B12" s="2" t="s">
        <v>9</v>
      </c>
      <c r="C12" s="1">
        <v>9</v>
      </c>
      <c r="D12" t="s">
        <v>11</v>
      </c>
      <c r="E12">
        <v>18.399999999999999</v>
      </c>
      <c r="F12" s="6">
        <v>20</v>
      </c>
      <c r="BB12" s="6">
        <f t="shared" si="0"/>
        <v>0</v>
      </c>
    </row>
    <row r="13" spans="1:66" x14ac:dyDescent="0.2">
      <c r="B13" s="2" t="s">
        <v>9</v>
      </c>
      <c r="C13" s="1">
        <v>10</v>
      </c>
      <c r="D13" t="s">
        <v>15</v>
      </c>
      <c r="E13">
        <v>22.5</v>
      </c>
      <c r="F13" s="6">
        <v>20</v>
      </c>
      <c r="BB13" s="6">
        <f t="shared" si="0"/>
        <v>0</v>
      </c>
    </row>
    <row r="14" spans="1:66" x14ac:dyDescent="0.2">
      <c r="B14" s="2" t="s">
        <v>9</v>
      </c>
      <c r="C14" s="1">
        <v>11</v>
      </c>
      <c r="D14" t="s">
        <v>12</v>
      </c>
      <c r="E14">
        <v>26.7</v>
      </c>
      <c r="F14" s="6">
        <v>20</v>
      </c>
      <c r="BB14" s="6">
        <f t="shared" si="0"/>
        <v>0</v>
      </c>
    </row>
    <row r="15" spans="1:66" x14ac:dyDescent="0.2">
      <c r="B15" s="2" t="s">
        <v>9</v>
      </c>
      <c r="C15" s="1">
        <v>12</v>
      </c>
      <c r="D15" t="s">
        <v>13</v>
      </c>
      <c r="E15">
        <v>30.88</v>
      </c>
      <c r="F15" s="6">
        <v>19</v>
      </c>
      <c r="BB15" s="6">
        <f t="shared" si="0"/>
        <v>0</v>
      </c>
    </row>
    <row r="16" spans="1:66" x14ac:dyDescent="0.2">
      <c r="B16" s="2" t="s">
        <v>9</v>
      </c>
      <c r="C16" s="1">
        <v>13</v>
      </c>
      <c r="D16" t="s">
        <v>10</v>
      </c>
      <c r="E16">
        <v>8.5</v>
      </c>
      <c r="F16" s="6">
        <v>20</v>
      </c>
      <c r="BB16" s="6">
        <f t="shared" si="0"/>
        <v>0</v>
      </c>
    </row>
    <row r="17" spans="1:66" x14ac:dyDescent="0.2">
      <c r="B17" s="2" t="s">
        <v>9</v>
      </c>
      <c r="C17" s="1">
        <v>14</v>
      </c>
      <c r="D17" t="s">
        <v>14</v>
      </c>
      <c r="E17">
        <v>13.7</v>
      </c>
      <c r="F17" s="6">
        <v>19</v>
      </c>
      <c r="BB17" s="6">
        <f t="shared" si="0"/>
        <v>0</v>
      </c>
    </row>
    <row r="18" spans="1:66" x14ac:dyDescent="0.2">
      <c r="B18" s="2" t="s">
        <v>9</v>
      </c>
      <c r="C18" s="1">
        <v>15</v>
      </c>
      <c r="D18" t="s">
        <v>11</v>
      </c>
      <c r="E18">
        <v>18.399999999999999</v>
      </c>
      <c r="F18" s="6">
        <v>20</v>
      </c>
      <c r="S18">
        <v>1</v>
      </c>
      <c r="T18" s="6">
        <f>S18/F18*100</f>
        <v>5</v>
      </c>
      <c r="U18">
        <v>1</v>
      </c>
      <c r="V18" s="6">
        <f>U18/F18*100</f>
        <v>5</v>
      </c>
      <c r="W18">
        <v>1</v>
      </c>
      <c r="X18" s="6">
        <v>5</v>
      </c>
      <c r="Y18">
        <v>1</v>
      </c>
      <c r="Z18" s="6">
        <v>5</v>
      </c>
      <c r="AA18">
        <v>1</v>
      </c>
      <c r="AB18" s="6">
        <v>5</v>
      </c>
      <c r="AC18">
        <v>1</v>
      </c>
      <c r="AD18" s="6">
        <v>5</v>
      </c>
      <c r="AE18">
        <v>1</v>
      </c>
      <c r="AF18" s="6">
        <v>5</v>
      </c>
      <c r="AG18">
        <v>1</v>
      </c>
      <c r="AH18" s="6">
        <v>5</v>
      </c>
      <c r="AI18">
        <v>1</v>
      </c>
      <c r="AJ18" s="6">
        <v>5</v>
      </c>
      <c r="AK18">
        <v>1</v>
      </c>
      <c r="AL18" s="6">
        <v>5</v>
      </c>
      <c r="AM18">
        <v>1</v>
      </c>
      <c r="AN18" s="6">
        <v>5</v>
      </c>
      <c r="AO18">
        <v>1</v>
      </c>
      <c r="AP18" s="6">
        <v>5</v>
      </c>
      <c r="AQ18">
        <v>1</v>
      </c>
      <c r="AR18" s="6">
        <v>5</v>
      </c>
      <c r="AS18">
        <v>1</v>
      </c>
      <c r="AT18" s="6">
        <v>5</v>
      </c>
      <c r="AU18">
        <v>1</v>
      </c>
      <c r="AV18" s="6">
        <v>5</v>
      </c>
      <c r="AW18">
        <v>1</v>
      </c>
      <c r="AX18" s="6">
        <v>5</v>
      </c>
      <c r="AY18">
        <v>1</v>
      </c>
      <c r="AZ18" s="6">
        <v>5</v>
      </c>
      <c r="BA18">
        <v>1</v>
      </c>
      <c r="BB18" s="6">
        <v>5</v>
      </c>
    </row>
    <row r="19" spans="1:66" x14ac:dyDescent="0.2">
      <c r="B19" s="2" t="s">
        <v>9</v>
      </c>
      <c r="C19" s="1">
        <v>16</v>
      </c>
      <c r="D19" t="s">
        <v>15</v>
      </c>
      <c r="E19">
        <v>22.5</v>
      </c>
      <c r="F19" s="6">
        <v>20</v>
      </c>
      <c r="AQ19">
        <v>1</v>
      </c>
      <c r="AR19" s="6">
        <v>5</v>
      </c>
      <c r="AS19">
        <v>1</v>
      </c>
      <c r="AT19" s="6">
        <v>5</v>
      </c>
      <c r="AU19">
        <v>1</v>
      </c>
      <c r="AV19" s="6">
        <v>5</v>
      </c>
      <c r="AW19">
        <v>1</v>
      </c>
      <c r="AX19" s="6">
        <v>5</v>
      </c>
      <c r="AY19">
        <v>1</v>
      </c>
      <c r="AZ19" s="6">
        <v>5</v>
      </c>
      <c r="BA19">
        <v>1</v>
      </c>
      <c r="BB19" s="6">
        <v>5</v>
      </c>
    </row>
    <row r="20" spans="1:66" x14ac:dyDescent="0.2">
      <c r="B20" s="2" t="s">
        <v>9</v>
      </c>
      <c r="C20" s="1">
        <v>17</v>
      </c>
      <c r="D20" t="s">
        <v>12</v>
      </c>
      <c r="E20">
        <v>26.7</v>
      </c>
      <c r="F20" s="6">
        <v>20</v>
      </c>
    </row>
    <row r="21" spans="1:66" x14ac:dyDescent="0.2">
      <c r="B21" s="2" t="s">
        <v>9</v>
      </c>
      <c r="C21" s="1">
        <v>18</v>
      </c>
      <c r="D21" t="s">
        <v>13</v>
      </c>
      <c r="E21">
        <v>30.88</v>
      </c>
      <c r="F21" s="6">
        <v>20</v>
      </c>
    </row>
    <row r="22" spans="1:66" s="17" customFormat="1" x14ac:dyDescent="0.2">
      <c r="B22" s="16" t="s">
        <v>23</v>
      </c>
      <c r="F22" s="19"/>
      <c r="G22" s="29"/>
      <c r="H22" s="29"/>
      <c r="J22" s="19"/>
      <c r="L22" s="19"/>
      <c r="N22" s="19"/>
      <c r="P22" s="19"/>
      <c r="R22" s="19"/>
      <c r="S22" s="17">
        <f>AVERAGE(S4:S21)</f>
        <v>1</v>
      </c>
      <c r="T22" s="17">
        <f t="shared" ref="T22:BB22" si="1">AVERAGE(T4:T21)</f>
        <v>5</v>
      </c>
      <c r="U22" s="17">
        <f t="shared" si="1"/>
        <v>1</v>
      </c>
      <c r="V22" s="17">
        <f t="shared" si="1"/>
        <v>5</v>
      </c>
      <c r="W22" s="17">
        <f t="shared" si="1"/>
        <v>1</v>
      </c>
      <c r="X22" s="17">
        <f t="shared" si="1"/>
        <v>5</v>
      </c>
      <c r="Y22" s="17">
        <f t="shared" si="1"/>
        <v>1</v>
      </c>
      <c r="Z22" s="17">
        <f t="shared" si="1"/>
        <v>5</v>
      </c>
      <c r="AA22" s="17">
        <f t="shared" si="1"/>
        <v>1</v>
      </c>
      <c r="AB22" s="17">
        <f t="shared" si="1"/>
        <v>5</v>
      </c>
      <c r="AC22" s="17">
        <f t="shared" si="1"/>
        <v>1</v>
      </c>
      <c r="AD22" s="17">
        <f t="shared" si="1"/>
        <v>5</v>
      </c>
      <c r="AE22" s="17">
        <f t="shared" si="1"/>
        <v>1</v>
      </c>
      <c r="AF22" s="17">
        <f t="shared" si="1"/>
        <v>5</v>
      </c>
      <c r="AG22" s="17">
        <f t="shared" si="1"/>
        <v>1</v>
      </c>
      <c r="AH22" s="17">
        <f t="shared" si="1"/>
        <v>5</v>
      </c>
      <c r="AI22" s="17">
        <f t="shared" si="1"/>
        <v>1</v>
      </c>
      <c r="AJ22" s="17">
        <f t="shared" si="1"/>
        <v>5</v>
      </c>
      <c r="AK22" s="17">
        <f t="shared" si="1"/>
        <v>1</v>
      </c>
      <c r="AL22" s="17">
        <f t="shared" si="1"/>
        <v>5</v>
      </c>
      <c r="AM22" s="17">
        <f t="shared" si="1"/>
        <v>1</v>
      </c>
      <c r="AN22" s="17">
        <f t="shared" si="1"/>
        <v>5</v>
      </c>
      <c r="AO22" s="17">
        <f t="shared" si="1"/>
        <v>1</v>
      </c>
      <c r="AP22" s="17">
        <f t="shared" si="1"/>
        <v>5</v>
      </c>
      <c r="AQ22" s="17">
        <f t="shared" si="1"/>
        <v>1</v>
      </c>
      <c r="AR22" s="17">
        <f t="shared" si="1"/>
        <v>5</v>
      </c>
      <c r="AS22" s="17">
        <f t="shared" si="1"/>
        <v>1</v>
      </c>
      <c r="AT22" s="17">
        <f t="shared" si="1"/>
        <v>5</v>
      </c>
      <c r="AU22" s="17">
        <f t="shared" si="1"/>
        <v>1</v>
      </c>
      <c r="AV22" s="17">
        <f t="shared" si="1"/>
        <v>5</v>
      </c>
      <c r="AW22" s="17">
        <f t="shared" si="1"/>
        <v>1</v>
      </c>
      <c r="AX22" s="17">
        <f t="shared" si="1"/>
        <v>5</v>
      </c>
      <c r="AY22" s="17">
        <f t="shared" si="1"/>
        <v>1</v>
      </c>
      <c r="AZ22" s="17">
        <f t="shared" si="1"/>
        <v>5</v>
      </c>
      <c r="BA22" s="17">
        <f t="shared" si="1"/>
        <v>1</v>
      </c>
      <c r="BB22" s="17">
        <f t="shared" si="1"/>
        <v>0.625</v>
      </c>
      <c r="BD22" s="19"/>
      <c r="BF22" s="19"/>
      <c r="BH22" s="19"/>
      <c r="BJ22" s="19"/>
      <c r="BL22" s="19"/>
      <c r="BN22" s="19"/>
    </row>
    <row r="23" spans="1:66" x14ac:dyDescent="0.2">
      <c r="B23" s="2"/>
    </row>
    <row r="24" spans="1:66" x14ac:dyDescent="0.2">
      <c r="A24" s="1">
        <v>2017</v>
      </c>
      <c r="B24" s="4" t="s">
        <v>16</v>
      </c>
      <c r="C24" s="1">
        <v>1</v>
      </c>
      <c r="D24" t="s">
        <v>17</v>
      </c>
      <c r="E24">
        <v>10.99</v>
      </c>
      <c r="F24" s="6">
        <v>20</v>
      </c>
      <c r="M24">
        <v>0</v>
      </c>
      <c r="N24" s="6">
        <v>0</v>
      </c>
      <c r="O24">
        <v>0</v>
      </c>
      <c r="P24" s="6">
        <v>0</v>
      </c>
      <c r="Q24" s="14">
        <v>0</v>
      </c>
      <c r="R24" s="6">
        <v>0</v>
      </c>
      <c r="S24" s="14">
        <v>0</v>
      </c>
      <c r="T24" s="6">
        <v>0</v>
      </c>
      <c r="U24">
        <v>2</v>
      </c>
      <c r="V24" s="6">
        <f t="shared" ref="V24:V34" si="2">U24/F24*100</f>
        <v>10</v>
      </c>
      <c r="W24">
        <v>2</v>
      </c>
      <c r="X24" s="6">
        <f t="shared" ref="X24:X41" si="3">W24/F24*100</f>
        <v>10</v>
      </c>
      <c r="Y24">
        <v>2</v>
      </c>
      <c r="Z24" s="6">
        <f t="shared" ref="Z24:Z41" si="4">Y24/F24*100</f>
        <v>10</v>
      </c>
      <c r="AA24">
        <v>2</v>
      </c>
      <c r="AB24" s="6">
        <f t="shared" ref="AB24:AB41" si="5">AA24/F24*100</f>
        <v>10</v>
      </c>
      <c r="AC24">
        <v>2</v>
      </c>
      <c r="AD24" s="6">
        <f t="shared" ref="AD24:AD41" si="6">AC24/F24*100</f>
        <v>10</v>
      </c>
      <c r="AE24">
        <v>2</v>
      </c>
      <c r="AF24" s="6">
        <f t="shared" ref="AF24:AF41" si="7">AE24/F24*100</f>
        <v>10</v>
      </c>
      <c r="AG24">
        <v>2</v>
      </c>
      <c r="AH24" s="6">
        <f t="shared" ref="AH24:AH41" si="8">AG24/F24*100</f>
        <v>10</v>
      </c>
      <c r="AI24">
        <v>3</v>
      </c>
      <c r="AJ24" s="6">
        <f t="shared" ref="AJ24:AJ41" si="9">AI24/F24*100</f>
        <v>15</v>
      </c>
      <c r="AK24">
        <v>3</v>
      </c>
      <c r="AL24" s="6">
        <f t="shared" ref="AL24:AL41" si="10">AK24/F24*100</f>
        <v>15</v>
      </c>
      <c r="AM24">
        <v>3</v>
      </c>
      <c r="AN24" s="6">
        <f t="shared" ref="AN24:AN41" si="11">AM24/F24*100</f>
        <v>15</v>
      </c>
      <c r="AO24">
        <v>3</v>
      </c>
      <c r="AP24" s="6">
        <f t="shared" ref="AP24:AP41" si="12">AO24/F24*100</f>
        <v>15</v>
      </c>
      <c r="AQ24">
        <v>3</v>
      </c>
      <c r="AR24" s="6">
        <f t="shared" ref="AR24:AR41" si="13">AQ24/F24*100</f>
        <v>15</v>
      </c>
      <c r="AS24">
        <v>3</v>
      </c>
      <c r="AT24" s="6">
        <f t="shared" ref="AT24:AT41" si="14">AS24/F24*10</f>
        <v>1.5</v>
      </c>
      <c r="AU24">
        <v>3</v>
      </c>
      <c r="AV24" s="6">
        <f t="shared" ref="AV24:AV41" si="15">AU24/F24*100</f>
        <v>15</v>
      </c>
      <c r="AW24">
        <v>3</v>
      </c>
      <c r="AX24" s="6">
        <f t="shared" ref="AX24:AX41" si="16">AW24/F24*100</f>
        <v>15</v>
      </c>
      <c r="BB24" s="6">
        <v>10.99</v>
      </c>
      <c r="BC24">
        <f t="shared" ref="BC24:BC29" si="17">AVERAGE(AX24,AX30,AX36)</f>
        <v>11.666666666666666</v>
      </c>
    </row>
    <row r="25" spans="1:66" x14ac:dyDescent="0.2">
      <c r="B25" s="4" t="s">
        <v>16</v>
      </c>
      <c r="C25" s="1">
        <v>2</v>
      </c>
      <c r="D25" t="s">
        <v>18</v>
      </c>
      <c r="E25">
        <v>16.399999999999999</v>
      </c>
      <c r="F25" s="6">
        <v>20</v>
      </c>
      <c r="M25">
        <v>1</v>
      </c>
      <c r="N25" s="6">
        <f>M25/F25*100</f>
        <v>5</v>
      </c>
      <c r="O25">
        <v>1</v>
      </c>
      <c r="P25" s="6">
        <f>O25/F25*100</f>
        <v>5</v>
      </c>
      <c r="Q25">
        <v>1</v>
      </c>
      <c r="R25" s="6">
        <f>Q25/F25*100</f>
        <v>5</v>
      </c>
      <c r="S25">
        <v>1</v>
      </c>
      <c r="T25" s="6">
        <f>S25/F25*100</f>
        <v>5</v>
      </c>
      <c r="U25">
        <v>4</v>
      </c>
      <c r="V25" s="6">
        <f t="shared" si="2"/>
        <v>20</v>
      </c>
      <c r="W25">
        <v>4</v>
      </c>
      <c r="X25" s="6">
        <f t="shared" si="3"/>
        <v>20</v>
      </c>
      <c r="Y25">
        <v>4</v>
      </c>
      <c r="Z25" s="6">
        <f t="shared" si="4"/>
        <v>20</v>
      </c>
      <c r="AA25">
        <v>4</v>
      </c>
      <c r="AB25" s="6">
        <f t="shared" si="5"/>
        <v>20</v>
      </c>
      <c r="AC25">
        <v>4</v>
      </c>
      <c r="AD25" s="6">
        <f t="shared" si="6"/>
        <v>20</v>
      </c>
      <c r="AE25">
        <v>4</v>
      </c>
      <c r="AF25" s="6">
        <f t="shared" si="7"/>
        <v>20</v>
      </c>
      <c r="AG25">
        <v>4</v>
      </c>
      <c r="AH25" s="6">
        <f t="shared" si="8"/>
        <v>20</v>
      </c>
      <c r="AI25">
        <v>4</v>
      </c>
      <c r="AJ25" s="6">
        <f t="shared" si="9"/>
        <v>20</v>
      </c>
      <c r="AK25">
        <v>4</v>
      </c>
      <c r="AL25" s="6">
        <f t="shared" si="10"/>
        <v>20</v>
      </c>
      <c r="AM25">
        <v>4</v>
      </c>
      <c r="AN25" s="6">
        <f t="shared" si="11"/>
        <v>20</v>
      </c>
      <c r="AO25">
        <v>4</v>
      </c>
      <c r="AP25" s="6">
        <f t="shared" si="12"/>
        <v>20</v>
      </c>
      <c r="AQ25">
        <v>4</v>
      </c>
      <c r="AR25" s="6">
        <f t="shared" si="13"/>
        <v>20</v>
      </c>
      <c r="AS25">
        <v>4</v>
      </c>
      <c r="AT25" s="6">
        <f t="shared" si="14"/>
        <v>2</v>
      </c>
      <c r="AU25">
        <v>4</v>
      </c>
      <c r="AV25" s="6">
        <f t="shared" si="15"/>
        <v>20</v>
      </c>
      <c r="AW25">
        <v>4</v>
      </c>
      <c r="AX25" s="6">
        <f t="shared" si="16"/>
        <v>20</v>
      </c>
      <c r="BB25" s="6">
        <v>16.399999999999999</v>
      </c>
      <c r="BC25">
        <f t="shared" si="17"/>
        <v>8.3333333333333339</v>
      </c>
    </row>
    <row r="26" spans="1:66" x14ac:dyDescent="0.2">
      <c r="A26" t="s">
        <v>37</v>
      </c>
      <c r="B26" s="4" t="s">
        <v>16</v>
      </c>
      <c r="C26" s="1">
        <v>3</v>
      </c>
      <c r="D26" t="s">
        <v>19</v>
      </c>
      <c r="E26">
        <v>19.88</v>
      </c>
      <c r="F26" s="6">
        <v>20</v>
      </c>
      <c r="M26">
        <v>0</v>
      </c>
      <c r="N26" s="6">
        <v>0</v>
      </c>
      <c r="O26">
        <v>0</v>
      </c>
      <c r="P26" s="6">
        <v>0</v>
      </c>
      <c r="Q26" s="14">
        <v>0</v>
      </c>
      <c r="R26" s="6">
        <v>0</v>
      </c>
      <c r="S26" s="14">
        <v>0</v>
      </c>
      <c r="T26" s="6">
        <v>0</v>
      </c>
      <c r="U26">
        <v>1</v>
      </c>
      <c r="V26" s="6">
        <f t="shared" si="2"/>
        <v>5</v>
      </c>
      <c r="W26">
        <v>1</v>
      </c>
      <c r="X26" s="6">
        <f t="shared" si="3"/>
        <v>5</v>
      </c>
      <c r="Y26">
        <v>1</v>
      </c>
      <c r="Z26" s="6">
        <f t="shared" si="4"/>
        <v>5</v>
      </c>
      <c r="AA26">
        <v>3</v>
      </c>
      <c r="AB26" s="6">
        <f t="shared" si="5"/>
        <v>15</v>
      </c>
      <c r="AC26">
        <v>3</v>
      </c>
      <c r="AD26" s="6">
        <f t="shared" si="6"/>
        <v>15</v>
      </c>
      <c r="AE26">
        <v>3</v>
      </c>
      <c r="AF26" s="6">
        <f t="shared" si="7"/>
        <v>15</v>
      </c>
      <c r="AG26">
        <v>3</v>
      </c>
      <c r="AH26" s="6">
        <f t="shared" si="8"/>
        <v>15</v>
      </c>
      <c r="AI26">
        <v>3</v>
      </c>
      <c r="AJ26" s="6">
        <f t="shared" si="9"/>
        <v>15</v>
      </c>
      <c r="AK26">
        <v>3</v>
      </c>
      <c r="AL26" s="6">
        <f t="shared" si="10"/>
        <v>15</v>
      </c>
      <c r="AM26">
        <v>3</v>
      </c>
      <c r="AN26" s="6">
        <f t="shared" si="11"/>
        <v>15</v>
      </c>
      <c r="AO26">
        <v>3</v>
      </c>
      <c r="AP26" s="6">
        <f t="shared" si="12"/>
        <v>15</v>
      </c>
      <c r="AQ26">
        <v>3</v>
      </c>
      <c r="AR26" s="6">
        <f t="shared" si="13"/>
        <v>15</v>
      </c>
      <c r="AS26">
        <v>3</v>
      </c>
      <c r="AT26" s="6">
        <f t="shared" si="14"/>
        <v>1.5</v>
      </c>
      <c r="AU26">
        <v>3</v>
      </c>
      <c r="AV26" s="6">
        <f t="shared" si="15"/>
        <v>15</v>
      </c>
      <c r="AW26">
        <v>3</v>
      </c>
      <c r="AX26" s="6">
        <f t="shared" si="16"/>
        <v>15</v>
      </c>
      <c r="BB26" s="6">
        <v>19.88</v>
      </c>
      <c r="BC26">
        <f t="shared" si="17"/>
        <v>10.175438596491228</v>
      </c>
    </row>
    <row r="27" spans="1:66" x14ac:dyDescent="0.2">
      <c r="B27" s="4" t="s">
        <v>16</v>
      </c>
      <c r="C27" s="1">
        <v>4</v>
      </c>
      <c r="D27" t="s">
        <v>20</v>
      </c>
      <c r="E27">
        <v>25.17</v>
      </c>
      <c r="F27" s="6">
        <v>20</v>
      </c>
      <c r="M27">
        <v>1</v>
      </c>
      <c r="N27" s="6">
        <f>M27/F27*100</f>
        <v>5</v>
      </c>
      <c r="O27">
        <v>1</v>
      </c>
      <c r="P27" s="6">
        <f>O27/F27*100</f>
        <v>5</v>
      </c>
      <c r="Q27">
        <v>1</v>
      </c>
      <c r="R27" s="6">
        <f t="shared" ref="R27:R35" si="18">Q27/F27*100</f>
        <v>5</v>
      </c>
      <c r="S27">
        <v>3</v>
      </c>
      <c r="T27" s="6">
        <f t="shared" ref="T27:T37" si="19">S27/F27*100</f>
        <v>15</v>
      </c>
      <c r="U27">
        <v>4</v>
      </c>
      <c r="V27" s="6">
        <f t="shared" si="2"/>
        <v>20</v>
      </c>
      <c r="W27">
        <v>4</v>
      </c>
      <c r="X27" s="6">
        <f t="shared" si="3"/>
        <v>20</v>
      </c>
      <c r="Y27">
        <v>5</v>
      </c>
      <c r="Z27" s="6">
        <f t="shared" si="4"/>
        <v>25</v>
      </c>
      <c r="AA27">
        <v>5</v>
      </c>
      <c r="AB27" s="6">
        <f t="shared" si="5"/>
        <v>25</v>
      </c>
      <c r="AC27">
        <v>5</v>
      </c>
      <c r="AD27" s="6">
        <f t="shared" si="6"/>
        <v>25</v>
      </c>
      <c r="AE27">
        <v>5</v>
      </c>
      <c r="AF27" s="6">
        <f t="shared" si="7"/>
        <v>25</v>
      </c>
      <c r="AG27">
        <v>5</v>
      </c>
      <c r="AH27" s="6">
        <f t="shared" si="8"/>
        <v>25</v>
      </c>
      <c r="AI27">
        <v>5</v>
      </c>
      <c r="AJ27" s="6">
        <f t="shared" si="9"/>
        <v>25</v>
      </c>
      <c r="AK27">
        <v>6</v>
      </c>
      <c r="AL27" s="6">
        <f t="shared" si="10"/>
        <v>30</v>
      </c>
      <c r="AM27">
        <v>6</v>
      </c>
      <c r="AN27" s="6">
        <f t="shared" si="11"/>
        <v>30</v>
      </c>
      <c r="AO27">
        <v>6</v>
      </c>
      <c r="AP27" s="6">
        <f t="shared" si="12"/>
        <v>30</v>
      </c>
      <c r="AQ27">
        <v>6</v>
      </c>
      <c r="AR27" s="6">
        <f t="shared" si="13"/>
        <v>30</v>
      </c>
      <c r="AS27">
        <v>6</v>
      </c>
      <c r="AT27" s="6">
        <f t="shared" si="14"/>
        <v>3</v>
      </c>
      <c r="AU27">
        <v>8</v>
      </c>
      <c r="AV27" s="6">
        <f t="shared" si="15"/>
        <v>40</v>
      </c>
      <c r="AW27">
        <v>8</v>
      </c>
      <c r="AX27" s="6">
        <f t="shared" si="16"/>
        <v>40</v>
      </c>
      <c r="BB27" s="6">
        <v>25.17</v>
      </c>
      <c r="BC27">
        <f t="shared" si="17"/>
        <v>55.606060606060602</v>
      </c>
    </row>
    <row r="28" spans="1:66" x14ac:dyDescent="0.2">
      <c r="B28" s="4" t="s">
        <v>16</v>
      </c>
      <c r="C28" s="1">
        <v>5</v>
      </c>
      <c r="D28" t="s">
        <v>21</v>
      </c>
      <c r="E28">
        <v>28.26</v>
      </c>
      <c r="F28" s="6">
        <v>18</v>
      </c>
      <c r="M28">
        <v>0</v>
      </c>
      <c r="N28" s="6">
        <v>0</v>
      </c>
      <c r="O28">
        <v>1</v>
      </c>
      <c r="P28" s="6">
        <f>O28/F28*100</f>
        <v>5.5555555555555554</v>
      </c>
      <c r="Q28">
        <v>1</v>
      </c>
      <c r="R28" s="6">
        <f t="shared" si="18"/>
        <v>5.5555555555555554</v>
      </c>
      <c r="S28">
        <v>1</v>
      </c>
      <c r="T28" s="6">
        <f t="shared" si="19"/>
        <v>5.5555555555555554</v>
      </c>
      <c r="U28">
        <v>1</v>
      </c>
      <c r="V28" s="6">
        <f t="shared" si="2"/>
        <v>5.5555555555555554</v>
      </c>
      <c r="W28">
        <v>2</v>
      </c>
      <c r="X28" s="6">
        <f t="shared" si="3"/>
        <v>11.111111111111111</v>
      </c>
      <c r="Y28">
        <v>3</v>
      </c>
      <c r="Z28" s="6">
        <f t="shared" si="4"/>
        <v>16.666666666666664</v>
      </c>
      <c r="AA28">
        <v>5</v>
      </c>
      <c r="AB28" s="6">
        <f t="shared" si="5"/>
        <v>27.777777777777779</v>
      </c>
      <c r="AC28">
        <v>7</v>
      </c>
      <c r="AD28" s="6">
        <f t="shared" si="6"/>
        <v>38.888888888888893</v>
      </c>
      <c r="AE28">
        <v>7</v>
      </c>
      <c r="AF28" s="6">
        <f t="shared" si="7"/>
        <v>38.888888888888893</v>
      </c>
      <c r="AG28">
        <v>11</v>
      </c>
      <c r="AH28" s="6">
        <f t="shared" si="8"/>
        <v>61.111111111111114</v>
      </c>
      <c r="AI28">
        <v>11</v>
      </c>
      <c r="AJ28" s="6">
        <f t="shared" si="9"/>
        <v>61.111111111111114</v>
      </c>
      <c r="AK28">
        <v>11</v>
      </c>
      <c r="AL28" s="6">
        <f t="shared" si="10"/>
        <v>61.111111111111114</v>
      </c>
      <c r="AM28">
        <v>11</v>
      </c>
      <c r="AN28" s="6">
        <f t="shared" si="11"/>
        <v>61.111111111111114</v>
      </c>
      <c r="AO28">
        <v>12</v>
      </c>
      <c r="AP28" s="6">
        <f t="shared" si="12"/>
        <v>66.666666666666657</v>
      </c>
      <c r="AQ28">
        <v>12</v>
      </c>
      <c r="AR28" s="6">
        <f t="shared" si="13"/>
        <v>66.666666666666657</v>
      </c>
      <c r="AS28">
        <v>12</v>
      </c>
      <c r="AT28" s="6">
        <f t="shared" si="14"/>
        <v>6.6666666666666661</v>
      </c>
      <c r="AU28">
        <v>13</v>
      </c>
      <c r="AV28" s="6">
        <f t="shared" si="15"/>
        <v>72.222222222222214</v>
      </c>
      <c r="AW28">
        <v>13</v>
      </c>
      <c r="AX28" s="6">
        <f t="shared" si="16"/>
        <v>72.222222222222214</v>
      </c>
      <c r="BB28" s="6">
        <v>28.26</v>
      </c>
      <c r="BC28">
        <f t="shared" si="17"/>
        <v>52.846003898635473</v>
      </c>
    </row>
    <row r="29" spans="1:66" x14ac:dyDescent="0.2">
      <c r="B29" s="4" t="s">
        <v>16</v>
      </c>
      <c r="C29" s="1">
        <v>6</v>
      </c>
      <c r="D29" t="s">
        <v>22</v>
      </c>
      <c r="E29">
        <v>33.5</v>
      </c>
      <c r="F29" s="6">
        <v>20</v>
      </c>
      <c r="M29">
        <v>0</v>
      </c>
      <c r="N29" s="6">
        <v>0</v>
      </c>
      <c r="O29">
        <v>0</v>
      </c>
      <c r="P29" s="6">
        <v>0</v>
      </c>
      <c r="Q29">
        <v>1</v>
      </c>
      <c r="R29" s="6">
        <f t="shared" si="18"/>
        <v>5</v>
      </c>
      <c r="S29">
        <v>1</v>
      </c>
      <c r="T29" s="6">
        <f t="shared" si="19"/>
        <v>5</v>
      </c>
      <c r="U29">
        <v>1</v>
      </c>
      <c r="V29" s="6">
        <f t="shared" si="2"/>
        <v>5</v>
      </c>
      <c r="W29">
        <v>1</v>
      </c>
      <c r="X29" s="6">
        <f t="shared" si="3"/>
        <v>5</v>
      </c>
      <c r="Y29">
        <v>1</v>
      </c>
      <c r="Z29" s="6">
        <f t="shared" si="4"/>
        <v>5</v>
      </c>
      <c r="AA29">
        <v>1</v>
      </c>
      <c r="AB29" s="6">
        <f t="shared" si="5"/>
        <v>5</v>
      </c>
      <c r="AC29">
        <v>1</v>
      </c>
      <c r="AD29" s="6">
        <f t="shared" si="6"/>
        <v>5</v>
      </c>
      <c r="AE29">
        <v>1</v>
      </c>
      <c r="AF29" s="6">
        <f t="shared" si="7"/>
        <v>5</v>
      </c>
      <c r="AG29">
        <v>1</v>
      </c>
      <c r="AH29" s="6">
        <f t="shared" si="8"/>
        <v>5</v>
      </c>
      <c r="AI29">
        <v>1</v>
      </c>
      <c r="AJ29" s="6">
        <f t="shared" si="9"/>
        <v>5</v>
      </c>
      <c r="AK29">
        <v>1</v>
      </c>
      <c r="AL29" s="6">
        <f t="shared" si="10"/>
        <v>5</v>
      </c>
      <c r="AM29">
        <v>1</v>
      </c>
      <c r="AN29" s="6">
        <f t="shared" si="11"/>
        <v>5</v>
      </c>
      <c r="AO29">
        <v>1</v>
      </c>
      <c r="AP29" s="6">
        <f t="shared" si="12"/>
        <v>5</v>
      </c>
      <c r="AQ29">
        <v>1</v>
      </c>
      <c r="AR29" s="6">
        <f t="shared" si="13"/>
        <v>5</v>
      </c>
      <c r="AS29">
        <v>1</v>
      </c>
      <c r="AT29" s="6">
        <f t="shared" si="14"/>
        <v>0.5</v>
      </c>
      <c r="AU29">
        <v>1</v>
      </c>
      <c r="AV29" s="6">
        <f t="shared" si="15"/>
        <v>5</v>
      </c>
      <c r="AW29">
        <v>1</v>
      </c>
      <c r="AX29" s="6">
        <f t="shared" si="16"/>
        <v>5</v>
      </c>
      <c r="BB29" s="6">
        <v>33.5</v>
      </c>
      <c r="BC29">
        <f t="shared" si="17"/>
        <v>16.666666666666668</v>
      </c>
    </row>
    <row r="30" spans="1:66" x14ac:dyDescent="0.2">
      <c r="B30" s="4" t="s">
        <v>16</v>
      </c>
      <c r="C30" s="1">
        <v>7</v>
      </c>
      <c r="D30" t="s">
        <v>17</v>
      </c>
      <c r="E30">
        <v>10.99</v>
      </c>
      <c r="F30" s="6">
        <v>20</v>
      </c>
      <c r="M30">
        <v>0</v>
      </c>
      <c r="N30" s="6">
        <v>0</v>
      </c>
      <c r="O30">
        <v>0</v>
      </c>
      <c r="P30" s="6">
        <v>0</v>
      </c>
      <c r="Q30" s="14">
        <v>0</v>
      </c>
      <c r="R30" s="6">
        <f t="shared" si="18"/>
        <v>0</v>
      </c>
      <c r="S30" s="14">
        <v>0</v>
      </c>
      <c r="T30" s="6">
        <f t="shared" si="19"/>
        <v>0</v>
      </c>
      <c r="U30" s="14">
        <v>0</v>
      </c>
      <c r="V30" s="6">
        <f t="shared" si="2"/>
        <v>0</v>
      </c>
      <c r="W30">
        <v>0</v>
      </c>
      <c r="X30" s="6">
        <f t="shared" si="3"/>
        <v>0</v>
      </c>
      <c r="Y30">
        <v>0</v>
      </c>
      <c r="Z30" s="6">
        <f t="shared" si="4"/>
        <v>0</v>
      </c>
      <c r="AA30">
        <v>0</v>
      </c>
      <c r="AB30" s="6">
        <f t="shared" si="5"/>
        <v>0</v>
      </c>
      <c r="AC30">
        <v>0</v>
      </c>
      <c r="AD30" s="6">
        <f t="shared" si="6"/>
        <v>0</v>
      </c>
      <c r="AE30">
        <v>0</v>
      </c>
      <c r="AF30" s="6">
        <f t="shared" si="7"/>
        <v>0</v>
      </c>
      <c r="AG30">
        <v>0</v>
      </c>
      <c r="AH30" s="6">
        <f t="shared" si="8"/>
        <v>0</v>
      </c>
      <c r="AI30">
        <v>0</v>
      </c>
      <c r="AJ30" s="6">
        <f t="shared" si="9"/>
        <v>0</v>
      </c>
      <c r="AK30">
        <v>0</v>
      </c>
      <c r="AL30" s="6">
        <f t="shared" si="10"/>
        <v>0</v>
      </c>
      <c r="AM30">
        <v>0</v>
      </c>
      <c r="AN30" s="6">
        <f t="shared" si="11"/>
        <v>0</v>
      </c>
      <c r="AO30">
        <v>0</v>
      </c>
      <c r="AP30" s="6">
        <f t="shared" si="12"/>
        <v>0</v>
      </c>
      <c r="AQ30">
        <v>0</v>
      </c>
      <c r="AR30" s="6">
        <f t="shared" si="13"/>
        <v>0</v>
      </c>
      <c r="AS30">
        <v>0</v>
      </c>
      <c r="AT30" s="6">
        <f t="shared" si="14"/>
        <v>0</v>
      </c>
      <c r="AU30">
        <v>0</v>
      </c>
      <c r="AV30" s="6">
        <f t="shared" si="15"/>
        <v>0</v>
      </c>
      <c r="AW30">
        <v>0</v>
      </c>
      <c r="AX30" s="6">
        <f t="shared" si="16"/>
        <v>0</v>
      </c>
    </row>
    <row r="31" spans="1:66" x14ac:dyDescent="0.2">
      <c r="B31" s="4" t="s">
        <v>16</v>
      </c>
      <c r="C31" s="1">
        <v>8</v>
      </c>
      <c r="D31" t="s">
        <v>18</v>
      </c>
      <c r="E31">
        <v>16.399999999999999</v>
      </c>
      <c r="F31" s="6">
        <v>18</v>
      </c>
      <c r="M31">
        <v>0</v>
      </c>
      <c r="N31" s="6">
        <v>0</v>
      </c>
      <c r="O31">
        <v>0</v>
      </c>
      <c r="P31" s="6">
        <v>0</v>
      </c>
      <c r="Q31" s="14">
        <v>0</v>
      </c>
      <c r="R31" s="6">
        <f t="shared" si="18"/>
        <v>0</v>
      </c>
      <c r="S31" s="14">
        <v>0</v>
      </c>
      <c r="T31" s="6">
        <f t="shared" si="19"/>
        <v>0</v>
      </c>
      <c r="U31" s="14">
        <v>0</v>
      </c>
      <c r="V31" s="6">
        <f t="shared" si="2"/>
        <v>0</v>
      </c>
      <c r="W31">
        <v>0</v>
      </c>
      <c r="X31" s="6">
        <f t="shared" si="3"/>
        <v>0</v>
      </c>
      <c r="Y31">
        <v>0</v>
      </c>
      <c r="Z31" s="6">
        <f t="shared" si="4"/>
        <v>0</v>
      </c>
      <c r="AA31">
        <v>0</v>
      </c>
      <c r="AB31" s="6">
        <f t="shared" si="5"/>
        <v>0</v>
      </c>
      <c r="AC31">
        <v>0</v>
      </c>
      <c r="AD31" s="6">
        <f t="shared" si="6"/>
        <v>0</v>
      </c>
      <c r="AE31">
        <v>0</v>
      </c>
      <c r="AF31" s="6">
        <f t="shared" si="7"/>
        <v>0</v>
      </c>
      <c r="AG31">
        <v>0</v>
      </c>
      <c r="AH31" s="6">
        <f t="shared" si="8"/>
        <v>0</v>
      </c>
      <c r="AI31">
        <v>0</v>
      </c>
      <c r="AJ31" s="6">
        <f t="shared" si="9"/>
        <v>0</v>
      </c>
      <c r="AK31">
        <v>0</v>
      </c>
      <c r="AL31" s="6">
        <f t="shared" si="10"/>
        <v>0</v>
      </c>
      <c r="AM31">
        <v>0</v>
      </c>
      <c r="AN31" s="6">
        <f t="shared" si="11"/>
        <v>0</v>
      </c>
      <c r="AO31">
        <v>0</v>
      </c>
      <c r="AP31" s="6">
        <f t="shared" si="12"/>
        <v>0</v>
      </c>
      <c r="AQ31">
        <v>0</v>
      </c>
      <c r="AR31" s="6">
        <f t="shared" si="13"/>
        <v>0</v>
      </c>
      <c r="AS31">
        <v>0</v>
      </c>
      <c r="AT31" s="6">
        <f t="shared" si="14"/>
        <v>0</v>
      </c>
      <c r="AU31">
        <v>0</v>
      </c>
      <c r="AV31" s="6">
        <f t="shared" si="15"/>
        <v>0</v>
      </c>
      <c r="AW31">
        <v>0</v>
      </c>
      <c r="AX31" s="6">
        <f t="shared" si="16"/>
        <v>0</v>
      </c>
    </row>
    <row r="32" spans="1:66" x14ac:dyDescent="0.2">
      <c r="B32" s="4" t="s">
        <v>16</v>
      </c>
      <c r="C32" s="1">
        <v>9</v>
      </c>
      <c r="D32" t="s">
        <v>19</v>
      </c>
      <c r="E32">
        <v>19.88</v>
      </c>
      <c r="F32" s="6">
        <v>19</v>
      </c>
      <c r="M32">
        <v>0</v>
      </c>
      <c r="N32" s="6">
        <v>0</v>
      </c>
      <c r="O32">
        <v>1</v>
      </c>
      <c r="P32" s="6">
        <f>O32/F32*100</f>
        <v>5.2631578947368416</v>
      </c>
      <c r="Q32">
        <v>1</v>
      </c>
      <c r="R32" s="6">
        <f t="shared" si="18"/>
        <v>5.2631578947368416</v>
      </c>
      <c r="S32">
        <v>1</v>
      </c>
      <c r="T32" s="6">
        <f t="shared" si="19"/>
        <v>5.2631578947368416</v>
      </c>
      <c r="U32">
        <v>1</v>
      </c>
      <c r="V32" s="6">
        <f t="shared" si="2"/>
        <v>5.2631578947368416</v>
      </c>
      <c r="W32">
        <v>1</v>
      </c>
      <c r="X32" s="6">
        <f t="shared" si="3"/>
        <v>5.2631578947368416</v>
      </c>
      <c r="Y32">
        <v>1</v>
      </c>
      <c r="Z32" s="6">
        <f t="shared" si="4"/>
        <v>5.2631578947368416</v>
      </c>
      <c r="AA32">
        <v>2</v>
      </c>
      <c r="AB32" s="6">
        <f t="shared" si="5"/>
        <v>10.526315789473683</v>
      </c>
      <c r="AC32">
        <v>1</v>
      </c>
      <c r="AD32" s="6">
        <f t="shared" si="6"/>
        <v>5.2631578947368416</v>
      </c>
      <c r="AE32">
        <v>1</v>
      </c>
      <c r="AF32" s="6">
        <f t="shared" si="7"/>
        <v>5.2631578947368416</v>
      </c>
      <c r="AG32">
        <v>1</v>
      </c>
      <c r="AH32" s="6">
        <f t="shared" si="8"/>
        <v>5.2631578947368416</v>
      </c>
      <c r="AI32">
        <v>1</v>
      </c>
      <c r="AJ32" s="6">
        <f t="shared" si="9"/>
        <v>5.2631578947368416</v>
      </c>
      <c r="AK32">
        <v>1</v>
      </c>
      <c r="AL32" s="6">
        <f t="shared" si="10"/>
        <v>5.2631578947368416</v>
      </c>
      <c r="AM32">
        <v>1</v>
      </c>
      <c r="AN32" s="6">
        <f t="shared" si="11"/>
        <v>5.2631578947368416</v>
      </c>
      <c r="AO32">
        <v>2</v>
      </c>
      <c r="AP32" s="6">
        <f t="shared" si="12"/>
        <v>10.526315789473683</v>
      </c>
      <c r="AQ32">
        <v>2</v>
      </c>
      <c r="AR32" s="6">
        <f t="shared" si="13"/>
        <v>10.526315789473683</v>
      </c>
      <c r="AS32">
        <v>2</v>
      </c>
      <c r="AT32" s="6">
        <f t="shared" si="14"/>
        <v>1.0526315789473684</v>
      </c>
      <c r="AU32">
        <v>2</v>
      </c>
      <c r="AV32" s="6">
        <f t="shared" si="15"/>
        <v>10.526315789473683</v>
      </c>
      <c r="AW32">
        <v>2</v>
      </c>
      <c r="AX32" s="6">
        <f t="shared" si="16"/>
        <v>10.526315789473683</v>
      </c>
    </row>
    <row r="33" spans="1:66" x14ac:dyDescent="0.2">
      <c r="B33" s="4" t="s">
        <v>16</v>
      </c>
      <c r="C33" s="1">
        <v>10</v>
      </c>
      <c r="D33" t="s">
        <v>20</v>
      </c>
      <c r="E33">
        <v>25.17</v>
      </c>
      <c r="F33" s="6">
        <v>22</v>
      </c>
      <c r="M33">
        <v>0</v>
      </c>
      <c r="N33" s="6">
        <v>0</v>
      </c>
      <c r="O33">
        <v>1</v>
      </c>
      <c r="P33" s="6">
        <f>O33/F33*100</f>
        <v>4.5454545454545459</v>
      </c>
      <c r="Q33">
        <v>2</v>
      </c>
      <c r="R33" s="6">
        <f t="shared" si="18"/>
        <v>9.0909090909090917</v>
      </c>
      <c r="S33">
        <v>2</v>
      </c>
      <c r="T33" s="6">
        <f t="shared" si="19"/>
        <v>9.0909090909090917</v>
      </c>
      <c r="U33">
        <v>3</v>
      </c>
      <c r="V33" s="6">
        <f t="shared" si="2"/>
        <v>13.636363636363635</v>
      </c>
      <c r="W33">
        <v>2</v>
      </c>
      <c r="X33" s="6">
        <f t="shared" si="3"/>
        <v>9.0909090909090917</v>
      </c>
      <c r="Y33">
        <v>3</v>
      </c>
      <c r="Z33" s="6">
        <f t="shared" si="4"/>
        <v>13.636363636363635</v>
      </c>
      <c r="AA33">
        <v>4</v>
      </c>
      <c r="AB33" s="6">
        <f t="shared" si="5"/>
        <v>18.181818181818183</v>
      </c>
      <c r="AC33">
        <v>5</v>
      </c>
      <c r="AD33" s="6">
        <f t="shared" si="6"/>
        <v>22.727272727272727</v>
      </c>
      <c r="AE33">
        <v>5</v>
      </c>
      <c r="AF33" s="6">
        <f t="shared" si="7"/>
        <v>22.727272727272727</v>
      </c>
      <c r="AG33">
        <v>6</v>
      </c>
      <c r="AH33" s="6">
        <f t="shared" si="8"/>
        <v>27.27272727272727</v>
      </c>
      <c r="AI33">
        <v>6</v>
      </c>
      <c r="AJ33" s="6">
        <f t="shared" si="9"/>
        <v>27.27272727272727</v>
      </c>
      <c r="AK33">
        <v>6</v>
      </c>
      <c r="AL33" s="6">
        <f t="shared" si="10"/>
        <v>27.27272727272727</v>
      </c>
      <c r="AM33">
        <v>6</v>
      </c>
      <c r="AN33" s="6">
        <f t="shared" si="11"/>
        <v>27.27272727272727</v>
      </c>
      <c r="AO33">
        <v>6</v>
      </c>
      <c r="AP33" s="6">
        <f t="shared" si="12"/>
        <v>27.27272727272727</v>
      </c>
      <c r="AQ33">
        <v>6</v>
      </c>
      <c r="AR33" s="6">
        <f t="shared" si="13"/>
        <v>27.27272727272727</v>
      </c>
      <c r="AS33">
        <v>6</v>
      </c>
      <c r="AT33" s="6">
        <f t="shared" si="14"/>
        <v>2.7272727272727271</v>
      </c>
      <c r="AU33">
        <v>7</v>
      </c>
      <c r="AV33" s="6">
        <f t="shared" si="15"/>
        <v>31.818181818181817</v>
      </c>
      <c r="AW33">
        <v>7</v>
      </c>
      <c r="AX33" s="6">
        <f t="shared" si="16"/>
        <v>31.818181818181817</v>
      </c>
    </row>
    <row r="34" spans="1:66" x14ac:dyDescent="0.2">
      <c r="B34" s="4" t="s">
        <v>16</v>
      </c>
      <c r="C34" s="1">
        <v>11</v>
      </c>
      <c r="D34" t="s">
        <v>21</v>
      </c>
      <c r="E34">
        <v>28.26</v>
      </c>
      <c r="F34" s="6">
        <v>19</v>
      </c>
      <c r="M34">
        <v>0</v>
      </c>
      <c r="N34" s="6">
        <v>0</v>
      </c>
      <c r="O34">
        <v>0</v>
      </c>
      <c r="P34" s="6">
        <v>0</v>
      </c>
      <c r="Q34">
        <v>1</v>
      </c>
      <c r="R34" s="6">
        <f t="shared" si="18"/>
        <v>5.2631578947368416</v>
      </c>
      <c r="S34">
        <v>2</v>
      </c>
      <c r="T34" s="6">
        <f t="shared" si="19"/>
        <v>10.526315789473683</v>
      </c>
      <c r="U34">
        <v>2</v>
      </c>
      <c r="V34" s="6">
        <f t="shared" si="2"/>
        <v>10.526315789473683</v>
      </c>
      <c r="W34">
        <v>3</v>
      </c>
      <c r="X34" s="6">
        <f t="shared" si="3"/>
        <v>15.789473684210526</v>
      </c>
      <c r="Y34">
        <v>4</v>
      </c>
      <c r="Z34" s="6">
        <f t="shared" si="4"/>
        <v>21.052631578947366</v>
      </c>
      <c r="AA34">
        <v>5</v>
      </c>
      <c r="AB34" s="6">
        <f t="shared" si="5"/>
        <v>26.315789473684209</v>
      </c>
      <c r="AC34">
        <v>5</v>
      </c>
      <c r="AD34" s="6">
        <f t="shared" si="6"/>
        <v>26.315789473684209</v>
      </c>
      <c r="AE34">
        <v>5</v>
      </c>
      <c r="AF34" s="6">
        <f t="shared" si="7"/>
        <v>26.315789473684209</v>
      </c>
      <c r="AG34">
        <v>5</v>
      </c>
      <c r="AH34" s="6">
        <f t="shared" si="8"/>
        <v>26.315789473684209</v>
      </c>
      <c r="AI34">
        <v>5</v>
      </c>
      <c r="AJ34" s="6">
        <f t="shared" si="9"/>
        <v>26.315789473684209</v>
      </c>
      <c r="AK34">
        <v>5</v>
      </c>
      <c r="AL34" s="6">
        <f t="shared" si="10"/>
        <v>26.315789473684209</v>
      </c>
      <c r="AM34">
        <v>5</v>
      </c>
      <c r="AN34" s="6">
        <f t="shared" si="11"/>
        <v>26.315789473684209</v>
      </c>
      <c r="AO34">
        <v>5</v>
      </c>
      <c r="AP34" s="6">
        <f t="shared" si="12"/>
        <v>26.315789473684209</v>
      </c>
      <c r="AQ34">
        <v>5</v>
      </c>
      <c r="AR34" s="6">
        <f t="shared" si="13"/>
        <v>26.315789473684209</v>
      </c>
      <c r="AS34">
        <v>5</v>
      </c>
      <c r="AT34" s="6">
        <f t="shared" si="14"/>
        <v>2.6315789473684208</v>
      </c>
      <c r="AU34">
        <v>5</v>
      </c>
      <c r="AV34" s="6">
        <f t="shared" si="15"/>
        <v>26.315789473684209</v>
      </c>
      <c r="AW34">
        <v>5</v>
      </c>
      <c r="AX34" s="6">
        <f t="shared" si="16"/>
        <v>26.315789473684209</v>
      </c>
    </row>
    <row r="35" spans="1:66" x14ac:dyDescent="0.2">
      <c r="B35" s="4" t="s">
        <v>16</v>
      </c>
      <c r="C35" s="1">
        <v>12</v>
      </c>
      <c r="D35" t="s">
        <v>22</v>
      </c>
      <c r="E35">
        <v>33.5</v>
      </c>
      <c r="F35" s="6">
        <v>20</v>
      </c>
      <c r="M35">
        <v>0</v>
      </c>
      <c r="N35" s="6">
        <v>0</v>
      </c>
      <c r="O35">
        <v>0</v>
      </c>
      <c r="P35" s="6">
        <v>0</v>
      </c>
      <c r="Q35" s="14">
        <v>0</v>
      </c>
      <c r="R35" s="6">
        <f t="shared" si="18"/>
        <v>0</v>
      </c>
      <c r="S35" s="14">
        <v>0</v>
      </c>
      <c r="T35" s="6">
        <f t="shared" si="19"/>
        <v>0</v>
      </c>
      <c r="U35" s="14">
        <v>0</v>
      </c>
      <c r="V35" s="6">
        <v>0</v>
      </c>
      <c r="W35" s="14">
        <v>0</v>
      </c>
      <c r="X35" s="6">
        <f t="shared" si="3"/>
        <v>0</v>
      </c>
      <c r="Y35">
        <v>1</v>
      </c>
      <c r="Z35" s="6">
        <f t="shared" si="4"/>
        <v>5</v>
      </c>
      <c r="AA35">
        <v>1</v>
      </c>
      <c r="AB35" s="6">
        <f t="shared" si="5"/>
        <v>5</v>
      </c>
      <c r="AC35">
        <v>2</v>
      </c>
      <c r="AD35" s="6">
        <f t="shared" si="6"/>
        <v>10</v>
      </c>
      <c r="AE35">
        <v>2</v>
      </c>
      <c r="AF35" s="6">
        <f t="shared" si="7"/>
        <v>10</v>
      </c>
      <c r="AG35">
        <v>3</v>
      </c>
      <c r="AH35" s="6">
        <f t="shared" si="8"/>
        <v>15</v>
      </c>
      <c r="AI35">
        <v>3</v>
      </c>
      <c r="AJ35" s="6">
        <f t="shared" si="9"/>
        <v>15</v>
      </c>
      <c r="AK35">
        <v>3</v>
      </c>
      <c r="AL35" s="6">
        <f t="shared" si="10"/>
        <v>15</v>
      </c>
      <c r="AM35">
        <v>4</v>
      </c>
      <c r="AN35" s="6">
        <f t="shared" si="11"/>
        <v>20</v>
      </c>
      <c r="AO35">
        <v>5</v>
      </c>
      <c r="AP35" s="6">
        <f t="shared" si="12"/>
        <v>25</v>
      </c>
      <c r="AQ35">
        <v>6</v>
      </c>
      <c r="AR35" s="6">
        <f t="shared" si="13"/>
        <v>30</v>
      </c>
      <c r="AS35">
        <v>6</v>
      </c>
      <c r="AT35" s="6">
        <f t="shared" si="14"/>
        <v>3</v>
      </c>
      <c r="AU35">
        <v>6</v>
      </c>
      <c r="AV35" s="6">
        <f t="shared" si="15"/>
        <v>30</v>
      </c>
      <c r="AW35">
        <v>6</v>
      </c>
      <c r="AX35" s="6">
        <f t="shared" si="16"/>
        <v>30</v>
      </c>
    </row>
    <row r="36" spans="1:66" x14ac:dyDescent="0.2">
      <c r="B36" s="4" t="s">
        <v>16</v>
      </c>
      <c r="C36" s="1">
        <v>13</v>
      </c>
      <c r="D36" t="s">
        <v>17</v>
      </c>
      <c r="E36">
        <v>10.99</v>
      </c>
      <c r="F36" s="6">
        <v>20</v>
      </c>
      <c r="M36">
        <v>0</v>
      </c>
      <c r="N36" s="6">
        <v>0</v>
      </c>
      <c r="O36">
        <v>1</v>
      </c>
      <c r="P36" s="6">
        <f>O36/F36*100</f>
        <v>5</v>
      </c>
      <c r="Q36">
        <v>1</v>
      </c>
      <c r="R36" s="6">
        <v>5</v>
      </c>
      <c r="S36">
        <v>1</v>
      </c>
      <c r="T36" s="6">
        <f t="shared" si="19"/>
        <v>5</v>
      </c>
      <c r="U36" s="14">
        <v>2</v>
      </c>
      <c r="V36" s="6">
        <f t="shared" ref="V36:V41" si="20">U36/F36*100</f>
        <v>10</v>
      </c>
      <c r="W36" s="14">
        <v>2</v>
      </c>
      <c r="X36" s="6">
        <f t="shared" si="3"/>
        <v>10</v>
      </c>
      <c r="Y36">
        <v>2</v>
      </c>
      <c r="Z36" s="6">
        <f t="shared" si="4"/>
        <v>10</v>
      </c>
      <c r="AA36">
        <v>2</v>
      </c>
      <c r="AB36" s="6">
        <f t="shared" si="5"/>
        <v>10</v>
      </c>
      <c r="AC36">
        <v>3</v>
      </c>
      <c r="AD36" s="6">
        <f t="shared" si="6"/>
        <v>15</v>
      </c>
      <c r="AE36">
        <v>3</v>
      </c>
      <c r="AF36" s="6">
        <f t="shared" si="7"/>
        <v>15</v>
      </c>
      <c r="AG36">
        <v>3</v>
      </c>
      <c r="AH36" s="6">
        <f t="shared" si="8"/>
        <v>15</v>
      </c>
      <c r="AI36">
        <v>3</v>
      </c>
      <c r="AJ36" s="6">
        <f t="shared" si="9"/>
        <v>15</v>
      </c>
      <c r="AK36">
        <v>4</v>
      </c>
      <c r="AL36" s="6">
        <f t="shared" si="10"/>
        <v>20</v>
      </c>
      <c r="AM36">
        <v>4</v>
      </c>
      <c r="AN36" s="6">
        <f t="shared" si="11"/>
        <v>20</v>
      </c>
      <c r="AO36">
        <v>4</v>
      </c>
      <c r="AP36" s="6">
        <f t="shared" si="12"/>
        <v>20</v>
      </c>
      <c r="AQ36">
        <v>4</v>
      </c>
      <c r="AR36" s="6">
        <f t="shared" si="13"/>
        <v>20</v>
      </c>
      <c r="AS36">
        <v>4</v>
      </c>
      <c r="AT36" s="6">
        <f t="shared" si="14"/>
        <v>2</v>
      </c>
      <c r="AU36">
        <v>4</v>
      </c>
      <c r="AV36" s="6">
        <f t="shared" si="15"/>
        <v>20</v>
      </c>
      <c r="AW36">
        <v>4</v>
      </c>
      <c r="AX36" s="6">
        <f t="shared" si="16"/>
        <v>20</v>
      </c>
    </row>
    <row r="37" spans="1:66" x14ac:dyDescent="0.2">
      <c r="B37" s="4" t="s">
        <v>16</v>
      </c>
      <c r="C37" s="1">
        <v>14</v>
      </c>
      <c r="D37" t="s">
        <v>18</v>
      </c>
      <c r="E37">
        <v>16.399999999999999</v>
      </c>
      <c r="F37" s="6">
        <v>20</v>
      </c>
      <c r="M37">
        <v>1</v>
      </c>
      <c r="N37" s="6">
        <f>M37/F37*100</f>
        <v>5</v>
      </c>
      <c r="O37">
        <v>1</v>
      </c>
      <c r="P37" s="6">
        <f>O37/F37*100</f>
        <v>5</v>
      </c>
      <c r="Q37">
        <v>1</v>
      </c>
      <c r="R37" s="6">
        <v>5</v>
      </c>
      <c r="S37" s="14">
        <v>1</v>
      </c>
      <c r="T37" s="6">
        <f t="shared" si="19"/>
        <v>5</v>
      </c>
      <c r="U37" s="14">
        <v>1</v>
      </c>
      <c r="V37" s="6">
        <f t="shared" si="20"/>
        <v>5</v>
      </c>
      <c r="W37" s="14">
        <v>1</v>
      </c>
      <c r="X37" s="6">
        <f t="shared" si="3"/>
        <v>5</v>
      </c>
      <c r="Y37">
        <v>1</v>
      </c>
      <c r="Z37" s="6">
        <f t="shared" si="4"/>
        <v>5</v>
      </c>
      <c r="AA37">
        <v>1</v>
      </c>
      <c r="AB37" s="6">
        <f t="shared" si="5"/>
        <v>5</v>
      </c>
      <c r="AC37">
        <v>1</v>
      </c>
      <c r="AD37" s="6">
        <f t="shared" si="6"/>
        <v>5</v>
      </c>
      <c r="AE37">
        <v>1</v>
      </c>
      <c r="AF37" s="6">
        <f t="shared" si="7"/>
        <v>5</v>
      </c>
      <c r="AG37">
        <v>1</v>
      </c>
      <c r="AH37" s="6">
        <f t="shared" si="8"/>
        <v>5</v>
      </c>
      <c r="AI37">
        <v>1</v>
      </c>
      <c r="AJ37" s="6">
        <f t="shared" si="9"/>
        <v>5</v>
      </c>
      <c r="AK37">
        <v>1</v>
      </c>
      <c r="AL37" s="6">
        <f t="shared" si="10"/>
        <v>5</v>
      </c>
      <c r="AM37">
        <v>1</v>
      </c>
      <c r="AN37" s="6">
        <f t="shared" si="11"/>
        <v>5</v>
      </c>
      <c r="AO37">
        <v>1</v>
      </c>
      <c r="AP37" s="6">
        <f t="shared" si="12"/>
        <v>5</v>
      </c>
      <c r="AQ37">
        <v>1</v>
      </c>
      <c r="AR37" s="6">
        <f t="shared" si="13"/>
        <v>5</v>
      </c>
      <c r="AS37">
        <v>1</v>
      </c>
      <c r="AT37" s="6">
        <f t="shared" si="14"/>
        <v>0.5</v>
      </c>
      <c r="AU37">
        <v>1</v>
      </c>
      <c r="AV37" s="6">
        <f t="shared" si="15"/>
        <v>5</v>
      </c>
      <c r="AW37">
        <v>1</v>
      </c>
      <c r="AX37" s="6">
        <f t="shared" si="16"/>
        <v>5</v>
      </c>
    </row>
    <row r="38" spans="1:66" x14ac:dyDescent="0.2">
      <c r="B38" s="4" t="s">
        <v>16</v>
      </c>
      <c r="C38" s="1">
        <v>15</v>
      </c>
      <c r="D38" t="s">
        <v>19</v>
      </c>
      <c r="E38">
        <v>19.88</v>
      </c>
      <c r="F38" s="6">
        <v>20</v>
      </c>
      <c r="M38">
        <v>0</v>
      </c>
      <c r="N38" s="6">
        <v>0</v>
      </c>
      <c r="O38">
        <v>0</v>
      </c>
      <c r="P38" s="6">
        <v>0</v>
      </c>
      <c r="Q38">
        <v>1</v>
      </c>
      <c r="R38" s="6">
        <f>Q38/F38*100</f>
        <v>5</v>
      </c>
      <c r="S38" s="14">
        <v>1</v>
      </c>
      <c r="T38" s="6">
        <v>5</v>
      </c>
      <c r="U38" s="14">
        <v>1</v>
      </c>
      <c r="V38" s="6">
        <f t="shared" si="20"/>
        <v>5</v>
      </c>
      <c r="W38" s="14">
        <v>1</v>
      </c>
      <c r="X38" s="6">
        <f t="shared" si="3"/>
        <v>5</v>
      </c>
      <c r="Y38" s="14">
        <v>1</v>
      </c>
      <c r="Z38" s="6">
        <f t="shared" si="4"/>
        <v>5</v>
      </c>
      <c r="AA38">
        <v>1</v>
      </c>
      <c r="AB38" s="6">
        <f t="shared" si="5"/>
        <v>5</v>
      </c>
      <c r="AC38">
        <v>1</v>
      </c>
      <c r="AD38" s="6">
        <f t="shared" si="6"/>
        <v>5</v>
      </c>
      <c r="AE38">
        <v>1</v>
      </c>
      <c r="AF38" s="6">
        <f t="shared" si="7"/>
        <v>5</v>
      </c>
      <c r="AG38">
        <v>1</v>
      </c>
      <c r="AH38" s="6">
        <f t="shared" si="8"/>
        <v>5</v>
      </c>
      <c r="AI38">
        <v>1</v>
      </c>
      <c r="AJ38" s="6">
        <f t="shared" si="9"/>
        <v>5</v>
      </c>
      <c r="AK38">
        <v>1</v>
      </c>
      <c r="AL38" s="6">
        <f t="shared" si="10"/>
        <v>5</v>
      </c>
      <c r="AM38">
        <v>1</v>
      </c>
      <c r="AN38" s="6">
        <f t="shared" si="11"/>
        <v>5</v>
      </c>
      <c r="AO38">
        <v>1</v>
      </c>
      <c r="AP38" s="6">
        <f t="shared" si="12"/>
        <v>5</v>
      </c>
      <c r="AQ38">
        <v>1</v>
      </c>
      <c r="AR38" s="6">
        <f t="shared" si="13"/>
        <v>5</v>
      </c>
      <c r="AS38">
        <v>1</v>
      </c>
      <c r="AT38" s="6">
        <f t="shared" si="14"/>
        <v>0.5</v>
      </c>
      <c r="AU38">
        <v>1</v>
      </c>
      <c r="AV38" s="6">
        <f t="shared" si="15"/>
        <v>5</v>
      </c>
      <c r="AW38">
        <v>1</v>
      </c>
      <c r="AX38" s="6">
        <f t="shared" si="16"/>
        <v>5</v>
      </c>
    </row>
    <row r="39" spans="1:66" x14ac:dyDescent="0.2">
      <c r="B39" s="4" t="s">
        <v>16</v>
      </c>
      <c r="C39" s="1">
        <v>16</v>
      </c>
      <c r="D39" t="s">
        <v>20</v>
      </c>
      <c r="E39">
        <v>25.17</v>
      </c>
      <c r="F39" s="6">
        <v>20</v>
      </c>
      <c r="M39">
        <v>0</v>
      </c>
      <c r="N39" s="6">
        <v>0</v>
      </c>
      <c r="O39">
        <v>2</v>
      </c>
      <c r="P39" s="6">
        <f>O39/F39*100</f>
        <v>10</v>
      </c>
      <c r="Q39">
        <v>2</v>
      </c>
      <c r="R39" s="6">
        <f>Q39/F39*100</f>
        <v>10</v>
      </c>
      <c r="S39">
        <v>5</v>
      </c>
      <c r="T39" s="6">
        <f>S39/F39*100</f>
        <v>25</v>
      </c>
      <c r="U39" s="14">
        <v>7</v>
      </c>
      <c r="V39" s="6">
        <f t="shared" si="20"/>
        <v>35</v>
      </c>
      <c r="W39" s="14">
        <v>10</v>
      </c>
      <c r="X39" s="6">
        <f t="shared" si="3"/>
        <v>50</v>
      </c>
      <c r="Y39" s="14">
        <v>10</v>
      </c>
      <c r="Z39" s="6">
        <f t="shared" si="4"/>
        <v>50</v>
      </c>
      <c r="AA39">
        <v>10</v>
      </c>
      <c r="AB39" s="6">
        <f t="shared" si="5"/>
        <v>50</v>
      </c>
      <c r="AC39">
        <v>10</v>
      </c>
      <c r="AD39" s="6">
        <f t="shared" si="6"/>
        <v>50</v>
      </c>
      <c r="AE39">
        <v>10</v>
      </c>
      <c r="AF39" s="6">
        <f t="shared" si="7"/>
        <v>50</v>
      </c>
      <c r="AG39">
        <v>10</v>
      </c>
      <c r="AH39" s="6">
        <f t="shared" si="8"/>
        <v>50</v>
      </c>
      <c r="AI39">
        <v>10</v>
      </c>
      <c r="AJ39" s="6">
        <f t="shared" si="9"/>
        <v>50</v>
      </c>
      <c r="AK39">
        <v>10</v>
      </c>
      <c r="AL39" s="6">
        <f t="shared" si="10"/>
        <v>50</v>
      </c>
      <c r="AM39">
        <v>11</v>
      </c>
      <c r="AN39" s="6">
        <f t="shared" si="11"/>
        <v>55.000000000000007</v>
      </c>
      <c r="AO39">
        <v>14</v>
      </c>
      <c r="AP39" s="6">
        <f t="shared" si="12"/>
        <v>70</v>
      </c>
      <c r="AQ39">
        <v>14</v>
      </c>
      <c r="AR39" s="6">
        <f t="shared" si="13"/>
        <v>70</v>
      </c>
      <c r="AS39">
        <v>15</v>
      </c>
      <c r="AT39" s="6">
        <f t="shared" si="14"/>
        <v>7.5</v>
      </c>
      <c r="AU39">
        <v>19</v>
      </c>
      <c r="AV39" s="6">
        <f t="shared" si="15"/>
        <v>95</v>
      </c>
      <c r="AW39">
        <v>19</v>
      </c>
      <c r="AX39" s="6">
        <f t="shared" si="16"/>
        <v>95</v>
      </c>
    </row>
    <row r="40" spans="1:66" x14ac:dyDescent="0.2">
      <c r="B40" s="4" t="s">
        <v>16</v>
      </c>
      <c r="C40" s="1">
        <v>17</v>
      </c>
      <c r="D40" t="s">
        <v>21</v>
      </c>
      <c r="E40">
        <v>28.26</v>
      </c>
      <c r="F40" s="6">
        <v>20</v>
      </c>
      <c r="M40">
        <v>0</v>
      </c>
      <c r="N40" s="6">
        <v>0</v>
      </c>
      <c r="O40">
        <v>1</v>
      </c>
      <c r="P40" s="6">
        <f>O40/F40*100</f>
        <v>5</v>
      </c>
      <c r="Q40">
        <v>1</v>
      </c>
      <c r="R40" s="6">
        <v>5</v>
      </c>
      <c r="S40">
        <v>2</v>
      </c>
      <c r="T40" s="6">
        <f>S40/F40*100</f>
        <v>10</v>
      </c>
      <c r="U40" s="14">
        <v>2</v>
      </c>
      <c r="V40" s="6">
        <f t="shared" si="20"/>
        <v>10</v>
      </c>
      <c r="W40" s="14">
        <v>2</v>
      </c>
      <c r="X40" s="6">
        <f t="shared" si="3"/>
        <v>10</v>
      </c>
      <c r="Y40" s="14">
        <v>2</v>
      </c>
      <c r="Z40" s="6">
        <f t="shared" si="4"/>
        <v>10</v>
      </c>
      <c r="AA40">
        <v>2</v>
      </c>
      <c r="AB40" s="6">
        <f t="shared" si="5"/>
        <v>10</v>
      </c>
      <c r="AC40">
        <v>6</v>
      </c>
      <c r="AD40" s="6">
        <f t="shared" si="6"/>
        <v>30</v>
      </c>
      <c r="AE40">
        <v>7</v>
      </c>
      <c r="AF40" s="6">
        <f t="shared" si="7"/>
        <v>35</v>
      </c>
      <c r="AG40">
        <v>10</v>
      </c>
      <c r="AH40" s="6">
        <f t="shared" si="8"/>
        <v>50</v>
      </c>
      <c r="AI40">
        <v>10</v>
      </c>
      <c r="AJ40" s="6">
        <f t="shared" si="9"/>
        <v>50</v>
      </c>
      <c r="AK40">
        <v>12</v>
      </c>
      <c r="AL40" s="6">
        <f t="shared" si="10"/>
        <v>60</v>
      </c>
      <c r="AM40">
        <v>12</v>
      </c>
      <c r="AN40" s="6">
        <f t="shared" si="11"/>
        <v>60</v>
      </c>
      <c r="AO40">
        <v>12</v>
      </c>
      <c r="AP40" s="6">
        <f t="shared" si="12"/>
        <v>60</v>
      </c>
      <c r="AQ40">
        <v>12</v>
      </c>
      <c r="AR40" s="6">
        <f t="shared" si="13"/>
        <v>60</v>
      </c>
      <c r="AS40">
        <v>12</v>
      </c>
      <c r="AT40" s="6">
        <f t="shared" si="14"/>
        <v>6</v>
      </c>
      <c r="AU40">
        <v>12</v>
      </c>
      <c r="AV40" s="6">
        <f t="shared" si="15"/>
        <v>60</v>
      </c>
      <c r="AW40">
        <v>12</v>
      </c>
      <c r="AX40" s="6">
        <f t="shared" si="16"/>
        <v>60</v>
      </c>
    </row>
    <row r="41" spans="1:66" x14ac:dyDescent="0.2">
      <c r="B41" s="4" t="s">
        <v>16</v>
      </c>
      <c r="C41" s="1">
        <v>18</v>
      </c>
      <c r="D41" t="s">
        <v>22</v>
      </c>
      <c r="E41">
        <v>33.5</v>
      </c>
      <c r="F41" s="6">
        <v>20</v>
      </c>
      <c r="M41">
        <v>1</v>
      </c>
      <c r="N41" s="6">
        <f>M41/F41*100</f>
        <v>5</v>
      </c>
      <c r="O41">
        <v>1</v>
      </c>
      <c r="P41" s="6">
        <f>O41/F41*100</f>
        <v>5</v>
      </c>
      <c r="Q41">
        <v>1</v>
      </c>
      <c r="R41" s="6">
        <f>Q41/F41*100</f>
        <v>5</v>
      </c>
      <c r="S41">
        <v>2</v>
      </c>
      <c r="T41" s="6">
        <f>S41/F41*100</f>
        <v>10</v>
      </c>
      <c r="U41" s="14">
        <v>2</v>
      </c>
      <c r="V41" s="6">
        <f t="shared" si="20"/>
        <v>10</v>
      </c>
      <c r="W41" s="14">
        <v>3</v>
      </c>
      <c r="X41" s="6">
        <f t="shared" si="3"/>
        <v>15</v>
      </c>
      <c r="Y41" s="14">
        <v>3</v>
      </c>
      <c r="Z41" s="6">
        <f t="shared" si="4"/>
        <v>15</v>
      </c>
      <c r="AA41">
        <v>3</v>
      </c>
      <c r="AB41" s="6">
        <f t="shared" si="5"/>
        <v>15</v>
      </c>
      <c r="AC41">
        <v>3</v>
      </c>
      <c r="AD41" s="6">
        <f t="shared" si="6"/>
        <v>15</v>
      </c>
      <c r="AE41">
        <v>3</v>
      </c>
      <c r="AF41" s="6">
        <f t="shared" si="7"/>
        <v>15</v>
      </c>
      <c r="AG41">
        <v>3</v>
      </c>
      <c r="AH41" s="6">
        <f t="shared" si="8"/>
        <v>15</v>
      </c>
      <c r="AI41">
        <v>3</v>
      </c>
      <c r="AJ41" s="6">
        <f t="shared" si="9"/>
        <v>15</v>
      </c>
      <c r="AK41">
        <v>3</v>
      </c>
      <c r="AL41" s="6">
        <f t="shared" si="10"/>
        <v>15</v>
      </c>
      <c r="AM41">
        <v>3</v>
      </c>
      <c r="AN41" s="6">
        <f t="shared" si="11"/>
        <v>15</v>
      </c>
      <c r="AO41">
        <v>3</v>
      </c>
      <c r="AP41" s="6">
        <f t="shared" si="12"/>
        <v>15</v>
      </c>
      <c r="AQ41">
        <v>3</v>
      </c>
      <c r="AR41" s="6">
        <f t="shared" si="13"/>
        <v>15</v>
      </c>
      <c r="AS41">
        <v>3</v>
      </c>
      <c r="AT41" s="6">
        <f t="shared" si="14"/>
        <v>1.5</v>
      </c>
      <c r="AU41">
        <v>3</v>
      </c>
      <c r="AV41" s="6">
        <f t="shared" si="15"/>
        <v>15</v>
      </c>
      <c r="AW41">
        <v>3</v>
      </c>
      <c r="AX41" s="6">
        <f t="shared" si="16"/>
        <v>15</v>
      </c>
    </row>
    <row r="42" spans="1:66" s="15" customFormat="1" x14ac:dyDescent="0.2">
      <c r="B42" s="17" t="s">
        <v>23</v>
      </c>
      <c r="C42" s="17"/>
      <c r="F42" s="18"/>
      <c r="G42" s="30"/>
      <c r="H42" s="30"/>
      <c r="J42" s="18"/>
      <c r="L42" s="18"/>
      <c r="M42" s="17">
        <f>AVERAGE(M24:M41)</f>
        <v>0.22222222222222221</v>
      </c>
      <c r="N42" s="17">
        <f t="shared" ref="N42:AX42" si="21">AVERAGE(N24:N41)</f>
        <v>1.1111111111111112</v>
      </c>
      <c r="O42" s="17">
        <f t="shared" si="21"/>
        <v>0.61111111111111116</v>
      </c>
      <c r="P42" s="17">
        <f t="shared" si="21"/>
        <v>3.0757871108748298</v>
      </c>
      <c r="Q42" s="17">
        <f t="shared" si="21"/>
        <v>0.83333333333333337</v>
      </c>
      <c r="R42" s="17">
        <f t="shared" si="21"/>
        <v>4.176265579774352</v>
      </c>
      <c r="S42" s="17">
        <f t="shared" si="21"/>
        <v>1.2777777777777777</v>
      </c>
      <c r="T42" s="17">
        <f t="shared" si="21"/>
        <v>6.4131076850375104</v>
      </c>
      <c r="U42" s="17">
        <f t="shared" si="21"/>
        <v>1.8888888888888888</v>
      </c>
      <c r="V42" s="17">
        <f t="shared" si="21"/>
        <v>9.4434107153405407</v>
      </c>
      <c r="W42" s="17">
        <f t="shared" si="21"/>
        <v>2.1666666666666665</v>
      </c>
      <c r="X42" s="17">
        <f t="shared" si="21"/>
        <v>10.903036210053752</v>
      </c>
      <c r="Y42" s="17">
        <f t="shared" si="21"/>
        <v>2.4444444444444446</v>
      </c>
      <c r="Z42" s="17">
        <f t="shared" si="21"/>
        <v>12.312156654261917</v>
      </c>
      <c r="AA42" s="17">
        <f t="shared" si="21"/>
        <v>2.8333333333333335</v>
      </c>
      <c r="AB42" s="17">
        <f t="shared" si="21"/>
        <v>14.322316734597438</v>
      </c>
      <c r="AC42" s="17">
        <f t="shared" si="21"/>
        <v>3.2777777777777777</v>
      </c>
      <c r="AD42" s="17">
        <f t="shared" si="21"/>
        <v>16.566394943587927</v>
      </c>
      <c r="AE42" s="17">
        <f t="shared" si="21"/>
        <v>3.3333333333333335</v>
      </c>
      <c r="AF42" s="17">
        <f t="shared" si="21"/>
        <v>16.844172721365705</v>
      </c>
      <c r="AG42" s="17">
        <f t="shared" si="21"/>
        <v>3.8333333333333335</v>
      </c>
      <c r="AH42" s="17">
        <f t="shared" si="21"/>
        <v>19.442376986236638</v>
      </c>
      <c r="AI42" s="17">
        <f t="shared" si="21"/>
        <v>3.8888888888888888</v>
      </c>
      <c r="AJ42" s="17">
        <f t="shared" si="21"/>
        <v>19.720154764014417</v>
      </c>
      <c r="AK42" s="17">
        <f t="shared" si="21"/>
        <v>4.1111111111111107</v>
      </c>
      <c r="AL42" s="17">
        <f t="shared" si="21"/>
        <v>20.831265875125528</v>
      </c>
      <c r="AM42" s="17">
        <f t="shared" si="21"/>
        <v>4.2222222222222223</v>
      </c>
      <c r="AN42" s="17">
        <f t="shared" si="21"/>
        <v>21.386821430681081</v>
      </c>
      <c r="AO42" s="17">
        <f t="shared" si="21"/>
        <v>4.5555555555555554</v>
      </c>
      <c r="AP42" s="17">
        <f t="shared" si="21"/>
        <v>23.098972177919546</v>
      </c>
      <c r="AQ42" s="17">
        <f t="shared" si="21"/>
        <v>4.6111111111111107</v>
      </c>
      <c r="AR42" s="17">
        <f t="shared" si="21"/>
        <v>23.376749955697321</v>
      </c>
      <c r="AS42" s="17">
        <f t="shared" si="21"/>
        <v>4.666666666666667</v>
      </c>
      <c r="AT42" s="17">
        <f t="shared" si="21"/>
        <v>2.3654527733475104</v>
      </c>
      <c r="AU42" s="17">
        <f t="shared" si="21"/>
        <v>5.1111111111111107</v>
      </c>
      <c r="AV42" s="17">
        <f t="shared" si="21"/>
        <v>25.882361627975666</v>
      </c>
      <c r="AW42" s="17">
        <f t="shared" si="21"/>
        <v>5.1111111111111107</v>
      </c>
      <c r="AX42" s="17">
        <f t="shared" si="21"/>
        <v>25.882361627975666</v>
      </c>
      <c r="AZ42" s="18"/>
      <c r="BB42">
        <v>8.5</v>
      </c>
      <c r="BC42" s="15">
        <f>AVERAGE(AX55,AX43,AX49)</f>
        <v>0</v>
      </c>
      <c r="BD42" s="18"/>
      <c r="BF42" s="18"/>
      <c r="BH42" s="18"/>
      <c r="BJ42" s="18"/>
      <c r="BL42" s="18"/>
      <c r="BN42" s="18"/>
    </row>
    <row r="43" spans="1:66" x14ac:dyDescent="0.2">
      <c r="A43">
        <v>2017</v>
      </c>
      <c r="B43" s="20" t="s">
        <v>24</v>
      </c>
      <c r="C43" s="1">
        <v>1</v>
      </c>
      <c r="D43" t="s">
        <v>10</v>
      </c>
      <c r="E43">
        <v>8.5</v>
      </c>
      <c r="F43" s="6">
        <v>10</v>
      </c>
      <c r="M43">
        <v>0</v>
      </c>
      <c r="N43" s="6">
        <v>0</v>
      </c>
      <c r="O43">
        <v>0</v>
      </c>
      <c r="P43" s="6">
        <v>0</v>
      </c>
      <c r="Q43" s="14">
        <v>0</v>
      </c>
      <c r="R43" s="6">
        <v>0</v>
      </c>
      <c r="S43" s="14">
        <v>0</v>
      </c>
      <c r="T43" s="6">
        <v>0</v>
      </c>
      <c r="U43" s="14">
        <v>0</v>
      </c>
      <c r="V43" s="6">
        <v>0</v>
      </c>
      <c r="W43" s="14">
        <v>0</v>
      </c>
      <c r="X43" s="6">
        <v>0</v>
      </c>
      <c r="Y43" s="14">
        <v>0</v>
      </c>
      <c r="Z43" s="6">
        <v>0</v>
      </c>
      <c r="AA43" s="14">
        <v>0</v>
      </c>
      <c r="AB43" s="6">
        <v>0</v>
      </c>
      <c r="AC43" s="14">
        <v>0</v>
      </c>
      <c r="AD43" s="6">
        <v>0</v>
      </c>
      <c r="AE43" s="14">
        <v>0</v>
      </c>
      <c r="AF43" s="6">
        <v>0</v>
      </c>
      <c r="AG43" s="14">
        <v>0</v>
      </c>
      <c r="AH43" s="6">
        <v>0</v>
      </c>
      <c r="AI43" s="14">
        <v>0</v>
      </c>
      <c r="AJ43" s="6">
        <v>0</v>
      </c>
      <c r="AK43" s="14">
        <v>0</v>
      </c>
      <c r="AL43" s="6">
        <v>0</v>
      </c>
      <c r="AM43" s="14">
        <v>0</v>
      </c>
      <c r="AN43" s="6">
        <v>0</v>
      </c>
      <c r="AO43" s="14">
        <v>0</v>
      </c>
      <c r="AP43" s="6">
        <v>0</v>
      </c>
      <c r="AQ43" s="14">
        <v>0</v>
      </c>
      <c r="AR43" s="6">
        <v>0</v>
      </c>
      <c r="AS43" s="14">
        <v>0</v>
      </c>
      <c r="AT43" s="6">
        <v>0</v>
      </c>
      <c r="AU43" s="14">
        <v>0</v>
      </c>
      <c r="AV43" s="6">
        <v>0</v>
      </c>
      <c r="AW43" s="14">
        <v>0</v>
      </c>
      <c r="AX43" s="6">
        <v>0</v>
      </c>
      <c r="BB43">
        <v>13.7</v>
      </c>
      <c r="BC43">
        <f>AVERAGE(AX44,AX50,AX56)</f>
        <v>10</v>
      </c>
    </row>
    <row r="44" spans="1:66" x14ac:dyDescent="0.2">
      <c r="B44" s="20" t="s">
        <v>24</v>
      </c>
      <c r="C44" s="1">
        <v>2</v>
      </c>
      <c r="D44" t="s">
        <v>14</v>
      </c>
      <c r="E44">
        <v>13.7</v>
      </c>
      <c r="F44" s="6">
        <v>10</v>
      </c>
      <c r="M44">
        <v>0</v>
      </c>
      <c r="N44" s="6">
        <v>0</v>
      </c>
      <c r="O44">
        <v>0</v>
      </c>
      <c r="P44" s="6">
        <v>0</v>
      </c>
      <c r="Q44" s="14">
        <v>0</v>
      </c>
      <c r="R44" s="6">
        <v>0</v>
      </c>
      <c r="S44" s="14">
        <v>0</v>
      </c>
      <c r="T44" s="6">
        <v>0</v>
      </c>
      <c r="U44" s="14">
        <v>0</v>
      </c>
      <c r="V44" s="6">
        <v>0</v>
      </c>
      <c r="W44" s="14">
        <v>0</v>
      </c>
      <c r="X44" s="6">
        <v>0</v>
      </c>
      <c r="Y44" s="14">
        <v>0</v>
      </c>
      <c r="Z44" s="6">
        <v>0</v>
      </c>
      <c r="AA44" s="14">
        <v>0</v>
      </c>
      <c r="AB44" s="6">
        <v>0</v>
      </c>
      <c r="AC44" s="14">
        <v>0</v>
      </c>
      <c r="AD44" s="6">
        <v>0</v>
      </c>
      <c r="AE44" s="14">
        <v>0</v>
      </c>
      <c r="AF44" s="6">
        <v>0</v>
      </c>
      <c r="AG44" s="14">
        <v>0</v>
      </c>
      <c r="AH44" s="6">
        <v>0</v>
      </c>
      <c r="AI44" s="14">
        <v>0</v>
      </c>
      <c r="AJ44" s="6">
        <v>0</v>
      </c>
      <c r="AK44" s="14">
        <v>0</v>
      </c>
      <c r="AL44" s="6">
        <v>0</v>
      </c>
      <c r="AM44" s="14">
        <v>0</v>
      </c>
      <c r="AN44" s="6">
        <v>0</v>
      </c>
      <c r="AO44" s="14">
        <v>0</v>
      </c>
      <c r="AP44" s="6">
        <v>0</v>
      </c>
      <c r="AQ44" s="14">
        <v>0</v>
      </c>
      <c r="AR44" s="6">
        <v>0</v>
      </c>
      <c r="AS44" s="14">
        <v>0</v>
      </c>
      <c r="AT44" s="6">
        <v>0</v>
      </c>
      <c r="AU44" s="14">
        <v>0</v>
      </c>
      <c r="AV44" s="6">
        <v>0</v>
      </c>
      <c r="AW44" s="14">
        <v>0</v>
      </c>
      <c r="AX44" s="6">
        <v>0</v>
      </c>
      <c r="BB44">
        <v>18.399999999999999</v>
      </c>
      <c r="BC44">
        <f>AVERAGE(AX45,AX51,AX57)</f>
        <v>0</v>
      </c>
    </row>
    <row r="45" spans="1:66" x14ac:dyDescent="0.2">
      <c r="B45" s="20" t="s">
        <v>24</v>
      </c>
      <c r="C45" s="1">
        <v>3</v>
      </c>
      <c r="D45" t="s">
        <v>11</v>
      </c>
      <c r="E45">
        <v>18.399999999999999</v>
      </c>
      <c r="F45" s="6">
        <v>10</v>
      </c>
      <c r="M45">
        <v>0</v>
      </c>
      <c r="N45" s="6">
        <v>0</v>
      </c>
      <c r="O45">
        <v>0</v>
      </c>
      <c r="P45" s="6">
        <v>0</v>
      </c>
      <c r="Q45" s="14">
        <v>0</v>
      </c>
      <c r="R45" s="6">
        <v>0</v>
      </c>
      <c r="S45" s="14">
        <v>0</v>
      </c>
      <c r="T45" s="6">
        <v>0</v>
      </c>
      <c r="U45" s="14">
        <v>0</v>
      </c>
      <c r="V45" s="6">
        <v>0</v>
      </c>
      <c r="W45" s="14">
        <v>0</v>
      </c>
      <c r="X45" s="6">
        <v>0</v>
      </c>
      <c r="Y45" s="14">
        <v>0</v>
      </c>
      <c r="Z45" s="6">
        <v>0</v>
      </c>
      <c r="AA45" s="14">
        <v>0</v>
      </c>
      <c r="AB45" s="6">
        <v>0</v>
      </c>
      <c r="AC45" s="14">
        <v>0</v>
      </c>
      <c r="AD45" s="6">
        <v>0</v>
      </c>
      <c r="AE45" s="14">
        <v>0</v>
      </c>
      <c r="AF45" s="6">
        <v>0</v>
      </c>
      <c r="AG45" s="14">
        <v>0</v>
      </c>
      <c r="AH45" s="6">
        <v>0</v>
      </c>
      <c r="AI45" s="14">
        <v>0</v>
      </c>
      <c r="AJ45" s="6">
        <v>0</v>
      </c>
      <c r="AK45" s="14">
        <v>0</v>
      </c>
      <c r="AL45" s="6">
        <v>0</v>
      </c>
      <c r="AM45" s="14">
        <v>0</v>
      </c>
      <c r="AN45" s="6">
        <v>0</v>
      </c>
      <c r="AO45" s="14">
        <v>0</v>
      </c>
      <c r="AP45" s="6">
        <v>0</v>
      </c>
      <c r="AQ45" s="14">
        <v>0</v>
      </c>
      <c r="AR45" s="6">
        <v>0</v>
      </c>
      <c r="AS45" s="14">
        <v>0</v>
      </c>
      <c r="AT45" s="6">
        <v>0</v>
      </c>
      <c r="AU45" s="14">
        <v>0</v>
      </c>
      <c r="AV45" s="6">
        <v>0</v>
      </c>
      <c r="AW45" s="14">
        <v>0</v>
      </c>
      <c r="AX45" s="6">
        <v>0</v>
      </c>
      <c r="BB45">
        <v>22.5</v>
      </c>
      <c r="BC45">
        <f>AVERAGE(AX46,AX52,AX58)</f>
        <v>13.333333333333334</v>
      </c>
    </row>
    <row r="46" spans="1:66" x14ac:dyDescent="0.2">
      <c r="A46" t="s">
        <v>38</v>
      </c>
      <c r="B46" s="20" t="s">
        <v>24</v>
      </c>
      <c r="C46" s="1">
        <v>4</v>
      </c>
      <c r="D46" t="s">
        <v>15</v>
      </c>
      <c r="E46">
        <v>22.5</v>
      </c>
      <c r="F46" s="6">
        <v>10</v>
      </c>
      <c r="M46">
        <v>0</v>
      </c>
      <c r="N46" s="6">
        <v>0</v>
      </c>
      <c r="O46">
        <v>0</v>
      </c>
      <c r="P46" s="6">
        <v>0</v>
      </c>
      <c r="Q46" s="14">
        <v>0</v>
      </c>
      <c r="R46" s="6">
        <v>0</v>
      </c>
      <c r="S46" s="14">
        <v>0</v>
      </c>
      <c r="T46" s="6">
        <v>0</v>
      </c>
      <c r="U46" s="14">
        <v>0</v>
      </c>
      <c r="V46" s="6">
        <v>0</v>
      </c>
      <c r="W46" s="14">
        <v>0</v>
      </c>
      <c r="X46" s="6">
        <v>0</v>
      </c>
      <c r="Y46" s="14">
        <v>0</v>
      </c>
      <c r="Z46" s="6">
        <v>0</v>
      </c>
      <c r="AA46" s="14">
        <v>0</v>
      </c>
      <c r="AB46" s="6">
        <v>0</v>
      </c>
      <c r="AC46" s="14">
        <v>0</v>
      </c>
      <c r="AD46" s="6">
        <v>0</v>
      </c>
      <c r="AE46" s="14">
        <v>0</v>
      </c>
      <c r="AF46" s="6">
        <v>0</v>
      </c>
      <c r="AG46" s="14">
        <v>0</v>
      </c>
      <c r="AH46" s="6">
        <v>0</v>
      </c>
      <c r="AI46" s="14">
        <v>0</v>
      </c>
      <c r="AJ46" s="6">
        <v>0</v>
      </c>
      <c r="AK46" s="14">
        <v>0</v>
      </c>
      <c r="AL46" s="6">
        <v>0</v>
      </c>
      <c r="AM46" s="14">
        <v>0</v>
      </c>
      <c r="AN46" s="6">
        <v>0</v>
      </c>
      <c r="AO46" s="14">
        <v>0</v>
      </c>
      <c r="AP46" s="6">
        <v>0</v>
      </c>
      <c r="AQ46" s="14">
        <v>0</v>
      </c>
      <c r="AR46" s="6">
        <v>0</v>
      </c>
      <c r="AS46" s="14">
        <v>0</v>
      </c>
      <c r="AT46" s="6">
        <v>0</v>
      </c>
      <c r="AU46" s="14">
        <v>0</v>
      </c>
      <c r="AV46" s="6">
        <v>0</v>
      </c>
      <c r="AW46" s="14">
        <v>0</v>
      </c>
      <c r="AX46" s="6">
        <v>0</v>
      </c>
      <c r="BB46">
        <v>26.7</v>
      </c>
      <c r="BC46">
        <f>AVERAGE(AX47,AX53,AX59)</f>
        <v>0</v>
      </c>
    </row>
    <row r="47" spans="1:66" x14ac:dyDescent="0.2">
      <c r="B47" s="20" t="s">
        <v>24</v>
      </c>
      <c r="C47" s="1">
        <v>5</v>
      </c>
      <c r="D47" t="s">
        <v>12</v>
      </c>
      <c r="E47">
        <v>26.7</v>
      </c>
      <c r="F47" s="6">
        <v>10</v>
      </c>
      <c r="M47">
        <v>0</v>
      </c>
      <c r="N47" s="6">
        <v>0</v>
      </c>
      <c r="O47">
        <v>0</v>
      </c>
      <c r="P47" s="6">
        <v>0</v>
      </c>
      <c r="Q47" s="14">
        <v>0</v>
      </c>
      <c r="R47" s="6">
        <v>0</v>
      </c>
      <c r="S47" s="14">
        <v>0</v>
      </c>
      <c r="T47" s="6">
        <v>0</v>
      </c>
      <c r="U47" s="14">
        <v>0</v>
      </c>
      <c r="V47" s="6">
        <v>0</v>
      </c>
      <c r="W47" s="14">
        <v>0</v>
      </c>
      <c r="X47" s="6">
        <v>0</v>
      </c>
      <c r="Y47" s="14">
        <v>0</v>
      </c>
      <c r="Z47" s="6">
        <v>0</v>
      </c>
      <c r="AA47" s="14">
        <v>0</v>
      </c>
      <c r="AB47" s="6">
        <v>0</v>
      </c>
      <c r="AC47" s="14">
        <v>0</v>
      </c>
      <c r="AD47" s="6">
        <v>0</v>
      </c>
      <c r="AE47" s="14">
        <v>0</v>
      </c>
      <c r="AF47" s="6">
        <v>0</v>
      </c>
      <c r="AG47" s="14">
        <v>0</v>
      </c>
      <c r="AH47" s="6">
        <v>0</v>
      </c>
      <c r="AI47" s="14">
        <v>0</v>
      </c>
      <c r="AJ47" s="6">
        <v>0</v>
      </c>
      <c r="AK47" s="14">
        <v>0</v>
      </c>
      <c r="AL47" s="6">
        <v>0</v>
      </c>
      <c r="AM47" s="14">
        <v>0</v>
      </c>
      <c r="AN47" s="6">
        <v>0</v>
      </c>
      <c r="AO47" s="14">
        <v>0</v>
      </c>
      <c r="AP47" s="6">
        <v>0</v>
      </c>
      <c r="AQ47" s="14">
        <v>0</v>
      </c>
      <c r="AR47" s="6">
        <v>0</v>
      </c>
      <c r="AS47" s="14">
        <v>0</v>
      </c>
      <c r="AT47" s="6">
        <v>0</v>
      </c>
      <c r="AU47" s="14">
        <v>0</v>
      </c>
      <c r="AV47" s="6">
        <v>0</v>
      </c>
      <c r="AW47" s="14">
        <v>0</v>
      </c>
      <c r="AX47" s="6">
        <v>0</v>
      </c>
      <c r="BB47">
        <v>30.88</v>
      </c>
      <c r="BC47">
        <f>AVERAGE(AX48,AX54,AX60)</f>
        <v>0</v>
      </c>
    </row>
    <row r="48" spans="1:66" x14ac:dyDescent="0.2">
      <c r="B48" s="20" t="s">
        <v>24</v>
      </c>
      <c r="C48" s="1">
        <v>6</v>
      </c>
      <c r="D48" t="s">
        <v>13</v>
      </c>
      <c r="E48">
        <v>30.88</v>
      </c>
      <c r="F48" s="6">
        <v>10</v>
      </c>
      <c r="M48">
        <v>0</v>
      </c>
      <c r="N48" s="6">
        <v>0</v>
      </c>
      <c r="O48">
        <v>0</v>
      </c>
      <c r="P48" s="6">
        <v>0</v>
      </c>
      <c r="Q48" s="14">
        <v>0</v>
      </c>
      <c r="R48" s="6">
        <v>0</v>
      </c>
      <c r="S48" s="14">
        <v>0</v>
      </c>
      <c r="T48" s="6">
        <v>0</v>
      </c>
      <c r="U48" s="14">
        <v>0</v>
      </c>
      <c r="V48" s="6">
        <v>0</v>
      </c>
      <c r="W48" s="14">
        <v>0</v>
      </c>
      <c r="X48" s="6">
        <v>0</v>
      </c>
      <c r="Y48" s="14">
        <v>0</v>
      </c>
      <c r="Z48" s="6">
        <v>0</v>
      </c>
      <c r="AA48" s="14">
        <v>0</v>
      </c>
      <c r="AB48" s="6">
        <v>0</v>
      </c>
      <c r="AC48" s="14">
        <v>0</v>
      </c>
      <c r="AD48" s="6">
        <v>0</v>
      </c>
      <c r="AE48" s="14">
        <v>0</v>
      </c>
      <c r="AF48" s="6">
        <v>0</v>
      </c>
      <c r="AG48" s="14">
        <v>0</v>
      </c>
      <c r="AH48" s="6">
        <v>0</v>
      </c>
      <c r="AI48" s="14">
        <v>0</v>
      </c>
      <c r="AJ48" s="6">
        <v>0</v>
      </c>
      <c r="AK48" s="14">
        <v>0</v>
      </c>
      <c r="AL48" s="6">
        <v>0</v>
      </c>
      <c r="AM48" s="14">
        <v>0</v>
      </c>
      <c r="AN48" s="6">
        <v>0</v>
      </c>
      <c r="AO48" s="14">
        <v>0</v>
      </c>
      <c r="AP48" s="6">
        <v>0</v>
      </c>
      <c r="AQ48" s="14">
        <v>0</v>
      </c>
      <c r="AR48" s="6">
        <v>0</v>
      </c>
      <c r="AS48" s="14">
        <v>0</v>
      </c>
      <c r="AT48" s="6">
        <v>0</v>
      </c>
      <c r="AU48" s="14">
        <v>0</v>
      </c>
      <c r="AV48" s="6">
        <v>0</v>
      </c>
      <c r="AW48" s="14">
        <v>0</v>
      </c>
      <c r="AX48" s="6">
        <v>0</v>
      </c>
    </row>
    <row r="49" spans="1:66" x14ac:dyDescent="0.2">
      <c r="B49" s="20" t="s">
        <v>24</v>
      </c>
      <c r="C49" s="1">
        <v>7</v>
      </c>
      <c r="D49" t="s">
        <v>10</v>
      </c>
      <c r="E49">
        <v>8.5</v>
      </c>
      <c r="F49" s="6">
        <v>10</v>
      </c>
      <c r="M49">
        <v>0</v>
      </c>
      <c r="N49" s="6">
        <v>0</v>
      </c>
      <c r="O49">
        <v>0</v>
      </c>
      <c r="P49" s="6">
        <v>0</v>
      </c>
      <c r="Q49" s="14">
        <v>0</v>
      </c>
      <c r="R49" s="6">
        <v>0</v>
      </c>
      <c r="S49" s="14">
        <v>0</v>
      </c>
      <c r="T49" s="6">
        <v>0</v>
      </c>
      <c r="U49" s="14">
        <v>0</v>
      </c>
      <c r="V49" s="6">
        <v>0</v>
      </c>
      <c r="W49" s="14">
        <v>0</v>
      </c>
      <c r="X49" s="6">
        <v>0</v>
      </c>
      <c r="Y49" s="14">
        <v>0</v>
      </c>
      <c r="Z49" s="6">
        <v>0</v>
      </c>
      <c r="AA49" s="14">
        <v>0</v>
      </c>
      <c r="AB49" s="6">
        <v>0</v>
      </c>
      <c r="AC49" s="14">
        <v>0</v>
      </c>
      <c r="AD49" s="6">
        <v>0</v>
      </c>
      <c r="AE49" s="14">
        <v>0</v>
      </c>
      <c r="AF49" s="6">
        <v>0</v>
      </c>
      <c r="AG49" s="14">
        <v>0</v>
      </c>
      <c r="AH49" s="6">
        <v>0</v>
      </c>
      <c r="AI49" s="14">
        <v>0</v>
      </c>
      <c r="AJ49" s="6">
        <v>0</v>
      </c>
      <c r="AK49" s="14">
        <v>0</v>
      </c>
      <c r="AL49" s="6">
        <v>0</v>
      </c>
      <c r="AM49" s="14">
        <v>0</v>
      </c>
      <c r="AN49" s="6">
        <v>0</v>
      </c>
      <c r="AO49" s="14">
        <v>0</v>
      </c>
      <c r="AP49" s="6">
        <v>0</v>
      </c>
      <c r="AQ49" s="14">
        <v>0</v>
      </c>
      <c r="AR49" s="6">
        <v>0</v>
      </c>
      <c r="AS49" s="14">
        <v>0</v>
      </c>
      <c r="AT49" s="6">
        <v>0</v>
      </c>
      <c r="AU49" s="14">
        <v>0</v>
      </c>
      <c r="AV49" s="6">
        <v>0</v>
      </c>
      <c r="AW49" s="14">
        <v>0</v>
      </c>
      <c r="AX49" s="6">
        <v>0</v>
      </c>
    </row>
    <row r="50" spans="1:66" x14ac:dyDescent="0.2">
      <c r="B50" s="20" t="s">
        <v>24</v>
      </c>
      <c r="C50" s="1">
        <v>8</v>
      </c>
      <c r="D50" t="s">
        <v>14</v>
      </c>
      <c r="E50">
        <v>13.7</v>
      </c>
      <c r="F50" s="6">
        <v>10</v>
      </c>
      <c r="M50">
        <v>1</v>
      </c>
      <c r="N50" s="6">
        <f>M50/F50*100</f>
        <v>10</v>
      </c>
      <c r="O50">
        <v>1</v>
      </c>
      <c r="P50" s="6">
        <v>10</v>
      </c>
      <c r="Q50">
        <v>1</v>
      </c>
      <c r="R50" s="6">
        <v>10</v>
      </c>
      <c r="S50">
        <v>1</v>
      </c>
      <c r="T50" s="6">
        <v>10</v>
      </c>
      <c r="U50">
        <v>1</v>
      </c>
      <c r="V50" s="6">
        <v>10</v>
      </c>
      <c r="W50">
        <v>1</v>
      </c>
      <c r="X50" s="6">
        <v>10</v>
      </c>
      <c r="Y50">
        <v>1</v>
      </c>
      <c r="Z50" s="6">
        <v>10</v>
      </c>
      <c r="AA50">
        <v>1</v>
      </c>
      <c r="AB50" s="6">
        <v>10</v>
      </c>
      <c r="AC50">
        <v>1</v>
      </c>
      <c r="AD50" s="6">
        <v>10</v>
      </c>
      <c r="AE50">
        <v>1</v>
      </c>
      <c r="AF50" s="6">
        <v>10</v>
      </c>
      <c r="AG50">
        <v>1</v>
      </c>
      <c r="AH50" s="6">
        <v>10</v>
      </c>
      <c r="AI50">
        <v>1</v>
      </c>
      <c r="AJ50" s="6">
        <v>10</v>
      </c>
      <c r="AK50">
        <v>1</v>
      </c>
      <c r="AL50" s="6">
        <v>10</v>
      </c>
      <c r="AM50">
        <v>1</v>
      </c>
      <c r="AN50" s="6">
        <v>10</v>
      </c>
      <c r="AO50">
        <v>1</v>
      </c>
      <c r="AP50" s="6">
        <v>10</v>
      </c>
      <c r="AQ50">
        <v>2</v>
      </c>
      <c r="AR50" s="6">
        <f>AQ50/10*100</f>
        <v>20</v>
      </c>
      <c r="AS50">
        <v>2</v>
      </c>
      <c r="AT50" s="6">
        <f>AS50/10*100</f>
        <v>20</v>
      </c>
      <c r="AU50">
        <v>2</v>
      </c>
      <c r="AV50" s="6">
        <f>AU50/10*100</f>
        <v>20</v>
      </c>
      <c r="AW50">
        <v>2</v>
      </c>
      <c r="AX50" s="6">
        <f>AW50/10*100</f>
        <v>20</v>
      </c>
    </row>
    <row r="51" spans="1:66" x14ac:dyDescent="0.2">
      <c r="B51" s="20" t="s">
        <v>24</v>
      </c>
      <c r="C51" s="1">
        <v>9</v>
      </c>
      <c r="D51" t="s">
        <v>11</v>
      </c>
      <c r="E51">
        <v>18.399999999999999</v>
      </c>
      <c r="F51" s="6">
        <v>10</v>
      </c>
      <c r="M51">
        <v>0</v>
      </c>
      <c r="N51" s="6">
        <v>0</v>
      </c>
      <c r="O51">
        <v>0</v>
      </c>
      <c r="P51" s="6">
        <v>0</v>
      </c>
      <c r="Q51" s="14">
        <v>0</v>
      </c>
      <c r="R51" s="6">
        <v>0</v>
      </c>
      <c r="S51" s="14">
        <v>0</v>
      </c>
      <c r="T51" s="6">
        <v>0</v>
      </c>
      <c r="U51" s="14">
        <v>0</v>
      </c>
      <c r="V51" s="6">
        <v>0</v>
      </c>
      <c r="W51" s="14">
        <v>0</v>
      </c>
      <c r="X51" s="6">
        <v>0</v>
      </c>
      <c r="Y51" s="14">
        <v>0</v>
      </c>
      <c r="Z51" s="6">
        <v>0</v>
      </c>
      <c r="AA51" s="14">
        <v>0</v>
      </c>
      <c r="AB51" s="6">
        <v>0</v>
      </c>
      <c r="AC51" s="14">
        <v>0</v>
      </c>
      <c r="AD51" s="6">
        <v>0</v>
      </c>
      <c r="AE51" s="14">
        <v>0</v>
      </c>
      <c r="AF51" s="6">
        <v>0</v>
      </c>
      <c r="AG51" s="14">
        <v>0</v>
      </c>
      <c r="AH51" s="6">
        <v>0</v>
      </c>
      <c r="AI51" s="14">
        <v>0</v>
      </c>
      <c r="AJ51" s="6">
        <v>0</v>
      </c>
      <c r="AK51" s="14">
        <v>0</v>
      </c>
      <c r="AL51" s="6">
        <v>0</v>
      </c>
      <c r="AM51" s="14">
        <v>0</v>
      </c>
      <c r="AN51" s="6">
        <v>0</v>
      </c>
      <c r="AO51" s="14">
        <v>0</v>
      </c>
      <c r="AP51" s="6">
        <v>0</v>
      </c>
      <c r="AQ51" s="14">
        <v>0</v>
      </c>
      <c r="AR51" s="6">
        <v>0</v>
      </c>
      <c r="AS51" s="14">
        <v>0</v>
      </c>
      <c r="AT51" s="6">
        <v>0</v>
      </c>
      <c r="AU51" s="14">
        <v>0</v>
      </c>
      <c r="AV51" s="6">
        <v>0</v>
      </c>
      <c r="AW51" s="14">
        <v>0</v>
      </c>
      <c r="AX51" s="6">
        <v>0</v>
      </c>
    </row>
    <row r="52" spans="1:66" x14ac:dyDescent="0.2">
      <c r="B52" s="20" t="s">
        <v>24</v>
      </c>
      <c r="C52" s="1">
        <v>10</v>
      </c>
      <c r="D52" t="s">
        <v>15</v>
      </c>
      <c r="E52">
        <v>22.5</v>
      </c>
      <c r="F52" s="6">
        <v>10</v>
      </c>
      <c r="M52">
        <v>0</v>
      </c>
      <c r="N52" s="6">
        <v>0</v>
      </c>
      <c r="O52">
        <v>0</v>
      </c>
      <c r="P52" s="6">
        <v>0</v>
      </c>
      <c r="Q52" s="14">
        <v>0</v>
      </c>
      <c r="R52" s="6">
        <v>0</v>
      </c>
      <c r="S52" s="14">
        <v>0</v>
      </c>
      <c r="T52" s="6">
        <v>0</v>
      </c>
      <c r="U52" s="14">
        <v>0</v>
      </c>
      <c r="V52" s="6">
        <v>0</v>
      </c>
      <c r="W52" s="14">
        <v>0</v>
      </c>
      <c r="X52" s="6">
        <v>0</v>
      </c>
      <c r="Y52" s="14">
        <v>0</v>
      </c>
      <c r="Z52" s="6">
        <v>0</v>
      </c>
      <c r="AA52" s="14">
        <v>0</v>
      </c>
      <c r="AB52" s="6">
        <v>0</v>
      </c>
      <c r="AC52" s="14">
        <v>0</v>
      </c>
      <c r="AD52" s="6">
        <v>0</v>
      </c>
      <c r="AE52" s="14">
        <v>0</v>
      </c>
      <c r="AF52" s="6">
        <v>0</v>
      </c>
      <c r="AG52" s="14">
        <v>0</v>
      </c>
      <c r="AH52" s="6">
        <v>0</v>
      </c>
      <c r="AI52" s="14">
        <v>0</v>
      </c>
      <c r="AJ52" s="6">
        <v>0</v>
      </c>
      <c r="AK52" s="14">
        <v>0</v>
      </c>
      <c r="AL52" s="6">
        <v>0</v>
      </c>
      <c r="AM52" s="14">
        <v>0</v>
      </c>
      <c r="AN52" s="6">
        <v>0</v>
      </c>
      <c r="AO52" s="14">
        <v>0</v>
      </c>
      <c r="AP52" s="6">
        <v>0</v>
      </c>
      <c r="AQ52">
        <v>4</v>
      </c>
      <c r="AR52" s="6">
        <f t="shared" ref="AR52:AT56" si="22">AQ52/10*100</f>
        <v>40</v>
      </c>
      <c r="AS52">
        <v>4</v>
      </c>
      <c r="AT52" s="6">
        <f t="shared" si="22"/>
        <v>40</v>
      </c>
      <c r="AU52">
        <v>4</v>
      </c>
      <c r="AV52" s="6">
        <f t="shared" ref="AV52:AX52" si="23">AU52/10*100</f>
        <v>40</v>
      </c>
      <c r="AW52">
        <v>4</v>
      </c>
      <c r="AX52" s="6">
        <f t="shared" si="23"/>
        <v>40</v>
      </c>
    </row>
    <row r="53" spans="1:66" x14ac:dyDescent="0.2">
      <c r="B53" s="20" t="s">
        <v>24</v>
      </c>
      <c r="C53" s="1">
        <v>11</v>
      </c>
      <c r="D53" t="s">
        <v>12</v>
      </c>
      <c r="E53">
        <v>26.7</v>
      </c>
      <c r="F53" s="6">
        <v>10</v>
      </c>
      <c r="M53">
        <v>0</v>
      </c>
      <c r="N53" s="6">
        <v>0</v>
      </c>
      <c r="O53">
        <v>0</v>
      </c>
      <c r="P53" s="6">
        <v>0</v>
      </c>
      <c r="Q53" s="14">
        <v>0</v>
      </c>
      <c r="R53" s="6">
        <v>0</v>
      </c>
      <c r="S53" s="14">
        <v>0</v>
      </c>
      <c r="T53" s="6">
        <v>0</v>
      </c>
      <c r="U53" s="14">
        <v>0</v>
      </c>
      <c r="V53" s="6">
        <v>0</v>
      </c>
      <c r="W53" s="14">
        <v>0</v>
      </c>
      <c r="X53" s="6">
        <v>0</v>
      </c>
      <c r="Y53" s="14">
        <v>0</v>
      </c>
      <c r="Z53" s="6">
        <v>0</v>
      </c>
      <c r="AA53" s="14">
        <v>0</v>
      </c>
      <c r="AB53" s="6">
        <v>0</v>
      </c>
      <c r="AC53" s="14">
        <v>0</v>
      </c>
      <c r="AD53" s="6">
        <v>0</v>
      </c>
      <c r="AE53" s="14">
        <v>0</v>
      </c>
      <c r="AF53" s="6">
        <v>0</v>
      </c>
      <c r="AG53" s="14">
        <v>0</v>
      </c>
      <c r="AH53" s="6">
        <v>0</v>
      </c>
      <c r="AI53" s="14">
        <v>0</v>
      </c>
      <c r="AJ53" s="6">
        <v>0</v>
      </c>
      <c r="AK53" s="14">
        <v>0</v>
      </c>
      <c r="AL53" s="6">
        <v>0</v>
      </c>
      <c r="AM53" s="14">
        <v>0</v>
      </c>
      <c r="AN53" s="6">
        <v>0</v>
      </c>
      <c r="AO53" s="14">
        <v>0</v>
      </c>
      <c r="AP53" s="6">
        <v>0</v>
      </c>
      <c r="AQ53" s="14">
        <v>0</v>
      </c>
      <c r="AR53" s="6">
        <v>0</v>
      </c>
      <c r="AS53" s="14">
        <v>0</v>
      </c>
      <c r="AT53" s="6">
        <v>0</v>
      </c>
      <c r="AU53" s="14">
        <v>0</v>
      </c>
      <c r="AV53" s="6">
        <v>0</v>
      </c>
      <c r="AW53" s="14">
        <v>0</v>
      </c>
      <c r="AX53" s="6">
        <v>0</v>
      </c>
    </row>
    <row r="54" spans="1:66" x14ac:dyDescent="0.2">
      <c r="B54" s="20" t="s">
        <v>24</v>
      </c>
      <c r="C54" s="1">
        <v>12</v>
      </c>
      <c r="D54" t="s">
        <v>13</v>
      </c>
      <c r="E54">
        <v>30.88</v>
      </c>
      <c r="F54" s="6">
        <v>10</v>
      </c>
      <c r="M54">
        <v>0</v>
      </c>
      <c r="N54" s="6">
        <v>0</v>
      </c>
      <c r="O54">
        <v>0</v>
      </c>
      <c r="P54" s="6">
        <v>0</v>
      </c>
      <c r="Q54" s="14">
        <v>0</v>
      </c>
      <c r="R54" s="6">
        <v>0</v>
      </c>
      <c r="S54" s="14">
        <v>0</v>
      </c>
      <c r="T54" s="6">
        <v>0</v>
      </c>
      <c r="U54" s="14">
        <v>0</v>
      </c>
      <c r="V54" s="6">
        <v>0</v>
      </c>
      <c r="W54" s="14">
        <v>0</v>
      </c>
      <c r="X54" s="6">
        <v>0</v>
      </c>
      <c r="Y54" s="14">
        <v>0</v>
      </c>
      <c r="Z54" s="6">
        <v>0</v>
      </c>
      <c r="AA54" s="14">
        <v>0</v>
      </c>
      <c r="AB54" s="6">
        <v>0</v>
      </c>
      <c r="AC54" s="14">
        <v>0</v>
      </c>
      <c r="AD54" s="6">
        <v>0</v>
      </c>
      <c r="AE54" s="14">
        <v>0</v>
      </c>
      <c r="AF54" s="6">
        <v>0</v>
      </c>
      <c r="AG54" s="14">
        <v>0</v>
      </c>
      <c r="AH54" s="6">
        <v>0</v>
      </c>
      <c r="AI54" s="14">
        <v>0</v>
      </c>
      <c r="AJ54" s="6">
        <v>0</v>
      </c>
      <c r="AK54" s="14">
        <v>0</v>
      </c>
      <c r="AL54" s="6">
        <v>0</v>
      </c>
      <c r="AM54" s="14">
        <v>0</v>
      </c>
      <c r="AN54" s="6">
        <v>0</v>
      </c>
      <c r="AO54" s="14">
        <v>0</v>
      </c>
      <c r="AP54" s="6">
        <v>0</v>
      </c>
      <c r="AQ54" s="14">
        <v>0</v>
      </c>
      <c r="AR54" s="6">
        <v>0</v>
      </c>
      <c r="AS54" s="14">
        <v>0</v>
      </c>
      <c r="AT54" s="6">
        <v>0</v>
      </c>
      <c r="AU54" s="14">
        <v>0</v>
      </c>
      <c r="AV54" s="6">
        <v>0</v>
      </c>
      <c r="AW54" s="14">
        <v>0</v>
      </c>
      <c r="AX54" s="6">
        <v>0</v>
      </c>
    </row>
    <row r="55" spans="1:66" x14ac:dyDescent="0.2">
      <c r="B55" s="20" t="s">
        <v>24</v>
      </c>
      <c r="C55" s="1">
        <v>13</v>
      </c>
      <c r="D55" t="s">
        <v>10</v>
      </c>
      <c r="E55">
        <v>8.5</v>
      </c>
      <c r="F55" s="6">
        <v>10</v>
      </c>
      <c r="M55">
        <v>0</v>
      </c>
      <c r="N55" s="6">
        <v>0</v>
      </c>
      <c r="O55">
        <v>0</v>
      </c>
      <c r="P55" s="6">
        <v>0</v>
      </c>
      <c r="Q55" s="14">
        <v>0</v>
      </c>
      <c r="R55" s="6">
        <v>0</v>
      </c>
      <c r="S55" s="14">
        <v>0</v>
      </c>
      <c r="T55" s="6">
        <v>0</v>
      </c>
      <c r="U55" s="14">
        <v>0</v>
      </c>
      <c r="V55" s="6">
        <v>0</v>
      </c>
      <c r="W55" s="14">
        <v>0</v>
      </c>
      <c r="X55" s="6">
        <v>0</v>
      </c>
      <c r="Y55" s="14">
        <v>0</v>
      </c>
      <c r="Z55" s="6">
        <v>0</v>
      </c>
      <c r="AA55" s="14">
        <v>0</v>
      </c>
      <c r="AB55" s="6">
        <v>0</v>
      </c>
      <c r="AC55" s="14">
        <v>0</v>
      </c>
      <c r="AD55" s="6">
        <v>0</v>
      </c>
      <c r="AE55" s="14">
        <v>0</v>
      </c>
      <c r="AF55" s="6">
        <v>0</v>
      </c>
      <c r="AG55" s="14">
        <v>0</v>
      </c>
      <c r="AH55" s="6">
        <v>0</v>
      </c>
      <c r="AI55" s="14">
        <v>0</v>
      </c>
      <c r="AJ55" s="6">
        <v>0</v>
      </c>
      <c r="AK55" s="14">
        <v>0</v>
      </c>
      <c r="AL55" s="6">
        <v>0</v>
      </c>
      <c r="AM55" s="14">
        <v>0</v>
      </c>
      <c r="AN55" s="6">
        <v>0</v>
      </c>
      <c r="AO55" s="14">
        <v>0</v>
      </c>
      <c r="AP55" s="6">
        <v>0</v>
      </c>
      <c r="AQ55" s="14">
        <v>0</v>
      </c>
      <c r="AR55" s="6">
        <v>0</v>
      </c>
      <c r="AS55" s="14">
        <v>0</v>
      </c>
      <c r="AT55" s="6">
        <v>0</v>
      </c>
      <c r="AU55" s="14">
        <v>0</v>
      </c>
      <c r="AV55" s="6">
        <v>0</v>
      </c>
      <c r="AW55" s="14">
        <v>0</v>
      </c>
      <c r="AX55" s="6">
        <v>0</v>
      </c>
    </row>
    <row r="56" spans="1:66" x14ac:dyDescent="0.2">
      <c r="B56" s="20" t="s">
        <v>24</v>
      </c>
      <c r="C56" s="1">
        <v>14</v>
      </c>
      <c r="D56" t="s">
        <v>14</v>
      </c>
      <c r="E56">
        <v>13.7</v>
      </c>
      <c r="F56" s="6">
        <v>10</v>
      </c>
      <c r="M56">
        <v>0</v>
      </c>
      <c r="N56" s="6">
        <v>0</v>
      </c>
      <c r="O56">
        <v>1</v>
      </c>
      <c r="P56" s="6">
        <v>10</v>
      </c>
      <c r="Q56">
        <v>1</v>
      </c>
      <c r="R56" s="6">
        <v>10</v>
      </c>
      <c r="S56">
        <v>1</v>
      </c>
      <c r="T56" s="6">
        <v>10</v>
      </c>
      <c r="U56">
        <v>1</v>
      </c>
      <c r="V56" s="6">
        <v>10</v>
      </c>
      <c r="W56">
        <v>1</v>
      </c>
      <c r="X56" s="6">
        <v>10</v>
      </c>
      <c r="Y56">
        <v>1</v>
      </c>
      <c r="Z56" s="6">
        <v>10</v>
      </c>
      <c r="AA56">
        <v>1</v>
      </c>
      <c r="AB56" s="6">
        <v>10</v>
      </c>
      <c r="AC56">
        <v>1</v>
      </c>
      <c r="AD56" s="6">
        <v>10</v>
      </c>
      <c r="AE56">
        <v>1</v>
      </c>
      <c r="AF56" s="6">
        <v>10</v>
      </c>
      <c r="AG56">
        <v>1</v>
      </c>
      <c r="AH56" s="6">
        <v>10</v>
      </c>
      <c r="AI56">
        <v>1</v>
      </c>
      <c r="AJ56" s="6">
        <v>10</v>
      </c>
      <c r="AK56">
        <v>1</v>
      </c>
      <c r="AL56" s="6">
        <v>10</v>
      </c>
      <c r="AM56">
        <v>1</v>
      </c>
      <c r="AN56" s="6">
        <v>10</v>
      </c>
      <c r="AO56">
        <v>1</v>
      </c>
      <c r="AP56" s="6">
        <v>10</v>
      </c>
      <c r="AQ56">
        <v>1</v>
      </c>
      <c r="AR56" s="6">
        <f t="shared" si="22"/>
        <v>10</v>
      </c>
      <c r="AS56">
        <v>1</v>
      </c>
      <c r="AT56" s="6">
        <f t="shared" si="22"/>
        <v>10</v>
      </c>
      <c r="AU56">
        <v>1</v>
      </c>
      <c r="AV56" s="6">
        <f t="shared" ref="AV56:AX56" si="24">AU56/10*100</f>
        <v>10</v>
      </c>
      <c r="AW56">
        <v>1</v>
      </c>
      <c r="AX56" s="6">
        <f t="shared" si="24"/>
        <v>10</v>
      </c>
    </row>
    <row r="57" spans="1:66" x14ac:dyDescent="0.2">
      <c r="B57" s="20" t="s">
        <v>24</v>
      </c>
      <c r="C57" s="1">
        <v>15</v>
      </c>
      <c r="D57" t="s">
        <v>11</v>
      </c>
      <c r="E57">
        <v>18.399999999999999</v>
      </c>
      <c r="F57" s="6">
        <v>10</v>
      </c>
      <c r="M57">
        <v>0</v>
      </c>
      <c r="N57" s="6">
        <v>0</v>
      </c>
      <c r="O57">
        <v>0</v>
      </c>
      <c r="P57" s="6">
        <v>0</v>
      </c>
      <c r="Q57" s="14">
        <v>0</v>
      </c>
      <c r="R57" s="6">
        <v>0</v>
      </c>
      <c r="S57" s="14">
        <v>0</v>
      </c>
      <c r="T57" s="6">
        <v>0</v>
      </c>
      <c r="U57" s="14">
        <v>0</v>
      </c>
      <c r="V57" s="6">
        <v>0</v>
      </c>
      <c r="W57" s="14">
        <v>0</v>
      </c>
      <c r="X57" s="6">
        <v>0</v>
      </c>
      <c r="Y57" s="14">
        <v>0</v>
      </c>
      <c r="Z57" s="6">
        <v>0</v>
      </c>
      <c r="AA57" s="14">
        <v>0</v>
      </c>
      <c r="AB57" s="6">
        <v>0</v>
      </c>
      <c r="AC57" s="14">
        <v>0</v>
      </c>
      <c r="AD57" s="6">
        <v>0</v>
      </c>
      <c r="AE57" s="14">
        <v>0</v>
      </c>
      <c r="AF57" s="6">
        <v>0</v>
      </c>
      <c r="AG57" s="14">
        <v>0</v>
      </c>
      <c r="AH57" s="6">
        <v>0</v>
      </c>
      <c r="AI57" s="14">
        <v>0</v>
      </c>
      <c r="AJ57" s="6">
        <v>0</v>
      </c>
      <c r="AK57" s="14">
        <v>0</v>
      </c>
      <c r="AL57" s="6">
        <v>0</v>
      </c>
      <c r="AM57" s="14">
        <v>0</v>
      </c>
      <c r="AN57" s="6">
        <v>0</v>
      </c>
      <c r="AO57" s="14">
        <v>0</v>
      </c>
      <c r="AP57" s="6">
        <v>0</v>
      </c>
      <c r="AQ57" s="14">
        <v>0</v>
      </c>
      <c r="AR57" s="6">
        <v>0</v>
      </c>
      <c r="AS57" s="14">
        <v>0</v>
      </c>
      <c r="AT57" s="6">
        <v>0</v>
      </c>
      <c r="AU57" s="14">
        <v>0</v>
      </c>
      <c r="AV57" s="6">
        <v>0</v>
      </c>
      <c r="AW57" s="14">
        <v>0</v>
      </c>
      <c r="AX57" s="6">
        <v>0</v>
      </c>
    </row>
    <row r="58" spans="1:66" x14ac:dyDescent="0.2">
      <c r="B58" s="20" t="s">
        <v>24</v>
      </c>
      <c r="C58" s="1">
        <v>16</v>
      </c>
      <c r="D58" t="s">
        <v>15</v>
      </c>
      <c r="E58">
        <v>22.5</v>
      </c>
      <c r="F58" s="6">
        <v>10</v>
      </c>
      <c r="M58">
        <v>0</v>
      </c>
      <c r="N58" s="6">
        <v>0</v>
      </c>
      <c r="O58">
        <v>0</v>
      </c>
      <c r="P58" s="6">
        <v>0</v>
      </c>
      <c r="Q58" s="14">
        <v>0</v>
      </c>
      <c r="R58" s="6">
        <v>0</v>
      </c>
      <c r="S58" s="14">
        <v>0</v>
      </c>
      <c r="T58" s="6">
        <v>0</v>
      </c>
      <c r="U58" s="14">
        <v>0</v>
      </c>
      <c r="V58" s="6">
        <v>0</v>
      </c>
      <c r="W58" s="14">
        <v>0</v>
      </c>
      <c r="X58" s="6">
        <v>0</v>
      </c>
      <c r="Y58" s="14">
        <v>0</v>
      </c>
      <c r="Z58" s="6">
        <v>0</v>
      </c>
      <c r="AA58" s="14">
        <v>0</v>
      </c>
      <c r="AB58" s="6">
        <v>0</v>
      </c>
      <c r="AC58" s="14">
        <v>0</v>
      </c>
      <c r="AD58" s="6">
        <v>0</v>
      </c>
      <c r="AE58" s="14">
        <v>0</v>
      </c>
      <c r="AF58" s="6">
        <v>0</v>
      </c>
      <c r="AG58" s="14">
        <v>0</v>
      </c>
      <c r="AH58" s="6">
        <v>0</v>
      </c>
      <c r="AI58" s="14">
        <v>0</v>
      </c>
      <c r="AJ58" s="6">
        <v>0</v>
      </c>
      <c r="AK58" s="14">
        <v>0</v>
      </c>
      <c r="AL58" s="6">
        <v>0</v>
      </c>
      <c r="AM58" s="14">
        <v>0</v>
      </c>
      <c r="AN58" s="6">
        <v>0</v>
      </c>
      <c r="AO58" s="14">
        <v>0</v>
      </c>
      <c r="AP58" s="6">
        <v>0</v>
      </c>
      <c r="AQ58" s="14">
        <v>0</v>
      </c>
      <c r="AR58" s="6">
        <v>0</v>
      </c>
      <c r="AS58" s="14">
        <v>0</v>
      </c>
      <c r="AT58" s="6">
        <v>0</v>
      </c>
      <c r="AU58" s="14">
        <v>0</v>
      </c>
      <c r="AV58" s="6">
        <v>0</v>
      </c>
      <c r="AW58" s="14">
        <v>0</v>
      </c>
      <c r="AX58" s="6">
        <v>0</v>
      </c>
    </row>
    <row r="59" spans="1:66" x14ac:dyDescent="0.2">
      <c r="B59" s="20" t="s">
        <v>24</v>
      </c>
      <c r="C59" s="1">
        <v>17</v>
      </c>
      <c r="D59" t="s">
        <v>12</v>
      </c>
      <c r="E59">
        <v>26.7</v>
      </c>
      <c r="F59" s="6">
        <v>10</v>
      </c>
      <c r="M59">
        <v>0</v>
      </c>
      <c r="N59" s="6">
        <v>0</v>
      </c>
      <c r="O59">
        <v>0</v>
      </c>
      <c r="P59" s="6">
        <v>0</v>
      </c>
      <c r="Q59" s="14">
        <v>0</v>
      </c>
      <c r="R59" s="6">
        <v>0</v>
      </c>
      <c r="S59" s="14">
        <v>0</v>
      </c>
      <c r="T59" s="6">
        <v>0</v>
      </c>
      <c r="U59" s="14">
        <v>0</v>
      </c>
      <c r="V59" s="6">
        <v>0</v>
      </c>
      <c r="W59" s="14">
        <v>0</v>
      </c>
      <c r="X59" s="6">
        <v>0</v>
      </c>
      <c r="Y59" s="14">
        <v>0</v>
      </c>
      <c r="Z59" s="6">
        <v>0</v>
      </c>
      <c r="AA59" s="14">
        <v>0</v>
      </c>
      <c r="AB59" s="6">
        <v>0</v>
      </c>
      <c r="AC59" s="14">
        <v>0</v>
      </c>
      <c r="AD59" s="6">
        <v>0</v>
      </c>
      <c r="AE59" s="14">
        <v>0</v>
      </c>
      <c r="AF59" s="6">
        <v>0</v>
      </c>
      <c r="AG59" s="14">
        <v>0</v>
      </c>
      <c r="AH59" s="6">
        <v>0</v>
      </c>
      <c r="AI59" s="14">
        <v>0</v>
      </c>
      <c r="AJ59" s="6">
        <v>0</v>
      </c>
      <c r="AK59" s="14">
        <v>0</v>
      </c>
      <c r="AL59" s="6">
        <v>0</v>
      </c>
      <c r="AM59" s="14">
        <v>0</v>
      </c>
      <c r="AN59" s="6">
        <v>0</v>
      </c>
      <c r="AO59" s="14">
        <v>0</v>
      </c>
      <c r="AP59" s="6">
        <v>0</v>
      </c>
      <c r="AQ59" s="14">
        <v>0</v>
      </c>
      <c r="AR59" s="6">
        <v>0</v>
      </c>
      <c r="AS59" s="14">
        <v>0</v>
      </c>
      <c r="AT59" s="6">
        <v>0</v>
      </c>
      <c r="AU59" s="14">
        <v>0</v>
      </c>
      <c r="AV59" s="6">
        <v>0</v>
      </c>
      <c r="AW59" s="14">
        <v>0</v>
      </c>
      <c r="AX59" s="6">
        <v>0</v>
      </c>
    </row>
    <row r="60" spans="1:66" x14ac:dyDescent="0.2">
      <c r="B60" s="20" t="s">
        <v>24</v>
      </c>
      <c r="C60" s="1">
        <v>18</v>
      </c>
      <c r="D60" t="s">
        <v>13</v>
      </c>
      <c r="E60">
        <v>30.88</v>
      </c>
      <c r="F60" s="6">
        <v>10</v>
      </c>
      <c r="M60">
        <v>0</v>
      </c>
      <c r="N60" s="6">
        <v>0</v>
      </c>
      <c r="O60">
        <v>0</v>
      </c>
      <c r="P60" s="6">
        <v>0</v>
      </c>
      <c r="Q60" s="14">
        <v>0</v>
      </c>
      <c r="R60" s="6">
        <v>0</v>
      </c>
      <c r="S60" s="14">
        <v>0</v>
      </c>
      <c r="T60" s="6">
        <v>0</v>
      </c>
      <c r="U60" s="14">
        <v>0</v>
      </c>
      <c r="V60" s="6">
        <v>0</v>
      </c>
      <c r="W60" s="14">
        <v>0</v>
      </c>
      <c r="X60" s="6">
        <v>0</v>
      </c>
      <c r="Y60" s="14">
        <v>0</v>
      </c>
      <c r="Z60" s="6">
        <v>0</v>
      </c>
      <c r="AA60" s="14">
        <v>0</v>
      </c>
      <c r="AB60" s="6">
        <v>0</v>
      </c>
      <c r="AC60" s="14">
        <v>0</v>
      </c>
      <c r="AD60" s="6">
        <v>0</v>
      </c>
      <c r="AE60" s="14">
        <v>0</v>
      </c>
      <c r="AF60" s="6">
        <v>0</v>
      </c>
      <c r="AG60" s="14">
        <v>0</v>
      </c>
      <c r="AH60" s="6">
        <v>0</v>
      </c>
      <c r="AI60" s="14">
        <v>0</v>
      </c>
      <c r="AJ60" s="6">
        <v>0</v>
      </c>
      <c r="AK60" s="14">
        <v>0</v>
      </c>
      <c r="AL60" s="6">
        <v>0</v>
      </c>
      <c r="AM60" s="14">
        <v>0</v>
      </c>
      <c r="AN60" s="6">
        <v>0</v>
      </c>
      <c r="AO60" s="14">
        <v>0</v>
      </c>
      <c r="AP60" s="6">
        <v>0</v>
      </c>
      <c r="AQ60" s="14">
        <v>0</v>
      </c>
      <c r="AR60" s="6">
        <v>0</v>
      </c>
      <c r="AS60" s="14">
        <v>0</v>
      </c>
      <c r="AT60" s="6">
        <v>0</v>
      </c>
      <c r="AU60" s="14">
        <v>0</v>
      </c>
      <c r="AV60" s="6">
        <v>0</v>
      </c>
      <c r="AW60" s="14">
        <v>0</v>
      </c>
      <c r="AX60" s="6">
        <v>0</v>
      </c>
    </row>
    <row r="61" spans="1:66" s="22" customFormat="1" x14ac:dyDescent="0.2">
      <c r="B61" s="21" t="s">
        <v>25</v>
      </c>
      <c r="F61" s="23"/>
      <c r="G61" s="31"/>
      <c r="H61" s="31"/>
      <c r="J61" s="23"/>
      <c r="L61" s="23"/>
      <c r="O61" s="22">
        <f t="shared" ref="O61:U61" si="25">AVERAGE(O54:O60)</f>
        <v>0.14285714285714285</v>
      </c>
      <c r="P61" s="22">
        <f t="shared" si="25"/>
        <v>1.4285714285714286</v>
      </c>
      <c r="Q61" s="22">
        <f t="shared" si="25"/>
        <v>0.14285714285714285</v>
      </c>
      <c r="R61" s="22">
        <f t="shared" si="25"/>
        <v>1.4285714285714286</v>
      </c>
      <c r="S61" s="22">
        <f t="shared" si="25"/>
        <v>0.14285714285714285</v>
      </c>
      <c r="T61" s="22">
        <f t="shared" si="25"/>
        <v>1.4285714285714286</v>
      </c>
      <c r="U61" s="22">
        <f t="shared" si="25"/>
        <v>0.14285714285714285</v>
      </c>
      <c r="V61" s="22">
        <f t="shared" ref="V61" si="26">AVERAGE(V54:V60)</f>
        <v>1.4285714285714286</v>
      </c>
      <c r="W61" s="22">
        <f t="shared" ref="W61" si="27">AVERAGE(W54:W60)</f>
        <v>0.14285714285714285</v>
      </c>
      <c r="X61" s="22">
        <f t="shared" ref="X61" si="28">AVERAGE(X54:X60)</f>
        <v>1.4285714285714286</v>
      </c>
      <c r="Y61" s="22">
        <f t="shared" ref="Y61" si="29">AVERAGE(Y54:Y60)</f>
        <v>0.14285714285714285</v>
      </c>
      <c r="Z61" s="22">
        <f t="shared" ref="Z61" si="30">AVERAGE(Z54:Z60)</f>
        <v>1.4285714285714286</v>
      </c>
      <c r="AA61" s="22">
        <f t="shared" ref="AA61" si="31">AVERAGE(AA54:AA60)</f>
        <v>0.14285714285714285</v>
      </c>
      <c r="AB61" s="22">
        <f t="shared" ref="AB61" si="32">AVERAGE(AB54:AB60)</f>
        <v>1.4285714285714286</v>
      </c>
      <c r="AC61" s="22">
        <f t="shared" ref="AC61" si="33">AVERAGE(AC54:AC60)</f>
        <v>0.14285714285714285</v>
      </c>
      <c r="AD61" s="22">
        <f t="shared" ref="AD61" si="34">AVERAGE(AD54:AD60)</f>
        <v>1.4285714285714286</v>
      </c>
      <c r="AE61" s="22">
        <f t="shared" ref="AE61" si="35">AVERAGE(AE54:AE60)</f>
        <v>0.14285714285714285</v>
      </c>
      <c r="AF61" s="22">
        <f t="shared" ref="AF61" si="36">AVERAGE(AF54:AF60)</f>
        <v>1.4285714285714286</v>
      </c>
      <c r="AG61" s="22">
        <f t="shared" ref="AG61" si="37">AVERAGE(AG54:AG60)</f>
        <v>0.14285714285714285</v>
      </c>
      <c r="AH61" s="22">
        <f t="shared" ref="AH61" si="38">AVERAGE(AH54:AH60)</f>
        <v>1.4285714285714286</v>
      </c>
      <c r="AI61" s="22">
        <f t="shared" ref="AI61" si="39">AVERAGE(AI54:AI60)</f>
        <v>0.14285714285714285</v>
      </c>
      <c r="AJ61" s="22">
        <f t="shared" ref="AJ61" si="40">AVERAGE(AJ54:AJ60)</f>
        <v>1.4285714285714286</v>
      </c>
      <c r="AK61" s="22">
        <f t="shared" ref="AK61" si="41">AVERAGE(AK54:AK60)</f>
        <v>0.14285714285714285</v>
      </c>
      <c r="AL61" s="22">
        <f t="shared" ref="AL61" si="42">AVERAGE(AL54:AL60)</f>
        <v>1.4285714285714286</v>
      </c>
      <c r="AM61" s="22">
        <f t="shared" ref="AM61" si="43">AVERAGE(AM54:AM60)</f>
        <v>0.14285714285714285</v>
      </c>
      <c r="AN61" s="22">
        <f t="shared" ref="AN61" si="44">AVERAGE(AN54:AN60)</f>
        <v>1.4285714285714286</v>
      </c>
      <c r="AO61" s="22">
        <f t="shared" ref="AO61" si="45">AVERAGE(AO54:AO60)</f>
        <v>0.14285714285714285</v>
      </c>
      <c r="AP61" s="22">
        <f t="shared" ref="AP61" si="46">AVERAGE(AP54:AP60)</f>
        <v>1.4285714285714286</v>
      </c>
      <c r="AQ61" s="22">
        <f t="shared" ref="AQ61" si="47">AVERAGE(AQ54:AQ60)</f>
        <v>0.14285714285714285</v>
      </c>
      <c r="AR61" s="22">
        <f t="shared" ref="AR61" si="48">AVERAGE(AR54:AR60)</f>
        <v>1.4285714285714286</v>
      </c>
      <c r="AS61" s="22">
        <f t="shared" ref="AS61" si="49">AVERAGE(AS54:AS60)</f>
        <v>0.14285714285714285</v>
      </c>
      <c r="AT61" s="22">
        <f t="shared" ref="AT61" si="50">AVERAGE(AT54:AT60)</f>
        <v>1.4285714285714286</v>
      </c>
      <c r="AU61" s="22">
        <f t="shared" ref="AU61" si="51">AVERAGE(AU54:AU60)</f>
        <v>0.14285714285714285</v>
      </c>
      <c r="AV61" s="22">
        <f t="shared" ref="AV61" si="52">AVERAGE(AV54:AV60)</f>
        <v>1.4285714285714286</v>
      </c>
      <c r="AW61" s="22">
        <f t="shared" ref="AW61" si="53">AVERAGE(AW54:AW60)</f>
        <v>0.14285714285714285</v>
      </c>
      <c r="AX61" s="22">
        <f t="shared" ref="AX61" si="54">AVERAGE(AX54:AX60)</f>
        <v>1.4285714285714286</v>
      </c>
      <c r="AZ61" s="23"/>
      <c r="BB61" s="23"/>
      <c r="BD61" s="23"/>
      <c r="BF61" s="23"/>
      <c r="BH61" s="23"/>
      <c r="BJ61" s="23"/>
      <c r="BL61" s="23"/>
      <c r="BN61" s="23"/>
    </row>
    <row r="62" spans="1:66" x14ac:dyDescent="0.2">
      <c r="A62">
        <v>2017</v>
      </c>
      <c r="B62" s="24" t="s">
        <v>26</v>
      </c>
      <c r="C62" s="1">
        <v>1</v>
      </c>
      <c r="D62" t="s">
        <v>17</v>
      </c>
      <c r="E62">
        <v>10.99</v>
      </c>
      <c r="F62" s="6">
        <v>20</v>
      </c>
      <c r="M62">
        <v>0</v>
      </c>
      <c r="N62" s="6">
        <f t="shared" ref="N62:N79" si="55">M62/F62*100</f>
        <v>0</v>
      </c>
      <c r="O62">
        <v>0</v>
      </c>
      <c r="P62" s="6">
        <v>0</v>
      </c>
      <c r="Q62" s="14">
        <v>0</v>
      </c>
      <c r="R62" s="6">
        <v>0</v>
      </c>
      <c r="S62">
        <v>1</v>
      </c>
      <c r="T62" s="6">
        <f t="shared" ref="T62:T79" si="56">S62/F62*100</f>
        <v>5</v>
      </c>
      <c r="U62">
        <v>1</v>
      </c>
      <c r="V62" s="6">
        <f t="shared" ref="V62:V79" si="57">U62/F62*100</f>
        <v>5</v>
      </c>
      <c r="W62">
        <v>1</v>
      </c>
      <c r="X62" s="6">
        <f t="shared" ref="X62:X79" si="58">W62/F62*100</f>
        <v>5</v>
      </c>
      <c r="Y62">
        <v>1</v>
      </c>
      <c r="Z62" s="6">
        <f t="shared" ref="Z62:Z79" si="59">Y62/F62*100</f>
        <v>5</v>
      </c>
      <c r="AA62">
        <v>1</v>
      </c>
      <c r="AB62" s="6">
        <f t="shared" ref="AB62:AB79" si="60">AA62/F62*100</f>
        <v>5</v>
      </c>
      <c r="AC62">
        <v>1</v>
      </c>
      <c r="AD62" s="6">
        <f t="shared" ref="AD62:AD79" si="61">AC62/F62*100</f>
        <v>5</v>
      </c>
      <c r="AE62">
        <v>1</v>
      </c>
      <c r="AF62" s="6">
        <f t="shared" ref="AF62:AF79" si="62">AE62/F62*100</f>
        <v>5</v>
      </c>
      <c r="AG62">
        <v>1</v>
      </c>
      <c r="AH62" s="6">
        <f t="shared" ref="AH62:AH79" si="63">AG62/F62*100</f>
        <v>5</v>
      </c>
      <c r="AI62">
        <v>1</v>
      </c>
      <c r="AJ62" s="6">
        <f t="shared" ref="AJ62:AJ79" si="64">AI62/F62*100</f>
        <v>5</v>
      </c>
      <c r="AK62">
        <v>1</v>
      </c>
      <c r="AL62" s="6">
        <f t="shared" ref="AL62:AL79" si="65">AK62/F62*100</f>
        <v>5</v>
      </c>
      <c r="AM62">
        <v>1</v>
      </c>
      <c r="AN62" s="6">
        <f t="shared" ref="AN62:AN79" si="66">AM62/F62*100</f>
        <v>5</v>
      </c>
      <c r="AO62">
        <v>1</v>
      </c>
      <c r="AP62" s="6">
        <f t="shared" ref="AP62:AP79" si="67">AO62/F62*100</f>
        <v>5</v>
      </c>
      <c r="AQ62">
        <v>2</v>
      </c>
      <c r="AR62" s="6">
        <f t="shared" ref="AR62:AR79" si="68">AQ62/F62*100</f>
        <v>10</v>
      </c>
      <c r="AS62">
        <v>2</v>
      </c>
      <c r="AT62" s="6">
        <f t="shared" ref="AT62:AT79" si="69">AS62/F62*100</f>
        <v>10</v>
      </c>
      <c r="AU62">
        <v>2</v>
      </c>
      <c r="AV62" s="6">
        <f t="shared" ref="AV62:AV79" si="70">AU62/F62*100</f>
        <v>10</v>
      </c>
      <c r="BB62">
        <v>10.99</v>
      </c>
      <c r="BC62">
        <f t="shared" ref="BC62:BC67" si="71">AVERAGE(AV62,AV68,AV74)</f>
        <v>3.3333333333333335</v>
      </c>
    </row>
    <row r="63" spans="1:66" x14ac:dyDescent="0.2">
      <c r="B63" s="24" t="s">
        <v>26</v>
      </c>
      <c r="C63" s="1">
        <v>2</v>
      </c>
      <c r="D63" t="s">
        <v>18</v>
      </c>
      <c r="E63">
        <v>16.399999999999999</v>
      </c>
      <c r="F63" s="6" t="s">
        <v>35</v>
      </c>
      <c r="M63">
        <v>0</v>
      </c>
      <c r="N63" s="6" t="e">
        <f t="shared" si="55"/>
        <v>#VALUE!</v>
      </c>
      <c r="O63">
        <v>2</v>
      </c>
      <c r="P63" s="6" t="e">
        <f t="shared" ref="P63:P79" si="72">O63/F63*100</f>
        <v>#VALUE!</v>
      </c>
      <c r="Q63">
        <v>3</v>
      </c>
      <c r="R63" s="6" t="e">
        <f t="shared" ref="R63:R79" si="73">Q63/F63*100</f>
        <v>#VALUE!</v>
      </c>
      <c r="S63">
        <v>3</v>
      </c>
      <c r="T63" s="6" t="e">
        <f t="shared" si="56"/>
        <v>#VALUE!</v>
      </c>
      <c r="U63">
        <v>3</v>
      </c>
      <c r="V63" s="6" t="e">
        <f t="shared" si="57"/>
        <v>#VALUE!</v>
      </c>
      <c r="W63">
        <v>3</v>
      </c>
      <c r="X63" s="6" t="e">
        <f t="shared" si="58"/>
        <v>#VALUE!</v>
      </c>
      <c r="Y63">
        <v>3</v>
      </c>
      <c r="Z63" s="6" t="e">
        <f t="shared" si="59"/>
        <v>#VALUE!</v>
      </c>
      <c r="AA63">
        <v>3</v>
      </c>
      <c r="AB63" s="6" t="e">
        <f t="shared" si="60"/>
        <v>#VALUE!</v>
      </c>
      <c r="AC63">
        <v>3</v>
      </c>
      <c r="AD63" s="6" t="e">
        <f t="shared" si="61"/>
        <v>#VALUE!</v>
      </c>
      <c r="AE63">
        <v>3</v>
      </c>
      <c r="AF63" s="6" t="e">
        <f t="shared" si="62"/>
        <v>#VALUE!</v>
      </c>
      <c r="AG63">
        <v>3</v>
      </c>
      <c r="AH63" s="6" t="e">
        <f t="shared" si="63"/>
        <v>#VALUE!</v>
      </c>
      <c r="AI63">
        <v>3</v>
      </c>
      <c r="AJ63" s="6" t="e">
        <f t="shared" si="64"/>
        <v>#VALUE!</v>
      </c>
      <c r="AK63">
        <v>3</v>
      </c>
      <c r="AL63" s="6" t="e">
        <f t="shared" si="65"/>
        <v>#VALUE!</v>
      </c>
      <c r="AM63">
        <v>3</v>
      </c>
      <c r="AN63" s="6" t="e">
        <f t="shared" si="66"/>
        <v>#VALUE!</v>
      </c>
      <c r="AO63">
        <v>3</v>
      </c>
      <c r="AP63" s="6" t="e">
        <f t="shared" si="67"/>
        <v>#VALUE!</v>
      </c>
      <c r="AQ63">
        <v>3</v>
      </c>
      <c r="AR63" s="6" t="e">
        <f t="shared" si="68"/>
        <v>#VALUE!</v>
      </c>
      <c r="AS63">
        <v>3</v>
      </c>
      <c r="AT63" s="6" t="e">
        <f t="shared" si="69"/>
        <v>#VALUE!</v>
      </c>
      <c r="AU63">
        <v>3</v>
      </c>
      <c r="AV63" s="6" t="e">
        <f t="shared" si="70"/>
        <v>#VALUE!</v>
      </c>
      <c r="BB63">
        <v>16.399999999999999</v>
      </c>
      <c r="BC63" t="e">
        <f t="shared" si="71"/>
        <v>#VALUE!</v>
      </c>
    </row>
    <row r="64" spans="1:66" x14ac:dyDescent="0.2">
      <c r="B64" s="24" t="s">
        <v>26</v>
      </c>
      <c r="C64" s="1">
        <v>3</v>
      </c>
      <c r="D64" t="s">
        <v>19</v>
      </c>
      <c r="E64">
        <v>19.88</v>
      </c>
      <c r="F64" s="6">
        <v>20</v>
      </c>
      <c r="M64">
        <v>1</v>
      </c>
      <c r="N64" s="6">
        <f t="shared" si="55"/>
        <v>5</v>
      </c>
      <c r="O64">
        <v>2</v>
      </c>
      <c r="P64" s="6">
        <f t="shared" si="72"/>
        <v>10</v>
      </c>
      <c r="Q64">
        <v>2</v>
      </c>
      <c r="R64" s="6">
        <f t="shared" si="73"/>
        <v>10</v>
      </c>
      <c r="S64">
        <v>2</v>
      </c>
      <c r="T64" s="6">
        <f t="shared" si="56"/>
        <v>10</v>
      </c>
      <c r="U64">
        <v>2</v>
      </c>
      <c r="V64" s="6">
        <f t="shared" si="57"/>
        <v>10</v>
      </c>
      <c r="W64">
        <v>5</v>
      </c>
      <c r="X64" s="6">
        <f t="shared" si="58"/>
        <v>25</v>
      </c>
      <c r="Y64">
        <v>6</v>
      </c>
      <c r="Z64" s="6">
        <f t="shared" si="59"/>
        <v>30</v>
      </c>
      <c r="AA64">
        <v>6</v>
      </c>
      <c r="AB64" s="6">
        <f t="shared" si="60"/>
        <v>30</v>
      </c>
      <c r="AC64">
        <v>6</v>
      </c>
      <c r="AD64" s="6">
        <f t="shared" si="61"/>
        <v>30</v>
      </c>
      <c r="AE64">
        <v>6</v>
      </c>
      <c r="AF64" s="6">
        <f t="shared" si="62"/>
        <v>30</v>
      </c>
      <c r="AG64">
        <v>6</v>
      </c>
      <c r="AH64" s="6">
        <f t="shared" si="63"/>
        <v>30</v>
      </c>
      <c r="AI64">
        <v>6</v>
      </c>
      <c r="AJ64" s="6">
        <f t="shared" si="64"/>
        <v>30</v>
      </c>
      <c r="AK64">
        <v>6</v>
      </c>
      <c r="AL64" s="6">
        <f t="shared" si="65"/>
        <v>30</v>
      </c>
      <c r="AM64">
        <v>6</v>
      </c>
      <c r="AN64" s="6">
        <f t="shared" si="66"/>
        <v>30</v>
      </c>
      <c r="AO64">
        <v>6</v>
      </c>
      <c r="AP64" s="6">
        <f t="shared" si="67"/>
        <v>30</v>
      </c>
      <c r="AQ64">
        <v>6</v>
      </c>
      <c r="AR64" s="6">
        <f t="shared" si="68"/>
        <v>30</v>
      </c>
      <c r="AS64">
        <v>6</v>
      </c>
      <c r="AT64" s="6">
        <f t="shared" si="69"/>
        <v>30</v>
      </c>
      <c r="AU64">
        <v>7</v>
      </c>
      <c r="AV64" s="6">
        <f t="shared" si="70"/>
        <v>35</v>
      </c>
      <c r="BB64">
        <v>19.88</v>
      </c>
      <c r="BC64">
        <f t="shared" si="71"/>
        <v>55</v>
      </c>
    </row>
    <row r="65" spans="1:55" x14ac:dyDescent="0.2">
      <c r="A65" t="s">
        <v>39</v>
      </c>
      <c r="B65" s="24" t="s">
        <v>26</v>
      </c>
      <c r="C65" s="1">
        <v>4</v>
      </c>
      <c r="D65" t="s">
        <v>20</v>
      </c>
      <c r="E65">
        <v>25.17</v>
      </c>
      <c r="F65" s="6">
        <v>20</v>
      </c>
      <c r="M65">
        <v>0</v>
      </c>
      <c r="N65" s="6">
        <f t="shared" si="55"/>
        <v>0</v>
      </c>
      <c r="O65">
        <v>0</v>
      </c>
      <c r="P65" s="6">
        <f t="shared" si="72"/>
        <v>0</v>
      </c>
      <c r="Q65">
        <v>1</v>
      </c>
      <c r="R65" s="6">
        <f t="shared" si="73"/>
        <v>5</v>
      </c>
      <c r="S65">
        <v>4</v>
      </c>
      <c r="T65" s="6">
        <f t="shared" si="56"/>
        <v>20</v>
      </c>
      <c r="U65">
        <v>9</v>
      </c>
      <c r="V65" s="6">
        <f t="shared" si="57"/>
        <v>45</v>
      </c>
      <c r="W65">
        <v>10</v>
      </c>
      <c r="X65" s="6">
        <f t="shared" si="58"/>
        <v>50</v>
      </c>
      <c r="Y65">
        <v>11</v>
      </c>
      <c r="Z65" s="6">
        <f t="shared" si="59"/>
        <v>55.000000000000007</v>
      </c>
      <c r="AA65">
        <v>12</v>
      </c>
      <c r="AB65" s="6">
        <f t="shared" si="60"/>
        <v>60</v>
      </c>
      <c r="AC65">
        <v>12</v>
      </c>
      <c r="AD65" s="6">
        <f t="shared" si="61"/>
        <v>60</v>
      </c>
      <c r="AE65">
        <v>13</v>
      </c>
      <c r="AF65" s="6">
        <f t="shared" si="62"/>
        <v>65</v>
      </c>
      <c r="AG65">
        <v>13</v>
      </c>
      <c r="AH65" s="6">
        <f t="shared" si="63"/>
        <v>65</v>
      </c>
      <c r="AI65">
        <v>16</v>
      </c>
      <c r="AJ65" s="6">
        <f t="shared" si="64"/>
        <v>80</v>
      </c>
      <c r="AK65">
        <v>17</v>
      </c>
      <c r="AL65" s="6">
        <f t="shared" si="65"/>
        <v>85</v>
      </c>
      <c r="AM65">
        <v>17</v>
      </c>
      <c r="AN65" s="6">
        <f t="shared" si="66"/>
        <v>85</v>
      </c>
      <c r="AO65">
        <v>18</v>
      </c>
      <c r="AP65" s="6">
        <f t="shared" si="67"/>
        <v>90</v>
      </c>
      <c r="AQ65">
        <v>18</v>
      </c>
      <c r="AR65" s="6">
        <f t="shared" si="68"/>
        <v>90</v>
      </c>
      <c r="AS65">
        <v>18</v>
      </c>
      <c r="AT65" s="6">
        <f t="shared" si="69"/>
        <v>90</v>
      </c>
      <c r="AU65">
        <v>18</v>
      </c>
      <c r="AV65" s="6">
        <f t="shared" si="70"/>
        <v>90</v>
      </c>
      <c r="BB65">
        <v>25.17</v>
      </c>
      <c r="BC65">
        <f t="shared" si="71"/>
        <v>80</v>
      </c>
    </row>
    <row r="66" spans="1:55" x14ac:dyDescent="0.2">
      <c r="B66" s="24" t="s">
        <v>26</v>
      </c>
      <c r="C66" s="1">
        <v>5</v>
      </c>
      <c r="D66" t="s">
        <v>21</v>
      </c>
      <c r="E66">
        <v>28.26</v>
      </c>
      <c r="F66" s="6">
        <v>20</v>
      </c>
      <c r="M66">
        <v>0</v>
      </c>
      <c r="N66" s="6">
        <f t="shared" si="55"/>
        <v>0</v>
      </c>
      <c r="O66">
        <v>0</v>
      </c>
      <c r="P66" s="6">
        <f t="shared" si="72"/>
        <v>0</v>
      </c>
      <c r="Q66">
        <v>0</v>
      </c>
      <c r="R66" s="6">
        <f t="shared" si="73"/>
        <v>0</v>
      </c>
      <c r="S66">
        <v>0</v>
      </c>
      <c r="T66" s="6">
        <f t="shared" si="56"/>
        <v>0</v>
      </c>
      <c r="U66">
        <v>1</v>
      </c>
      <c r="V66" s="6">
        <f t="shared" si="57"/>
        <v>5</v>
      </c>
      <c r="W66">
        <v>1</v>
      </c>
      <c r="X66" s="6">
        <f t="shared" si="58"/>
        <v>5</v>
      </c>
      <c r="Y66">
        <v>1</v>
      </c>
      <c r="Z66" s="6">
        <f t="shared" si="59"/>
        <v>5</v>
      </c>
      <c r="AA66">
        <v>1</v>
      </c>
      <c r="AB66" s="6">
        <f t="shared" si="60"/>
        <v>5</v>
      </c>
      <c r="AC66">
        <v>1</v>
      </c>
      <c r="AD66" s="6">
        <f t="shared" si="61"/>
        <v>5</v>
      </c>
      <c r="AE66">
        <v>1</v>
      </c>
      <c r="AF66" s="6">
        <f t="shared" si="62"/>
        <v>5</v>
      </c>
      <c r="AG66">
        <v>1</v>
      </c>
      <c r="AH66" s="6">
        <f t="shared" si="63"/>
        <v>5</v>
      </c>
      <c r="AI66">
        <v>1</v>
      </c>
      <c r="AJ66" s="6">
        <f t="shared" si="64"/>
        <v>5</v>
      </c>
      <c r="AK66">
        <v>2</v>
      </c>
      <c r="AL66" s="6">
        <f t="shared" si="65"/>
        <v>10</v>
      </c>
      <c r="AM66">
        <v>2</v>
      </c>
      <c r="AN66" s="6">
        <f t="shared" si="66"/>
        <v>10</v>
      </c>
      <c r="AO66">
        <v>2</v>
      </c>
      <c r="AP66" s="6">
        <f t="shared" si="67"/>
        <v>10</v>
      </c>
      <c r="AQ66">
        <v>2</v>
      </c>
      <c r="AR66" s="6">
        <f t="shared" si="68"/>
        <v>10</v>
      </c>
      <c r="AS66">
        <v>2</v>
      </c>
      <c r="AT66" s="6">
        <f t="shared" si="69"/>
        <v>10</v>
      </c>
      <c r="AU66">
        <v>2</v>
      </c>
      <c r="AV66" s="6">
        <f t="shared" si="70"/>
        <v>10</v>
      </c>
      <c r="BB66">
        <v>28.26</v>
      </c>
      <c r="BC66">
        <f t="shared" si="71"/>
        <v>26.666666666666668</v>
      </c>
    </row>
    <row r="67" spans="1:55" x14ac:dyDescent="0.2">
      <c r="B67" s="24" t="s">
        <v>26</v>
      </c>
      <c r="C67" s="1">
        <v>6</v>
      </c>
      <c r="D67" t="s">
        <v>22</v>
      </c>
      <c r="E67">
        <v>33.5</v>
      </c>
      <c r="F67" s="6">
        <v>20</v>
      </c>
      <c r="M67">
        <v>0</v>
      </c>
      <c r="N67" s="6">
        <f t="shared" si="55"/>
        <v>0</v>
      </c>
      <c r="O67">
        <v>0</v>
      </c>
      <c r="P67" s="6">
        <f t="shared" si="72"/>
        <v>0</v>
      </c>
      <c r="Q67">
        <v>0</v>
      </c>
      <c r="R67" s="6">
        <f t="shared" si="73"/>
        <v>0</v>
      </c>
      <c r="S67">
        <v>0</v>
      </c>
      <c r="T67" s="6">
        <f t="shared" si="56"/>
        <v>0</v>
      </c>
      <c r="U67">
        <v>0</v>
      </c>
      <c r="V67" s="6">
        <f t="shared" si="57"/>
        <v>0</v>
      </c>
      <c r="W67">
        <v>0</v>
      </c>
      <c r="X67" s="6">
        <f t="shared" si="58"/>
        <v>0</v>
      </c>
      <c r="Y67">
        <v>0</v>
      </c>
      <c r="Z67" s="6">
        <f t="shared" si="59"/>
        <v>0</v>
      </c>
      <c r="AA67">
        <v>0</v>
      </c>
      <c r="AB67" s="6">
        <f t="shared" si="60"/>
        <v>0</v>
      </c>
      <c r="AC67">
        <v>0</v>
      </c>
      <c r="AD67" s="6">
        <f t="shared" si="61"/>
        <v>0</v>
      </c>
      <c r="AE67">
        <v>0</v>
      </c>
      <c r="AF67" s="6">
        <f t="shared" si="62"/>
        <v>0</v>
      </c>
      <c r="AG67">
        <v>0</v>
      </c>
      <c r="AH67" s="6">
        <f t="shared" si="63"/>
        <v>0</v>
      </c>
      <c r="AI67">
        <v>0</v>
      </c>
      <c r="AJ67" s="6">
        <f t="shared" si="64"/>
        <v>0</v>
      </c>
      <c r="AK67">
        <v>0</v>
      </c>
      <c r="AL67" s="6">
        <f t="shared" si="65"/>
        <v>0</v>
      </c>
      <c r="AM67">
        <v>0</v>
      </c>
      <c r="AN67" s="6">
        <f t="shared" si="66"/>
        <v>0</v>
      </c>
      <c r="AO67">
        <v>0</v>
      </c>
      <c r="AP67" s="6">
        <f t="shared" si="67"/>
        <v>0</v>
      </c>
      <c r="AQ67">
        <v>0</v>
      </c>
      <c r="AR67" s="6">
        <f t="shared" si="68"/>
        <v>0</v>
      </c>
      <c r="AS67">
        <v>0</v>
      </c>
      <c r="AT67" s="6">
        <f t="shared" si="69"/>
        <v>0</v>
      </c>
      <c r="AU67">
        <v>0</v>
      </c>
      <c r="AV67" s="6">
        <f t="shared" si="70"/>
        <v>0</v>
      </c>
      <c r="BB67">
        <v>33.5</v>
      </c>
      <c r="BC67">
        <f t="shared" si="71"/>
        <v>0</v>
      </c>
    </row>
    <row r="68" spans="1:55" x14ac:dyDescent="0.2">
      <c r="B68" s="24" t="s">
        <v>26</v>
      </c>
      <c r="C68" s="1">
        <v>7</v>
      </c>
      <c r="D68" t="s">
        <v>17</v>
      </c>
      <c r="E68">
        <v>10.99</v>
      </c>
      <c r="F68" s="6">
        <v>20</v>
      </c>
      <c r="M68">
        <v>0</v>
      </c>
      <c r="N68" s="6">
        <f t="shared" si="55"/>
        <v>0</v>
      </c>
      <c r="O68">
        <v>0</v>
      </c>
      <c r="P68" s="6">
        <f t="shared" si="72"/>
        <v>0</v>
      </c>
      <c r="Q68">
        <v>0</v>
      </c>
      <c r="R68" s="6">
        <f t="shared" si="73"/>
        <v>0</v>
      </c>
      <c r="S68">
        <v>0</v>
      </c>
      <c r="T68" s="6">
        <f t="shared" si="56"/>
        <v>0</v>
      </c>
      <c r="U68">
        <v>0</v>
      </c>
      <c r="V68" s="6">
        <f t="shared" si="57"/>
        <v>0</v>
      </c>
      <c r="W68">
        <v>0</v>
      </c>
      <c r="X68" s="6">
        <f t="shared" si="58"/>
        <v>0</v>
      </c>
      <c r="Y68">
        <v>0</v>
      </c>
      <c r="Z68" s="6">
        <f t="shared" si="59"/>
        <v>0</v>
      </c>
      <c r="AA68">
        <v>0</v>
      </c>
      <c r="AB68" s="6">
        <f t="shared" si="60"/>
        <v>0</v>
      </c>
      <c r="AC68">
        <v>0</v>
      </c>
      <c r="AD68" s="6">
        <f t="shared" si="61"/>
        <v>0</v>
      </c>
      <c r="AE68">
        <v>0</v>
      </c>
      <c r="AF68" s="6">
        <f t="shared" si="62"/>
        <v>0</v>
      </c>
      <c r="AG68">
        <v>0</v>
      </c>
      <c r="AH68" s="6">
        <f t="shared" si="63"/>
        <v>0</v>
      </c>
      <c r="AI68">
        <v>0</v>
      </c>
      <c r="AJ68" s="6">
        <f t="shared" si="64"/>
        <v>0</v>
      </c>
      <c r="AK68">
        <v>0</v>
      </c>
      <c r="AL68" s="6">
        <f t="shared" si="65"/>
        <v>0</v>
      </c>
      <c r="AM68">
        <v>0</v>
      </c>
      <c r="AN68" s="6">
        <f t="shared" si="66"/>
        <v>0</v>
      </c>
      <c r="AO68">
        <v>0</v>
      </c>
      <c r="AP68" s="6">
        <f t="shared" si="67"/>
        <v>0</v>
      </c>
      <c r="AQ68">
        <v>0</v>
      </c>
      <c r="AR68" s="6">
        <f t="shared" si="68"/>
        <v>0</v>
      </c>
      <c r="AS68">
        <v>0</v>
      </c>
      <c r="AT68" s="6">
        <f t="shared" si="69"/>
        <v>0</v>
      </c>
      <c r="AU68">
        <v>0</v>
      </c>
      <c r="AV68" s="6">
        <f t="shared" si="70"/>
        <v>0</v>
      </c>
    </row>
    <row r="69" spans="1:55" x14ac:dyDescent="0.2">
      <c r="B69" s="24" t="s">
        <v>26</v>
      </c>
      <c r="C69" s="1">
        <v>8</v>
      </c>
      <c r="D69" t="s">
        <v>18</v>
      </c>
      <c r="E69">
        <v>16.399999999999999</v>
      </c>
      <c r="F69" s="6">
        <v>20</v>
      </c>
      <c r="M69">
        <v>1</v>
      </c>
      <c r="N69" s="6">
        <f t="shared" si="55"/>
        <v>5</v>
      </c>
      <c r="O69">
        <v>4</v>
      </c>
      <c r="P69" s="6">
        <f t="shared" si="72"/>
        <v>20</v>
      </c>
      <c r="Q69">
        <v>5</v>
      </c>
      <c r="R69" s="6">
        <f t="shared" si="73"/>
        <v>25</v>
      </c>
      <c r="S69">
        <v>5</v>
      </c>
      <c r="T69" s="6">
        <f t="shared" si="56"/>
        <v>25</v>
      </c>
      <c r="U69">
        <v>5</v>
      </c>
      <c r="V69" s="6">
        <f t="shared" si="57"/>
        <v>25</v>
      </c>
      <c r="W69">
        <v>5</v>
      </c>
      <c r="X69" s="6">
        <f t="shared" si="58"/>
        <v>25</v>
      </c>
      <c r="Y69">
        <v>6</v>
      </c>
      <c r="Z69" s="6">
        <f t="shared" si="59"/>
        <v>30</v>
      </c>
      <c r="AA69">
        <v>6</v>
      </c>
      <c r="AB69" s="6">
        <f t="shared" si="60"/>
        <v>30</v>
      </c>
      <c r="AC69">
        <v>6</v>
      </c>
      <c r="AD69" s="6">
        <f t="shared" si="61"/>
        <v>30</v>
      </c>
      <c r="AE69">
        <v>6</v>
      </c>
      <c r="AF69" s="6">
        <f t="shared" si="62"/>
        <v>30</v>
      </c>
      <c r="AG69">
        <v>6</v>
      </c>
      <c r="AH69" s="6">
        <f t="shared" si="63"/>
        <v>30</v>
      </c>
      <c r="AI69">
        <v>6</v>
      </c>
      <c r="AJ69" s="6">
        <f t="shared" si="64"/>
        <v>30</v>
      </c>
      <c r="AK69">
        <v>6</v>
      </c>
      <c r="AL69" s="6">
        <f t="shared" si="65"/>
        <v>30</v>
      </c>
      <c r="AM69">
        <v>6</v>
      </c>
      <c r="AN69" s="6">
        <f t="shared" si="66"/>
        <v>30</v>
      </c>
      <c r="AO69">
        <v>6</v>
      </c>
      <c r="AP69" s="6">
        <f t="shared" si="67"/>
        <v>30</v>
      </c>
      <c r="AQ69">
        <v>6</v>
      </c>
      <c r="AR69" s="6">
        <f t="shared" si="68"/>
        <v>30</v>
      </c>
      <c r="AS69">
        <v>6</v>
      </c>
      <c r="AT69" s="6">
        <f t="shared" si="69"/>
        <v>30</v>
      </c>
      <c r="AU69">
        <v>6</v>
      </c>
      <c r="AV69" s="6">
        <f t="shared" si="70"/>
        <v>30</v>
      </c>
    </row>
    <row r="70" spans="1:55" x14ac:dyDescent="0.2">
      <c r="B70" s="24" t="s">
        <v>26</v>
      </c>
      <c r="C70" s="1">
        <v>9</v>
      </c>
      <c r="D70" t="s">
        <v>19</v>
      </c>
      <c r="E70">
        <v>19.88</v>
      </c>
      <c r="F70" s="6">
        <v>20</v>
      </c>
      <c r="M70">
        <v>1</v>
      </c>
      <c r="N70" s="6">
        <f t="shared" si="55"/>
        <v>5</v>
      </c>
      <c r="O70">
        <v>3</v>
      </c>
      <c r="P70" s="6">
        <f t="shared" si="72"/>
        <v>15</v>
      </c>
      <c r="Q70">
        <v>4</v>
      </c>
      <c r="R70" s="6">
        <f t="shared" si="73"/>
        <v>20</v>
      </c>
      <c r="S70">
        <v>4</v>
      </c>
      <c r="T70" s="6">
        <f t="shared" si="56"/>
        <v>20</v>
      </c>
      <c r="U70">
        <v>6</v>
      </c>
      <c r="V70" s="6">
        <f t="shared" si="57"/>
        <v>30</v>
      </c>
      <c r="W70">
        <v>7</v>
      </c>
      <c r="X70" s="6">
        <f t="shared" si="58"/>
        <v>35</v>
      </c>
      <c r="Y70">
        <v>8</v>
      </c>
      <c r="Z70" s="6">
        <f t="shared" si="59"/>
        <v>40</v>
      </c>
      <c r="AA70">
        <v>8</v>
      </c>
      <c r="AB70" s="6">
        <f t="shared" si="60"/>
        <v>40</v>
      </c>
      <c r="AC70">
        <v>8</v>
      </c>
      <c r="AD70" s="6">
        <f t="shared" si="61"/>
        <v>40</v>
      </c>
      <c r="AE70">
        <v>9</v>
      </c>
      <c r="AF70" s="6">
        <f t="shared" si="62"/>
        <v>45</v>
      </c>
      <c r="AG70">
        <v>9</v>
      </c>
      <c r="AH70" s="6">
        <f t="shared" si="63"/>
        <v>45</v>
      </c>
      <c r="AI70">
        <v>10</v>
      </c>
      <c r="AJ70" s="6">
        <f t="shared" si="64"/>
        <v>50</v>
      </c>
      <c r="AK70">
        <v>12</v>
      </c>
      <c r="AL70" s="6">
        <f t="shared" si="65"/>
        <v>60</v>
      </c>
      <c r="AM70">
        <v>13</v>
      </c>
      <c r="AN70" s="6">
        <f t="shared" si="66"/>
        <v>65</v>
      </c>
      <c r="AO70">
        <v>13</v>
      </c>
      <c r="AP70" s="6">
        <f t="shared" si="67"/>
        <v>65</v>
      </c>
      <c r="AQ70">
        <v>13</v>
      </c>
      <c r="AR70" s="6">
        <f t="shared" si="68"/>
        <v>65</v>
      </c>
      <c r="AS70">
        <v>15</v>
      </c>
      <c r="AT70" s="6">
        <f t="shared" si="69"/>
        <v>75</v>
      </c>
      <c r="AU70">
        <v>15</v>
      </c>
      <c r="AV70" s="6">
        <f t="shared" si="70"/>
        <v>75</v>
      </c>
    </row>
    <row r="71" spans="1:55" x14ac:dyDescent="0.2">
      <c r="B71" s="24" t="s">
        <v>26</v>
      </c>
      <c r="C71" s="1">
        <v>10</v>
      </c>
      <c r="D71" t="s">
        <v>20</v>
      </c>
      <c r="E71">
        <v>25.17</v>
      </c>
      <c r="F71" s="6">
        <v>20</v>
      </c>
      <c r="M71">
        <v>0</v>
      </c>
      <c r="N71" s="6">
        <f t="shared" si="55"/>
        <v>0</v>
      </c>
      <c r="O71">
        <v>1</v>
      </c>
      <c r="P71" s="6">
        <f t="shared" si="72"/>
        <v>5</v>
      </c>
      <c r="Q71">
        <v>3</v>
      </c>
      <c r="R71" s="6">
        <f t="shared" si="73"/>
        <v>15</v>
      </c>
      <c r="S71">
        <v>7</v>
      </c>
      <c r="T71" s="6">
        <f t="shared" si="56"/>
        <v>35</v>
      </c>
      <c r="U71">
        <v>8</v>
      </c>
      <c r="V71" s="6">
        <f t="shared" si="57"/>
        <v>40</v>
      </c>
      <c r="W71">
        <v>9</v>
      </c>
      <c r="X71" s="6">
        <f t="shared" si="58"/>
        <v>45</v>
      </c>
      <c r="Y71">
        <v>10</v>
      </c>
      <c r="Z71" s="6">
        <f t="shared" si="59"/>
        <v>50</v>
      </c>
      <c r="AA71">
        <v>10</v>
      </c>
      <c r="AB71" s="6">
        <f t="shared" si="60"/>
        <v>50</v>
      </c>
      <c r="AC71">
        <v>10</v>
      </c>
      <c r="AD71" s="6">
        <f t="shared" si="61"/>
        <v>50</v>
      </c>
      <c r="AE71">
        <v>13</v>
      </c>
      <c r="AF71" s="6">
        <f t="shared" si="62"/>
        <v>65</v>
      </c>
      <c r="AG71">
        <v>17</v>
      </c>
      <c r="AH71" s="6">
        <f t="shared" si="63"/>
        <v>85</v>
      </c>
      <c r="AI71">
        <v>18</v>
      </c>
      <c r="AJ71" s="6">
        <f t="shared" si="64"/>
        <v>90</v>
      </c>
      <c r="AK71">
        <v>18</v>
      </c>
      <c r="AL71" s="6">
        <f t="shared" si="65"/>
        <v>90</v>
      </c>
      <c r="AM71">
        <v>18</v>
      </c>
      <c r="AN71" s="6">
        <f t="shared" si="66"/>
        <v>90</v>
      </c>
      <c r="AO71">
        <v>18</v>
      </c>
      <c r="AP71" s="6">
        <f t="shared" si="67"/>
        <v>90</v>
      </c>
      <c r="AQ71">
        <v>18</v>
      </c>
      <c r="AR71" s="6">
        <f t="shared" si="68"/>
        <v>90</v>
      </c>
      <c r="AS71">
        <v>18</v>
      </c>
      <c r="AT71" s="6">
        <f t="shared" si="69"/>
        <v>90</v>
      </c>
      <c r="AU71">
        <v>18</v>
      </c>
      <c r="AV71" s="6">
        <f t="shared" si="70"/>
        <v>90</v>
      </c>
    </row>
    <row r="72" spans="1:55" x14ac:dyDescent="0.2">
      <c r="B72" s="24" t="s">
        <v>26</v>
      </c>
      <c r="C72" s="1">
        <v>11</v>
      </c>
      <c r="D72" t="s">
        <v>21</v>
      </c>
      <c r="E72">
        <v>28.26</v>
      </c>
      <c r="F72" s="6">
        <v>20</v>
      </c>
      <c r="M72">
        <v>0</v>
      </c>
      <c r="N72" s="6">
        <f t="shared" si="55"/>
        <v>0</v>
      </c>
      <c r="O72">
        <v>0</v>
      </c>
      <c r="P72" s="6">
        <f t="shared" si="72"/>
        <v>0</v>
      </c>
      <c r="Q72">
        <v>0</v>
      </c>
      <c r="R72" s="6">
        <f t="shared" si="73"/>
        <v>0</v>
      </c>
      <c r="S72">
        <v>0</v>
      </c>
      <c r="T72" s="6">
        <f t="shared" si="56"/>
        <v>0</v>
      </c>
      <c r="U72">
        <v>0</v>
      </c>
      <c r="V72" s="6">
        <f t="shared" si="57"/>
        <v>0</v>
      </c>
      <c r="W72">
        <v>0</v>
      </c>
      <c r="X72" s="6">
        <f t="shared" si="58"/>
        <v>0</v>
      </c>
      <c r="Y72">
        <v>0</v>
      </c>
      <c r="Z72" s="6">
        <f t="shared" si="59"/>
        <v>0</v>
      </c>
      <c r="AA72">
        <v>0</v>
      </c>
      <c r="AB72" s="6">
        <f t="shared" si="60"/>
        <v>0</v>
      </c>
      <c r="AC72">
        <v>0</v>
      </c>
      <c r="AD72" s="6">
        <f t="shared" si="61"/>
        <v>0</v>
      </c>
      <c r="AE72">
        <v>0</v>
      </c>
      <c r="AF72" s="6">
        <f t="shared" si="62"/>
        <v>0</v>
      </c>
      <c r="AG72">
        <v>0</v>
      </c>
      <c r="AH72" s="6">
        <f t="shared" si="63"/>
        <v>0</v>
      </c>
      <c r="AI72">
        <v>1</v>
      </c>
      <c r="AJ72" s="6">
        <f t="shared" si="64"/>
        <v>5</v>
      </c>
      <c r="AK72">
        <v>4</v>
      </c>
      <c r="AL72" s="6">
        <f t="shared" si="65"/>
        <v>20</v>
      </c>
      <c r="AM72">
        <v>4</v>
      </c>
      <c r="AN72" s="6">
        <f t="shared" si="66"/>
        <v>20</v>
      </c>
      <c r="AO72">
        <v>6</v>
      </c>
      <c r="AP72" s="6">
        <f t="shared" si="67"/>
        <v>30</v>
      </c>
      <c r="AQ72">
        <v>6</v>
      </c>
      <c r="AR72" s="6">
        <f t="shared" si="68"/>
        <v>30</v>
      </c>
      <c r="AS72">
        <v>6</v>
      </c>
      <c r="AT72" s="6">
        <f t="shared" si="69"/>
        <v>30</v>
      </c>
      <c r="AU72">
        <v>7</v>
      </c>
      <c r="AV72" s="6">
        <f t="shared" si="70"/>
        <v>35</v>
      </c>
    </row>
    <row r="73" spans="1:55" x14ac:dyDescent="0.2">
      <c r="B73" s="24" t="s">
        <v>26</v>
      </c>
      <c r="C73" s="1">
        <v>12</v>
      </c>
      <c r="D73" t="s">
        <v>22</v>
      </c>
      <c r="E73">
        <v>33.5</v>
      </c>
      <c r="F73" s="6">
        <v>20</v>
      </c>
      <c r="M73">
        <v>0</v>
      </c>
      <c r="N73" s="6">
        <f t="shared" si="55"/>
        <v>0</v>
      </c>
      <c r="O73">
        <v>0</v>
      </c>
      <c r="P73" s="6">
        <f t="shared" si="72"/>
        <v>0</v>
      </c>
      <c r="Q73">
        <v>0</v>
      </c>
      <c r="R73" s="6">
        <f t="shared" si="73"/>
        <v>0</v>
      </c>
      <c r="S73">
        <v>0</v>
      </c>
      <c r="T73" s="6">
        <f t="shared" si="56"/>
        <v>0</v>
      </c>
      <c r="U73">
        <v>0</v>
      </c>
      <c r="V73" s="6">
        <f t="shared" si="57"/>
        <v>0</v>
      </c>
      <c r="W73">
        <v>0</v>
      </c>
      <c r="X73" s="6">
        <f t="shared" si="58"/>
        <v>0</v>
      </c>
      <c r="Y73">
        <v>0</v>
      </c>
      <c r="Z73" s="6">
        <f t="shared" si="59"/>
        <v>0</v>
      </c>
      <c r="AA73">
        <v>0</v>
      </c>
      <c r="AB73" s="6">
        <f t="shared" si="60"/>
        <v>0</v>
      </c>
      <c r="AC73">
        <v>0</v>
      </c>
      <c r="AD73" s="6">
        <f t="shared" si="61"/>
        <v>0</v>
      </c>
      <c r="AE73">
        <v>0</v>
      </c>
      <c r="AF73" s="6">
        <f t="shared" si="62"/>
        <v>0</v>
      </c>
      <c r="AG73">
        <v>0</v>
      </c>
      <c r="AH73" s="6">
        <f t="shared" si="63"/>
        <v>0</v>
      </c>
      <c r="AI73">
        <v>0</v>
      </c>
      <c r="AJ73" s="6">
        <f t="shared" si="64"/>
        <v>0</v>
      </c>
      <c r="AK73">
        <v>0</v>
      </c>
      <c r="AL73" s="6">
        <f t="shared" si="65"/>
        <v>0</v>
      </c>
      <c r="AM73">
        <v>0</v>
      </c>
      <c r="AN73" s="6">
        <f t="shared" si="66"/>
        <v>0</v>
      </c>
      <c r="AO73">
        <v>0</v>
      </c>
      <c r="AP73" s="6">
        <f t="shared" si="67"/>
        <v>0</v>
      </c>
      <c r="AQ73">
        <v>0</v>
      </c>
      <c r="AR73" s="6">
        <f t="shared" si="68"/>
        <v>0</v>
      </c>
      <c r="AS73">
        <v>0</v>
      </c>
      <c r="AT73" s="6">
        <f t="shared" si="69"/>
        <v>0</v>
      </c>
      <c r="AU73">
        <v>0</v>
      </c>
      <c r="AV73" s="6">
        <f t="shared" si="70"/>
        <v>0</v>
      </c>
    </row>
    <row r="74" spans="1:55" x14ac:dyDescent="0.2">
      <c r="B74" s="24" t="s">
        <v>26</v>
      </c>
      <c r="C74" s="1">
        <v>13</v>
      </c>
      <c r="D74" t="s">
        <v>17</v>
      </c>
      <c r="E74">
        <v>10.99</v>
      </c>
      <c r="F74" s="6">
        <v>20</v>
      </c>
      <c r="M74">
        <v>0</v>
      </c>
      <c r="N74" s="6">
        <f t="shared" si="55"/>
        <v>0</v>
      </c>
      <c r="O74">
        <v>0</v>
      </c>
      <c r="P74" s="6">
        <f t="shared" si="72"/>
        <v>0</v>
      </c>
      <c r="Q74">
        <v>0</v>
      </c>
      <c r="R74" s="6">
        <f t="shared" si="73"/>
        <v>0</v>
      </c>
      <c r="S74">
        <v>0</v>
      </c>
      <c r="T74" s="6">
        <f t="shared" si="56"/>
        <v>0</v>
      </c>
      <c r="U74">
        <v>0</v>
      </c>
      <c r="V74" s="6">
        <f t="shared" si="57"/>
        <v>0</v>
      </c>
      <c r="W74">
        <v>0</v>
      </c>
      <c r="X74" s="6">
        <f t="shared" si="58"/>
        <v>0</v>
      </c>
      <c r="Y74">
        <v>0</v>
      </c>
      <c r="Z74" s="6">
        <f t="shared" si="59"/>
        <v>0</v>
      </c>
      <c r="AA74">
        <v>0</v>
      </c>
      <c r="AB74" s="6">
        <f t="shared" si="60"/>
        <v>0</v>
      </c>
      <c r="AC74">
        <v>0</v>
      </c>
      <c r="AD74" s="6">
        <f t="shared" si="61"/>
        <v>0</v>
      </c>
      <c r="AE74">
        <v>0</v>
      </c>
      <c r="AF74" s="6">
        <f t="shared" si="62"/>
        <v>0</v>
      </c>
      <c r="AG74">
        <v>0</v>
      </c>
      <c r="AH74" s="6">
        <f t="shared" si="63"/>
        <v>0</v>
      </c>
      <c r="AI74">
        <v>0</v>
      </c>
      <c r="AJ74" s="6">
        <f t="shared" si="64"/>
        <v>0</v>
      </c>
      <c r="AK74">
        <v>0</v>
      </c>
      <c r="AL74" s="6">
        <f t="shared" si="65"/>
        <v>0</v>
      </c>
      <c r="AM74">
        <v>0</v>
      </c>
      <c r="AN74" s="6">
        <f t="shared" si="66"/>
        <v>0</v>
      </c>
      <c r="AO74">
        <v>0</v>
      </c>
      <c r="AP74" s="6">
        <f t="shared" si="67"/>
        <v>0</v>
      </c>
      <c r="AQ74">
        <v>0</v>
      </c>
      <c r="AR74" s="6">
        <f t="shared" si="68"/>
        <v>0</v>
      </c>
      <c r="AS74">
        <v>0</v>
      </c>
      <c r="AT74" s="6">
        <f t="shared" si="69"/>
        <v>0</v>
      </c>
      <c r="AU74">
        <v>0</v>
      </c>
      <c r="AV74" s="6">
        <f t="shared" si="70"/>
        <v>0</v>
      </c>
    </row>
    <row r="75" spans="1:55" x14ac:dyDescent="0.2">
      <c r="B75" s="24" t="s">
        <v>26</v>
      </c>
      <c r="C75" s="1">
        <v>14</v>
      </c>
      <c r="D75" t="s">
        <v>18</v>
      </c>
      <c r="E75">
        <v>16.399999999999999</v>
      </c>
      <c r="F75" s="6">
        <v>20</v>
      </c>
      <c r="M75">
        <v>1</v>
      </c>
      <c r="N75" s="6">
        <f t="shared" si="55"/>
        <v>5</v>
      </c>
      <c r="O75">
        <v>3</v>
      </c>
      <c r="P75" s="6">
        <f t="shared" si="72"/>
        <v>15</v>
      </c>
      <c r="Q75">
        <v>3</v>
      </c>
      <c r="R75" s="6">
        <f t="shared" si="73"/>
        <v>15</v>
      </c>
      <c r="S75">
        <v>3</v>
      </c>
      <c r="T75" s="6">
        <f t="shared" si="56"/>
        <v>15</v>
      </c>
      <c r="U75">
        <v>1</v>
      </c>
      <c r="V75" s="6">
        <f t="shared" si="57"/>
        <v>5</v>
      </c>
      <c r="W75">
        <v>1</v>
      </c>
      <c r="X75" s="6">
        <f t="shared" si="58"/>
        <v>5</v>
      </c>
      <c r="Y75">
        <v>1</v>
      </c>
      <c r="Z75" s="6">
        <f t="shared" si="59"/>
        <v>5</v>
      </c>
      <c r="AA75">
        <v>1</v>
      </c>
      <c r="AB75" s="6">
        <f t="shared" si="60"/>
        <v>5</v>
      </c>
      <c r="AC75">
        <v>2</v>
      </c>
      <c r="AD75" s="6">
        <f t="shared" si="61"/>
        <v>10</v>
      </c>
      <c r="AE75">
        <v>2</v>
      </c>
      <c r="AF75" s="6">
        <f t="shared" si="62"/>
        <v>10</v>
      </c>
      <c r="AG75">
        <v>2</v>
      </c>
      <c r="AH75" s="6">
        <f t="shared" si="63"/>
        <v>10</v>
      </c>
      <c r="AI75">
        <v>2</v>
      </c>
      <c r="AJ75" s="6">
        <f t="shared" si="64"/>
        <v>10</v>
      </c>
      <c r="AK75">
        <v>2</v>
      </c>
      <c r="AL75" s="6">
        <f t="shared" si="65"/>
        <v>10</v>
      </c>
      <c r="AM75">
        <v>2</v>
      </c>
      <c r="AN75" s="6">
        <f t="shared" si="66"/>
        <v>10</v>
      </c>
      <c r="AO75">
        <v>2</v>
      </c>
      <c r="AP75" s="6">
        <f t="shared" si="67"/>
        <v>10</v>
      </c>
      <c r="AQ75">
        <v>2</v>
      </c>
      <c r="AR75" s="6">
        <f t="shared" si="68"/>
        <v>10</v>
      </c>
      <c r="AS75">
        <v>2</v>
      </c>
      <c r="AT75" s="6">
        <f t="shared" si="69"/>
        <v>10</v>
      </c>
      <c r="AU75">
        <v>2</v>
      </c>
      <c r="AV75" s="6">
        <f t="shared" si="70"/>
        <v>10</v>
      </c>
    </row>
    <row r="76" spans="1:55" x14ac:dyDescent="0.2">
      <c r="B76" s="24" t="s">
        <v>26</v>
      </c>
      <c r="C76" s="1">
        <v>15</v>
      </c>
      <c r="D76" t="s">
        <v>19</v>
      </c>
      <c r="E76">
        <v>19.88</v>
      </c>
      <c r="F76" s="6">
        <v>20</v>
      </c>
      <c r="M76">
        <v>2</v>
      </c>
      <c r="N76" s="6">
        <f t="shared" si="55"/>
        <v>10</v>
      </c>
      <c r="O76">
        <v>5</v>
      </c>
      <c r="P76" s="6">
        <f t="shared" si="72"/>
        <v>25</v>
      </c>
      <c r="Q76">
        <v>5</v>
      </c>
      <c r="R76" s="6">
        <f t="shared" si="73"/>
        <v>25</v>
      </c>
      <c r="S76">
        <v>6</v>
      </c>
      <c r="T76" s="6">
        <f t="shared" si="56"/>
        <v>30</v>
      </c>
      <c r="U76">
        <v>4</v>
      </c>
      <c r="V76" s="6">
        <f t="shared" si="57"/>
        <v>20</v>
      </c>
      <c r="W76">
        <v>6</v>
      </c>
      <c r="X76" s="6">
        <f t="shared" si="58"/>
        <v>30</v>
      </c>
      <c r="Y76">
        <v>6</v>
      </c>
      <c r="Z76" s="6">
        <f t="shared" si="59"/>
        <v>30</v>
      </c>
      <c r="AA76">
        <v>6</v>
      </c>
      <c r="AB76" s="6">
        <f t="shared" si="60"/>
        <v>30</v>
      </c>
      <c r="AC76">
        <v>7</v>
      </c>
      <c r="AD76" s="6">
        <f t="shared" si="61"/>
        <v>35</v>
      </c>
      <c r="AE76">
        <v>7</v>
      </c>
      <c r="AF76" s="6">
        <f t="shared" si="62"/>
        <v>35</v>
      </c>
      <c r="AG76">
        <v>8</v>
      </c>
      <c r="AH76" s="6">
        <f t="shared" si="63"/>
        <v>40</v>
      </c>
      <c r="AI76">
        <v>8</v>
      </c>
      <c r="AJ76" s="6">
        <f t="shared" si="64"/>
        <v>40</v>
      </c>
      <c r="AK76">
        <v>10</v>
      </c>
      <c r="AL76" s="6">
        <f t="shared" si="65"/>
        <v>50</v>
      </c>
      <c r="AM76">
        <v>11</v>
      </c>
      <c r="AN76" s="6">
        <f t="shared" si="66"/>
        <v>55.000000000000007</v>
      </c>
      <c r="AO76">
        <v>11</v>
      </c>
      <c r="AP76" s="6">
        <f t="shared" si="67"/>
        <v>55.000000000000007</v>
      </c>
      <c r="AQ76">
        <v>11</v>
      </c>
      <c r="AR76" s="6">
        <f t="shared" si="68"/>
        <v>55.000000000000007</v>
      </c>
      <c r="AS76">
        <v>11</v>
      </c>
      <c r="AT76" s="6">
        <f t="shared" si="69"/>
        <v>55.000000000000007</v>
      </c>
      <c r="AU76">
        <v>11</v>
      </c>
      <c r="AV76" s="6">
        <f t="shared" si="70"/>
        <v>55.000000000000007</v>
      </c>
    </row>
    <row r="77" spans="1:55" x14ac:dyDescent="0.2">
      <c r="B77" s="24" t="s">
        <v>26</v>
      </c>
      <c r="C77" s="1">
        <v>16</v>
      </c>
      <c r="D77" t="s">
        <v>20</v>
      </c>
      <c r="E77">
        <v>25.17</v>
      </c>
      <c r="F77" s="6">
        <v>20</v>
      </c>
      <c r="M77">
        <v>0</v>
      </c>
      <c r="N77" s="6">
        <f t="shared" si="55"/>
        <v>0</v>
      </c>
      <c r="O77">
        <v>0</v>
      </c>
      <c r="P77" s="6">
        <f t="shared" si="72"/>
        <v>0</v>
      </c>
      <c r="Q77">
        <v>2</v>
      </c>
      <c r="R77" s="6">
        <f t="shared" si="73"/>
        <v>10</v>
      </c>
      <c r="S77">
        <v>5</v>
      </c>
      <c r="T77" s="6">
        <f t="shared" si="56"/>
        <v>25</v>
      </c>
      <c r="U77">
        <v>6</v>
      </c>
      <c r="V77" s="6">
        <f t="shared" si="57"/>
        <v>30</v>
      </c>
      <c r="W77">
        <v>7</v>
      </c>
      <c r="X77" s="6">
        <f t="shared" si="58"/>
        <v>35</v>
      </c>
      <c r="Y77">
        <v>8</v>
      </c>
      <c r="Z77" s="6">
        <f t="shared" si="59"/>
        <v>40</v>
      </c>
      <c r="AA77">
        <v>8</v>
      </c>
      <c r="AB77" s="6">
        <f t="shared" si="60"/>
        <v>40</v>
      </c>
      <c r="AC77">
        <v>8</v>
      </c>
      <c r="AD77" s="6">
        <f t="shared" si="61"/>
        <v>40</v>
      </c>
      <c r="AE77">
        <v>8</v>
      </c>
      <c r="AF77" s="6">
        <f t="shared" si="62"/>
        <v>40</v>
      </c>
      <c r="AG77">
        <v>8</v>
      </c>
      <c r="AH77" s="6">
        <f t="shared" si="63"/>
        <v>40</v>
      </c>
      <c r="AI77">
        <v>8</v>
      </c>
      <c r="AJ77" s="6">
        <f t="shared" si="64"/>
        <v>40</v>
      </c>
      <c r="AK77">
        <v>11</v>
      </c>
      <c r="AL77" s="6">
        <f t="shared" si="65"/>
        <v>55.000000000000007</v>
      </c>
      <c r="AM77">
        <v>11</v>
      </c>
      <c r="AN77" s="6">
        <f t="shared" si="66"/>
        <v>55.000000000000007</v>
      </c>
      <c r="AO77">
        <v>11</v>
      </c>
      <c r="AP77" s="6">
        <f t="shared" si="67"/>
        <v>55.000000000000007</v>
      </c>
      <c r="AQ77">
        <v>11</v>
      </c>
      <c r="AR77" s="6">
        <f t="shared" si="68"/>
        <v>55.000000000000007</v>
      </c>
      <c r="AS77">
        <v>12</v>
      </c>
      <c r="AT77" s="6">
        <f t="shared" si="69"/>
        <v>60</v>
      </c>
      <c r="AU77">
        <v>12</v>
      </c>
      <c r="AV77" s="6">
        <f t="shared" si="70"/>
        <v>60</v>
      </c>
    </row>
    <row r="78" spans="1:55" x14ac:dyDescent="0.2">
      <c r="B78" s="24" t="s">
        <v>26</v>
      </c>
      <c r="C78" s="1">
        <v>17</v>
      </c>
      <c r="D78" t="s">
        <v>21</v>
      </c>
      <c r="E78">
        <v>28.26</v>
      </c>
      <c r="F78" s="6">
        <v>20</v>
      </c>
      <c r="M78">
        <v>0</v>
      </c>
      <c r="N78" s="6">
        <f t="shared" si="55"/>
        <v>0</v>
      </c>
      <c r="O78">
        <v>0</v>
      </c>
      <c r="P78" s="6">
        <f t="shared" si="72"/>
        <v>0</v>
      </c>
      <c r="Q78">
        <v>0</v>
      </c>
      <c r="R78" s="6">
        <f t="shared" si="73"/>
        <v>0</v>
      </c>
      <c r="S78">
        <v>0</v>
      </c>
      <c r="T78" s="6">
        <f t="shared" si="56"/>
        <v>0</v>
      </c>
      <c r="U78">
        <v>0</v>
      </c>
      <c r="V78" s="6">
        <f t="shared" si="57"/>
        <v>0</v>
      </c>
      <c r="W78">
        <v>0</v>
      </c>
      <c r="X78" s="6">
        <f t="shared" si="58"/>
        <v>0</v>
      </c>
      <c r="Y78">
        <v>1</v>
      </c>
      <c r="Z78" s="6">
        <f t="shared" si="59"/>
        <v>5</v>
      </c>
      <c r="AA78">
        <v>2</v>
      </c>
      <c r="AB78" s="6">
        <f t="shared" si="60"/>
        <v>10</v>
      </c>
      <c r="AC78">
        <v>2</v>
      </c>
      <c r="AD78" s="6">
        <f t="shared" si="61"/>
        <v>10</v>
      </c>
      <c r="AE78">
        <v>2</v>
      </c>
      <c r="AF78" s="6">
        <f t="shared" si="62"/>
        <v>10</v>
      </c>
      <c r="AG78">
        <v>4</v>
      </c>
      <c r="AH78" s="6">
        <f t="shared" si="63"/>
        <v>20</v>
      </c>
      <c r="AI78">
        <v>4</v>
      </c>
      <c r="AJ78" s="6">
        <f t="shared" si="64"/>
        <v>20</v>
      </c>
      <c r="AK78">
        <v>4</v>
      </c>
      <c r="AL78" s="6">
        <f t="shared" si="65"/>
        <v>20</v>
      </c>
      <c r="AM78">
        <v>4</v>
      </c>
      <c r="AN78" s="6">
        <f t="shared" si="66"/>
        <v>20</v>
      </c>
      <c r="AO78">
        <v>5</v>
      </c>
      <c r="AP78" s="6">
        <f t="shared" si="67"/>
        <v>25</v>
      </c>
      <c r="AQ78">
        <v>6</v>
      </c>
      <c r="AR78" s="6">
        <f t="shared" si="68"/>
        <v>30</v>
      </c>
      <c r="AS78">
        <v>7</v>
      </c>
      <c r="AT78" s="6">
        <f t="shared" si="69"/>
        <v>35</v>
      </c>
      <c r="AU78">
        <v>7</v>
      </c>
      <c r="AV78" s="6">
        <f t="shared" si="70"/>
        <v>35</v>
      </c>
    </row>
    <row r="79" spans="1:55" x14ac:dyDescent="0.2">
      <c r="B79" s="24" t="s">
        <v>26</v>
      </c>
      <c r="C79" s="1">
        <v>18</v>
      </c>
      <c r="D79" t="s">
        <v>22</v>
      </c>
      <c r="E79">
        <v>33.5</v>
      </c>
      <c r="F79" s="6">
        <v>20</v>
      </c>
      <c r="M79">
        <v>0</v>
      </c>
      <c r="N79" s="6">
        <f t="shared" si="55"/>
        <v>0</v>
      </c>
      <c r="O79">
        <v>0</v>
      </c>
      <c r="P79" s="6">
        <f t="shared" si="72"/>
        <v>0</v>
      </c>
      <c r="Q79">
        <v>0</v>
      </c>
      <c r="R79" s="6">
        <f t="shared" si="73"/>
        <v>0</v>
      </c>
      <c r="S79">
        <v>0</v>
      </c>
      <c r="T79" s="6">
        <f t="shared" si="56"/>
        <v>0</v>
      </c>
      <c r="U79">
        <v>0</v>
      </c>
      <c r="V79" s="6">
        <f t="shared" si="57"/>
        <v>0</v>
      </c>
      <c r="W79">
        <v>0</v>
      </c>
      <c r="X79" s="6">
        <f t="shared" si="58"/>
        <v>0</v>
      </c>
      <c r="Y79">
        <v>0</v>
      </c>
      <c r="Z79" s="6">
        <f t="shared" si="59"/>
        <v>0</v>
      </c>
      <c r="AA79">
        <v>0</v>
      </c>
      <c r="AB79" s="6">
        <f t="shared" si="60"/>
        <v>0</v>
      </c>
      <c r="AC79">
        <v>0</v>
      </c>
      <c r="AD79" s="6">
        <f t="shared" si="61"/>
        <v>0</v>
      </c>
      <c r="AE79">
        <v>0</v>
      </c>
      <c r="AF79" s="6">
        <f t="shared" si="62"/>
        <v>0</v>
      </c>
      <c r="AG79">
        <v>0</v>
      </c>
      <c r="AH79" s="6">
        <f t="shared" si="63"/>
        <v>0</v>
      </c>
      <c r="AI79">
        <v>0</v>
      </c>
      <c r="AJ79" s="6">
        <f t="shared" si="64"/>
        <v>0</v>
      </c>
      <c r="AK79">
        <v>0</v>
      </c>
      <c r="AL79" s="6">
        <f t="shared" si="65"/>
        <v>0</v>
      </c>
      <c r="AM79">
        <v>0</v>
      </c>
      <c r="AN79" s="6">
        <f t="shared" si="66"/>
        <v>0</v>
      </c>
      <c r="AO79">
        <v>0</v>
      </c>
      <c r="AP79" s="6">
        <f t="shared" si="67"/>
        <v>0</v>
      </c>
      <c r="AQ79">
        <v>0</v>
      </c>
      <c r="AR79" s="6">
        <f t="shared" si="68"/>
        <v>0</v>
      </c>
      <c r="AS79">
        <v>0</v>
      </c>
      <c r="AT79" s="6">
        <f t="shared" si="69"/>
        <v>0</v>
      </c>
      <c r="AU79">
        <v>0</v>
      </c>
      <c r="AV79" s="6">
        <f t="shared" si="70"/>
        <v>0</v>
      </c>
    </row>
    <row r="80" spans="1:55" x14ac:dyDescent="0.2">
      <c r="A80">
        <v>4</v>
      </c>
      <c r="B80" s="24"/>
    </row>
    <row r="81" spans="1:68" x14ac:dyDescent="0.2">
      <c r="B81" s="24"/>
    </row>
    <row r="82" spans="1:68" x14ac:dyDescent="0.2">
      <c r="B82" s="24"/>
    </row>
    <row r="83" spans="1:68" x14ac:dyDescent="0.2">
      <c r="B83" s="24"/>
      <c r="I83" s="1" t="s">
        <v>6</v>
      </c>
      <c r="J83" s="5" t="s">
        <v>7</v>
      </c>
      <c r="K83" s="1" t="s">
        <v>6</v>
      </c>
      <c r="L83" s="5" t="s">
        <v>7</v>
      </c>
      <c r="M83" s="1" t="s">
        <v>6</v>
      </c>
      <c r="N83" s="5" t="s">
        <v>7</v>
      </c>
      <c r="O83" s="1" t="s">
        <v>6</v>
      </c>
      <c r="P83" s="5" t="s">
        <v>7</v>
      </c>
      <c r="Q83" s="1" t="s">
        <v>6</v>
      </c>
      <c r="R83" s="5" t="s">
        <v>7</v>
      </c>
      <c r="S83" s="1" t="s">
        <v>6</v>
      </c>
      <c r="T83" s="5" t="s">
        <v>7</v>
      </c>
      <c r="U83" s="1" t="s">
        <v>6</v>
      </c>
      <c r="V83" s="5" t="s">
        <v>7</v>
      </c>
      <c r="W83" s="1" t="s">
        <v>6</v>
      </c>
      <c r="X83" s="5" t="s">
        <v>7</v>
      </c>
      <c r="Y83" s="1" t="s">
        <v>6</v>
      </c>
      <c r="Z83" s="5" t="s">
        <v>7</v>
      </c>
      <c r="AA83" s="1" t="s">
        <v>6</v>
      </c>
      <c r="AB83" s="5" t="s">
        <v>7</v>
      </c>
      <c r="AC83" s="1" t="s">
        <v>6</v>
      </c>
      <c r="AD83" s="5" t="s">
        <v>7</v>
      </c>
      <c r="AE83" s="1" t="s">
        <v>6</v>
      </c>
      <c r="AF83" s="5" t="s">
        <v>7</v>
      </c>
      <c r="AG83" s="1" t="s">
        <v>6</v>
      </c>
      <c r="AH83" s="5" t="s">
        <v>7</v>
      </c>
      <c r="AI83" s="1" t="s">
        <v>6</v>
      </c>
      <c r="AJ83" s="5" t="s">
        <v>7</v>
      </c>
      <c r="AK83" s="1" t="s">
        <v>6</v>
      </c>
      <c r="AL83" s="5" t="s">
        <v>7</v>
      </c>
      <c r="AM83" s="1" t="s">
        <v>6</v>
      </c>
      <c r="AN83" s="5" t="s">
        <v>7</v>
      </c>
      <c r="AO83" s="1" t="s">
        <v>6</v>
      </c>
      <c r="AP83" s="5" t="s">
        <v>7</v>
      </c>
      <c r="AQ83" s="1" t="s">
        <v>6</v>
      </c>
      <c r="AR83" s="5" t="s">
        <v>7</v>
      </c>
      <c r="AS83" s="3" t="s">
        <v>6</v>
      </c>
      <c r="AT83" s="7" t="s">
        <v>7</v>
      </c>
      <c r="AU83" s="3" t="s">
        <v>6</v>
      </c>
      <c r="AV83" s="7" t="s">
        <v>7</v>
      </c>
      <c r="AW83" s="3" t="s">
        <v>6</v>
      </c>
      <c r="AX83" s="7" t="s">
        <v>7</v>
      </c>
      <c r="AY83" s="3" t="s">
        <v>6</v>
      </c>
      <c r="AZ83" s="7" t="s">
        <v>7</v>
      </c>
      <c r="BA83" s="3" t="s">
        <v>6</v>
      </c>
      <c r="BB83" s="7" t="s">
        <v>7</v>
      </c>
      <c r="BC83" s="3" t="s">
        <v>6</v>
      </c>
      <c r="BD83" s="7" t="s">
        <v>7</v>
      </c>
      <c r="BE83" s="3" t="s">
        <v>6</v>
      </c>
      <c r="BF83" s="7" t="s">
        <v>7</v>
      </c>
      <c r="BG83" s="3" t="s">
        <v>6</v>
      </c>
      <c r="BH83" s="7" t="s">
        <v>7</v>
      </c>
      <c r="BI83" s="3" t="s">
        <v>6</v>
      </c>
      <c r="BJ83" s="7" t="s">
        <v>7</v>
      </c>
      <c r="BK83" s="3" t="s">
        <v>6</v>
      </c>
      <c r="BL83" s="7" t="s">
        <v>7</v>
      </c>
      <c r="BM83" s="3"/>
      <c r="BN83" s="7"/>
    </row>
    <row r="84" spans="1:68" x14ac:dyDescent="0.2">
      <c r="B84" s="24"/>
      <c r="I84" s="1" t="s">
        <v>8</v>
      </c>
      <c r="J84" s="5" t="s">
        <v>8</v>
      </c>
      <c r="K84" s="1" t="s">
        <v>8</v>
      </c>
      <c r="L84" s="5" t="s">
        <v>8</v>
      </c>
      <c r="M84" s="1" t="s">
        <v>8</v>
      </c>
      <c r="N84" s="5" t="s">
        <v>8</v>
      </c>
      <c r="O84" s="1" t="s">
        <v>8</v>
      </c>
      <c r="P84" s="5" t="s">
        <v>8</v>
      </c>
      <c r="Q84" s="1" t="s">
        <v>8</v>
      </c>
      <c r="R84" s="5" t="s">
        <v>8</v>
      </c>
      <c r="S84" s="1" t="s">
        <v>8</v>
      </c>
      <c r="T84" s="5" t="s">
        <v>8</v>
      </c>
      <c r="U84" s="1" t="s">
        <v>8</v>
      </c>
      <c r="V84" s="5" t="s">
        <v>8</v>
      </c>
      <c r="W84" s="1" t="s">
        <v>8</v>
      </c>
      <c r="X84" s="5" t="s">
        <v>8</v>
      </c>
      <c r="Y84" s="1" t="s">
        <v>8</v>
      </c>
      <c r="Z84" s="5" t="s">
        <v>8</v>
      </c>
      <c r="AA84" s="1" t="s">
        <v>8</v>
      </c>
      <c r="AB84" s="5" t="s">
        <v>8</v>
      </c>
      <c r="AC84" s="1" t="s">
        <v>8</v>
      </c>
      <c r="AD84" s="5" t="s">
        <v>8</v>
      </c>
      <c r="AE84" s="1" t="s">
        <v>8</v>
      </c>
      <c r="AF84" s="5" t="s">
        <v>8</v>
      </c>
      <c r="AG84" s="1" t="s">
        <v>8</v>
      </c>
      <c r="AH84" s="5" t="s">
        <v>8</v>
      </c>
      <c r="AI84" s="1" t="s">
        <v>8</v>
      </c>
      <c r="AJ84" s="5" t="s">
        <v>8</v>
      </c>
      <c r="AK84" s="1" t="s">
        <v>8</v>
      </c>
      <c r="AL84" s="5" t="s">
        <v>8</v>
      </c>
      <c r="AM84" s="1" t="s">
        <v>8</v>
      </c>
      <c r="AN84" s="5" t="s">
        <v>8</v>
      </c>
      <c r="AO84" s="1" t="s">
        <v>8</v>
      </c>
      <c r="AP84" s="5" t="s">
        <v>8</v>
      </c>
      <c r="AQ84" s="1" t="s">
        <v>8</v>
      </c>
      <c r="AR84" s="5" t="s">
        <v>8</v>
      </c>
      <c r="AS84" s="3" t="s">
        <v>8</v>
      </c>
      <c r="AT84" s="7" t="s">
        <v>8</v>
      </c>
      <c r="AU84" s="3" t="s">
        <v>8</v>
      </c>
      <c r="AV84" s="7" t="s">
        <v>8</v>
      </c>
      <c r="AW84" s="3" t="s">
        <v>8</v>
      </c>
      <c r="AX84" s="7" t="s">
        <v>8</v>
      </c>
      <c r="AY84" s="3" t="s">
        <v>8</v>
      </c>
      <c r="AZ84" s="7" t="s">
        <v>8</v>
      </c>
      <c r="BA84" s="3" t="s">
        <v>8</v>
      </c>
      <c r="BB84" s="7" t="s">
        <v>8</v>
      </c>
      <c r="BC84" s="3" t="s">
        <v>8</v>
      </c>
      <c r="BD84" s="7" t="s">
        <v>8</v>
      </c>
      <c r="BE84" s="3" t="s">
        <v>8</v>
      </c>
      <c r="BF84" s="7" t="s">
        <v>8</v>
      </c>
      <c r="BG84" s="3" t="s">
        <v>8</v>
      </c>
      <c r="BH84" s="7" t="s">
        <v>8</v>
      </c>
      <c r="BI84" s="3" t="s">
        <v>8</v>
      </c>
      <c r="BJ84" s="7" t="s">
        <v>8</v>
      </c>
      <c r="BK84" s="3" t="s">
        <v>8</v>
      </c>
      <c r="BL84" s="7" t="s">
        <v>8</v>
      </c>
      <c r="BM84" s="3"/>
      <c r="BN84" s="7"/>
    </row>
    <row r="85" spans="1:68" x14ac:dyDescent="0.2">
      <c r="A85" s="25">
        <v>2016</v>
      </c>
      <c r="B85" s="25"/>
      <c r="C85" s="26"/>
      <c r="I85" s="9">
        <v>42611</v>
      </c>
      <c r="J85" s="10"/>
      <c r="K85" s="11">
        <v>42613</v>
      </c>
      <c r="L85" s="12"/>
      <c r="M85" s="11">
        <v>42615</v>
      </c>
      <c r="N85" s="12"/>
      <c r="O85" s="11">
        <v>42618</v>
      </c>
      <c r="P85" s="12"/>
      <c r="Q85" s="11">
        <v>42620</v>
      </c>
      <c r="R85" s="12"/>
      <c r="S85" s="11">
        <v>42622</v>
      </c>
      <c r="T85" s="12"/>
      <c r="U85" s="11">
        <v>42625</v>
      </c>
      <c r="V85" s="12"/>
      <c r="W85" s="11">
        <v>42627</v>
      </c>
      <c r="X85" s="12"/>
      <c r="Y85" s="11">
        <v>42629</v>
      </c>
      <c r="Z85" s="12"/>
      <c r="AA85" s="11">
        <v>42632</v>
      </c>
      <c r="AB85" s="12"/>
      <c r="AC85" s="11">
        <v>42634</v>
      </c>
      <c r="AD85" s="12"/>
      <c r="AE85" s="11">
        <v>42636</v>
      </c>
      <c r="AF85" s="12"/>
      <c r="AG85" s="11">
        <v>42639</v>
      </c>
      <c r="AH85" s="12"/>
      <c r="AI85" s="11">
        <v>42641</v>
      </c>
      <c r="AJ85" s="12"/>
      <c r="AK85" s="11">
        <v>42643</v>
      </c>
      <c r="AL85" s="12"/>
      <c r="AM85" s="11">
        <v>42646</v>
      </c>
      <c r="AN85" s="12"/>
      <c r="AO85" s="11">
        <v>42648</v>
      </c>
      <c r="AP85" s="12"/>
      <c r="AQ85" s="11">
        <v>42650</v>
      </c>
      <c r="AR85" s="12"/>
      <c r="AS85" s="11">
        <v>42653</v>
      </c>
      <c r="AT85" s="12"/>
      <c r="AU85" s="11">
        <v>42655</v>
      </c>
      <c r="AV85" s="12"/>
      <c r="AW85" s="11">
        <v>42657</v>
      </c>
      <c r="AX85" s="12"/>
      <c r="AY85" s="11">
        <v>42660</v>
      </c>
      <c r="AZ85" s="12"/>
      <c r="BA85" s="11">
        <v>42662</v>
      </c>
      <c r="BB85" s="12"/>
      <c r="BC85" s="11">
        <v>42664</v>
      </c>
      <c r="BD85" s="12"/>
      <c r="BE85" s="11">
        <v>42667</v>
      </c>
      <c r="BF85" s="12"/>
      <c r="BG85" s="11">
        <v>42669</v>
      </c>
      <c r="BH85" s="12"/>
      <c r="BI85" s="11">
        <v>42671</v>
      </c>
      <c r="BJ85" s="12"/>
      <c r="BK85" s="11">
        <v>42674</v>
      </c>
      <c r="BL85" s="12"/>
      <c r="BM85" s="11"/>
      <c r="BN85" s="12"/>
    </row>
    <row r="86" spans="1:68" x14ac:dyDescent="0.2">
      <c r="A86" s="25"/>
      <c r="B86" s="2" t="s">
        <v>27</v>
      </c>
      <c r="C86" s="26">
        <v>1</v>
      </c>
      <c r="D86" t="s">
        <v>10</v>
      </c>
      <c r="E86">
        <v>8</v>
      </c>
      <c r="F86" s="6">
        <f>G86-H86</f>
        <v>13</v>
      </c>
      <c r="G86" s="14">
        <v>20</v>
      </c>
      <c r="H86" s="14">
        <v>7</v>
      </c>
      <c r="J86" s="6">
        <f t="shared" ref="J86:J106" si="74">I86/F86*100</f>
        <v>0</v>
      </c>
      <c r="L86" s="32">
        <v>0</v>
      </c>
      <c r="N86" s="6">
        <f t="shared" ref="N86:N106" si="75">M86/F86*100</f>
        <v>0</v>
      </c>
      <c r="P86" s="6">
        <f>O86/F86*100</f>
        <v>0</v>
      </c>
      <c r="R86" s="6">
        <f>Q86/F86*100</f>
        <v>0</v>
      </c>
      <c r="T86" s="6">
        <f>S86/F86*100</f>
        <v>0</v>
      </c>
      <c r="V86" s="6">
        <f>U86/F86*100</f>
        <v>0</v>
      </c>
      <c r="X86" s="6">
        <f>W86/F86*100</f>
        <v>0</v>
      </c>
      <c r="Z86" s="6">
        <f>Y86/F86*100</f>
        <v>0</v>
      </c>
      <c r="AB86" s="6">
        <f>AA86/F86*100</f>
        <v>0</v>
      </c>
      <c r="AD86" s="6">
        <f>AC86/F86*100</f>
        <v>0</v>
      </c>
      <c r="AF86" s="6">
        <f>AE86/F86*100</f>
        <v>0</v>
      </c>
      <c r="AH86" s="6">
        <f>AG86/F86*100</f>
        <v>0</v>
      </c>
      <c r="AJ86" s="6">
        <f>AI86/F86*100</f>
        <v>0</v>
      </c>
      <c r="AL86" s="6">
        <f>AK86/F86*100</f>
        <v>0</v>
      </c>
      <c r="AN86" s="6">
        <f>AM86/F86*100</f>
        <v>0</v>
      </c>
      <c r="AP86" s="6">
        <f>AO86/F86*100</f>
        <v>0</v>
      </c>
      <c r="AR86" s="6">
        <f>AQ86/F86*100</f>
        <v>0</v>
      </c>
      <c r="AT86" s="6">
        <f>AS86/F86*100</f>
        <v>0</v>
      </c>
      <c r="AV86" s="6">
        <f>AU86/F86*100</f>
        <v>0</v>
      </c>
      <c r="BL86" s="6">
        <f>BK86/F86*10</f>
        <v>0</v>
      </c>
    </row>
    <row r="87" spans="1:68" x14ac:dyDescent="0.2">
      <c r="A87" s="25"/>
      <c r="B87" s="2" t="s">
        <v>27</v>
      </c>
      <c r="C87" s="26">
        <v>2</v>
      </c>
      <c r="D87" t="s">
        <v>29</v>
      </c>
      <c r="E87">
        <v>13</v>
      </c>
      <c r="F87" s="6">
        <f t="shared" ref="F87:F106" si="76">G87-H87</f>
        <v>10</v>
      </c>
      <c r="G87" s="14">
        <v>20</v>
      </c>
      <c r="H87" s="14">
        <v>10</v>
      </c>
      <c r="J87" s="6">
        <f t="shared" si="74"/>
        <v>0</v>
      </c>
      <c r="L87" s="6">
        <f t="shared" ref="L87:L106" si="77">K87/F87*100</f>
        <v>0</v>
      </c>
      <c r="N87" s="6">
        <f t="shared" si="75"/>
        <v>0</v>
      </c>
      <c r="P87" s="6">
        <f t="shared" ref="P87:P105" si="78">O87/F87*100</f>
        <v>0</v>
      </c>
      <c r="R87" s="6">
        <f t="shared" ref="R87:R105" si="79">Q87/F87*100</f>
        <v>0</v>
      </c>
      <c r="T87" s="6">
        <f t="shared" ref="T87:T105" si="80">S87/F87*100</f>
        <v>0</v>
      </c>
      <c r="V87" s="6">
        <f t="shared" ref="V87:V105" si="81">U87/F87*100</f>
        <v>0</v>
      </c>
      <c r="X87" s="6">
        <f t="shared" ref="X87:X105" si="82">W87/F87*100</f>
        <v>0</v>
      </c>
      <c r="Z87" s="6">
        <f t="shared" ref="Z87:Z105" si="83">Y87/F87*100</f>
        <v>0</v>
      </c>
      <c r="AB87" s="6">
        <f t="shared" ref="AB87:AB104" si="84">AA87/F87*100</f>
        <v>0</v>
      </c>
      <c r="AD87" s="6">
        <f t="shared" ref="AD87:AD105" si="85">AC87/F87*100</f>
        <v>0</v>
      </c>
      <c r="AF87" s="6">
        <f t="shared" ref="AF87:AF105" si="86">AE87/F87*100</f>
        <v>0</v>
      </c>
      <c r="AH87" s="6">
        <f t="shared" ref="AH87:AH105" si="87">AG87/F87*100</f>
        <v>0</v>
      </c>
      <c r="AJ87" s="6">
        <f t="shared" ref="AJ87:AJ105" si="88">AI87/F87*100</f>
        <v>0</v>
      </c>
      <c r="AL87" s="6">
        <f t="shared" ref="AL87:AL105" si="89">AK87/F87*100</f>
        <v>0</v>
      </c>
      <c r="AN87" s="6">
        <f t="shared" ref="AN87:AN105" si="90">AM87/F87*100</f>
        <v>0</v>
      </c>
      <c r="AP87" s="6">
        <f t="shared" ref="AP87:AP105" si="91">AO87/F87*100</f>
        <v>0</v>
      </c>
      <c r="AR87" s="6">
        <f t="shared" ref="AR87:AR105" si="92">AQ87/F87*100</f>
        <v>0</v>
      </c>
      <c r="AT87" s="6">
        <f t="shared" ref="AT87:AT105" si="93">AS87/F87*100</f>
        <v>0</v>
      </c>
      <c r="AU87">
        <v>1</v>
      </c>
      <c r="AV87" s="6">
        <f t="shared" ref="AV87:AV105" si="94">AU87/F87*100</f>
        <v>10</v>
      </c>
      <c r="AW87">
        <v>1</v>
      </c>
      <c r="AY87">
        <v>1</v>
      </c>
      <c r="BA87">
        <v>1</v>
      </c>
      <c r="BC87">
        <v>1</v>
      </c>
      <c r="BE87">
        <v>1</v>
      </c>
      <c r="BG87">
        <v>1</v>
      </c>
      <c r="BI87">
        <v>1</v>
      </c>
      <c r="BK87">
        <v>1</v>
      </c>
      <c r="BL87" s="6">
        <f t="shared" ref="BL87:BL106" si="95">BK87/F87*10</f>
        <v>1</v>
      </c>
      <c r="BO87">
        <v>8</v>
      </c>
      <c r="BP87">
        <f t="shared" ref="BP87:BP92" si="96">AVERAGE(BL86,BL93,BL100)</f>
        <v>0</v>
      </c>
    </row>
    <row r="88" spans="1:68" x14ac:dyDescent="0.2">
      <c r="A88" s="25" t="s">
        <v>40</v>
      </c>
      <c r="B88" s="2" t="s">
        <v>27</v>
      </c>
      <c r="C88" s="26">
        <v>3</v>
      </c>
      <c r="D88" t="s">
        <v>11</v>
      </c>
      <c r="E88">
        <v>17.5</v>
      </c>
      <c r="F88" s="6">
        <f t="shared" si="76"/>
        <v>18</v>
      </c>
      <c r="G88" s="14">
        <v>20</v>
      </c>
      <c r="H88" s="14">
        <v>2</v>
      </c>
      <c r="J88" s="6">
        <f t="shared" si="74"/>
        <v>0</v>
      </c>
      <c r="L88" s="6">
        <f t="shared" si="77"/>
        <v>0</v>
      </c>
      <c r="N88" s="6">
        <f t="shared" si="75"/>
        <v>0</v>
      </c>
      <c r="P88" s="6">
        <f t="shared" si="78"/>
        <v>0</v>
      </c>
      <c r="R88" s="6">
        <f t="shared" si="79"/>
        <v>0</v>
      </c>
      <c r="T88" s="6">
        <f t="shared" si="80"/>
        <v>0</v>
      </c>
      <c r="U88">
        <v>1</v>
      </c>
      <c r="V88" s="6">
        <f t="shared" si="81"/>
        <v>5.5555555555555554</v>
      </c>
      <c r="W88">
        <v>1</v>
      </c>
      <c r="X88" s="6">
        <f t="shared" si="82"/>
        <v>5.5555555555555554</v>
      </c>
      <c r="Y88">
        <v>1</v>
      </c>
      <c r="Z88" s="6">
        <f t="shared" si="83"/>
        <v>5.5555555555555554</v>
      </c>
      <c r="AA88">
        <v>1</v>
      </c>
      <c r="AB88" s="6">
        <f t="shared" si="84"/>
        <v>5.5555555555555554</v>
      </c>
      <c r="AC88">
        <v>1</v>
      </c>
      <c r="AD88" s="6">
        <f t="shared" si="85"/>
        <v>5.5555555555555554</v>
      </c>
      <c r="AE88">
        <v>1</v>
      </c>
      <c r="AF88" s="6">
        <f t="shared" si="86"/>
        <v>5.5555555555555554</v>
      </c>
      <c r="AG88">
        <v>1</v>
      </c>
      <c r="AH88" s="6">
        <f t="shared" si="87"/>
        <v>5.5555555555555554</v>
      </c>
      <c r="AI88">
        <v>3</v>
      </c>
      <c r="AJ88" s="6">
        <f t="shared" si="88"/>
        <v>16.666666666666664</v>
      </c>
      <c r="AK88">
        <v>3</v>
      </c>
      <c r="AL88" s="6">
        <f t="shared" si="89"/>
        <v>16.666666666666664</v>
      </c>
      <c r="AM88">
        <v>3</v>
      </c>
      <c r="AN88" s="6">
        <f t="shared" si="90"/>
        <v>16.666666666666664</v>
      </c>
      <c r="AO88">
        <v>6</v>
      </c>
      <c r="AP88" s="6">
        <f t="shared" si="91"/>
        <v>33.333333333333329</v>
      </c>
      <c r="AQ88">
        <v>6</v>
      </c>
      <c r="AR88" s="6">
        <f t="shared" si="92"/>
        <v>33.333333333333329</v>
      </c>
      <c r="AS88">
        <v>6</v>
      </c>
      <c r="AT88" s="6">
        <f t="shared" si="93"/>
        <v>33.333333333333329</v>
      </c>
      <c r="AU88">
        <v>6</v>
      </c>
      <c r="AV88" s="6">
        <f t="shared" si="94"/>
        <v>33.333333333333329</v>
      </c>
      <c r="AW88">
        <v>6</v>
      </c>
      <c r="AY88">
        <v>6</v>
      </c>
      <c r="BA88">
        <v>7</v>
      </c>
      <c r="BC88">
        <v>7</v>
      </c>
      <c r="BE88">
        <v>7</v>
      </c>
      <c r="BG88">
        <v>7</v>
      </c>
      <c r="BI88">
        <v>7</v>
      </c>
      <c r="BK88">
        <v>7</v>
      </c>
      <c r="BL88" s="6">
        <f t="shared" si="95"/>
        <v>3.8888888888888888</v>
      </c>
      <c r="BO88">
        <v>13</v>
      </c>
      <c r="BP88">
        <f t="shared" si="96"/>
        <v>0.77976190476190477</v>
      </c>
    </row>
    <row r="89" spans="1:68" x14ac:dyDescent="0.2">
      <c r="A89" s="25"/>
      <c r="B89" s="2" t="s">
        <v>27</v>
      </c>
      <c r="C89" s="26">
        <v>4</v>
      </c>
      <c r="D89" t="s">
        <v>15</v>
      </c>
      <c r="E89">
        <v>22</v>
      </c>
      <c r="F89" s="6">
        <f t="shared" si="76"/>
        <v>12</v>
      </c>
      <c r="G89" s="14">
        <v>20</v>
      </c>
      <c r="H89" s="14">
        <v>8</v>
      </c>
      <c r="J89" s="6">
        <f t="shared" si="74"/>
        <v>0</v>
      </c>
      <c r="L89" s="6">
        <f t="shared" si="77"/>
        <v>0</v>
      </c>
      <c r="N89" s="6">
        <f t="shared" si="75"/>
        <v>0</v>
      </c>
      <c r="P89" s="6">
        <f t="shared" si="78"/>
        <v>0</v>
      </c>
      <c r="R89" s="6">
        <f t="shared" si="79"/>
        <v>0</v>
      </c>
      <c r="T89" s="6">
        <f t="shared" si="80"/>
        <v>0</v>
      </c>
      <c r="V89" s="6">
        <f t="shared" si="81"/>
        <v>0</v>
      </c>
      <c r="X89" s="6">
        <f t="shared" si="82"/>
        <v>0</v>
      </c>
      <c r="Y89">
        <v>1</v>
      </c>
      <c r="Z89" s="6">
        <f t="shared" si="83"/>
        <v>8.3333333333333321</v>
      </c>
      <c r="AA89">
        <v>1</v>
      </c>
      <c r="AB89" s="6">
        <f t="shared" si="84"/>
        <v>8.3333333333333321</v>
      </c>
      <c r="AC89">
        <v>1</v>
      </c>
      <c r="AD89" s="6">
        <f t="shared" si="85"/>
        <v>8.3333333333333321</v>
      </c>
      <c r="AE89">
        <v>1</v>
      </c>
      <c r="AF89" s="6">
        <f t="shared" si="86"/>
        <v>8.3333333333333321</v>
      </c>
      <c r="AG89">
        <v>1</v>
      </c>
      <c r="AH89" s="6">
        <f t="shared" si="87"/>
        <v>8.3333333333333321</v>
      </c>
      <c r="AI89">
        <v>1</v>
      </c>
      <c r="AJ89" s="6">
        <f t="shared" si="88"/>
        <v>8.3333333333333321</v>
      </c>
      <c r="AK89">
        <v>1</v>
      </c>
      <c r="AL89" s="6">
        <f t="shared" si="89"/>
        <v>8.3333333333333321</v>
      </c>
      <c r="AM89">
        <v>1</v>
      </c>
      <c r="AN89" s="6">
        <f t="shared" si="90"/>
        <v>8.3333333333333321</v>
      </c>
      <c r="AO89">
        <v>1</v>
      </c>
      <c r="AP89" s="6">
        <f t="shared" si="91"/>
        <v>8.3333333333333321</v>
      </c>
      <c r="AQ89">
        <v>1</v>
      </c>
      <c r="AR89" s="6">
        <f t="shared" si="92"/>
        <v>8.3333333333333321</v>
      </c>
      <c r="AS89">
        <v>1</v>
      </c>
      <c r="AT89" s="6">
        <f t="shared" si="93"/>
        <v>8.3333333333333321</v>
      </c>
      <c r="AU89">
        <v>1</v>
      </c>
      <c r="AV89" s="6">
        <f t="shared" si="94"/>
        <v>8.3333333333333321</v>
      </c>
      <c r="AW89">
        <v>1</v>
      </c>
      <c r="AY89">
        <v>1</v>
      </c>
      <c r="BA89">
        <v>1</v>
      </c>
      <c r="BC89">
        <v>1</v>
      </c>
      <c r="BE89">
        <v>2</v>
      </c>
      <c r="BG89">
        <v>2</v>
      </c>
      <c r="BI89">
        <v>2</v>
      </c>
      <c r="BK89">
        <v>2</v>
      </c>
      <c r="BL89" s="6">
        <f t="shared" si="95"/>
        <v>1.6666666666666665</v>
      </c>
      <c r="BO89">
        <v>17.5</v>
      </c>
      <c r="BP89">
        <f t="shared" si="96"/>
        <v>3.2605820105820107</v>
      </c>
    </row>
    <row r="90" spans="1:68" x14ac:dyDescent="0.2">
      <c r="B90" s="2" t="s">
        <v>27</v>
      </c>
      <c r="C90" s="1">
        <v>5</v>
      </c>
      <c r="D90" t="s">
        <v>12</v>
      </c>
      <c r="E90">
        <v>26</v>
      </c>
      <c r="F90" s="6">
        <f t="shared" si="76"/>
        <v>16</v>
      </c>
      <c r="G90" s="14">
        <v>20</v>
      </c>
      <c r="H90" s="14">
        <v>4</v>
      </c>
      <c r="J90" s="6">
        <f t="shared" si="74"/>
        <v>0</v>
      </c>
      <c r="L90" s="6">
        <f t="shared" si="77"/>
        <v>0</v>
      </c>
      <c r="N90" s="6">
        <f t="shared" si="75"/>
        <v>0</v>
      </c>
      <c r="P90" s="6">
        <f t="shared" si="78"/>
        <v>0</v>
      </c>
      <c r="R90" s="6">
        <f t="shared" si="79"/>
        <v>0</v>
      </c>
      <c r="S90">
        <v>2</v>
      </c>
      <c r="T90" s="6">
        <f t="shared" si="80"/>
        <v>12.5</v>
      </c>
      <c r="U90">
        <v>4</v>
      </c>
      <c r="V90" s="6">
        <f t="shared" si="81"/>
        <v>25</v>
      </c>
      <c r="W90">
        <v>4</v>
      </c>
      <c r="X90" s="6">
        <f t="shared" si="82"/>
        <v>25</v>
      </c>
      <c r="Y90">
        <v>4</v>
      </c>
      <c r="Z90" s="6">
        <f t="shared" si="83"/>
        <v>25</v>
      </c>
      <c r="AA90">
        <v>5</v>
      </c>
      <c r="AB90" s="6">
        <f t="shared" si="84"/>
        <v>31.25</v>
      </c>
      <c r="AC90">
        <v>5</v>
      </c>
      <c r="AD90" s="6">
        <f t="shared" si="85"/>
        <v>31.25</v>
      </c>
      <c r="AE90">
        <v>5</v>
      </c>
      <c r="AF90" s="6">
        <f t="shared" si="86"/>
        <v>31.25</v>
      </c>
      <c r="AG90">
        <v>5</v>
      </c>
      <c r="AH90" s="6">
        <f t="shared" si="87"/>
        <v>31.25</v>
      </c>
      <c r="AI90">
        <v>5</v>
      </c>
      <c r="AJ90" s="6">
        <f t="shared" si="88"/>
        <v>31.25</v>
      </c>
      <c r="AK90">
        <v>5</v>
      </c>
      <c r="AL90" s="6">
        <f t="shared" si="89"/>
        <v>31.25</v>
      </c>
      <c r="AM90">
        <v>5</v>
      </c>
      <c r="AN90" s="6">
        <f t="shared" si="90"/>
        <v>31.25</v>
      </c>
      <c r="AO90">
        <v>5</v>
      </c>
      <c r="AP90" s="6">
        <f t="shared" si="91"/>
        <v>31.25</v>
      </c>
      <c r="AQ90">
        <v>5</v>
      </c>
      <c r="AR90" s="6">
        <f t="shared" si="92"/>
        <v>31.25</v>
      </c>
      <c r="AS90">
        <v>5</v>
      </c>
      <c r="AT90" s="6">
        <f t="shared" si="93"/>
        <v>31.25</v>
      </c>
      <c r="AU90">
        <v>5</v>
      </c>
      <c r="AV90" s="6">
        <f t="shared" si="94"/>
        <v>31.25</v>
      </c>
      <c r="AW90">
        <v>5</v>
      </c>
      <c r="AY90">
        <v>5</v>
      </c>
      <c r="BA90">
        <v>5</v>
      </c>
      <c r="BC90">
        <v>5</v>
      </c>
      <c r="BE90">
        <v>5</v>
      </c>
      <c r="BG90">
        <v>5</v>
      </c>
      <c r="BI90">
        <v>5</v>
      </c>
      <c r="BK90">
        <v>5</v>
      </c>
      <c r="BL90" s="6">
        <f t="shared" si="95"/>
        <v>3.125</v>
      </c>
      <c r="BO90">
        <v>22</v>
      </c>
      <c r="BP90">
        <f t="shared" si="96"/>
        <v>4.3112116641528404</v>
      </c>
    </row>
    <row r="91" spans="1:68" x14ac:dyDescent="0.2">
      <c r="B91" s="2" t="s">
        <v>27</v>
      </c>
      <c r="C91" s="1">
        <v>6</v>
      </c>
      <c r="D91" t="s">
        <v>13</v>
      </c>
      <c r="E91">
        <v>30</v>
      </c>
      <c r="F91" s="6">
        <f t="shared" si="76"/>
        <v>10</v>
      </c>
      <c r="G91" s="14">
        <v>20</v>
      </c>
      <c r="H91" s="14">
        <v>10</v>
      </c>
      <c r="J91" s="6">
        <f t="shared" si="74"/>
        <v>0</v>
      </c>
      <c r="L91" s="6">
        <f t="shared" si="77"/>
        <v>0</v>
      </c>
      <c r="M91">
        <v>1</v>
      </c>
      <c r="N91" s="6">
        <f t="shared" si="75"/>
        <v>10</v>
      </c>
      <c r="O91">
        <v>1</v>
      </c>
      <c r="P91" s="6">
        <f t="shared" si="78"/>
        <v>10</v>
      </c>
      <c r="Q91">
        <v>5</v>
      </c>
      <c r="R91" s="6">
        <f t="shared" si="79"/>
        <v>50</v>
      </c>
      <c r="S91">
        <v>5</v>
      </c>
      <c r="T91" s="6">
        <f t="shared" si="80"/>
        <v>50</v>
      </c>
      <c r="U91">
        <v>5</v>
      </c>
      <c r="V91" s="6">
        <f t="shared" si="81"/>
        <v>50</v>
      </c>
      <c r="W91">
        <v>5</v>
      </c>
      <c r="X91" s="6">
        <f t="shared" si="82"/>
        <v>50</v>
      </c>
      <c r="Y91">
        <v>5</v>
      </c>
      <c r="Z91" s="6">
        <f t="shared" si="83"/>
        <v>50</v>
      </c>
      <c r="AA91">
        <v>5</v>
      </c>
      <c r="AB91" s="6">
        <f t="shared" si="84"/>
        <v>50</v>
      </c>
      <c r="AC91">
        <v>7</v>
      </c>
      <c r="AD91" s="6">
        <f t="shared" si="85"/>
        <v>70</v>
      </c>
      <c r="AE91">
        <v>7</v>
      </c>
      <c r="AF91" s="6">
        <f t="shared" si="86"/>
        <v>70</v>
      </c>
      <c r="AG91">
        <v>7</v>
      </c>
      <c r="AH91" s="6">
        <f t="shared" si="87"/>
        <v>70</v>
      </c>
      <c r="AI91">
        <v>8</v>
      </c>
      <c r="AJ91" s="6">
        <f t="shared" si="88"/>
        <v>80</v>
      </c>
      <c r="AK91">
        <v>8</v>
      </c>
      <c r="AL91" s="6">
        <f t="shared" si="89"/>
        <v>80</v>
      </c>
      <c r="AM91">
        <v>8</v>
      </c>
      <c r="AN91" s="6">
        <f t="shared" si="90"/>
        <v>80</v>
      </c>
      <c r="AO91">
        <v>8</v>
      </c>
      <c r="AP91" s="6">
        <f t="shared" si="91"/>
        <v>80</v>
      </c>
      <c r="AQ91">
        <v>8</v>
      </c>
      <c r="AR91" s="6">
        <f t="shared" si="92"/>
        <v>80</v>
      </c>
      <c r="AS91">
        <v>8</v>
      </c>
      <c r="AT91" s="6">
        <f t="shared" si="93"/>
        <v>80</v>
      </c>
      <c r="AU91">
        <v>8</v>
      </c>
      <c r="AV91" s="6">
        <f t="shared" si="94"/>
        <v>80</v>
      </c>
      <c r="AW91">
        <v>8</v>
      </c>
      <c r="AY91">
        <v>8</v>
      </c>
      <c r="BA91">
        <v>8</v>
      </c>
      <c r="BC91">
        <v>8</v>
      </c>
      <c r="BE91">
        <v>8</v>
      </c>
      <c r="BG91">
        <v>8</v>
      </c>
      <c r="BI91">
        <v>8</v>
      </c>
      <c r="BK91">
        <v>8</v>
      </c>
      <c r="BL91" s="6">
        <f t="shared" si="95"/>
        <v>8</v>
      </c>
      <c r="BO91">
        <v>26</v>
      </c>
      <c r="BP91">
        <f t="shared" si="96"/>
        <v>5.2573529411764701</v>
      </c>
    </row>
    <row r="92" spans="1:68" x14ac:dyDescent="0.2">
      <c r="B92" s="2" t="s">
        <v>27</v>
      </c>
      <c r="C92" s="1">
        <v>7</v>
      </c>
      <c r="D92" t="s">
        <v>28</v>
      </c>
      <c r="E92">
        <v>35</v>
      </c>
      <c r="F92" s="6">
        <f t="shared" si="76"/>
        <v>6</v>
      </c>
      <c r="G92" s="14">
        <v>20</v>
      </c>
      <c r="H92" s="14">
        <v>14</v>
      </c>
      <c r="J92" s="6">
        <f t="shared" si="74"/>
        <v>0</v>
      </c>
      <c r="L92" s="6">
        <f t="shared" si="77"/>
        <v>0</v>
      </c>
      <c r="N92" s="6">
        <f t="shared" si="75"/>
        <v>0</v>
      </c>
      <c r="P92" s="6">
        <f t="shared" si="78"/>
        <v>0</v>
      </c>
      <c r="R92" s="6">
        <f t="shared" si="79"/>
        <v>0</v>
      </c>
      <c r="T92" s="6">
        <f t="shared" si="80"/>
        <v>0</v>
      </c>
      <c r="V92" s="6">
        <f t="shared" si="81"/>
        <v>0</v>
      </c>
      <c r="X92" s="6">
        <f t="shared" si="82"/>
        <v>0</v>
      </c>
      <c r="Z92" s="6">
        <f t="shared" si="83"/>
        <v>0</v>
      </c>
      <c r="AB92" s="6">
        <f t="shared" si="84"/>
        <v>0</v>
      </c>
      <c r="AD92" s="6">
        <f t="shared" si="85"/>
        <v>0</v>
      </c>
      <c r="AF92" s="6">
        <f t="shared" si="86"/>
        <v>0</v>
      </c>
      <c r="AH92" s="6">
        <f t="shared" si="87"/>
        <v>0</v>
      </c>
      <c r="AJ92" s="6">
        <f t="shared" si="88"/>
        <v>0</v>
      </c>
      <c r="AL92" s="6">
        <f t="shared" si="89"/>
        <v>0</v>
      </c>
      <c r="AN92" s="6">
        <f t="shared" si="90"/>
        <v>0</v>
      </c>
      <c r="AP92" s="6">
        <f t="shared" si="91"/>
        <v>0</v>
      </c>
      <c r="AR92" s="6">
        <f t="shared" si="92"/>
        <v>0</v>
      </c>
      <c r="AT92" s="6">
        <f t="shared" si="93"/>
        <v>0</v>
      </c>
      <c r="AV92" s="6">
        <f t="shared" si="94"/>
        <v>0</v>
      </c>
      <c r="BL92" s="6">
        <f t="shared" si="95"/>
        <v>0</v>
      </c>
      <c r="BO92">
        <v>30</v>
      </c>
      <c r="BP92">
        <f t="shared" si="96"/>
        <v>6.9615384615384608</v>
      </c>
    </row>
    <row r="93" spans="1:68" x14ac:dyDescent="0.2">
      <c r="B93" s="2" t="s">
        <v>27</v>
      </c>
      <c r="C93" s="1">
        <v>8</v>
      </c>
      <c r="D93" t="s">
        <v>10</v>
      </c>
      <c r="E93">
        <v>8</v>
      </c>
      <c r="F93" s="6">
        <f t="shared" si="76"/>
        <v>13</v>
      </c>
      <c r="G93" s="14">
        <v>20</v>
      </c>
      <c r="H93" s="14">
        <v>7</v>
      </c>
      <c r="J93" s="6">
        <f t="shared" si="74"/>
        <v>0</v>
      </c>
      <c r="L93" s="6">
        <f t="shared" si="77"/>
        <v>0</v>
      </c>
      <c r="N93" s="6">
        <f t="shared" si="75"/>
        <v>0</v>
      </c>
      <c r="P93" s="6">
        <f t="shared" si="78"/>
        <v>0</v>
      </c>
      <c r="R93" s="6">
        <f t="shared" si="79"/>
        <v>0</v>
      </c>
      <c r="T93" s="6">
        <f t="shared" si="80"/>
        <v>0</v>
      </c>
      <c r="V93" s="6">
        <f t="shared" si="81"/>
        <v>0</v>
      </c>
      <c r="X93" s="6">
        <f t="shared" si="82"/>
        <v>0</v>
      </c>
      <c r="Z93" s="6">
        <f t="shared" si="83"/>
        <v>0</v>
      </c>
      <c r="AB93" s="6">
        <f t="shared" si="84"/>
        <v>0</v>
      </c>
      <c r="AD93" s="6">
        <f t="shared" si="85"/>
        <v>0</v>
      </c>
      <c r="AF93" s="6">
        <f t="shared" si="86"/>
        <v>0</v>
      </c>
      <c r="AH93" s="6">
        <f t="shared" si="87"/>
        <v>0</v>
      </c>
      <c r="AJ93" s="6">
        <f t="shared" si="88"/>
        <v>0</v>
      </c>
      <c r="AL93" s="6">
        <f t="shared" si="89"/>
        <v>0</v>
      </c>
      <c r="AN93" s="6">
        <f t="shared" si="90"/>
        <v>0</v>
      </c>
      <c r="AP93" s="6">
        <f t="shared" si="91"/>
        <v>0</v>
      </c>
      <c r="AR93" s="6">
        <f t="shared" si="92"/>
        <v>0</v>
      </c>
      <c r="AT93" s="6">
        <f t="shared" si="93"/>
        <v>0</v>
      </c>
      <c r="AV93" s="6">
        <f t="shared" si="94"/>
        <v>0</v>
      </c>
      <c r="BL93" s="6">
        <f t="shared" si="95"/>
        <v>0</v>
      </c>
      <c r="BO93">
        <v>35</v>
      </c>
      <c r="BP93">
        <v>0</v>
      </c>
    </row>
    <row r="94" spans="1:68" x14ac:dyDescent="0.2">
      <c r="B94" s="2" t="s">
        <v>27</v>
      </c>
      <c r="C94" s="1">
        <v>9</v>
      </c>
      <c r="D94" t="s">
        <v>29</v>
      </c>
      <c r="E94">
        <v>13</v>
      </c>
      <c r="F94" s="6">
        <f t="shared" si="76"/>
        <v>14</v>
      </c>
      <c r="G94" s="14">
        <v>20</v>
      </c>
      <c r="H94" s="14">
        <v>6</v>
      </c>
      <c r="J94" s="6">
        <f t="shared" si="74"/>
        <v>0</v>
      </c>
      <c r="L94" s="6">
        <f t="shared" si="77"/>
        <v>0</v>
      </c>
      <c r="N94" s="6">
        <f t="shared" si="75"/>
        <v>0</v>
      </c>
      <c r="P94" s="6">
        <f t="shared" si="78"/>
        <v>0</v>
      </c>
      <c r="R94" s="6">
        <f t="shared" si="79"/>
        <v>0</v>
      </c>
      <c r="T94" s="6">
        <f t="shared" si="80"/>
        <v>0</v>
      </c>
      <c r="V94" s="6">
        <f t="shared" si="81"/>
        <v>0</v>
      </c>
      <c r="X94" s="6">
        <f t="shared" si="82"/>
        <v>0</v>
      </c>
      <c r="Z94" s="6">
        <f t="shared" si="83"/>
        <v>0</v>
      </c>
      <c r="AB94" s="6">
        <f t="shared" si="84"/>
        <v>0</v>
      </c>
      <c r="AD94" s="6">
        <f t="shared" si="85"/>
        <v>0</v>
      </c>
      <c r="AF94" s="6">
        <f t="shared" si="86"/>
        <v>0</v>
      </c>
      <c r="AH94" s="6">
        <f t="shared" si="87"/>
        <v>0</v>
      </c>
      <c r="AJ94" s="6">
        <f t="shared" si="88"/>
        <v>0</v>
      </c>
      <c r="AL94" s="6">
        <f t="shared" si="89"/>
        <v>0</v>
      </c>
      <c r="AN94" s="6">
        <f t="shared" si="90"/>
        <v>0</v>
      </c>
      <c r="AO94">
        <v>1</v>
      </c>
      <c r="AP94" s="6">
        <f t="shared" si="91"/>
        <v>7.1428571428571423</v>
      </c>
      <c r="AQ94">
        <v>1</v>
      </c>
      <c r="AR94" s="6">
        <f t="shared" si="92"/>
        <v>7.1428571428571423</v>
      </c>
      <c r="AS94">
        <v>1</v>
      </c>
      <c r="AT94" s="6">
        <f t="shared" si="93"/>
        <v>7.1428571428571423</v>
      </c>
      <c r="AU94">
        <v>1</v>
      </c>
      <c r="AV94" s="6">
        <f t="shared" si="94"/>
        <v>7.1428571428571423</v>
      </c>
      <c r="AW94">
        <v>1</v>
      </c>
      <c r="AY94">
        <v>1</v>
      </c>
      <c r="BA94">
        <v>1</v>
      </c>
      <c r="BC94">
        <v>1</v>
      </c>
      <c r="BE94">
        <v>1</v>
      </c>
      <c r="BG94">
        <v>1</v>
      </c>
      <c r="BI94">
        <v>1</v>
      </c>
      <c r="BK94">
        <v>1</v>
      </c>
      <c r="BL94" s="6">
        <f t="shared" si="95"/>
        <v>0.71428571428571419</v>
      </c>
    </row>
    <row r="95" spans="1:68" x14ac:dyDescent="0.2">
      <c r="B95" s="2" t="s">
        <v>27</v>
      </c>
      <c r="C95" s="1">
        <v>10</v>
      </c>
      <c r="D95" t="s">
        <v>11</v>
      </c>
      <c r="E95">
        <v>17.5</v>
      </c>
      <c r="F95" s="6">
        <f t="shared" si="76"/>
        <v>8</v>
      </c>
      <c r="G95" s="14">
        <v>20</v>
      </c>
      <c r="H95" s="14">
        <v>12</v>
      </c>
      <c r="J95" s="6">
        <f t="shared" si="74"/>
        <v>0</v>
      </c>
      <c r="L95" s="6">
        <f t="shared" si="77"/>
        <v>0</v>
      </c>
      <c r="N95" s="6">
        <f t="shared" si="75"/>
        <v>0</v>
      </c>
      <c r="P95" s="6">
        <f t="shared" si="78"/>
        <v>0</v>
      </c>
      <c r="R95" s="6">
        <f t="shared" si="79"/>
        <v>0</v>
      </c>
      <c r="T95" s="6">
        <f t="shared" si="80"/>
        <v>0</v>
      </c>
      <c r="V95" s="6">
        <f t="shared" si="81"/>
        <v>0</v>
      </c>
      <c r="X95" s="6">
        <f t="shared" si="82"/>
        <v>0</v>
      </c>
      <c r="Z95" s="6">
        <f t="shared" si="83"/>
        <v>0</v>
      </c>
      <c r="AB95" s="6">
        <f t="shared" si="84"/>
        <v>0</v>
      </c>
      <c r="AD95" s="6">
        <f t="shared" si="85"/>
        <v>0</v>
      </c>
      <c r="AF95" s="6">
        <f t="shared" si="86"/>
        <v>0</v>
      </c>
      <c r="AH95" s="6">
        <f t="shared" si="87"/>
        <v>0</v>
      </c>
      <c r="AI95">
        <v>1</v>
      </c>
      <c r="AJ95" s="6">
        <f t="shared" si="88"/>
        <v>12.5</v>
      </c>
      <c r="AK95">
        <v>2</v>
      </c>
      <c r="AL95" s="6">
        <f t="shared" si="89"/>
        <v>25</v>
      </c>
      <c r="AM95">
        <v>2</v>
      </c>
      <c r="AN95" s="6">
        <f t="shared" si="90"/>
        <v>25</v>
      </c>
      <c r="AO95">
        <v>2</v>
      </c>
      <c r="AP95" s="6">
        <f t="shared" si="91"/>
        <v>25</v>
      </c>
      <c r="AQ95">
        <v>3</v>
      </c>
      <c r="AR95" s="6">
        <f t="shared" si="92"/>
        <v>37.5</v>
      </c>
      <c r="AS95">
        <v>3</v>
      </c>
      <c r="AT95" s="6">
        <f t="shared" si="93"/>
        <v>37.5</v>
      </c>
      <c r="AU95">
        <v>3</v>
      </c>
      <c r="AV95" s="6">
        <f t="shared" si="94"/>
        <v>37.5</v>
      </c>
      <c r="AW95">
        <v>3</v>
      </c>
      <c r="AY95">
        <v>3</v>
      </c>
      <c r="BA95">
        <v>3</v>
      </c>
      <c r="BC95">
        <v>3</v>
      </c>
      <c r="BE95">
        <v>3</v>
      </c>
      <c r="BG95">
        <v>3</v>
      </c>
      <c r="BI95">
        <v>3</v>
      </c>
      <c r="BK95">
        <v>3</v>
      </c>
      <c r="BL95" s="6">
        <f t="shared" si="95"/>
        <v>3.75</v>
      </c>
    </row>
    <row r="96" spans="1:68" x14ac:dyDescent="0.2">
      <c r="B96" s="2" t="s">
        <v>27</v>
      </c>
      <c r="C96" s="1">
        <v>11</v>
      </c>
      <c r="D96" t="s">
        <v>15</v>
      </c>
      <c r="E96">
        <v>22</v>
      </c>
      <c r="F96" s="6">
        <f t="shared" si="76"/>
        <v>17</v>
      </c>
      <c r="G96" s="14">
        <v>20</v>
      </c>
      <c r="H96" s="14">
        <v>3</v>
      </c>
      <c r="J96" s="6">
        <f t="shared" si="74"/>
        <v>0</v>
      </c>
      <c r="L96" s="6">
        <f t="shared" si="77"/>
        <v>0</v>
      </c>
      <c r="N96" s="6">
        <f t="shared" si="75"/>
        <v>0</v>
      </c>
      <c r="P96" s="6">
        <f t="shared" si="78"/>
        <v>0</v>
      </c>
      <c r="R96" s="6">
        <f t="shared" si="79"/>
        <v>0</v>
      </c>
      <c r="T96" s="6">
        <f t="shared" si="80"/>
        <v>0</v>
      </c>
      <c r="V96" s="6">
        <f t="shared" si="81"/>
        <v>0</v>
      </c>
      <c r="X96" s="6">
        <f t="shared" si="82"/>
        <v>0</v>
      </c>
      <c r="Z96" s="6">
        <f t="shared" si="83"/>
        <v>0</v>
      </c>
      <c r="AA96">
        <v>2</v>
      </c>
      <c r="AB96" s="6">
        <f t="shared" si="84"/>
        <v>11.76470588235294</v>
      </c>
      <c r="AC96">
        <v>3</v>
      </c>
      <c r="AD96" s="6">
        <f t="shared" si="85"/>
        <v>17.647058823529413</v>
      </c>
      <c r="AE96">
        <v>4</v>
      </c>
      <c r="AF96" s="6">
        <f t="shared" si="86"/>
        <v>23.52941176470588</v>
      </c>
      <c r="AG96">
        <v>6</v>
      </c>
      <c r="AH96" s="6">
        <f t="shared" si="87"/>
        <v>35.294117647058826</v>
      </c>
      <c r="AI96">
        <v>6</v>
      </c>
      <c r="AJ96" s="6">
        <f t="shared" si="88"/>
        <v>35.294117647058826</v>
      </c>
      <c r="AK96">
        <v>6</v>
      </c>
      <c r="AL96" s="6">
        <f t="shared" si="89"/>
        <v>35.294117647058826</v>
      </c>
      <c r="AM96">
        <v>6</v>
      </c>
      <c r="AN96" s="6">
        <f t="shared" si="90"/>
        <v>35.294117647058826</v>
      </c>
      <c r="AO96">
        <v>6</v>
      </c>
      <c r="AP96" s="6">
        <f t="shared" si="91"/>
        <v>35.294117647058826</v>
      </c>
      <c r="AQ96">
        <v>6</v>
      </c>
      <c r="AR96" s="6">
        <f t="shared" si="92"/>
        <v>35.294117647058826</v>
      </c>
      <c r="AS96">
        <v>7</v>
      </c>
      <c r="AT96" s="6">
        <f t="shared" si="93"/>
        <v>41.17647058823529</v>
      </c>
      <c r="AU96">
        <v>7</v>
      </c>
      <c r="AV96" s="6">
        <f t="shared" si="94"/>
        <v>41.17647058823529</v>
      </c>
      <c r="AW96">
        <v>7</v>
      </c>
      <c r="AY96">
        <v>8</v>
      </c>
      <c r="BA96">
        <v>8</v>
      </c>
      <c r="BC96">
        <v>9</v>
      </c>
      <c r="BE96">
        <v>9</v>
      </c>
      <c r="BG96">
        <v>10</v>
      </c>
      <c r="BI96">
        <v>10</v>
      </c>
      <c r="BK96">
        <v>10</v>
      </c>
      <c r="BL96" s="6">
        <f t="shared" si="95"/>
        <v>5.882352941176471</v>
      </c>
    </row>
    <row r="97" spans="1:68" x14ac:dyDescent="0.2">
      <c r="B97" s="2" t="s">
        <v>27</v>
      </c>
      <c r="C97" s="1">
        <v>12</v>
      </c>
      <c r="D97" t="s">
        <v>12</v>
      </c>
      <c r="E97">
        <v>26</v>
      </c>
      <c r="F97" s="6">
        <f t="shared" si="76"/>
        <v>16</v>
      </c>
      <c r="G97" s="14">
        <v>20</v>
      </c>
      <c r="H97" s="14">
        <v>4</v>
      </c>
      <c r="J97" s="6">
        <f t="shared" si="74"/>
        <v>0</v>
      </c>
      <c r="L97" s="6">
        <f t="shared" si="77"/>
        <v>0</v>
      </c>
      <c r="N97" s="6">
        <f t="shared" si="75"/>
        <v>0</v>
      </c>
      <c r="O97">
        <v>1</v>
      </c>
      <c r="P97" s="6">
        <f t="shared" si="78"/>
        <v>6.25</v>
      </c>
      <c r="Q97">
        <v>1</v>
      </c>
      <c r="R97" s="6">
        <f t="shared" si="79"/>
        <v>6.25</v>
      </c>
      <c r="S97">
        <v>3</v>
      </c>
      <c r="T97" s="6">
        <f t="shared" si="80"/>
        <v>18.75</v>
      </c>
      <c r="U97">
        <v>5</v>
      </c>
      <c r="V97" s="6">
        <f t="shared" si="81"/>
        <v>31.25</v>
      </c>
      <c r="W97">
        <v>5</v>
      </c>
      <c r="X97" s="6">
        <f t="shared" si="82"/>
        <v>31.25</v>
      </c>
      <c r="Y97">
        <v>5</v>
      </c>
      <c r="Z97" s="6">
        <f t="shared" si="83"/>
        <v>31.25</v>
      </c>
      <c r="AA97">
        <v>6</v>
      </c>
      <c r="AB97" s="6">
        <f t="shared" si="84"/>
        <v>37.5</v>
      </c>
      <c r="AC97">
        <v>6</v>
      </c>
      <c r="AD97" s="6">
        <f t="shared" si="85"/>
        <v>37.5</v>
      </c>
      <c r="AE97">
        <v>6</v>
      </c>
      <c r="AF97" s="6">
        <f t="shared" si="86"/>
        <v>37.5</v>
      </c>
      <c r="AG97">
        <v>7</v>
      </c>
      <c r="AH97" s="6">
        <f t="shared" si="87"/>
        <v>43.75</v>
      </c>
      <c r="AI97">
        <v>7</v>
      </c>
      <c r="AJ97" s="6">
        <f t="shared" si="88"/>
        <v>43.75</v>
      </c>
      <c r="AK97">
        <v>7</v>
      </c>
      <c r="AL97" s="6">
        <f t="shared" si="89"/>
        <v>43.75</v>
      </c>
      <c r="AM97">
        <v>7</v>
      </c>
      <c r="AN97" s="6">
        <f t="shared" si="90"/>
        <v>43.75</v>
      </c>
      <c r="AO97">
        <v>7</v>
      </c>
      <c r="AP97" s="6">
        <f t="shared" si="91"/>
        <v>43.75</v>
      </c>
      <c r="AQ97">
        <v>7</v>
      </c>
      <c r="AR97" s="6">
        <f t="shared" si="92"/>
        <v>43.75</v>
      </c>
      <c r="AS97">
        <v>7</v>
      </c>
      <c r="AT97" s="6">
        <f t="shared" si="93"/>
        <v>43.75</v>
      </c>
      <c r="AU97">
        <v>8</v>
      </c>
      <c r="AV97" s="6">
        <f t="shared" si="94"/>
        <v>50</v>
      </c>
      <c r="AW97">
        <v>8</v>
      </c>
      <c r="AY97">
        <v>8</v>
      </c>
      <c r="BA97">
        <v>8</v>
      </c>
      <c r="BC97">
        <v>8</v>
      </c>
      <c r="BE97">
        <v>8</v>
      </c>
      <c r="BG97">
        <v>8</v>
      </c>
      <c r="BI97">
        <v>8</v>
      </c>
      <c r="BK97">
        <v>8</v>
      </c>
      <c r="BL97" s="6">
        <f t="shared" si="95"/>
        <v>5</v>
      </c>
    </row>
    <row r="98" spans="1:68" x14ac:dyDescent="0.2">
      <c r="B98" s="2" t="s">
        <v>27</v>
      </c>
      <c r="C98" s="1">
        <v>13</v>
      </c>
      <c r="D98" t="s">
        <v>13</v>
      </c>
      <c r="E98">
        <v>30</v>
      </c>
      <c r="F98" s="6">
        <f t="shared" si="76"/>
        <v>16</v>
      </c>
      <c r="G98" s="14">
        <v>20</v>
      </c>
      <c r="H98" s="14">
        <v>4</v>
      </c>
      <c r="J98" s="6">
        <f t="shared" si="74"/>
        <v>0</v>
      </c>
      <c r="L98" s="6">
        <f t="shared" si="77"/>
        <v>0</v>
      </c>
      <c r="N98" s="6">
        <f t="shared" si="75"/>
        <v>0</v>
      </c>
      <c r="O98">
        <v>2</v>
      </c>
      <c r="P98" s="6">
        <f t="shared" si="78"/>
        <v>12.5</v>
      </c>
      <c r="Q98">
        <v>7</v>
      </c>
      <c r="R98" s="6">
        <f t="shared" si="79"/>
        <v>43.75</v>
      </c>
      <c r="S98">
        <v>9</v>
      </c>
      <c r="T98" s="6">
        <f t="shared" si="80"/>
        <v>56.25</v>
      </c>
      <c r="U98">
        <v>11</v>
      </c>
      <c r="V98" s="6">
        <f t="shared" si="81"/>
        <v>68.75</v>
      </c>
      <c r="W98">
        <v>11</v>
      </c>
      <c r="X98" s="6">
        <f t="shared" si="82"/>
        <v>68.75</v>
      </c>
      <c r="Y98">
        <v>11</v>
      </c>
      <c r="Z98" s="6">
        <f t="shared" si="83"/>
        <v>68.75</v>
      </c>
      <c r="AA98">
        <v>11</v>
      </c>
      <c r="AB98" s="6">
        <f t="shared" si="84"/>
        <v>68.75</v>
      </c>
      <c r="AC98">
        <v>11</v>
      </c>
      <c r="AD98" s="6">
        <f t="shared" si="85"/>
        <v>68.75</v>
      </c>
      <c r="AE98">
        <v>11</v>
      </c>
      <c r="AF98" s="6">
        <f t="shared" si="86"/>
        <v>68.75</v>
      </c>
      <c r="AG98">
        <v>12</v>
      </c>
      <c r="AH98" s="6">
        <f t="shared" si="87"/>
        <v>75</v>
      </c>
      <c r="AI98">
        <v>12</v>
      </c>
      <c r="AJ98" s="6">
        <f t="shared" si="88"/>
        <v>75</v>
      </c>
      <c r="AK98">
        <v>12</v>
      </c>
      <c r="AL98" s="6">
        <f t="shared" si="89"/>
        <v>75</v>
      </c>
      <c r="AM98">
        <v>12</v>
      </c>
      <c r="AN98" s="6">
        <f t="shared" si="90"/>
        <v>75</v>
      </c>
      <c r="AO98">
        <v>12</v>
      </c>
      <c r="AP98" s="6">
        <f t="shared" si="91"/>
        <v>75</v>
      </c>
      <c r="AQ98">
        <v>12</v>
      </c>
      <c r="AR98" s="6">
        <f t="shared" si="92"/>
        <v>75</v>
      </c>
      <c r="AS98">
        <v>12</v>
      </c>
      <c r="AT98" s="6">
        <f t="shared" si="93"/>
        <v>75</v>
      </c>
      <c r="AU98">
        <v>12</v>
      </c>
      <c r="AV98" s="6">
        <f t="shared" si="94"/>
        <v>75</v>
      </c>
      <c r="AW98">
        <v>12</v>
      </c>
      <c r="AY98">
        <v>12</v>
      </c>
      <c r="BA98">
        <v>12</v>
      </c>
      <c r="BC98">
        <v>12</v>
      </c>
      <c r="BE98">
        <v>12</v>
      </c>
      <c r="BG98">
        <v>12</v>
      </c>
      <c r="BI98">
        <v>12</v>
      </c>
      <c r="BK98">
        <v>12</v>
      </c>
      <c r="BL98" s="6">
        <f t="shared" si="95"/>
        <v>7.5</v>
      </c>
    </row>
    <row r="99" spans="1:68" x14ac:dyDescent="0.2">
      <c r="B99" s="2" t="s">
        <v>27</v>
      </c>
      <c r="C99" s="1">
        <v>14</v>
      </c>
      <c r="D99" t="s">
        <v>28</v>
      </c>
      <c r="E99">
        <v>35</v>
      </c>
      <c r="F99" s="6">
        <f t="shared" si="76"/>
        <v>17</v>
      </c>
      <c r="G99" s="14">
        <v>20</v>
      </c>
      <c r="H99" s="14">
        <v>3</v>
      </c>
      <c r="J99" s="6">
        <f t="shared" si="74"/>
        <v>0</v>
      </c>
      <c r="L99" s="6">
        <f t="shared" si="77"/>
        <v>0</v>
      </c>
      <c r="N99" s="6">
        <f t="shared" si="75"/>
        <v>0</v>
      </c>
      <c r="P99" s="6">
        <f t="shared" si="78"/>
        <v>0</v>
      </c>
      <c r="R99" s="6">
        <f t="shared" si="79"/>
        <v>0</v>
      </c>
      <c r="T99" s="6">
        <f t="shared" si="80"/>
        <v>0</v>
      </c>
      <c r="V99" s="6">
        <f t="shared" si="81"/>
        <v>0</v>
      </c>
      <c r="X99" s="6">
        <f t="shared" si="82"/>
        <v>0</v>
      </c>
      <c r="Z99" s="6">
        <f t="shared" si="83"/>
        <v>0</v>
      </c>
      <c r="AB99" s="6">
        <f t="shared" si="84"/>
        <v>0</v>
      </c>
      <c r="AD99" s="6">
        <f t="shared" si="85"/>
        <v>0</v>
      </c>
      <c r="AF99" s="6">
        <f t="shared" si="86"/>
        <v>0</v>
      </c>
      <c r="AH99" s="6">
        <f t="shared" si="87"/>
        <v>0</v>
      </c>
      <c r="AJ99" s="6">
        <f t="shared" si="88"/>
        <v>0</v>
      </c>
      <c r="AL99" s="6">
        <f t="shared" si="89"/>
        <v>0</v>
      </c>
      <c r="AN99" s="6">
        <f t="shared" si="90"/>
        <v>0</v>
      </c>
      <c r="AP99" s="6">
        <f t="shared" si="91"/>
        <v>0</v>
      </c>
      <c r="AR99" s="6">
        <f t="shared" si="92"/>
        <v>0</v>
      </c>
      <c r="AT99" s="6">
        <f t="shared" si="93"/>
        <v>0</v>
      </c>
      <c r="AV99" s="6">
        <f t="shared" si="94"/>
        <v>0</v>
      </c>
      <c r="BL99" s="6">
        <f t="shared" si="95"/>
        <v>0</v>
      </c>
    </row>
    <row r="100" spans="1:68" x14ac:dyDescent="0.2">
      <c r="B100" s="2" t="s">
        <v>27</v>
      </c>
      <c r="C100" s="1">
        <v>15</v>
      </c>
      <c r="D100" t="s">
        <v>10</v>
      </c>
      <c r="E100">
        <v>8</v>
      </c>
      <c r="F100" s="6">
        <f t="shared" si="76"/>
        <v>16</v>
      </c>
      <c r="G100" s="14">
        <v>20</v>
      </c>
      <c r="H100" s="14">
        <v>4</v>
      </c>
      <c r="J100" s="6">
        <f t="shared" si="74"/>
        <v>0</v>
      </c>
      <c r="L100" s="6">
        <f t="shared" si="77"/>
        <v>0</v>
      </c>
      <c r="N100" s="6">
        <f t="shared" si="75"/>
        <v>0</v>
      </c>
      <c r="P100" s="6">
        <f t="shared" si="78"/>
        <v>0</v>
      </c>
      <c r="R100" s="6">
        <f t="shared" si="79"/>
        <v>0</v>
      </c>
      <c r="T100" s="6">
        <f t="shared" si="80"/>
        <v>0</v>
      </c>
      <c r="V100" s="6">
        <f t="shared" si="81"/>
        <v>0</v>
      </c>
      <c r="X100" s="6">
        <f t="shared" si="82"/>
        <v>0</v>
      </c>
      <c r="Z100" s="6">
        <f t="shared" si="83"/>
        <v>0</v>
      </c>
      <c r="AB100" s="6">
        <f t="shared" si="84"/>
        <v>0</v>
      </c>
      <c r="AD100" s="6">
        <f t="shared" si="85"/>
        <v>0</v>
      </c>
      <c r="AF100" s="6">
        <f t="shared" si="86"/>
        <v>0</v>
      </c>
      <c r="AH100" s="6">
        <f t="shared" si="87"/>
        <v>0</v>
      </c>
      <c r="AJ100" s="6">
        <f t="shared" si="88"/>
        <v>0</v>
      </c>
      <c r="AL100" s="6">
        <f t="shared" si="89"/>
        <v>0</v>
      </c>
      <c r="AN100" s="6">
        <f t="shared" si="90"/>
        <v>0</v>
      </c>
      <c r="AP100" s="6">
        <f t="shared" si="91"/>
        <v>0</v>
      </c>
      <c r="AR100" s="6">
        <f t="shared" si="92"/>
        <v>0</v>
      </c>
      <c r="AT100" s="6">
        <f t="shared" si="93"/>
        <v>0</v>
      </c>
      <c r="AV100" s="6">
        <f t="shared" si="94"/>
        <v>0</v>
      </c>
      <c r="BL100" s="6">
        <f t="shared" si="95"/>
        <v>0</v>
      </c>
    </row>
    <row r="101" spans="1:68" x14ac:dyDescent="0.2">
      <c r="B101" s="2" t="s">
        <v>27</v>
      </c>
      <c r="C101" s="1">
        <v>16</v>
      </c>
      <c r="D101" t="s">
        <v>29</v>
      </c>
      <c r="E101">
        <v>13</v>
      </c>
      <c r="F101" s="6">
        <f t="shared" si="76"/>
        <v>16</v>
      </c>
      <c r="G101" s="14">
        <v>20</v>
      </c>
      <c r="H101" s="14">
        <v>4</v>
      </c>
      <c r="J101" s="6">
        <f t="shared" si="74"/>
        <v>0</v>
      </c>
      <c r="L101" s="6">
        <f t="shared" si="77"/>
        <v>0</v>
      </c>
      <c r="N101" s="6">
        <f t="shared" si="75"/>
        <v>0</v>
      </c>
      <c r="P101" s="6">
        <f t="shared" si="78"/>
        <v>0</v>
      </c>
      <c r="R101" s="6">
        <f t="shared" si="79"/>
        <v>0</v>
      </c>
      <c r="T101" s="6">
        <f t="shared" si="80"/>
        <v>0</v>
      </c>
      <c r="V101" s="6">
        <f t="shared" si="81"/>
        <v>0</v>
      </c>
      <c r="X101" s="6">
        <f t="shared" si="82"/>
        <v>0</v>
      </c>
      <c r="Z101" s="6">
        <f t="shared" si="83"/>
        <v>0</v>
      </c>
      <c r="AB101" s="6">
        <f t="shared" si="84"/>
        <v>0</v>
      </c>
      <c r="AD101" s="6">
        <f t="shared" si="85"/>
        <v>0</v>
      </c>
      <c r="AF101" s="6">
        <f t="shared" si="86"/>
        <v>0</v>
      </c>
      <c r="AH101" s="6">
        <f t="shared" si="87"/>
        <v>0</v>
      </c>
      <c r="AJ101" s="6">
        <f t="shared" si="88"/>
        <v>0</v>
      </c>
      <c r="AL101" s="6">
        <f t="shared" si="89"/>
        <v>0</v>
      </c>
      <c r="AN101" s="6">
        <f t="shared" si="90"/>
        <v>0</v>
      </c>
      <c r="AO101">
        <v>1</v>
      </c>
      <c r="AP101" s="6">
        <f t="shared" si="91"/>
        <v>6.25</v>
      </c>
      <c r="AQ101">
        <v>1</v>
      </c>
      <c r="AR101" s="6">
        <f t="shared" si="92"/>
        <v>6.25</v>
      </c>
      <c r="AS101">
        <v>1</v>
      </c>
      <c r="AT101" s="6">
        <f t="shared" si="93"/>
        <v>6.25</v>
      </c>
      <c r="AU101">
        <v>1</v>
      </c>
      <c r="AV101" s="6">
        <f t="shared" si="94"/>
        <v>6.25</v>
      </c>
      <c r="AW101">
        <v>1</v>
      </c>
      <c r="AY101">
        <v>1</v>
      </c>
      <c r="BA101">
        <v>1</v>
      </c>
      <c r="BC101">
        <v>1</v>
      </c>
      <c r="BE101">
        <v>1</v>
      </c>
      <c r="BG101">
        <v>1</v>
      </c>
      <c r="BI101">
        <v>1</v>
      </c>
      <c r="BK101">
        <v>1</v>
      </c>
      <c r="BL101" s="6">
        <f t="shared" si="95"/>
        <v>0.625</v>
      </c>
    </row>
    <row r="102" spans="1:68" x14ac:dyDescent="0.2">
      <c r="B102" s="2" t="s">
        <v>27</v>
      </c>
      <c r="C102" s="1">
        <v>17</v>
      </c>
      <c r="D102" t="s">
        <v>11</v>
      </c>
      <c r="E102">
        <v>17.5</v>
      </c>
      <c r="F102" s="6">
        <f t="shared" si="76"/>
        <v>14</v>
      </c>
      <c r="G102" s="14">
        <v>20</v>
      </c>
      <c r="H102" s="14">
        <v>6</v>
      </c>
      <c r="J102" s="6">
        <f t="shared" si="74"/>
        <v>0</v>
      </c>
      <c r="L102" s="6">
        <f t="shared" si="77"/>
        <v>0</v>
      </c>
      <c r="N102" s="6">
        <f t="shared" si="75"/>
        <v>0</v>
      </c>
      <c r="P102" s="6">
        <f t="shared" si="78"/>
        <v>0</v>
      </c>
      <c r="Q102">
        <v>1</v>
      </c>
      <c r="R102" s="6">
        <f t="shared" si="79"/>
        <v>7.1428571428571423</v>
      </c>
      <c r="S102">
        <v>1</v>
      </c>
      <c r="T102" s="6">
        <f t="shared" si="80"/>
        <v>7.1428571428571423</v>
      </c>
      <c r="U102">
        <v>1</v>
      </c>
      <c r="V102" s="6">
        <f t="shared" si="81"/>
        <v>7.1428571428571423</v>
      </c>
      <c r="W102">
        <v>1</v>
      </c>
      <c r="X102" s="6">
        <f t="shared" si="82"/>
        <v>7.1428571428571423</v>
      </c>
      <c r="Y102">
        <v>1</v>
      </c>
      <c r="Z102" s="6">
        <f t="shared" si="83"/>
        <v>7.1428571428571423</v>
      </c>
      <c r="AA102">
        <v>2</v>
      </c>
      <c r="AB102" s="6">
        <f t="shared" si="84"/>
        <v>14.285714285714285</v>
      </c>
      <c r="AC102">
        <v>2</v>
      </c>
      <c r="AD102" s="6">
        <f t="shared" si="85"/>
        <v>14.285714285714285</v>
      </c>
      <c r="AE102">
        <v>2</v>
      </c>
      <c r="AF102" s="6">
        <f t="shared" si="86"/>
        <v>14.285714285714285</v>
      </c>
      <c r="AG102">
        <v>2</v>
      </c>
      <c r="AH102" s="6">
        <f t="shared" si="87"/>
        <v>14.285714285714285</v>
      </c>
      <c r="AI102">
        <v>2</v>
      </c>
      <c r="AJ102" s="6">
        <f t="shared" si="88"/>
        <v>14.285714285714285</v>
      </c>
      <c r="AK102">
        <v>2</v>
      </c>
      <c r="AL102" s="6">
        <f t="shared" si="89"/>
        <v>14.285714285714285</v>
      </c>
      <c r="AM102">
        <v>2</v>
      </c>
      <c r="AN102" s="6">
        <f t="shared" si="90"/>
        <v>14.285714285714285</v>
      </c>
      <c r="AO102">
        <v>2</v>
      </c>
      <c r="AP102" s="6">
        <f t="shared" si="91"/>
        <v>14.285714285714285</v>
      </c>
      <c r="AQ102">
        <v>2</v>
      </c>
      <c r="AR102" s="6">
        <f t="shared" si="92"/>
        <v>14.285714285714285</v>
      </c>
      <c r="AS102">
        <v>2</v>
      </c>
      <c r="AT102" s="6">
        <f t="shared" si="93"/>
        <v>14.285714285714285</v>
      </c>
      <c r="AU102">
        <v>2</v>
      </c>
      <c r="AV102" s="6">
        <f t="shared" si="94"/>
        <v>14.285714285714285</v>
      </c>
      <c r="AW102">
        <v>2</v>
      </c>
      <c r="AY102">
        <v>3</v>
      </c>
      <c r="BA102">
        <v>3</v>
      </c>
      <c r="BC102">
        <v>3</v>
      </c>
      <c r="BE102">
        <v>3</v>
      </c>
      <c r="BG102">
        <v>3</v>
      </c>
      <c r="BI102">
        <v>3</v>
      </c>
      <c r="BK102">
        <v>3</v>
      </c>
      <c r="BL102" s="6">
        <f t="shared" si="95"/>
        <v>2.1428571428571428</v>
      </c>
    </row>
    <row r="103" spans="1:68" x14ac:dyDescent="0.2">
      <c r="B103" s="2" t="s">
        <v>27</v>
      </c>
      <c r="C103" s="1">
        <v>18</v>
      </c>
      <c r="D103" t="s">
        <v>15</v>
      </c>
      <c r="E103">
        <v>22</v>
      </c>
      <c r="F103" s="6">
        <f t="shared" si="76"/>
        <v>13</v>
      </c>
      <c r="G103" s="14">
        <v>20</v>
      </c>
      <c r="H103" s="14">
        <v>7</v>
      </c>
      <c r="J103" s="6">
        <f t="shared" si="74"/>
        <v>0</v>
      </c>
      <c r="L103" s="6">
        <f t="shared" si="77"/>
        <v>0</v>
      </c>
      <c r="N103" s="6">
        <f t="shared" si="75"/>
        <v>0</v>
      </c>
      <c r="O103">
        <v>1</v>
      </c>
      <c r="P103" s="6">
        <f t="shared" si="78"/>
        <v>7.6923076923076925</v>
      </c>
      <c r="Q103">
        <v>1</v>
      </c>
      <c r="R103" s="6">
        <f t="shared" si="79"/>
        <v>7.6923076923076925</v>
      </c>
      <c r="S103">
        <v>1</v>
      </c>
      <c r="T103" s="6">
        <f t="shared" si="80"/>
        <v>7.6923076923076925</v>
      </c>
      <c r="U103">
        <v>2</v>
      </c>
      <c r="V103" s="6">
        <f t="shared" si="81"/>
        <v>15.384615384615385</v>
      </c>
      <c r="W103">
        <v>4</v>
      </c>
      <c r="X103" s="6">
        <f t="shared" si="82"/>
        <v>30.76923076923077</v>
      </c>
      <c r="Y103">
        <v>4</v>
      </c>
      <c r="Z103" s="6">
        <f t="shared" si="83"/>
        <v>30.76923076923077</v>
      </c>
      <c r="AA103">
        <v>4</v>
      </c>
      <c r="AB103" s="6">
        <f t="shared" si="84"/>
        <v>30.76923076923077</v>
      </c>
      <c r="AC103">
        <v>4</v>
      </c>
      <c r="AD103" s="6">
        <f t="shared" si="85"/>
        <v>30.76923076923077</v>
      </c>
      <c r="AE103">
        <v>4</v>
      </c>
      <c r="AF103" s="6">
        <f t="shared" si="86"/>
        <v>30.76923076923077</v>
      </c>
      <c r="AG103">
        <v>6</v>
      </c>
      <c r="AH103" s="6">
        <f t="shared" si="87"/>
        <v>46.153846153846153</v>
      </c>
      <c r="AI103">
        <v>6</v>
      </c>
      <c r="AJ103" s="6">
        <f t="shared" si="88"/>
        <v>46.153846153846153</v>
      </c>
      <c r="AK103">
        <v>6</v>
      </c>
      <c r="AL103" s="6">
        <f t="shared" si="89"/>
        <v>46.153846153846153</v>
      </c>
      <c r="AM103">
        <v>6</v>
      </c>
      <c r="AN103" s="6">
        <f t="shared" si="90"/>
        <v>46.153846153846153</v>
      </c>
      <c r="AO103">
        <v>7</v>
      </c>
      <c r="AP103" s="6">
        <f t="shared" si="91"/>
        <v>53.846153846153847</v>
      </c>
      <c r="AQ103">
        <v>7</v>
      </c>
      <c r="AR103" s="6">
        <f t="shared" si="92"/>
        <v>53.846153846153847</v>
      </c>
      <c r="AS103">
        <v>7</v>
      </c>
      <c r="AT103" s="6">
        <f t="shared" si="93"/>
        <v>53.846153846153847</v>
      </c>
      <c r="AU103">
        <v>7</v>
      </c>
      <c r="AV103" s="6">
        <f t="shared" si="94"/>
        <v>53.846153846153847</v>
      </c>
      <c r="AW103">
        <v>7</v>
      </c>
      <c r="AY103">
        <v>7</v>
      </c>
      <c r="BA103">
        <v>7</v>
      </c>
      <c r="BC103">
        <v>7</v>
      </c>
      <c r="BE103">
        <v>7</v>
      </c>
      <c r="BG103">
        <v>7</v>
      </c>
      <c r="BI103">
        <v>7</v>
      </c>
      <c r="BK103">
        <v>7</v>
      </c>
      <c r="BL103" s="6">
        <f t="shared" si="95"/>
        <v>5.3846153846153841</v>
      </c>
    </row>
    <row r="104" spans="1:68" x14ac:dyDescent="0.2">
      <c r="B104" s="2" t="s">
        <v>27</v>
      </c>
      <c r="C104" s="1">
        <v>19</v>
      </c>
      <c r="D104" t="s">
        <v>12</v>
      </c>
      <c r="E104">
        <v>26</v>
      </c>
      <c r="F104" s="6">
        <f t="shared" si="76"/>
        <v>17</v>
      </c>
      <c r="G104" s="14">
        <v>20</v>
      </c>
      <c r="H104" s="14">
        <v>3</v>
      </c>
      <c r="I104" s="14">
        <v>1</v>
      </c>
      <c r="J104" s="6">
        <f t="shared" si="74"/>
        <v>5.8823529411764701</v>
      </c>
      <c r="K104" s="14">
        <v>2</v>
      </c>
      <c r="L104" s="6">
        <f t="shared" si="77"/>
        <v>11.76470588235294</v>
      </c>
      <c r="M104" s="14">
        <v>2</v>
      </c>
      <c r="N104" s="6">
        <f t="shared" si="75"/>
        <v>11.76470588235294</v>
      </c>
      <c r="O104">
        <v>3</v>
      </c>
      <c r="P104" s="6">
        <f t="shared" si="78"/>
        <v>17.647058823529413</v>
      </c>
      <c r="Q104">
        <v>7</v>
      </c>
      <c r="R104" s="6">
        <f t="shared" si="79"/>
        <v>41.17647058823529</v>
      </c>
      <c r="S104">
        <v>12</v>
      </c>
      <c r="T104" s="6">
        <f t="shared" si="80"/>
        <v>70.588235294117652</v>
      </c>
      <c r="U104">
        <v>13</v>
      </c>
      <c r="V104" s="6">
        <f t="shared" si="81"/>
        <v>76.470588235294116</v>
      </c>
      <c r="W104">
        <v>13</v>
      </c>
      <c r="X104" s="6">
        <f t="shared" si="82"/>
        <v>76.470588235294116</v>
      </c>
      <c r="Y104">
        <v>13</v>
      </c>
      <c r="Z104" s="6">
        <f t="shared" si="83"/>
        <v>76.470588235294116</v>
      </c>
      <c r="AA104">
        <v>13</v>
      </c>
      <c r="AB104" s="6">
        <f t="shared" si="84"/>
        <v>76.470588235294116</v>
      </c>
      <c r="AC104">
        <v>13</v>
      </c>
      <c r="AD104" s="6">
        <f t="shared" si="85"/>
        <v>76.470588235294116</v>
      </c>
      <c r="AE104">
        <v>13</v>
      </c>
      <c r="AF104" s="6">
        <f t="shared" si="86"/>
        <v>76.470588235294116</v>
      </c>
      <c r="AG104">
        <v>13</v>
      </c>
      <c r="AH104" s="6">
        <f t="shared" si="87"/>
        <v>76.470588235294116</v>
      </c>
      <c r="AI104">
        <v>13</v>
      </c>
      <c r="AJ104" s="6">
        <f t="shared" si="88"/>
        <v>76.470588235294116</v>
      </c>
      <c r="AK104">
        <v>13</v>
      </c>
      <c r="AL104" s="6">
        <f t="shared" si="89"/>
        <v>76.470588235294116</v>
      </c>
      <c r="AM104">
        <v>13</v>
      </c>
      <c r="AN104" s="6">
        <f t="shared" si="90"/>
        <v>76.470588235294116</v>
      </c>
      <c r="AO104">
        <v>13</v>
      </c>
      <c r="AP104" s="6">
        <f t="shared" si="91"/>
        <v>76.470588235294116</v>
      </c>
      <c r="AQ104">
        <v>13</v>
      </c>
      <c r="AR104" s="6">
        <f t="shared" si="92"/>
        <v>76.470588235294116</v>
      </c>
      <c r="AS104">
        <v>13</v>
      </c>
      <c r="AT104" s="6">
        <f t="shared" si="93"/>
        <v>76.470588235294116</v>
      </c>
      <c r="AU104">
        <v>13</v>
      </c>
      <c r="AV104" s="6">
        <f t="shared" si="94"/>
        <v>76.470588235294116</v>
      </c>
      <c r="AW104">
        <v>13</v>
      </c>
      <c r="AY104">
        <v>13</v>
      </c>
      <c r="BA104">
        <v>13</v>
      </c>
      <c r="BC104">
        <v>13</v>
      </c>
      <c r="BE104">
        <v>13</v>
      </c>
      <c r="BG104">
        <v>13</v>
      </c>
      <c r="BI104">
        <v>13</v>
      </c>
      <c r="BK104">
        <v>13</v>
      </c>
      <c r="BL104" s="6">
        <f t="shared" si="95"/>
        <v>7.6470588235294112</v>
      </c>
    </row>
    <row r="105" spans="1:68" x14ac:dyDescent="0.2">
      <c r="B105" s="2" t="s">
        <v>27</v>
      </c>
      <c r="C105" s="1">
        <v>20</v>
      </c>
      <c r="D105" t="s">
        <v>13</v>
      </c>
      <c r="E105">
        <v>30</v>
      </c>
      <c r="F105" s="6">
        <f t="shared" si="76"/>
        <v>13</v>
      </c>
      <c r="G105" s="14">
        <v>20</v>
      </c>
      <c r="H105" s="14">
        <v>7</v>
      </c>
      <c r="I105" s="14">
        <v>1</v>
      </c>
      <c r="J105" s="6">
        <f t="shared" si="74"/>
        <v>7.6923076923076925</v>
      </c>
      <c r="K105" s="14">
        <v>1</v>
      </c>
      <c r="L105" s="6">
        <f t="shared" si="77"/>
        <v>7.6923076923076925</v>
      </c>
      <c r="M105" s="14">
        <v>1</v>
      </c>
      <c r="N105" s="6">
        <f t="shared" si="75"/>
        <v>7.6923076923076925</v>
      </c>
      <c r="O105">
        <v>2</v>
      </c>
      <c r="P105" s="6">
        <f t="shared" si="78"/>
        <v>15.384615384615385</v>
      </c>
      <c r="Q105">
        <v>2</v>
      </c>
      <c r="R105" s="6">
        <f t="shared" si="79"/>
        <v>15.384615384615385</v>
      </c>
      <c r="S105">
        <v>7</v>
      </c>
      <c r="T105" s="6">
        <f t="shared" si="80"/>
        <v>53.846153846153847</v>
      </c>
      <c r="U105">
        <v>7</v>
      </c>
      <c r="V105" s="6">
        <f t="shared" si="81"/>
        <v>53.846153846153847</v>
      </c>
      <c r="W105">
        <v>7</v>
      </c>
      <c r="X105" s="6">
        <f t="shared" si="82"/>
        <v>53.846153846153847</v>
      </c>
      <c r="Y105">
        <v>7</v>
      </c>
      <c r="Z105" s="6">
        <f t="shared" si="83"/>
        <v>53.846153846153847</v>
      </c>
      <c r="AA105">
        <v>7</v>
      </c>
      <c r="AB105" s="6">
        <f>AA105/F105*100</f>
        <v>53.846153846153847</v>
      </c>
      <c r="AC105">
        <v>7</v>
      </c>
      <c r="AD105" s="6">
        <f t="shared" si="85"/>
        <v>53.846153846153847</v>
      </c>
      <c r="AE105">
        <v>7</v>
      </c>
      <c r="AF105" s="6">
        <f t="shared" si="86"/>
        <v>53.846153846153847</v>
      </c>
      <c r="AG105">
        <v>7</v>
      </c>
      <c r="AH105" s="6">
        <f t="shared" si="87"/>
        <v>53.846153846153847</v>
      </c>
      <c r="AI105">
        <v>7</v>
      </c>
      <c r="AJ105" s="6">
        <f t="shared" si="88"/>
        <v>53.846153846153847</v>
      </c>
      <c r="AK105">
        <v>7</v>
      </c>
      <c r="AL105" s="6">
        <f t="shared" si="89"/>
        <v>53.846153846153847</v>
      </c>
      <c r="AM105">
        <v>7</v>
      </c>
      <c r="AN105" s="6">
        <f t="shared" si="90"/>
        <v>53.846153846153847</v>
      </c>
      <c r="AO105">
        <v>7</v>
      </c>
      <c r="AP105" s="6">
        <f t="shared" si="91"/>
        <v>53.846153846153847</v>
      </c>
      <c r="AQ105">
        <v>7</v>
      </c>
      <c r="AR105" s="6">
        <f t="shared" si="92"/>
        <v>53.846153846153847</v>
      </c>
      <c r="AS105">
        <v>7</v>
      </c>
      <c r="AT105" s="6">
        <f t="shared" si="93"/>
        <v>53.846153846153847</v>
      </c>
      <c r="AU105">
        <v>7</v>
      </c>
      <c r="AV105" s="6">
        <f t="shared" si="94"/>
        <v>53.846153846153847</v>
      </c>
      <c r="AW105">
        <v>7</v>
      </c>
      <c r="AY105">
        <v>7</v>
      </c>
      <c r="BA105">
        <v>7</v>
      </c>
      <c r="BC105">
        <v>7</v>
      </c>
      <c r="BE105">
        <v>7</v>
      </c>
      <c r="BG105">
        <v>7</v>
      </c>
      <c r="BI105">
        <v>7</v>
      </c>
      <c r="BK105">
        <v>7</v>
      </c>
      <c r="BL105" s="6">
        <f t="shared" si="95"/>
        <v>5.3846153846153841</v>
      </c>
    </row>
    <row r="106" spans="1:68" x14ac:dyDescent="0.2">
      <c r="B106" s="2" t="s">
        <v>27</v>
      </c>
      <c r="C106" s="1">
        <v>21</v>
      </c>
      <c r="D106" t="s">
        <v>28</v>
      </c>
      <c r="E106">
        <v>35</v>
      </c>
      <c r="F106" s="6">
        <f t="shared" si="76"/>
        <v>4</v>
      </c>
      <c r="G106" s="14">
        <v>20</v>
      </c>
      <c r="H106" s="14">
        <v>16</v>
      </c>
      <c r="J106" s="6">
        <f t="shared" si="74"/>
        <v>0</v>
      </c>
      <c r="L106" s="6">
        <f t="shared" si="77"/>
        <v>0</v>
      </c>
      <c r="N106" s="6">
        <f t="shared" si="75"/>
        <v>0</v>
      </c>
      <c r="BL106" s="6">
        <f t="shared" si="95"/>
        <v>0</v>
      </c>
    </row>
    <row r="107" spans="1:68" x14ac:dyDescent="0.2">
      <c r="A107">
        <v>2016</v>
      </c>
    </row>
    <row r="108" spans="1:68" x14ac:dyDescent="0.2">
      <c r="B108" s="33" t="s">
        <v>31</v>
      </c>
      <c r="C108" s="26">
        <v>1</v>
      </c>
      <c r="D108" t="s">
        <v>17</v>
      </c>
      <c r="E108">
        <v>10</v>
      </c>
      <c r="F108" s="6">
        <v>18</v>
      </c>
      <c r="G108" s="6">
        <v>20</v>
      </c>
      <c r="BL108" s="6">
        <f>BK108/F108*100</f>
        <v>0</v>
      </c>
    </row>
    <row r="109" spans="1:68" x14ac:dyDescent="0.2">
      <c r="B109" s="33" t="s">
        <v>31</v>
      </c>
      <c r="C109" s="26">
        <v>2</v>
      </c>
      <c r="D109" t="s">
        <v>18</v>
      </c>
      <c r="E109">
        <v>16</v>
      </c>
      <c r="F109" s="6">
        <v>19</v>
      </c>
      <c r="G109" s="6">
        <v>20</v>
      </c>
      <c r="BL109" s="6">
        <f t="shared" ref="BL109:BL128" si="97">BK109/F109*100</f>
        <v>0</v>
      </c>
    </row>
    <row r="110" spans="1:68" x14ac:dyDescent="0.2">
      <c r="B110" s="33" t="s">
        <v>31</v>
      </c>
      <c r="C110" s="26">
        <v>3</v>
      </c>
      <c r="D110" t="s">
        <v>19</v>
      </c>
      <c r="E110">
        <v>19</v>
      </c>
      <c r="F110" s="6">
        <v>16</v>
      </c>
      <c r="G110" s="6">
        <v>20</v>
      </c>
      <c r="AA110">
        <v>1</v>
      </c>
      <c r="AC110">
        <v>1</v>
      </c>
      <c r="AE110">
        <v>1</v>
      </c>
      <c r="AG110">
        <v>1</v>
      </c>
      <c r="AI110">
        <v>1</v>
      </c>
      <c r="AK110">
        <v>1</v>
      </c>
      <c r="AM110">
        <v>1</v>
      </c>
      <c r="AO110">
        <v>1</v>
      </c>
      <c r="AQ110">
        <v>1</v>
      </c>
      <c r="AS110">
        <v>1</v>
      </c>
      <c r="AU110">
        <v>1</v>
      </c>
      <c r="AW110" s="14">
        <v>1</v>
      </c>
      <c r="AY110">
        <v>1</v>
      </c>
      <c r="BA110">
        <v>1</v>
      </c>
      <c r="BC110">
        <v>1</v>
      </c>
      <c r="BE110">
        <v>1</v>
      </c>
      <c r="BG110">
        <v>1</v>
      </c>
      <c r="BI110">
        <v>2</v>
      </c>
      <c r="BK110">
        <v>2</v>
      </c>
      <c r="BL110" s="6">
        <f t="shared" si="97"/>
        <v>12.5</v>
      </c>
    </row>
    <row r="111" spans="1:68" x14ac:dyDescent="0.2">
      <c r="A111" t="s">
        <v>41</v>
      </c>
      <c r="B111" s="33" t="s">
        <v>31</v>
      </c>
      <c r="C111" s="26">
        <v>4</v>
      </c>
      <c r="D111" t="s">
        <v>20</v>
      </c>
      <c r="E111">
        <v>25</v>
      </c>
      <c r="F111" s="6">
        <v>19</v>
      </c>
      <c r="G111" s="6">
        <v>20</v>
      </c>
      <c r="AG111">
        <v>1</v>
      </c>
      <c r="AI111">
        <v>1</v>
      </c>
      <c r="AK111">
        <v>1</v>
      </c>
      <c r="AM111">
        <v>1</v>
      </c>
      <c r="AO111">
        <v>1</v>
      </c>
      <c r="AQ111">
        <v>1</v>
      </c>
      <c r="AS111">
        <v>1</v>
      </c>
      <c r="AU111">
        <v>1</v>
      </c>
      <c r="AW111">
        <v>1</v>
      </c>
      <c r="AY111">
        <v>1</v>
      </c>
      <c r="BA111">
        <v>1</v>
      </c>
      <c r="BC111">
        <v>1</v>
      </c>
      <c r="BE111">
        <v>1</v>
      </c>
      <c r="BG111">
        <v>1</v>
      </c>
      <c r="BI111">
        <v>1</v>
      </c>
      <c r="BK111">
        <v>1</v>
      </c>
      <c r="BL111" s="6">
        <f t="shared" si="97"/>
        <v>5.2631578947368416</v>
      </c>
      <c r="BO111">
        <v>10</v>
      </c>
      <c r="BP111">
        <f t="shared" ref="BP111:BP116" si="98">AVERAGE(BL108,BL115,BL122)</f>
        <v>0</v>
      </c>
    </row>
    <row r="112" spans="1:68" x14ac:dyDescent="0.2">
      <c r="B112" s="33" t="s">
        <v>31</v>
      </c>
      <c r="C112" s="1">
        <v>5</v>
      </c>
      <c r="D112" t="s">
        <v>21</v>
      </c>
      <c r="E112">
        <v>27</v>
      </c>
      <c r="F112" s="6">
        <v>11</v>
      </c>
      <c r="G112" s="6">
        <v>20</v>
      </c>
      <c r="Q112">
        <v>1</v>
      </c>
      <c r="S112">
        <v>2</v>
      </c>
      <c r="U112">
        <v>2</v>
      </c>
      <c r="W112">
        <v>3</v>
      </c>
      <c r="Y112">
        <v>4</v>
      </c>
      <c r="AA112">
        <v>4</v>
      </c>
      <c r="AC112">
        <v>4</v>
      </c>
      <c r="AE112">
        <v>4</v>
      </c>
      <c r="AG112">
        <v>4</v>
      </c>
      <c r="AI112">
        <v>4</v>
      </c>
      <c r="AK112">
        <v>4</v>
      </c>
      <c r="AM112">
        <v>4</v>
      </c>
      <c r="AO112">
        <v>4</v>
      </c>
      <c r="AQ112">
        <v>4</v>
      </c>
      <c r="AS112">
        <v>4</v>
      </c>
      <c r="AU112">
        <v>4</v>
      </c>
      <c r="AW112">
        <v>4</v>
      </c>
      <c r="AY112">
        <v>5</v>
      </c>
      <c r="BA112">
        <v>5</v>
      </c>
      <c r="BC112">
        <v>5</v>
      </c>
      <c r="BE112">
        <v>6</v>
      </c>
      <c r="BG112">
        <v>6</v>
      </c>
      <c r="BI112">
        <v>7</v>
      </c>
      <c r="BK112">
        <v>7</v>
      </c>
      <c r="BL112" s="6">
        <f t="shared" si="97"/>
        <v>63.636363636363633</v>
      </c>
      <c r="BO112">
        <v>16</v>
      </c>
      <c r="BP112">
        <f t="shared" si="98"/>
        <v>3.606237816764132</v>
      </c>
    </row>
    <row r="113" spans="2:68" x14ac:dyDescent="0.2">
      <c r="B113" s="33" t="s">
        <v>31</v>
      </c>
      <c r="C113" s="1">
        <v>6</v>
      </c>
      <c r="D113" t="s">
        <v>22</v>
      </c>
      <c r="E113">
        <v>34</v>
      </c>
      <c r="F113" s="6">
        <v>10</v>
      </c>
      <c r="G113" s="6">
        <v>20</v>
      </c>
      <c r="AG113">
        <v>3</v>
      </c>
      <c r="AI113">
        <v>4</v>
      </c>
      <c r="AK113">
        <v>4</v>
      </c>
      <c r="AM113">
        <v>4</v>
      </c>
      <c r="AO113">
        <v>4</v>
      </c>
      <c r="AQ113">
        <v>5</v>
      </c>
      <c r="AS113">
        <v>5</v>
      </c>
      <c r="AU113">
        <v>5</v>
      </c>
      <c r="AW113">
        <v>5</v>
      </c>
      <c r="AY113">
        <v>5</v>
      </c>
      <c r="BA113">
        <v>5</v>
      </c>
      <c r="BC113">
        <v>7</v>
      </c>
      <c r="BE113">
        <v>7</v>
      </c>
      <c r="BG113">
        <v>7</v>
      </c>
      <c r="BI113">
        <v>7</v>
      </c>
      <c r="BK113">
        <v>8</v>
      </c>
      <c r="BL113" s="6">
        <f t="shared" si="97"/>
        <v>80</v>
      </c>
      <c r="BO113">
        <v>19</v>
      </c>
      <c r="BP113">
        <f t="shared" si="98"/>
        <v>17.741327300150829</v>
      </c>
    </row>
    <row r="114" spans="2:68" x14ac:dyDescent="0.2">
      <c r="B114" s="33" t="s">
        <v>31</v>
      </c>
      <c r="C114" s="1">
        <v>7</v>
      </c>
      <c r="D114" t="s">
        <v>32</v>
      </c>
      <c r="E114">
        <v>36</v>
      </c>
      <c r="F114" s="6">
        <v>15</v>
      </c>
      <c r="G114" s="6">
        <v>20</v>
      </c>
      <c r="BL114" s="6">
        <f t="shared" si="97"/>
        <v>0</v>
      </c>
      <c r="BO114">
        <v>25</v>
      </c>
      <c r="BP114">
        <f t="shared" si="98"/>
        <v>30.504385964912284</v>
      </c>
    </row>
    <row r="115" spans="2:68" x14ac:dyDescent="0.2">
      <c r="B115" s="33" t="s">
        <v>31</v>
      </c>
      <c r="C115" s="1">
        <v>8</v>
      </c>
      <c r="D115" t="s">
        <v>17</v>
      </c>
      <c r="E115">
        <v>10</v>
      </c>
      <c r="F115" s="6">
        <v>20</v>
      </c>
      <c r="G115" s="6">
        <v>20</v>
      </c>
      <c r="BL115" s="6">
        <f t="shared" si="97"/>
        <v>0</v>
      </c>
      <c r="BO115">
        <v>27</v>
      </c>
      <c r="BP115">
        <f t="shared" si="98"/>
        <v>60.79545454545454</v>
      </c>
    </row>
    <row r="116" spans="2:68" x14ac:dyDescent="0.2">
      <c r="B116" s="33" t="s">
        <v>31</v>
      </c>
      <c r="C116" s="1">
        <v>9</v>
      </c>
      <c r="D116" t="s">
        <v>18</v>
      </c>
      <c r="E116">
        <v>16</v>
      </c>
      <c r="F116" s="6">
        <v>18</v>
      </c>
      <c r="G116" s="6">
        <v>20</v>
      </c>
      <c r="BG116">
        <v>1</v>
      </c>
      <c r="BI116">
        <v>1</v>
      </c>
      <c r="BK116">
        <v>1</v>
      </c>
      <c r="BL116" s="6">
        <f t="shared" si="97"/>
        <v>5.5555555555555554</v>
      </c>
      <c r="BO116">
        <v>34</v>
      </c>
      <c r="BP116">
        <f t="shared" si="98"/>
        <v>83.333333333333329</v>
      </c>
    </row>
    <row r="117" spans="2:68" x14ac:dyDescent="0.2">
      <c r="B117" s="33" t="s">
        <v>31</v>
      </c>
      <c r="C117" s="1">
        <v>10</v>
      </c>
      <c r="D117" t="s">
        <v>19</v>
      </c>
      <c r="E117">
        <v>19</v>
      </c>
      <c r="F117" s="6">
        <v>17</v>
      </c>
      <c r="G117" s="6">
        <v>20</v>
      </c>
      <c r="AC117">
        <v>1</v>
      </c>
      <c r="AE117">
        <v>1</v>
      </c>
      <c r="AG117">
        <v>1</v>
      </c>
      <c r="AI117">
        <v>1</v>
      </c>
      <c r="AK117">
        <v>1</v>
      </c>
      <c r="AM117">
        <v>1</v>
      </c>
      <c r="AO117">
        <v>1</v>
      </c>
      <c r="AQ117">
        <v>1</v>
      </c>
      <c r="AS117">
        <v>2</v>
      </c>
      <c r="AU117">
        <v>2</v>
      </c>
      <c r="AW117">
        <v>3</v>
      </c>
      <c r="AY117">
        <v>3</v>
      </c>
      <c r="BA117">
        <v>3</v>
      </c>
      <c r="BC117">
        <v>3</v>
      </c>
      <c r="BE117">
        <v>3</v>
      </c>
      <c r="BG117">
        <v>3</v>
      </c>
      <c r="BI117">
        <v>3</v>
      </c>
      <c r="BK117">
        <v>3</v>
      </c>
      <c r="BL117" s="6">
        <f t="shared" si="97"/>
        <v>17.647058823529413</v>
      </c>
      <c r="BO117">
        <v>36</v>
      </c>
      <c r="BP117">
        <v>0</v>
      </c>
    </row>
    <row r="118" spans="2:68" x14ac:dyDescent="0.2">
      <c r="B118" s="33" t="s">
        <v>31</v>
      </c>
      <c r="C118" s="1">
        <v>11</v>
      </c>
      <c r="D118" t="s">
        <v>20</v>
      </c>
      <c r="E118">
        <v>25</v>
      </c>
      <c r="F118" s="6">
        <v>16</v>
      </c>
      <c r="G118" s="6">
        <v>20</v>
      </c>
      <c r="W118">
        <v>1</v>
      </c>
      <c r="Y118">
        <v>1</v>
      </c>
      <c r="AA118">
        <v>1</v>
      </c>
      <c r="AC118">
        <v>1</v>
      </c>
      <c r="AE118">
        <v>1</v>
      </c>
      <c r="AG118">
        <v>1</v>
      </c>
      <c r="AI118">
        <v>1</v>
      </c>
      <c r="AK118">
        <v>1</v>
      </c>
      <c r="AM118">
        <v>1</v>
      </c>
      <c r="AO118">
        <v>1</v>
      </c>
      <c r="AQ118">
        <v>1</v>
      </c>
      <c r="AS118">
        <v>1</v>
      </c>
      <c r="AU118">
        <v>1</v>
      </c>
      <c r="AW118">
        <v>1</v>
      </c>
      <c r="AY118">
        <v>1</v>
      </c>
      <c r="BA118">
        <v>1</v>
      </c>
      <c r="BC118">
        <v>1</v>
      </c>
      <c r="BE118">
        <v>1</v>
      </c>
      <c r="BG118">
        <v>1</v>
      </c>
      <c r="BI118">
        <v>1</v>
      </c>
      <c r="BK118">
        <v>1</v>
      </c>
      <c r="BL118" s="6">
        <f t="shared" si="97"/>
        <v>6.25</v>
      </c>
    </row>
    <row r="119" spans="2:68" x14ac:dyDescent="0.2">
      <c r="B119" s="33" t="s">
        <v>31</v>
      </c>
      <c r="C119" s="1">
        <v>12</v>
      </c>
      <c r="D119" t="s">
        <v>21</v>
      </c>
      <c r="E119">
        <v>27</v>
      </c>
      <c r="F119" s="6">
        <v>9</v>
      </c>
      <c r="G119" s="6">
        <v>20</v>
      </c>
      <c r="O119">
        <v>1</v>
      </c>
      <c r="Q119">
        <v>2</v>
      </c>
      <c r="S119">
        <v>2</v>
      </c>
      <c r="U119">
        <v>3</v>
      </c>
      <c r="W119">
        <v>3</v>
      </c>
      <c r="Y119">
        <v>4</v>
      </c>
      <c r="AA119">
        <v>5</v>
      </c>
      <c r="AC119">
        <v>5</v>
      </c>
      <c r="AE119">
        <v>5</v>
      </c>
      <c r="AG119">
        <v>5</v>
      </c>
      <c r="AI119">
        <v>5</v>
      </c>
      <c r="AK119">
        <v>5</v>
      </c>
      <c r="AM119">
        <v>5</v>
      </c>
      <c r="AO119">
        <v>5</v>
      </c>
      <c r="AQ119">
        <v>6</v>
      </c>
      <c r="AS119">
        <v>6</v>
      </c>
      <c r="AU119">
        <v>7</v>
      </c>
      <c r="AW119">
        <v>7</v>
      </c>
      <c r="AY119">
        <v>7</v>
      </c>
      <c r="BA119">
        <v>7</v>
      </c>
      <c r="BC119">
        <v>7</v>
      </c>
      <c r="BE119">
        <v>7</v>
      </c>
      <c r="BG119">
        <v>8</v>
      </c>
      <c r="BI119">
        <v>8</v>
      </c>
      <c r="BK119">
        <v>9</v>
      </c>
      <c r="BL119" s="6">
        <f t="shared" si="97"/>
        <v>100</v>
      </c>
    </row>
    <row r="120" spans="2:68" x14ac:dyDescent="0.2">
      <c r="B120" s="33" t="s">
        <v>31</v>
      </c>
      <c r="C120" s="1">
        <v>13</v>
      </c>
      <c r="D120" t="s">
        <v>22</v>
      </c>
      <c r="E120">
        <v>34</v>
      </c>
      <c r="F120" s="6">
        <v>10</v>
      </c>
      <c r="G120" s="6">
        <v>20</v>
      </c>
      <c r="AS120">
        <v>2</v>
      </c>
      <c r="AU120">
        <v>2</v>
      </c>
      <c r="AW120">
        <v>3</v>
      </c>
      <c r="AY120">
        <v>3</v>
      </c>
      <c r="BA120">
        <v>5</v>
      </c>
      <c r="BC120">
        <v>6</v>
      </c>
      <c r="BE120">
        <v>6</v>
      </c>
      <c r="BG120">
        <v>7</v>
      </c>
      <c r="BI120">
        <v>7</v>
      </c>
      <c r="BK120">
        <v>7</v>
      </c>
      <c r="BL120" s="6">
        <f t="shared" si="97"/>
        <v>70</v>
      </c>
    </row>
    <row r="121" spans="2:68" x14ac:dyDescent="0.2">
      <c r="B121" s="33" t="s">
        <v>31</v>
      </c>
      <c r="C121" s="1">
        <v>14</v>
      </c>
      <c r="D121" t="s">
        <v>32</v>
      </c>
      <c r="E121">
        <v>36</v>
      </c>
      <c r="F121" s="6">
        <v>20</v>
      </c>
      <c r="G121" s="6">
        <v>20</v>
      </c>
      <c r="BL121" s="6">
        <f t="shared" si="97"/>
        <v>0</v>
      </c>
    </row>
    <row r="122" spans="2:68" x14ac:dyDescent="0.2">
      <c r="B122" s="33" t="s">
        <v>31</v>
      </c>
      <c r="C122" s="1">
        <v>15</v>
      </c>
      <c r="D122" t="s">
        <v>17</v>
      </c>
      <c r="E122">
        <v>10</v>
      </c>
      <c r="F122" s="6">
        <v>18</v>
      </c>
      <c r="G122" s="6">
        <v>20</v>
      </c>
      <c r="BL122" s="6">
        <f t="shared" si="97"/>
        <v>0</v>
      </c>
    </row>
    <row r="123" spans="2:68" x14ac:dyDescent="0.2">
      <c r="B123" s="33" t="s">
        <v>31</v>
      </c>
      <c r="C123" s="1">
        <v>16</v>
      </c>
      <c r="D123" t="s">
        <v>18</v>
      </c>
      <c r="E123">
        <v>16</v>
      </c>
      <c r="F123" s="6">
        <v>19</v>
      </c>
      <c r="G123" s="6">
        <v>20</v>
      </c>
      <c r="AA123">
        <v>1</v>
      </c>
      <c r="AC123">
        <v>1</v>
      </c>
      <c r="AE123">
        <v>1</v>
      </c>
      <c r="AG123">
        <v>1</v>
      </c>
      <c r="AI123">
        <v>1</v>
      </c>
      <c r="AK123">
        <v>1</v>
      </c>
      <c r="AM123">
        <v>1</v>
      </c>
      <c r="AO123">
        <v>1</v>
      </c>
      <c r="AQ123">
        <v>1</v>
      </c>
      <c r="AS123">
        <v>1</v>
      </c>
      <c r="AU123">
        <v>1</v>
      </c>
      <c r="AW123">
        <v>1</v>
      </c>
      <c r="AY123">
        <v>1</v>
      </c>
      <c r="BA123">
        <v>1</v>
      </c>
      <c r="BC123">
        <v>1</v>
      </c>
      <c r="BE123">
        <v>1</v>
      </c>
      <c r="BG123">
        <v>1</v>
      </c>
      <c r="BI123">
        <v>1</v>
      </c>
      <c r="BK123">
        <v>1</v>
      </c>
      <c r="BL123" s="6">
        <f t="shared" si="97"/>
        <v>5.2631578947368416</v>
      </c>
    </row>
    <row r="124" spans="2:68" x14ac:dyDescent="0.2">
      <c r="B124" s="33" t="s">
        <v>31</v>
      </c>
      <c r="C124" s="1">
        <v>17</v>
      </c>
      <c r="D124" t="s">
        <v>19</v>
      </c>
      <c r="E124">
        <v>19</v>
      </c>
      <c r="F124" s="6">
        <v>13</v>
      </c>
      <c r="G124" s="6">
        <v>20</v>
      </c>
      <c r="U124">
        <v>1</v>
      </c>
      <c r="W124">
        <v>1</v>
      </c>
      <c r="Y124">
        <v>1</v>
      </c>
      <c r="AA124">
        <v>1</v>
      </c>
      <c r="AC124">
        <v>3</v>
      </c>
      <c r="AE124">
        <v>3</v>
      </c>
      <c r="AG124">
        <v>3</v>
      </c>
      <c r="AI124">
        <v>3</v>
      </c>
      <c r="AK124">
        <v>3</v>
      </c>
      <c r="AM124">
        <v>3</v>
      </c>
      <c r="AO124">
        <v>3</v>
      </c>
      <c r="AQ124">
        <v>3</v>
      </c>
      <c r="AS124">
        <v>3</v>
      </c>
      <c r="AU124">
        <v>3</v>
      </c>
      <c r="AW124">
        <v>3</v>
      </c>
      <c r="AY124">
        <v>3</v>
      </c>
      <c r="BA124">
        <v>3</v>
      </c>
      <c r="BC124">
        <v>3</v>
      </c>
      <c r="BE124">
        <v>3</v>
      </c>
      <c r="BG124">
        <v>3</v>
      </c>
      <c r="BI124">
        <v>3</v>
      </c>
      <c r="BK124">
        <v>3</v>
      </c>
      <c r="BL124" s="6">
        <f t="shared" si="97"/>
        <v>23.076923076923077</v>
      </c>
    </row>
    <row r="125" spans="2:68" x14ac:dyDescent="0.2">
      <c r="B125" s="33" t="s">
        <v>31</v>
      </c>
      <c r="C125" s="1">
        <v>18</v>
      </c>
      <c r="D125" t="s">
        <v>20</v>
      </c>
      <c r="E125">
        <v>25</v>
      </c>
      <c r="F125" s="6">
        <v>10</v>
      </c>
      <c r="G125" s="6">
        <v>20</v>
      </c>
      <c r="W125">
        <v>2</v>
      </c>
      <c r="Y125">
        <v>2</v>
      </c>
      <c r="AA125">
        <v>2</v>
      </c>
      <c r="AC125">
        <v>3</v>
      </c>
      <c r="AE125">
        <v>3</v>
      </c>
      <c r="AG125">
        <v>4</v>
      </c>
      <c r="AI125">
        <v>4</v>
      </c>
      <c r="AK125">
        <v>4</v>
      </c>
      <c r="AM125">
        <v>4</v>
      </c>
      <c r="AO125">
        <v>5</v>
      </c>
      <c r="AQ125">
        <v>5</v>
      </c>
      <c r="AS125">
        <v>5</v>
      </c>
      <c r="AU125">
        <v>7</v>
      </c>
      <c r="AW125">
        <v>7</v>
      </c>
      <c r="AY125">
        <v>7</v>
      </c>
      <c r="BA125">
        <v>7</v>
      </c>
      <c r="BC125">
        <v>7</v>
      </c>
      <c r="BE125">
        <v>7</v>
      </c>
      <c r="BG125">
        <v>8</v>
      </c>
      <c r="BI125">
        <v>8</v>
      </c>
      <c r="BK125">
        <v>8</v>
      </c>
      <c r="BL125" s="6">
        <f t="shared" si="97"/>
        <v>80</v>
      </c>
    </row>
    <row r="126" spans="2:68" x14ac:dyDescent="0.2">
      <c r="B126" s="33" t="s">
        <v>31</v>
      </c>
      <c r="C126" s="1">
        <v>19</v>
      </c>
      <c r="D126" t="s">
        <v>21</v>
      </c>
      <c r="E126">
        <v>27</v>
      </c>
      <c r="F126" s="6">
        <v>16</v>
      </c>
      <c r="G126" s="6">
        <v>20</v>
      </c>
      <c r="Y126">
        <v>1</v>
      </c>
      <c r="AA126">
        <v>1</v>
      </c>
      <c r="AC126">
        <v>1</v>
      </c>
      <c r="AE126">
        <v>1</v>
      </c>
      <c r="AG126">
        <v>1</v>
      </c>
      <c r="AI126">
        <v>1</v>
      </c>
      <c r="AK126">
        <v>1</v>
      </c>
      <c r="AM126">
        <v>1</v>
      </c>
      <c r="AO126">
        <v>1</v>
      </c>
      <c r="AQ126">
        <v>2</v>
      </c>
      <c r="AS126">
        <v>2</v>
      </c>
      <c r="AU126">
        <v>2</v>
      </c>
      <c r="AW126">
        <v>2</v>
      </c>
      <c r="AY126">
        <v>2</v>
      </c>
      <c r="BA126">
        <v>2</v>
      </c>
      <c r="BC126">
        <v>2</v>
      </c>
      <c r="BE126">
        <v>2</v>
      </c>
      <c r="BG126">
        <v>2</v>
      </c>
      <c r="BI126">
        <v>2</v>
      </c>
      <c r="BK126">
        <v>3</v>
      </c>
      <c r="BL126" s="6">
        <f t="shared" si="97"/>
        <v>18.75</v>
      </c>
    </row>
    <row r="127" spans="2:68" x14ac:dyDescent="0.2">
      <c r="B127" s="33" t="s">
        <v>31</v>
      </c>
      <c r="C127" s="1">
        <v>20</v>
      </c>
      <c r="D127" t="s">
        <v>22</v>
      </c>
      <c r="E127">
        <v>34</v>
      </c>
      <c r="F127" s="6">
        <v>12</v>
      </c>
      <c r="G127" s="6">
        <v>20</v>
      </c>
      <c r="O127">
        <v>1</v>
      </c>
      <c r="Q127">
        <v>1</v>
      </c>
      <c r="S127">
        <v>1</v>
      </c>
      <c r="U127">
        <v>2</v>
      </c>
      <c r="W127">
        <v>2</v>
      </c>
      <c r="Y127">
        <v>3</v>
      </c>
      <c r="AA127">
        <v>3</v>
      </c>
      <c r="AC127">
        <v>3</v>
      </c>
      <c r="AE127">
        <v>4</v>
      </c>
      <c r="AG127">
        <v>6</v>
      </c>
      <c r="AI127">
        <v>6</v>
      </c>
      <c r="AK127">
        <v>6</v>
      </c>
      <c r="AM127">
        <v>6</v>
      </c>
      <c r="AO127">
        <v>8</v>
      </c>
      <c r="AQ127">
        <v>11</v>
      </c>
      <c r="AS127">
        <v>11</v>
      </c>
      <c r="AU127">
        <v>12</v>
      </c>
      <c r="AW127">
        <v>12</v>
      </c>
      <c r="AY127">
        <v>12</v>
      </c>
      <c r="BA127">
        <v>12</v>
      </c>
      <c r="BC127">
        <v>12</v>
      </c>
      <c r="BE127">
        <v>12</v>
      </c>
      <c r="BG127">
        <v>12</v>
      </c>
      <c r="BI127">
        <v>12</v>
      </c>
      <c r="BK127">
        <v>12</v>
      </c>
      <c r="BL127" s="6">
        <f t="shared" si="97"/>
        <v>100</v>
      </c>
    </row>
    <row r="128" spans="2:68" x14ac:dyDescent="0.2">
      <c r="B128" s="33" t="s">
        <v>31</v>
      </c>
      <c r="C128" s="1">
        <v>21</v>
      </c>
      <c r="D128" t="s">
        <v>32</v>
      </c>
      <c r="E128">
        <v>36</v>
      </c>
      <c r="F128" s="6">
        <v>18</v>
      </c>
      <c r="G128" s="6">
        <v>20</v>
      </c>
      <c r="BL128" s="6">
        <f t="shared" si="97"/>
        <v>0</v>
      </c>
    </row>
    <row r="129" spans="1:68" x14ac:dyDescent="0.2">
      <c r="A129">
        <v>2016</v>
      </c>
    </row>
    <row r="130" spans="1:68" x14ac:dyDescent="0.2">
      <c r="B130" s="34" t="s">
        <v>33</v>
      </c>
      <c r="C130" s="26">
        <v>1</v>
      </c>
      <c r="D130" t="s">
        <v>17</v>
      </c>
      <c r="E130">
        <v>10</v>
      </c>
      <c r="F130" s="6">
        <f>G130-H130</f>
        <v>8</v>
      </c>
      <c r="G130" s="6">
        <v>20</v>
      </c>
      <c r="H130" s="14">
        <v>12</v>
      </c>
      <c r="BL130" s="6">
        <f>BK130/F130*100</f>
        <v>0</v>
      </c>
      <c r="BO130">
        <v>10</v>
      </c>
      <c r="BP130">
        <f t="shared" ref="BP130:BP136" si="99">AVERAGE(BL130,BL137,BL144)</f>
        <v>0</v>
      </c>
    </row>
    <row r="131" spans="1:68" x14ac:dyDescent="0.2">
      <c r="B131" s="34" t="s">
        <v>33</v>
      </c>
      <c r="C131" s="26">
        <v>2</v>
      </c>
      <c r="D131" t="s">
        <v>18</v>
      </c>
      <c r="E131">
        <v>16</v>
      </c>
      <c r="F131" s="6">
        <f t="shared" ref="F131:F150" si="100">G131-H131</f>
        <v>14</v>
      </c>
      <c r="G131" s="6">
        <v>20</v>
      </c>
      <c r="H131" s="14">
        <v>6</v>
      </c>
      <c r="BL131" s="6">
        <f t="shared" ref="BL131:BL150" si="101">BK131/F131*100</f>
        <v>0</v>
      </c>
      <c r="BO131">
        <v>16</v>
      </c>
      <c r="BP131">
        <f t="shared" si="99"/>
        <v>0</v>
      </c>
    </row>
    <row r="132" spans="1:68" x14ac:dyDescent="0.2">
      <c r="B132" s="34" t="s">
        <v>33</v>
      </c>
      <c r="C132" s="26">
        <v>3</v>
      </c>
      <c r="D132" t="s">
        <v>19</v>
      </c>
      <c r="E132">
        <v>19</v>
      </c>
      <c r="F132" s="6">
        <f t="shared" si="100"/>
        <v>4</v>
      </c>
      <c r="G132" s="6">
        <v>20</v>
      </c>
      <c r="H132" s="14">
        <v>16</v>
      </c>
      <c r="AQ132">
        <v>1</v>
      </c>
      <c r="AS132">
        <v>1</v>
      </c>
      <c r="AU132">
        <v>1</v>
      </c>
      <c r="AW132">
        <v>1</v>
      </c>
      <c r="AY132">
        <v>1</v>
      </c>
      <c r="BA132">
        <v>1</v>
      </c>
      <c r="BC132">
        <v>1</v>
      </c>
      <c r="BE132">
        <v>1</v>
      </c>
      <c r="BG132">
        <v>1</v>
      </c>
      <c r="BI132">
        <v>1</v>
      </c>
      <c r="BK132">
        <v>1</v>
      </c>
      <c r="BL132" s="6">
        <f t="shared" si="101"/>
        <v>25</v>
      </c>
      <c r="BO132">
        <v>19</v>
      </c>
      <c r="BP132">
        <f t="shared" si="99"/>
        <v>8.3333333333333339</v>
      </c>
    </row>
    <row r="133" spans="1:68" x14ac:dyDescent="0.2">
      <c r="B133" s="34" t="s">
        <v>33</v>
      </c>
      <c r="C133" s="26">
        <v>4</v>
      </c>
      <c r="D133" t="s">
        <v>20</v>
      </c>
      <c r="E133">
        <v>25</v>
      </c>
      <c r="F133" s="6">
        <f t="shared" si="100"/>
        <v>12</v>
      </c>
      <c r="G133" s="6">
        <v>20</v>
      </c>
      <c r="H133" s="14">
        <v>8</v>
      </c>
      <c r="BL133" s="6">
        <f t="shared" si="101"/>
        <v>0</v>
      </c>
      <c r="BO133">
        <v>25</v>
      </c>
      <c r="BP133">
        <f t="shared" si="99"/>
        <v>9.3939393939393945</v>
      </c>
    </row>
    <row r="134" spans="1:68" x14ac:dyDescent="0.2">
      <c r="B134" s="34" t="s">
        <v>33</v>
      </c>
      <c r="C134" s="1">
        <v>5</v>
      </c>
      <c r="D134" t="s">
        <v>21</v>
      </c>
      <c r="E134">
        <v>27</v>
      </c>
      <c r="F134" s="6">
        <f t="shared" si="100"/>
        <v>12</v>
      </c>
      <c r="G134" s="6">
        <v>20</v>
      </c>
      <c r="H134" s="14">
        <v>8</v>
      </c>
      <c r="BC134">
        <v>1</v>
      </c>
      <c r="BE134">
        <v>1</v>
      </c>
      <c r="BG134">
        <v>1</v>
      </c>
      <c r="BI134">
        <v>1</v>
      </c>
      <c r="BK134">
        <v>1</v>
      </c>
      <c r="BL134" s="6">
        <f t="shared" si="101"/>
        <v>8.3333333333333321</v>
      </c>
      <c r="BO134">
        <v>27</v>
      </c>
      <c r="BP134">
        <f t="shared" si="99"/>
        <v>2.7777777777777772</v>
      </c>
    </row>
    <row r="135" spans="1:68" x14ac:dyDescent="0.2">
      <c r="A135" t="s">
        <v>42</v>
      </c>
      <c r="B135" s="34" t="s">
        <v>33</v>
      </c>
      <c r="C135" s="1">
        <v>6</v>
      </c>
      <c r="D135" t="s">
        <v>22</v>
      </c>
      <c r="E135">
        <v>34</v>
      </c>
      <c r="F135" s="6">
        <f t="shared" si="100"/>
        <v>15</v>
      </c>
      <c r="G135" s="6">
        <v>20</v>
      </c>
      <c r="H135" s="14">
        <v>5</v>
      </c>
      <c r="O135">
        <v>1</v>
      </c>
      <c r="Q135">
        <v>1</v>
      </c>
      <c r="S135">
        <v>1</v>
      </c>
      <c r="U135">
        <v>1</v>
      </c>
      <c r="W135">
        <v>1</v>
      </c>
      <c r="Y135">
        <v>1</v>
      </c>
      <c r="AA135">
        <v>1</v>
      </c>
      <c r="AC135">
        <v>1</v>
      </c>
      <c r="AE135">
        <v>1</v>
      </c>
      <c r="AG135">
        <v>1</v>
      </c>
      <c r="AI135">
        <v>1</v>
      </c>
      <c r="AK135">
        <v>1</v>
      </c>
      <c r="AM135">
        <v>1</v>
      </c>
      <c r="AO135">
        <v>1</v>
      </c>
      <c r="AQ135">
        <v>1</v>
      </c>
      <c r="AS135">
        <v>1</v>
      </c>
      <c r="AU135">
        <v>1</v>
      </c>
      <c r="AW135">
        <v>1</v>
      </c>
      <c r="AY135">
        <v>1</v>
      </c>
      <c r="BA135">
        <v>1</v>
      </c>
      <c r="BL135" s="6">
        <f t="shared" si="101"/>
        <v>0</v>
      </c>
      <c r="BO135">
        <v>34</v>
      </c>
      <c r="BP135">
        <f t="shared" si="99"/>
        <v>19.047619047619047</v>
      </c>
    </row>
    <row r="136" spans="1:68" x14ac:dyDescent="0.2">
      <c r="B136" s="34" t="s">
        <v>33</v>
      </c>
      <c r="C136" s="1">
        <v>7</v>
      </c>
      <c r="D136" t="s">
        <v>32</v>
      </c>
      <c r="E136">
        <v>36</v>
      </c>
      <c r="F136" s="6">
        <f t="shared" si="100"/>
        <v>5</v>
      </c>
      <c r="G136" s="6">
        <v>20</v>
      </c>
      <c r="H136" s="14">
        <v>15</v>
      </c>
      <c r="AW136">
        <v>1</v>
      </c>
      <c r="AY136">
        <v>1</v>
      </c>
      <c r="BA136">
        <v>1</v>
      </c>
      <c r="BC136">
        <v>1</v>
      </c>
      <c r="BE136">
        <v>1</v>
      </c>
      <c r="BG136">
        <v>1</v>
      </c>
      <c r="BI136">
        <v>1</v>
      </c>
      <c r="BK136">
        <v>1</v>
      </c>
      <c r="BL136" s="6">
        <f t="shared" si="101"/>
        <v>20</v>
      </c>
      <c r="BO136">
        <v>36</v>
      </c>
      <c r="BP136">
        <f t="shared" si="99"/>
        <v>13.333333333333334</v>
      </c>
    </row>
    <row r="137" spans="1:68" x14ac:dyDescent="0.2">
      <c r="B137" s="34" t="s">
        <v>33</v>
      </c>
      <c r="C137" s="1">
        <v>8</v>
      </c>
      <c r="D137" t="s">
        <v>17</v>
      </c>
      <c r="E137">
        <v>10</v>
      </c>
      <c r="F137" s="6">
        <f t="shared" si="100"/>
        <v>10</v>
      </c>
      <c r="G137" s="6">
        <v>20</v>
      </c>
      <c r="H137" s="14">
        <v>10</v>
      </c>
      <c r="BL137" s="6">
        <f t="shared" si="101"/>
        <v>0</v>
      </c>
    </row>
    <row r="138" spans="1:68" x14ac:dyDescent="0.2">
      <c r="B138" s="34" t="s">
        <v>33</v>
      </c>
      <c r="C138" s="1">
        <v>9</v>
      </c>
      <c r="D138" t="s">
        <v>18</v>
      </c>
      <c r="E138">
        <v>16</v>
      </c>
      <c r="F138" s="6">
        <f t="shared" si="100"/>
        <v>6</v>
      </c>
      <c r="G138" s="6">
        <v>20</v>
      </c>
      <c r="H138" s="14">
        <v>14</v>
      </c>
      <c r="BL138" s="6">
        <f t="shared" si="101"/>
        <v>0</v>
      </c>
    </row>
    <row r="139" spans="1:68" x14ac:dyDescent="0.2">
      <c r="B139" s="34" t="s">
        <v>33</v>
      </c>
      <c r="C139" s="1">
        <v>10</v>
      </c>
      <c r="D139" t="s">
        <v>19</v>
      </c>
      <c r="E139">
        <v>19</v>
      </c>
      <c r="F139" s="6">
        <f t="shared" si="100"/>
        <v>7</v>
      </c>
      <c r="G139" s="6">
        <v>20</v>
      </c>
      <c r="H139" s="14">
        <v>13</v>
      </c>
      <c r="BL139" s="6">
        <f t="shared" si="101"/>
        <v>0</v>
      </c>
    </row>
    <row r="140" spans="1:68" x14ac:dyDescent="0.2">
      <c r="B140" s="34" t="s">
        <v>33</v>
      </c>
      <c r="C140" s="1">
        <v>11</v>
      </c>
      <c r="D140" t="s">
        <v>20</v>
      </c>
      <c r="E140">
        <v>25</v>
      </c>
      <c r="F140" s="6">
        <f t="shared" si="100"/>
        <v>10</v>
      </c>
      <c r="G140" s="6">
        <v>20</v>
      </c>
      <c r="H140" s="14">
        <v>10</v>
      </c>
      <c r="AI140">
        <v>1</v>
      </c>
      <c r="AK140">
        <v>1</v>
      </c>
      <c r="AM140">
        <v>1</v>
      </c>
      <c r="AO140">
        <v>1</v>
      </c>
      <c r="AQ140">
        <v>1</v>
      </c>
      <c r="AS140">
        <v>1</v>
      </c>
      <c r="AU140">
        <v>1</v>
      </c>
      <c r="AW140">
        <v>1</v>
      </c>
      <c r="AY140">
        <v>1</v>
      </c>
      <c r="BA140">
        <v>1</v>
      </c>
      <c r="BC140">
        <v>1</v>
      </c>
      <c r="BE140">
        <v>1</v>
      </c>
      <c r="BG140">
        <v>1</v>
      </c>
      <c r="BI140">
        <v>1</v>
      </c>
      <c r="BK140">
        <v>1</v>
      </c>
      <c r="BL140" s="6">
        <f t="shared" si="101"/>
        <v>10</v>
      </c>
    </row>
    <row r="141" spans="1:68" x14ac:dyDescent="0.2">
      <c r="B141" s="34" t="s">
        <v>33</v>
      </c>
      <c r="C141" s="1">
        <v>12</v>
      </c>
      <c r="D141" t="s">
        <v>21</v>
      </c>
      <c r="E141">
        <v>27</v>
      </c>
      <c r="F141" s="6">
        <f t="shared" si="100"/>
        <v>20</v>
      </c>
      <c r="G141" s="6">
        <v>20</v>
      </c>
      <c r="H141" s="14">
        <v>0</v>
      </c>
      <c r="BL141" s="6">
        <f t="shared" si="101"/>
        <v>0</v>
      </c>
    </row>
    <row r="142" spans="1:68" x14ac:dyDescent="0.2">
      <c r="B142" s="34" t="s">
        <v>33</v>
      </c>
      <c r="C142" s="1">
        <v>13</v>
      </c>
      <c r="D142" t="s">
        <v>22</v>
      </c>
      <c r="E142">
        <v>34</v>
      </c>
      <c r="F142" s="6">
        <f t="shared" si="100"/>
        <v>12</v>
      </c>
      <c r="G142" s="6">
        <v>20</v>
      </c>
      <c r="H142" s="14">
        <v>8</v>
      </c>
      <c r="BL142" s="6">
        <f t="shared" si="101"/>
        <v>0</v>
      </c>
    </row>
    <row r="143" spans="1:68" x14ac:dyDescent="0.2">
      <c r="B143" s="34" t="s">
        <v>33</v>
      </c>
      <c r="C143" s="1">
        <v>14</v>
      </c>
      <c r="D143" t="s">
        <v>32</v>
      </c>
      <c r="E143">
        <v>36</v>
      </c>
      <c r="F143" s="6">
        <f t="shared" si="100"/>
        <v>10</v>
      </c>
      <c r="G143" s="6">
        <v>20</v>
      </c>
      <c r="H143" s="14">
        <v>10</v>
      </c>
      <c r="AO143">
        <v>2</v>
      </c>
      <c r="AQ143">
        <v>2</v>
      </c>
      <c r="AS143">
        <v>2</v>
      </c>
      <c r="AU143">
        <v>2</v>
      </c>
      <c r="AW143">
        <v>2</v>
      </c>
      <c r="AY143">
        <v>2</v>
      </c>
      <c r="BA143">
        <v>2</v>
      </c>
      <c r="BC143">
        <v>2</v>
      </c>
      <c r="BE143">
        <v>2</v>
      </c>
      <c r="BG143">
        <v>2</v>
      </c>
      <c r="BI143">
        <v>2</v>
      </c>
      <c r="BK143">
        <v>2</v>
      </c>
      <c r="BL143" s="6">
        <f t="shared" si="101"/>
        <v>20</v>
      </c>
    </row>
    <row r="144" spans="1:68" x14ac:dyDescent="0.2">
      <c r="B144" s="34" t="s">
        <v>33</v>
      </c>
      <c r="C144" s="1">
        <v>15</v>
      </c>
      <c r="D144" t="s">
        <v>17</v>
      </c>
      <c r="E144">
        <v>10</v>
      </c>
      <c r="F144" s="6">
        <f t="shared" si="100"/>
        <v>9</v>
      </c>
      <c r="G144" s="6">
        <v>20</v>
      </c>
      <c r="H144" s="14">
        <v>11</v>
      </c>
      <c r="BL144" s="6">
        <f t="shared" si="101"/>
        <v>0</v>
      </c>
    </row>
    <row r="145" spans="2:64" x14ac:dyDescent="0.2">
      <c r="B145" s="34" t="s">
        <v>33</v>
      </c>
      <c r="C145" s="1">
        <v>16</v>
      </c>
      <c r="D145" t="s">
        <v>18</v>
      </c>
      <c r="E145">
        <v>16</v>
      </c>
      <c r="F145" s="6">
        <f t="shared" si="100"/>
        <v>11</v>
      </c>
      <c r="G145" s="6">
        <v>20</v>
      </c>
      <c r="H145" s="14">
        <v>9</v>
      </c>
      <c r="BL145" s="6">
        <f t="shared" si="101"/>
        <v>0</v>
      </c>
    </row>
    <row r="146" spans="2:64" x14ac:dyDescent="0.2">
      <c r="B146" s="34" t="s">
        <v>33</v>
      </c>
      <c r="C146" s="1">
        <v>17</v>
      </c>
      <c r="D146" t="s">
        <v>19</v>
      </c>
      <c r="E146">
        <v>19</v>
      </c>
      <c r="F146" s="6">
        <f t="shared" si="100"/>
        <v>14</v>
      </c>
      <c r="G146" s="6">
        <v>20</v>
      </c>
      <c r="H146" s="14">
        <v>6</v>
      </c>
      <c r="BL146" s="6">
        <f t="shared" si="101"/>
        <v>0</v>
      </c>
    </row>
    <row r="147" spans="2:64" x14ac:dyDescent="0.2">
      <c r="B147" s="34" t="s">
        <v>33</v>
      </c>
      <c r="C147" s="1">
        <v>18</v>
      </c>
      <c r="D147" t="s">
        <v>20</v>
      </c>
      <c r="E147">
        <v>25</v>
      </c>
      <c r="F147" s="6">
        <f t="shared" si="100"/>
        <v>11</v>
      </c>
      <c r="G147" s="6">
        <v>20</v>
      </c>
      <c r="H147" s="14">
        <v>9</v>
      </c>
      <c r="AU147">
        <v>1</v>
      </c>
      <c r="AW147">
        <v>2</v>
      </c>
      <c r="AY147">
        <v>2</v>
      </c>
      <c r="BA147">
        <v>2</v>
      </c>
      <c r="BC147">
        <v>2</v>
      </c>
      <c r="BE147">
        <v>2</v>
      </c>
      <c r="BG147">
        <v>2</v>
      </c>
      <c r="BI147">
        <v>2</v>
      </c>
      <c r="BK147">
        <v>2</v>
      </c>
      <c r="BL147" s="6">
        <f t="shared" si="101"/>
        <v>18.181818181818183</v>
      </c>
    </row>
    <row r="148" spans="2:64" x14ac:dyDescent="0.2">
      <c r="B148" s="34" t="s">
        <v>33</v>
      </c>
      <c r="C148" s="1">
        <v>19</v>
      </c>
      <c r="D148" t="s">
        <v>21</v>
      </c>
      <c r="E148">
        <v>27</v>
      </c>
      <c r="F148" s="6">
        <f t="shared" si="100"/>
        <v>8</v>
      </c>
      <c r="G148" s="6">
        <v>20</v>
      </c>
      <c r="H148" s="14">
        <v>12</v>
      </c>
      <c r="BL148" s="6">
        <f t="shared" si="101"/>
        <v>0</v>
      </c>
    </row>
    <row r="149" spans="2:64" x14ac:dyDescent="0.2">
      <c r="B149" s="34" t="s">
        <v>33</v>
      </c>
      <c r="C149" s="1">
        <v>20</v>
      </c>
      <c r="D149" t="s">
        <v>22</v>
      </c>
      <c r="E149">
        <v>34</v>
      </c>
      <c r="F149" s="6">
        <f t="shared" si="100"/>
        <v>14</v>
      </c>
      <c r="G149" s="6">
        <v>20</v>
      </c>
      <c r="H149" s="14">
        <v>6</v>
      </c>
      <c r="AA149">
        <v>8</v>
      </c>
      <c r="AC149">
        <v>8</v>
      </c>
      <c r="AE149">
        <v>8</v>
      </c>
      <c r="AG149">
        <v>8</v>
      </c>
      <c r="AI149">
        <v>8</v>
      </c>
      <c r="AK149">
        <v>8</v>
      </c>
      <c r="AM149">
        <v>8</v>
      </c>
      <c r="AO149">
        <v>8</v>
      </c>
      <c r="AQ149">
        <v>8</v>
      </c>
      <c r="AS149">
        <v>8</v>
      </c>
      <c r="AU149">
        <v>8</v>
      </c>
      <c r="AW149">
        <v>8</v>
      </c>
      <c r="AY149">
        <v>8</v>
      </c>
      <c r="BA149">
        <v>8</v>
      </c>
      <c r="BC149">
        <v>8</v>
      </c>
      <c r="BE149">
        <v>8</v>
      </c>
      <c r="BG149">
        <v>8</v>
      </c>
      <c r="BI149">
        <v>8</v>
      </c>
      <c r="BK149">
        <v>8</v>
      </c>
      <c r="BL149" s="6">
        <f t="shared" si="101"/>
        <v>57.142857142857139</v>
      </c>
    </row>
    <row r="150" spans="2:64" x14ac:dyDescent="0.2">
      <c r="B150" s="34" t="s">
        <v>33</v>
      </c>
      <c r="C150" s="1">
        <v>21</v>
      </c>
      <c r="D150" t="s">
        <v>32</v>
      </c>
      <c r="E150">
        <v>36</v>
      </c>
      <c r="F150" s="6">
        <f t="shared" si="100"/>
        <v>10</v>
      </c>
      <c r="G150" s="6">
        <v>20</v>
      </c>
      <c r="H150" s="14">
        <v>10</v>
      </c>
      <c r="BL150" s="6">
        <f t="shared" si="101"/>
        <v>0</v>
      </c>
    </row>
  </sheetData>
  <pageMargins left="0.7" right="0.7" top="0.75" bottom="0.75" header="0.3" footer="0.3"/>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Susanna Venn</dc:creator>
  <cp:lastModifiedBy>Susanna Venn</cp:lastModifiedBy>
  <dcterms:created xsi:type="dcterms:W3CDTF">2018-07-19T04:18:11Z</dcterms:created>
  <dcterms:modified xsi:type="dcterms:W3CDTF">2019-06-27T10:45:54Z</dcterms:modified>
</cp:coreProperties>
</file>