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lass\output\"/>
    </mc:Choice>
  </mc:AlternateContent>
  <bookViews>
    <workbookView xWindow="240" yWindow="15" windowWidth="16095" windowHeight="9660" activeTab="1"/>
  </bookViews>
  <sheets>
    <sheet name="las_7" sheetId="1" r:id="rId1"/>
    <sheet name="Sheet1" sheetId="2" r:id="rId2"/>
  </sheets>
  <calcPr calcId="162913"/>
</workbook>
</file>

<file path=xl/calcChain.xml><?xml version="1.0" encoding="utf-8"?>
<calcChain xmlns="http://schemas.openxmlformats.org/spreadsheetml/2006/main">
  <c r="L62" i="2" l="1"/>
  <c r="F81" i="2"/>
  <c r="H79" i="2"/>
  <c r="I79" i="2" s="1"/>
  <c r="H81" i="2"/>
  <c r="I81" i="2" s="1"/>
  <c r="H83" i="2"/>
  <c r="I83" i="2" s="1"/>
  <c r="H85" i="2"/>
  <c r="I85" i="2" s="1"/>
  <c r="H87" i="2"/>
  <c r="I87" i="2" s="1"/>
  <c r="H77" i="2"/>
  <c r="I77" i="2" s="1"/>
  <c r="E85" i="2"/>
  <c r="F85" i="2" s="1"/>
  <c r="E83" i="2"/>
  <c r="F83" i="2" s="1"/>
  <c r="E81" i="2"/>
  <c r="E79" i="2"/>
  <c r="F79" i="2" s="1"/>
  <c r="E87" i="2"/>
  <c r="F87" i="2" s="1"/>
  <c r="E77" i="2"/>
  <c r="F77" i="2" s="1"/>
  <c r="L93" i="2"/>
  <c r="J93" i="2"/>
  <c r="L91" i="2"/>
  <c r="J91" i="2"/>
  <c r="L89" i="2"/>
  <c r="J89" i="2"/>
  <c r="L87" i="2"/>
  <c r="J87" i="2"/>
  <c r="L85" i="2"/>
  <c r="J85" i="2"/>
  <c r="L83" i="2"/>
  <c r="J83" i="2"/>
  <c r="K3" i="2"/>
  <c r="L52" i="2"/>
  <c r="L53" i="2"/>
  <c r="L54" i="2"/>
  <c r="L55" i="2"/>
  <c r="L56" i="2"/>
  <c r="L57" i="2"/>
  <c r="L58" i="2"/>
  <c r="L59" i="2"/>
  <c r="L60" i="2"/>
  <c r="L61" i="2"/>
  <c r="L51" i="2"/>
  <c r="J52" i="2"/>
  <c r="J53" i="2"/>
  <c r="J54" i="2"/>
  <c r="J55" i="2"/>
  <c r="J56" i="2"/>
  <c r="J57" i="2"/>
  <c r="J58" i="2"/>
  <c r="J59" i="2"/>
  <c r="J60" i="2"/>
  <c r="J61" i="2"/>
  <c r="J62" i="2"/>
  <c r="J51" i="2"/>
  <c r="K39" i="2"/>
  <c r="K40" i="2" s="1"/>
  <c r="M13" i="2" l="1"/>
  <c r="M11" i="2"/>
  <c r="M9" i="2"/>
  <c r="M7" i="2"/>
  <c r="M5" i="2"/>
  <c r="M3" i="2"/>
  <c r="K5" i="2"/>
  <c r="K7" i="2"/>
  <c r="K9" i="2"/>
  <c r="K11" i="2"/>
  <c r="K13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" i="2"/>
  <c r="D11" i="2"/>
  <c r="D12" i="2"/>
  <c r="D13" i="2"/>
  <c r="D14" i="2"/>
  <c r="D15" i="2"/>
  <c r="D16" i="2"/>
  <c r="D17" i="2"/>
  <c r="D18" i="2"/>
  <c r="D19" i="2"/>
  <c r="D3" i="2"/>
  <c r="D4" i="2"/>
  <c r="D5" i="2"/>
  <c r="D6" i="2"/>
  <c r="D7" i="2"/>
  <c r="D8" i="2"/>
  <c r="D9" i="2"/>
  <c r="D10" i="2"/>
  <c r="D2" i="2"/>
</calcChain>
</file>

<file path=xl/sharedStrings.xml><?xml version="1.0" encoding="utf-8"?>
<sst xmlns="http://schemas.openxmlformats.org/spreadsheetml/2006/main" count="189" uniqueCount="76">
  <si>
    <t>name</t>
  </si>
  <si>
    <t>pre_modu</t>
  </si>
  <si>
    <t>sim_modu</t>
  </si>
  <si>
    <t>test_modu_0307</t>
  </si>
  <si>
    <t>error_test_sim_0307</t>
  </si>
  <si>
    <t>test_yieldL_0307</t>
  </si>
  <si>
    <t>test_yieldS_0307</t>
  </si>
  <si>
    <t>ult_load_0307</t>
  </si>
  <si>
    <t>test_modu_maxS</t>
  </si>
  <si>
    <t>error_test_sim_maxS</t>
  </si>
  <si>
    <t>test_yieldL_maxS</t>
  </si>
  <si>
    <t>test_yieldS_maxS</t>
  </si>
  <si>
    <t>ult_load_maxS</t>
  </si>
  <si>
    <t>las_7_92_1</t>
  </si>
  <si>
    <t>las_7_92_2</t>
  </si>
  <si>
    <t>las_7_92_3</t>
  </si>
  <si>
    <t>las_7_93_1</t>
  </si>
  <si>
    <t>las_7_93_2</t>
  </si>
  <si>
    <t>las_7_93_3</t>
  </si>
  <si>
    <t>las_7_21_1</t>
  </si>
  <si>
    <t>las_7_21_2</t>
  </si>
  <si>
    <t>las_7_21_3</t>
  </si>
  <si>
    <t>las_7_22_1</t>
  </si>
  <si>
    <t>las_7_22_2</t>
  </si>
  <si>
    <t>las_7_22_3</t>
  </si>
  <si>
    <t>las_7_23_1</t>
  </si>
  <si>
    <t>las_7_23_2</t>
  </si>
  <si>
    <t>las_7_23_3</t>
  </si>
  <si>
    <t>las_7_91_1</t>
  </si>
  <si>
    <t>las_7_91_2</t>
  </si>
  <si>
    <t>las_7_91_3</t>
  </si>
  <si>
    <t>Error_test0307_sim_%</t>
    <phoneticPr fontId="2" type="noConversion"/>
  </si>
  <si>
    <t>test_modu_maxS</t>
    <phoneticPr fontId="2" type="noConversion"/>
  </si>
  <si>
    <t>Error_testMS_sim</t>
    <phoneticPr fontId="2" type="noConversion"/>
  </si>
  <si>
    <t>las_7_21</t>
    <phoneticPr fontId="2" type="noConversion"/>
  </si>
  <si>
    <t>las_7_22</t>
    <phoneticPr fontId="2" type="noConversion"/>
  </si>
  <si>
    <t>las_7_23</t>
    <phoneticPr fontId="2" type="noConversion"/>
  </si>
  <si>
    <t>las_7_91</t>
    <phoneticPr fontId="2" type="noConversion"/>
  </si>
  <si>
    <t>las_7_92</t>
    <phoneticPr fontId="2" type="noConversion"/>
  </si>
  <si>
    <t>las_7_93</t>
    <phoneticPr fontId="2" type="noConversion"/>
  </si>
  <si>
    <t>Error_2and3</t>
    <phoneticPr fontId="2" type="noConversion"/>
  </si>
  <si>
    <t>Pre_modulus</t>
    <phoneticPr fontId="2" type="noConversion"/>
  </si>
  <si>
    <t>las_7_61_1</t>
    <phoneticPr fontId="2" type="noConversion"/>
  </si>
  <si>
    <t>las_7_61_2</t>
    <phoneticPr fontId="2" type="noConversion"/>
  </si>
  <si>
    <t>las_7_61_3</t>
    <phoneticPr fontId="2" type="noConversion"/>
  </si>
  <si>
    <t>las_7_62_1</t>
    <phoneticPr fontId="2" type="noConversion"/>
  </si>
  <si>
    <t>las_7_62_2</t>
    <phoneticPr fontId="2" type="noConversion"/>
  </si>
  <si>
    <t>las_7_62_3</t>
    <phoneticPr fontId="2" type="noConversion"/>
  </si>
  <si>
    <t>las_7_63_1</t>
    <phoneticPr fontId="2" type="noConversion"/>
  </si>
  <si>
    <t>las_7_63_2</t>
    <phoneticPr fontId="2" type="noConversion"/>
  </si>
  <si>
    <t>las_7_63_3</t>
    <phoneticPr fontId="2" type="noConversion"/>
  </si>
  <si>
    <t>Pre_modu</t>
    <phoneticPr fontId="2" type="noConversion"/>
  </si>
  <si>
    <t>Cor_Pre_modu</t>
    <phoneticPr fontId="2" type="noConversion"/>
  </si>
  <si>
    <t>error_modu_0307</t>
    <phoneticPr fontId="2" type="noConversion"/>
  </si>
  <si>
    <t>Error_modu_MS</t>
    <phoneticPr fontId="2" type="noConversion"/>
  </si>
  <si>
    <t>las_21_2</t>
    <phoneticPr fontId="2" type="noConversion"/>
  </si>
  <si>
    <t>las_21_3</t>
    <phoneticPr fontId="2" type="noConversion"/>
  </si>
  <si>
    <t>las_22_2</t>
    <phoneticPr fontId="2" type="noConversion"/>
  </si>
  <si>
    <t>las_22_3</t>
    <phoneticPr fontId="2" type="noConversion"/>
  </si>
  <si>
    <t>las_23_2</t>
    <phoneticPr fontId="2" type="noConversion"/>
  </si>
  <si>
    <t>las_23_3</t>
    <phoneticPr fontId="2" type="noConversion"/>
  </si>
  <si>
    <t>las_61_2</t>
    <phoneticPr fontId="2" type="noConversion"/>
  </si>
  <si>
    <t>las_61_3</t>
    <phoneticPr fontId="2" type="noConversion"/>
  </si>
  <si>
    <t>las_62_2</t>
    <phoneticPr fontId="2" type="noConversion"/>
  </si>
  <si>
    <t>las_62_3</t>
    <phoneticPr fontId="2" type="noConversion"/>
  </si>
  <si>
    <t>las_63_2</t>
    <phoneticPr fontId="2" type="noConversion"/>
  </si>
  <si>
    <t>las_63_3</t>
    <phoneticPr fontId="2" type="noConversion"/>
  </si>
  <si>
    <t>las_7_61</t>
    <phoneticPr fontId="2" type="noConversion"/>
  </si>
  <si>
    <t>las_7_62</t>
    <phoneticPr fontId="2" type="noConversion"/>
  </si>
  <si>
    <t>las_7_63</t>
    <phoneticPr fontId="2" type="noConversion"/>
  </si>
  <si>
    <t>Error_modu_0307</t>
    <phoneticPr fontId="2" type="noConversion"/>
  </si>
  <si>
    <t>modu_0307</t>
  </si>
  <si>
    <t>modu_0307</t>
    <phoneticPr fontId="2" type="noConversion"/>
  </si>
  <si>
    <t>modu_MS</t>
    <phoneticPr fontId="2" type="noConversion"/>
  </si>
  <si>
    <t>Error_modu_MS</t>
    <phoneticPr fontId="2" type="noConversion"/>
  </si>
  <si>
    <t>las_7_21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</si>
</sst>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top"/>
    </xf>
    <xf numFmtId="180" fontId="0" fillId="0" borderId="0" xfId="0" applyNumberFormat="1"/>
    <xf numFmtId="180" fontId="0" fillId="0" borderId="0" xfId="0" applyNumberFormat="1" applyAlignment="1">
      <alignment horizontal="center"/>
    </xf>
    <xf numFmtId="0" fontId="0" fillId="0" borderId="0" xfId="0" applyAlignment="1"/>
    <xf numFmtId="180" fontId="0" fillId="0" borderId="0" xfId="0" applyNumberFormat="1" applyAlignment="1"/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7190818157175"/>
          <c:y val="5.0925925925925923E-2"/>
          <c:w val="0.78329894806145473"/>
          <c:h val="0.7904369058425337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Sheet1!$H$50</c:f>
              <c:strCache>
                <c:ptCount val="1"/>
                <c:pt idx="0">
                  <c:v>Cor_Pre_modu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Sheet1!$G$51:$G$62</c:f>
              <c:strCache>
                <c:ptCount val="12"/>
                <c:pt idx="0">
                  <c:v>las_21_2</c:v>
                </c:pt>
                <c:pt idx="1">
                  <c:v>las_21_3</c:v>
                </c:pt>
                <c:pt idx="2">
                  <c:v>las_22_2</c:v>
                </c:pt>
                <c:pt idx="3">
                  <c:v>las_22_3</c:v>
                </c:pt>
                <c:pt idx="4">
                  <c:v>las_23_2</c:v>
                </c:pt>
                <c:pt idx="5">
                  <c:v>las_23_3</c:v>
                </c:pt>
                <c:pt idx="6">
                  <c:v>las_61_2</c:v>
                </c:pt>
                <c:pt idx="7">
                  <c:v>las_61_3</c:v>
                </c:pt>
                <c:pt idx="8">
                  <c:v>las_62_2</c:v>
                </c:pt>
                <c:pt idx="9">
                  <c:v>las_62_3</c:v>
                </c:pt>
                <c:pt idx="10">
                  <c:v>las_63_2</c:v>
                </c:pt>
                <c:pt idx="11">
                  <c:v>las_63_3</c:v>
                </c:pt>
              </c:strCache>
            </c:strRef>
          </c:cat>
          <c:val>
            <c:numRef>
              <c:f>Sheet1!$H$51:$H$62</c:f>
              <c:numCache>
                <c:formatCode>General</c:formatCode>
                <c:ptCount val="12"/>
                <c:pt idx="0">
                  <c:v>2554.9</c:v>
                </c:pt>
                <c:pt idx="1">
                  <c:v>2554.9</c:v>
                </c:pt>
                <c:pt idx="2">
                  <c:v>2554.9</c:v>
                </c:pt>
                <c:pt idx="3">
                  <c:v>2554.9</c:v>
                </c:pt>
                <c:pt idx="4">
                  <c:v>2554.9</c:v>
                </c:pt>
                <c:pt idx="5">
                  <c:v>2554.9</c:v>
                </c:pt>
                <c:pt idx="6">
                  <c:v>3429.4</c:v>
                </c:pt>
                <c:pt idx="7">
                  <c:v>3429.4</c:v>
                </c:pt>
                <c:pt idx="8">
                  <c:v>3429.4</c:v>
                </c:pt>
                <c:pt idx="9">
                  <c:v>3429.4</c:v>
                </c:pt>
                <c:pt idx="10">
                  <c:v>3429.4</c:v>
                </c:pt>
                <c:pt idx="11">
                  <c:v>3429.4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F3-4A51-9388-0FB7C84EF060}"/>
            </c:ext>
          </c:extLst>
        </c:ser>
        <c:ser>
          <c:idx val="1"/>
          <c:order val="1"/>
          <c:tx>
            <c:strRef>
              <c:f>Sheet1!$I$50</c:f>
              <c:strCache>
                <c:ptCount val="1"/>
                <c:pt idx="0">
                  <c:v>test_modu_0307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Sheet1!$G$51:$G$62</c:f>
              <c:strCache>
                <c:ptCount val="12"/>
                <c:pt idx="0">
                  <c:v>las_21_2</c:v>
                </c:pt>
                <c:pt idx="1">
                  <c:v>las_21_3</c:v>
                </c:pt>
                <c:pt idx="2">
                  <c:v>las_22_2</c:v>
                </c:pt>
                <c:pt idx="3">
                  <c:v>las_22_3</c:v>
                </c:pt>
                <c:pt idx="4">
                  <c:v>las_23_2</c:v>
                </c:pt>
                <c:pt idx="5">
                  <c:v>las_23_3</c:v>
                </c:pt>
                <c:pt idx="6">
                  <c:v>las_61_2</c:v>
                </c:pt>
                <c:pt idx="7">
                  <c:v>las_61_3</c:v>
                </c:pt>
                <c:pt idx="8">
                  <c:v>las_62_2</c:v>
                </c:pt>
                <c:pt idx="9">
                  <c:v>las_62_3</c:v>
                </c:pt>
                <c:pt idx="10">
                  <c:v>las_63_2</c:v>
                </c:pt>
                <c:pt idx="11">
                  <c:v>las_63_3</c:v>
                </c:pt>
              </c:strCache>
            </c:strRef>
          </c:cat>
          <c:val>
            <c:numRef>
              <c:f>Sheet1!$I$51:$I$62</c:f>
              <c:numCache>
                <c:formatCode>0.0</c:formatCode>
                <c:ptCount val="12"/>
                <c:pt idx="0">
                  <c:v>2174.171302782393</c:v>
                </c:pt>
                <c:pt idx="1">
                  <c:v>2289.690709045492</c:v>
                </c:pt>
                <c:pt idx="2">
                  <c:v>2102.3210198746019</c:v>
                </c:pt>
                <c:pt idx="3">
                  <c:v>2178.7922735072939</c:v>
                </c:pt>
                <c:pt idx="4">
                  <c:v>1993.7759857256699</c:v>
                </c:pt>
                <c:pt idx="5">
                  <c:v>2128.371540209987</c:v>
                </c:pt>
                <c:pt idx="6">
                  <c:v>2608.5442408566209</c:v>
                </c:pt>
                <c:pt idx="7">
                  <c:v>2768.0388843559381</c:v>
                </c:pt>
                <c:pt idx="8">
                  <c:v>2698.4347646388942</c:v>
                </c:pt>
                <c:pt idx="9">
                  <c:v>2963.8144515750541</c:v>
                </c:pt>
                <c:pt idx="10">
                  <c:v>2652.7970744059298</c:v>
                </c:pt>
                <c:pt idx="11">
                  <c:v>2803.6771477709422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F3-4A51-9388-0FB7C84EF060}"/>
            </c:ext>
          </c:extLst>
        </c:ser>
        <c:ser>
          <c:idx val="2"/>
          <c:order val="2"/>
          <c:tx>
            <c:strRef>
              <c:f>Sheet1!$K$50</c:f>
              <c:strCache>
                <c:ptCount val="1"/>
                <c:pt idx="0">
                  <c:v>test_modu_maxS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val>
            <c:numRef>
              <c:f>Sheet1!$K$51:$K$62</c:f>
              <c:numCache>
                <c:formatCode>0.0</c:formatCode>
                <c:ptCount val="12"/>
                <c:pt idx="0">
                  <c:v>2593.070242870222</c:v>
                </c:pt>
                <c:pt idx="1">
                  <c:v>2422.3610880732122</c:v>
                </c:pt>
                <c:pt idx="2">
                  <c:v>2260.1688420821988</c:v>
                </c:pt>
                <c:pt idx="3">
                  <c:v>2317.9154166099888</c:v>
                </c:pt>
                <c:pt idx="4">
                  <c:v>2335.5611595900332</c:v>
                </c:pt>
                <c:pt idx="5">
                  <c:v>2268.399573847229</c:v>
                </c:pt>
                <c:pt idx="6">
                  <c:v>2703.7500684800789</c:v>
                </c:pt>
                <c:pt idx="7">
                  <c:v>2920.3880075115858</c:v>
                </c:pt>
                <c:pt idx="8">
                  <c:v>2907.9320209806701</c:v>
                </c:pt>
                <c:pt idx="9">
                  <c:v>3103.4280244912752</c:v>
                </c:pt>
                <c:pt idx="10">
                  <c:v>2960.280942468084</c:v>
                </c:pt>
                <c:pt idx="11">
                  <c:v>2899.9448354390452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CF3-4A51-9388-0FB7C84EF0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358511104"/>
        <c:axId val="358524416"/>
      </c:barChart>
      <c:lineChart>
        <c:grouping val="standard"/>
        <c:varyColors val="0"/>
        <c:ser>
          <c:idx val="3"/>
          <c:order val="3"/>
          <c:tx>
            <c:strRef>
              <c:f>Sheet1!$J$50</c:f>
              <c:strCache>
                <c:ptCount val="1"/>
                <c:pt idx="0">
                  <c:v>error_modu_0307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val>
            <c:numRef>
              <c:f>Sheet1!$J$51:$J$62</c:f>
              <c:numCache>
                <c:formatCode>0.0</c:formatCode>
                <c:ptCount val="12"/>
                <c:pt idx="0">
                  <c:v>-14.901902118188856</c:v>
                </c:pt>
                <c:pt idx="1">
                  <c:v>-10.380417666229915</c:v>
                </c:pt>
                <c:pt idx="2">
                  <c:v>-17.714156331965956</c:v>
                </c:pt>
                <c:pt idx="3">
                  <c:v>-14.721035128290977</c:v>
                </c:pt>
                <c:pt idx="4">
                  <c:v>-21.962660545396304</c:v>
                </c:pt>
                <c:pt idx="5">
                  <c:v>-16.694526587733886</c:v>
                </c:pt>
                <c:pt idx="6">
                  <c:v>-23.935841813243691</c:v>
                </c:pt>
                <c:pt idx="7">
                  <c:v>-19.285038655276782</c:v>
                </c:pt>
                <c:pt idx="8">
                  <c:v>-21.314668319854956</c:v>
                </c:pt>
                <c:pt idx="9">
                  <c:v>-13.576297557151278</c:v>
                </c:pt>
                <c:pt idx="10">
                  <c:v>-22.645446013707069</c:v>
                </c:pt>
                <c:pt idx="11">
                  <c:v>-18.245840445239921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CF3-4A51-9388-0FB7C84EF060}"/>
            </c:ext>
          </c:extLst>
        </c:ser>
        <c:ser>
          <c:idx val="4"/>
          <c:order val="4"/>
          <c:tx>
            <c:strRef>
              <c:f>Sheet1!$L$50</c:f>
              <c:strCache>
                <c:ptCount val="1"/>
                <c:pt idx="0">
                  <c:v>Error_modu_MS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val>
            <c:numRef>
              <c:f>Sheet1!$L$51:$L$62</c:f>
              <c:numCache>
                <c:formatCode>0.0</c:formatCode>
                <c:ptCount val="12"/>
                <c:pt idx="0">
                  <c:v>1.4940014431180066</c:v>
                </c:pt>
                <c:pt idx="1">
                  <c:v>-5.1876359907154068</c:v>
                </c:pt>
                <c:pt idx="2">
                  <c:v>-11.535917566942004</c:v>
                </c:pt>
                <c:pt idx="3">
                  <c:v>-9.2756892007519376</c:v>
                </c:pt>
                <c:pt idx="4">
                  <c:v>-8.5850264358670358</c:v>
                </c:pt>
                <c:pt idx="5">
                  <c:v>-11.213762814700031</c:v>
                </c:pt>
                <c:pt idx="6">
                  <c:v>-21.159676080944806</c:v>
                </c:pt>
                <c:pt idx="7">
                  <c:v>-14.842596153508319</c:v>
                </c:pt>
                <c:pt idx="8">
                  <c:v>-15.205807984467542</c:v>
                </c:pt>
                <c:pt idx="9">
                  <c:v>-9.5052188577805126</c:v>
                </c:pt>
                <c:pt idx="10">
                  <c:v>-13.679333339123929</c:v>
                </c:pt>
                <c:pt idx="11">
                  <c:v>-15.438711277802383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CF3-4A51-9388-0FB7C84EF0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5532272"/>
        <c:axId val="215527696"/>
      </c:lineChart>
      <c:catAx>
        <c:axId val="358511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58524416"/>
        <c:crosses val="autoZero"/>
        <c:auto val="1"/>
        <c:lblAlgn val="ctr"/>
        <c:lblOffset val="100"/>
        <c:noMultiLvlLbl val="0"/>
      </c:catAx>
      <c:valAx>
        <c:axId val="35852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Modulus_MPa</a:t>
                </a:r>
                <a:endParaRPr lang="zh-CN"/>
              </a:p>
            </c:rich>
          </c:tx>
          <c:layout>
            <c:manualLayout>
              <c:xMode val="edge"/>
              <c:yMode val="edge"/>
              <c:x val="1.8425145260027091E-2"/>
              <c:y val="0.3472166515378607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58511104"/>
        <c:crosses val="autoZero"/>
        <c:crossBetween val="between"/>
      </c:valAx>
      <c:valAx>
        <c:axId val="21552769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error_%</a:t>
                </a:r>
                <a:endParaRPr lang="zh-CN"/>
              </a:p>
            </c:rich>
          </c:tx>
          <c:layout>
            <c:manualLayout>
              <c:xMode val="edge"/>
              <c:yMode val="edge"/>
              <c:x val="0.94781784549834225"/>
              <c:y val="0.382587659116337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5532272"/>
        <c:crosses val="max"/>
        <c:crossBetween val="between"/>
      </c:valAx>
      <c:catAx>
        <c:axId val="215532272"/>
        <c:scaling>
          <c:orientation val="minMax"/>
        </c:scaling>
        <c:delete val="1"/>
        <c:axPos val="b"/>
        <c:majorTickMark val="none"/>
        <c:minorTickMark val="none"/>
        <c:tickLblPos val="nextTo"/>
        <c:crossAx val="215527696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2373423654546041"/>
          <c:y val="4.4681908059079747E-2"/>
          <c:w val="0.78286307841792457"/>
          <c:h val="9.74092447559336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Sheet1!$J$2</c:f>
              <c:strCache>
                <c:ptCount val="1"/>
                <c:pt idx="0">
                  <c:v>test_modu_0307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Sheet1!$J$3:$J$14</c:f>
              <c:numCache>
                <c:formatCode>0.0</c:formatCode>
                <c:ptCount val="12"/>
                <c:pt idx="0">
                  <c:v>2174.171302782393</c:v>
                </c:pt>
                <c:pt idx="1">
                  <c:v>2289.690709045492</c:v>
                </c:pt>
                <c:pt idx="2">
                  <c:v>2102.3210198746019</c:v>
                </c:pt>
                <c:pt idx="3">
                  <c:v>2178.7922735072939</c:v>
                </c:pt>
                <c:pt idx="4">
                  <c:v>1993.7759857256699</c:v>
                </c:pt>
                <c:pt idx="5">
                  <c:v>2128.371540209987</c:v>
                </c:pt>
                <c:pt idx="6">
                  <c:v>2608.5442408566209</c:v>
                </c:pt>
                <c:pt idx="7">
                  <c:v>2768.0388843559381</c:v>
                </c:pt>
                <c:pt idx="8">
                  <c:v>2698.4347646388942</c:v>
                </c:pt>
                <c:pt idx="9">
                  <c:v>2963.8144515750541</c:v>
                </c:pt>
                <c:pt idx="10">
                  <c:v>2652.7970744059298</c:v>
                </c:pt>
                <c:pt idx="11">
                  <c:v>2803.6771477709422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07-4DF8-8774-E1EE1A982AE5}"/>
            </c:ext>
          </c:extLst>
        </c:ser>
        <c:ser>
          <c:idx val="3"/>
          <c:order val="2"/>
          <c:tx>
            <c:strRef>
              <c:f>Sheet1!$L$2</c:f>
              <c:strCache>
                <c:ptCount val="1"/>
                <c:pt idx="0">
                  <c:v>test_modu_maxS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Sheet1!$L$3:$L$14</c:f>
              <c:numCache>
                <c:formatCode>0.0</c:formatCode>
                <c:ptCount val="12"/>
                <c:pt idx="0">
                  <c:v>2593.070242870222</c:v>
                </c:pt>
                <c:pt idx="1">
                  <c:v>2422.3610880732122</c:v>
                </c:pt>
                <c:pt idx="2">
                  <c:v>2260.1688420821988</c:v>
                </c:pt>
                <c:pt idx="3">
                  <c:v>2317.9154166099888</c:v>
                </c:pt>
                <c:pt idx="4">
                  <c:v>2335.5611595900332</c:v>
                </c:pt>
                <c:pt idx="5">
                  <c:v>2268.399573847229</c:v>
                </c:pt>
                <c:pt idx="6">
                  <c:v>2703.7500684800789</c:v>
                </c:pt>
                <c:pt idx="7">
                  <c:v>2920.3880075115858</c:v>
                </c:pt>
                <c:pt idx="8">
                  <c:v>2907.9320209806701</c:v>
                </c:pt>
                <c:pt idx="9">
                  <c:v>3103.4280244912752</c:v>
                </c:pt>
                <c:pt idx="10">
                  <c:v>2960.280942468084</c:v>
                </c:pt>
                <c:pt idx="11">
                  <c:v>2899.9448354390452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807-4DF8-8774-E1EE1A982A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61866400"/>
        <c:axId val="261871392"/>
      </c:barChart>
      <c:lineChart>
        <c:grouping val="standard"/>
        <c:varyColors val="0"/>
        <c:ser>
          <c:idx val="2"/>
          <c:order val="1"/>
          <c:tx>
            <c:strRef>
              <c:f>Sheet1!$K$2</c:f>
              <c:strCache>
                <c:ptCount val="1"/>
                <c:pt idx="0">
                  <c:v>Error_2and3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Sheet1!$K$3:$K$14</c:f>
              <c:numCache>
                <c:formatCode>0.0</c:formatCode>
                <c:ptCount val="12"/>
                <c:pt idx="0">
                  <c:v>5.0451969694743521</c:v>
                </c:pt>
                <c:pt idx="2">
                  <c:v>3.5098001109391195</c:v>
                </c:pt>
                <c:pt idx="4">
                  <c:v>6.3238749410752666</c:v>
                </c:pt>
                <c:pt idx="6">
                  <c:v>5.7620087781544305</c:v>
                </c:pt>
                <c:pt idx="8">
                  <c:v>8.9539912593087507</c:v>
                </c:pt>
                <c:pt idx="10">
                  <c:v>5.3815066932713425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807-4DF8-8774-E1EE1A982AE5}"/>
            </c:ext>
          </c:extLst>
        </c:ser>
        <c:ser>
          <c:idx val="4"/>
          <c:order val="3"/>
          <c:tx>
            <c:strRef>
              <c:f>Sheet1!$M$2</c:f>
              <c:strCache>
                <c:ptCount val="1"/>
                <c:pt idx="0">
                  <c:v>Error_2and3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Sheet1!$M$3:$M$14</c:f>
              <c:numCache>
                <c:formatCode>0.0</c:formatCode>
                <c:ptCount val="12"/>
                <c:pt idx="0">
                  <c:v>-7.0472216399741994</c:v>
                </c:pt>
                <c:pt idx="2">
                  <c:v>2.4913150028677866</c:v>
                </c:pt>
                <c:pt idx="4">
                  <c:v>-2.9607475912586874</c:v>
                </c:pt>
                <c:pt idx="6">
                  <c:v>7.4181217863615494</c:v>
                </c:pt>
                <c:pt idx="8">
                  <c:v>6.2993567747604358</c:v>
                </c:pt>
                <c:pt idx="10">
                  <c:v>-2.0805949924183347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807-4DF8-8774-E1EE1A982A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2612432"/>
        <c:axId val="222610352"/>
      </c:lineChart>
      <c:catAx>
        <c:axId val="2618664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61871392"/>
        <c:auto val="1"/>
        <c:lblAlgn val="ctr"/>
        <c:lblOffset val="100"/>
        <c:noMultiLvlLbl val="0"/>
      </c:catAx>
      <c:valAx>
        <c:axId val="26187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61866400"/>
        <c:crossBetween val="between"/>
      </c:valAx>
      <c:valAx>
        <c:axId val="222610352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22612432"/>
        <c:crosses val="max"/>
        <c:crossBetween val="between"/>
      </c:valAx>
      <c:catAx>
        <c:axId val="222612432"/>
        <c:scaling>
          <c:orientation val="minMax"/>
        </c:scaling>
        <c:delete val="1"/>
        <c:axPos val="b"/>
        <c:majorTickMark val="out"/>
        <c:minorTickMark val="none"/>
        <c:tickLblPos val="nextTo"/>
        <c:crossAx val="222610352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05"/>
          <c:y val="0.13946704578594343"/>
          <c:w val="0.9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1914260717410323E-2"/>
          <c:y val="5.0925925925925923E-2"/>
          <c:w val="0.81487970253718289"/>
          <c:h val="0.8191046952464274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Sheet1!$E$112</c:f>
              <c:strCache>
                <c:ptCount val="1"/>
                <c:pt idx="0">
                  <c:v>modu_0307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Sheet1!$E$113:$E$118</c:f>
              <c:numCache>
                <c:formatCode>General</c:formatCode>
                <c:ptCount val="6"/>
                <c:pt idx="0">
                  <c:v>2231.9310059139425</c:v>
                </c:pt>
                <c:pt idx="1">
                  <c:v>2140.5566466909477</c:v>
                </c:pt>
                <c:pt idx="2">
                  <c:v>2061.0737629678283</c:v>
                </c:pt>
                <c:pt idx="3">
                  <c:v>2688.2915626062795</c:v>
                </c:pt>
                <c:pt idx="4">
                  <c:v>2831.1246081069739</c:v>
                </c:pt>
                <c:pt idx="5">
                  <c:v>2728.237111088436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33-418F-80D1-D2C9AB3F9579}"/>
            </c:ext>
          </c:extLst>
        </c:ser>
        <c:ser>
          <c:idx val="2"/>
          <c:order val="2"/>
          <c:tx>
            <c:strRef>
              <c:f>Sheet1!$G$112</c:f>
              <c:strCache>
                <c:ptCount val="1"/>
                <c:pt idx="0">
                  <c:v>modu_MS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Sheet1!$G$113:$G$118</c:f>
              <c:numCache>
                <c:formatCode>0.0</c:formatCode>
                <c:ptCount val="6"/>
                <c:pt idx="0">
                  <c:v>2507.7156654717173</c:v>
                </c:pt>
                <c:pt idx="1">
                  <c:v>2289.042129346094</c:v>
                </c:pt>
                <c:pt idx="2">
                  <c:v>2301.9803667186311</c:v>
                </c:pt>
                <c:pt idx="3">
                  <c:v>2812.0690379958323</c:v>
                </c:pt>
                <c:pt idx="4">
                  <c:v>3005.6800227359727</c:v>
                </c:pt>
                <c:pt idx="5">
                  <c:v>2930.1128889535648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533-418F-80D1-D2C9AB3F95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9856352"/>
        <c:axId val="355282288"/>
      </c:barChart>
      <c:lineChart>
        <c:grouping val="standard"/>
        <c:varyColors val="0"/>
        <c:ser>
          <c:idx val="1"/>
          <c:order val="1"/>
          <c:tx>
            <c:strRef>
              <c:f>Sheet1!$F$112</c:f>
              <c:strCache>
                <c:ptCount val="1"/>
                <c:pt idx="0">
                  <c:v>Error_modu_0307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Sheet1!$F$113:$F$118</c:f>
              <c:numCache>
                <c:formatCode>0.0</c:formatCode>
                <c:ptCount val="6"/>
                <c:pt idx="0">
                  <c:v>-12.641159892209386</c:v>
                </c:pt>
                <c:pt idx="1">
                  <c:v>-16.217595730128476</c:v>
                </c:pt>
                <c:pt idx="2">
                  <c:v>-19.3285935665651</c:v>
                </c:pt>
                <c:pt idx="3">
                  <c:v>-21.610440234260235</c:v>
                </c:pt>
                <c:pt idx="4">
                  <c:v>-17.445482938503122</c:v>
                </c:pt>
                <c:pt idx="5">
                  <c:v>-20.445643229473497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33-418F-80D1-D2C9AB3F9579}"/>
            </c:ext>
          </c:extLst>
        </c:ser>
        <c:ser>
          <c:idx val="3"/>
          <c:order val="3"/>
          <c:tx>
            <c:strRef>
              <c:f>Sheet1!$H$112</c:f>
              <c:strCache>
                <c:ptCount val="1"/>
                <c:pt idx="0">
                  <c:v>modu_MS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Sheet1!$H$113:$H$118</c:f>
              <c:numCache>
                <c:formatCode>0.0</c:formatCode>
                <c:ptCount val="6"/>
                <c:pt idx="0">
                  <c:v>-1.8468172737986912</c:v>
                </c:pt>
                <c:pt idx="1">
                  <c:v>-10.405803383846962</c:v>
                </c:pt>
                <c:pt idx="2">
                  <c:v>-9.8993946252835325</c:v>
                </c:pt>
                <c:pt idx="3">
                  <c:v>-18.001136117226562</c:v>
                </c:pt>
                <c:pt idx="4">
                  <c:v>-12.355513421124027</c:v>
                </c:pt>
                <c:pt idx="5">
                  <c:v>-14.559022308463149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33-418F-80D1-D2C9AB3F95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0163680"/>
        <c:axId val="141816528"/>
      </c:lineChart>
      <c:catAx>
        <c:axId val="2198563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55282288"/>
        <c:auto val="1"/>
        <c:lblAlgn val="ctr"/>
        <c:lblOffset val="100"/>
        <c:noMultiLvlLbl val="0"/>
      </c:catAx>
      <c:valAx>
        <c:axId val="35528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9856352"/>
        <c:crossBetween val="between"/>
      </c:valAx>
      <c:valAx>
        <c:axId val="141816528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70163680"/>
        <c:crosses val="max"/>
        <c:crossBetween val="between"/>
      </c:valAx>
      <c:catAx>
        <c:axId val="270163680"/>
        <c:scaling>
          <c:orientation val="minMax"/>
        </c:scaling>
        <c:delete val="1"/>
        <c:axPos val="b"/>
        <c:majorTickMark val="out"/>
        <c:minorTickMark val="none"/>
        <c:tickLblPos val="nextTo"/>
        <c:crossAx val="141816528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8888888888888892E-2"/>
          <c:y val="4.687445319335079E-2"/>
          <c:w val="0.82777777777777783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191426071741031"/>
          <c:y val="5.0925925925925923E-2"/>
          <c:w val="0.71765748031496068"/>
          <c:h val="0.8422528433945756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Sheet1!$E$112</c:f>
              <c:strCache>
                <c:ptCount val="1"/>
                <c:pt idx="0">
                  <c:v>modu_0307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Sheet1!$D$113:$D$118</c:f>
              <c:strCache>
                <c:ptCount val="6"/>
                <c:pt idx="0">
                  <c:v>las_7_21</c:v>
                </c:pt>
                <c:pt idx="1">
                  <c:v>las_7_22</c:v>
                </c:pt>
                <c:pt idx="2">
                  <c:v>las_7_23</c:v>
                </c:pt>
                <c:pt idx="3">
                  <c:v>las_7_61</c:v>
                </c:pt>
                <c:pt idx="4">
                  <c:v>las_7_62</c:v>
                </c:pt>
                <c:pt idx="5">
                  <c:v>las_7_63</c:v>
                </c:pt>
              </c:strCache>
            </c:strRef>
          </c:cat>
          <c:val>
            <c:numRef>
              <c:f>Sheet1!$E$113:$E$118</c:f>
              <c:numCache>
                <c:formatCode>General</c:formatCode>
                <c:ptCount val="6"/>
                <c:pt idx="0">
                  <c:v>2231.9310059139425</c:v>
                </c:pt>
                <c:pt idx="1">
                  <c:v>2140.5566466909477</c:v>
                </c:pt>
                <c:pt idx="2">
                  <c:v>2061.0737629678283</c:v>
                </c:pt>
                <c:pt idx="3">
                  <c:v>2688.2915626062795</c:v>
                </c:pt>
                <c:pt idx="4">
                  <c:v>2831.1246081069739</c:v>
                </c:pt>
                <c:pt idx="5">
                  <c:v>2728.237111088436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DC-4A47-8A63-176C85ED7D19}"/>
            </c:ext>
          </c:extLst>
        </c:ser>
        <c:ser>
          <c:idx val="2"/>
          <c:order val="2"/>
          <c:tx>
            <c:strRef>
              <c:f>Sheet1!$G$112</c:f>
              <c:strCache>
                <c:ptCount val="1"/>
                <c:pt idx="0">
                  <c:v>modu_MS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Sheet1!$D$113:$D$118</c:f>
              <c:strCache>
                <c:ptCount val="6"/>
                <c:pt idx="0">
                  <c:v>las_7_21</c:v>
                </c:pt>
                <c:pt idx="1">
                  <c:v>las_7_22</c:v>
                </c:pt>
                <c:pt idx="2">
                  <c:v>las_7_23</c:v>
                </c:pt>
                <c:pt idx="3">
                  <c:v>las_7_61</c:v>
                </c:pt>
                <c:pt idx="4">
                  <c:v>las_7_62</c:v>
                </c:pt>
                <c:pt idx="5">
                  <c:v>las_7_63</c:v>
                </c:pt>
              </c:strCache>
            </c:strRef>
          </c:cat>
          <c:val>
            <c:numRef>
              <c:f>Sheet1!$G$113:$G$118</c:f>
              <c:numCache>
                <c:formatCode>0.0</c:formatCode>
                <c:ptCount val="6"/>
                <c:pt idx="0">
                  <c:v>2507.7156654717173</c:v>
                </c:pt>
                <c:pt idx="1">
                  <c:v>2289.042129346094</c:v>
                </c:pt>
                <c:pt idx="2">
                  <c:v>2301.9803667186311</c:v>
                </c:pt>
                <c:pt idx="3">
                  <c:v>2812.0690379958323</c:v>
                </c:pt>
                <c:pt idx="4">
                  <c:v>3005.6800227359727</c:v>
                </c:pt>
                <c:pt idx="5">
                  <c:v>2930.1128889535648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3DC-4A47-8A63-176C85ED7D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5538816"/>
        <c:axId val="215536736"/>
      </c:barChart>
      <c:lineChart>
        <c:grouping val="standard"/>
        <c:varyColors val="0"/>
        <c:ser>
          <c:idx val="1"/>
          <c:order val="1"/>
          <c:tx>
            <c:strRef>
              <c:f>Sheet1!$F$112</c:f>
              <c:strCache>
                <c:ptCount val="1"/>
                <c:pt idx="0">
                  <c:v>Error_modu_0307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strRef>
              <c:f>Sheet1!$D$113:$D$118</c:f>
              <c:strCache>
                <c:ptCount val="6"/>
                <c:pt idx="0">
                  <c:v>las_7_21</c:v>
                </c:pt>
                <c:pt idx="1">
                  <c:v>las_7_22</c:v>
                </c:pt>
                <c:pt idx="2">
                  <c:v>las_7_23</c:v>
                </c:pt>
                <c:pt idx="3">
                  <c:v>las_7_61</c:v>
                </c:pt>
                <c:pt idx="4">
                  <c:v>las_7_62</c:v>
                </c:pt>
                <c:pt idx="5">
                  <c:v>las_7_63</c:v>
                </c:pt>
              </c:strCache>
            </c:strRef>
          </c:cat>
          <c:val>
            <c:numRef>
              <c:f>Sheet1!$F$113:$F$118</c:f>
              <c:numCache>
                <c:formatCode>0.0</c:formatCode>
                <c:ptCount val="6"/>
                <c:pt idx="0">
                  <c:v>-12.641159892209386</c:v>
                </c:pt>
                <c:pt idx="1">
                  <c:v>-16.217595730128476</c:v>
                </c:pt>
                <c:pt idx="2">
                  <c:v>-19.3285935665651</c:v>
                </c:pt>
                <c:pt idx="3">
                  <c:v>-21.610440234260235</c:v>
                </c:pt>
                <c:pt idx="4">
                  <c:v>-17.445482938503122</c:v>
                </c:pt>
                <c:pt idx="5">
                  <c:v>-20.445643229473497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DC-4A47-8A63-176C85ED7D19}"/>
            </c:ext>
          </c:extLst>
        </c:ser>
        <c:ser>
          <c:idx val="3"/>
          <c:order val="3"/>
          <c:tx>
            <c:strRef>
              <c:f>Sheet1!$H$112</c:f>
              <c:strCache>
                <c:ptCount val="1"/>
                <c:pt idx="0">
                  <c:v>modu_MS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strRef>
              <c:f>Sheet1!$D$113:$D$118</c:f>
              <c:strCache>
                <c:ptCount val="6"/>
                <c:pt idx="0">
                  <c:v>las_7_21</c:v>
                </c:pt>
                <c:pt idx="1">
                  <c:v>las_7_22</c:v>
                </c:pt>
                <c:pt idx="2">
                  <c:v>las_7_23</c:v>
                </c:pt>
                <c:pt idx="3">
                  <c:v>las_7_61</c:v>
                </c:pt>
                <c:pt idx="4">
                  <c:v>las_7_62</c:v>
                </c:pt>
                <c:pt idx="5">
                  <c:v>las_7_63</c:v>
                </c:pt>
              </c:strCache>
            </c:strRef>
          </c:cat>
          <c:val>
            <c:numRef>
              <c:f>Sheet1!$H$113:$H$118</c:f>
              <c:numCache>
                <c:formatCode>0.0</c:formatCode>
                <c:ptCount val="6"/>
                <c:pt idx="0">
                  <c:v>-1.8468172737986912</c:v>
                </c:pt>
                <c:pt idx="1">
                  <c:v>-10.405803383846962</c:v>
                </c:pt>
                <c:pt idx="2">
                  <c:v>-9.8993946252835325</c:v>
                </c:pt>
                <c:pt idx="3">
                  <c:v>-18.001136117226562</c:v>
                </c:pt>
                <c:pt idx="4">
                  <c:v>-12.355513421124027</c:v>
                </c:pt>
                <c:pt idx="5">
                  <c:v>-14.559022308463149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3DC-4A47-8A63-176C85ED7D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7052400"/>
        <c:axId val="517051984"/>
      </c:lineChart>
      <c:catAx>
        <c:axId val="215538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5536736"/>
        <c:auto val="1"/>
        <c:lblAlgn val="ctr"/>
        <c:lblOffset val="100"/>
        <c:noMultiLvlLbl val="0"/>
      </c:catAx>
      <c:valAx>
        <c:axId val="215536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Modulus_MPa</a:t>
                </a:r>
                <a:endParaRPr 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5538816"/>
        <c:crossBetween val="between"/>
      </c:valAx>
      <c:valAx>
        <c:axId val="51705198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Error_%</a:t>
                </a:r>
                <a:endParaRPr 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7052400"/>
        <c:crosses val="max"/>
        <c:crossBetween val="between"/>
      </c:valAx>
      <c:catAx>
        <c:axId val="51705240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17051984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1111111111111111"/>
          <c:y val="4.6874453193350825E-2"/>
          <c:w val="0.6333333333333333"/>
          <c:h val="0.142940361621463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1042987</xdr:colOff>
      <xdr:row>49</xdr:row>
      <xdr:rowOff>57149</xdr:rowOff>
    </xdr:from>
    <xdr:to>
      <xdr:col>6</xdr:col>
      <xdr:colOff>76200</xdr:colOff>
      <xdr:row>70</xdr:row>
      <xdr:rowOff>9524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785812</xdr:colOff>
      <xdr:row>10</xdr:row>
      <xdr:rowOff>161925</xdr:rowOff>
    </xdr:from>
    <xdr:to>
      <xdr:col>7</xdr:col>
      <xdr:colOff>604837</xdr:colOff>
      <xdr:row>26</xdr:row>
      <xdr:rowOff>161925</xdr:rowOff>
    </xdr:to>
    <xdr:graphicFrame macro="">
      <xdr:nvGraphicFramePr>
        <xdr:cNvPr id="7" name="图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633412</xdr:colOff>
      <xdr:row>97</xdr:row>
      <xdr:rowOff>28575</xdr:rowOff>
    </xdr:from>
    <xdr:to>
      <xdr:col>12</xdr:col>
      <xdr:colOff>452437</xdr:colOff>
      <xdr:row>113</xdr:row>
      <xdr:rowOff>28575</xdr:rowOff>
    </xdr:to>
    <xdr:graphicFrame macro="">
      <xdr:nvGraphicFramePr>
        <xdr:cNvPr id="13" name="图表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1185862</xdr:colOff>
      <xdr:row>101</xdr:row>
      <xdr:rowOff>95250</xdr:rowOff>
    </xdr:from>
    <xdr:to>
      <xdr:col>8</xdr:col>
      <xdr:colOff>319087</xdr:colOff>
      <xdr:row>117</xdr:row>
      <xdr:rowOff>95250</xdr:rowOff>
    </xdr:to>
    <xdr:graphicFrame macro="">
      <xdr:nvGraphicFramePr>
        <xdr:cNvPr id="14" name="图表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K32" sqref="K32"/>
    </sheetView>
  </sheetViews>
  <sheetFormatPr defaultRowHeight="13.5" x14ac:dyDescent="0.15"/>
  <cols>
    <col min="8" max="8" width="12.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15">
      <c r="A2" t="s">
        <v>13</v>
      </c>
      <c r="B2">
        <v>2083.5130593114068</v>
      </c>
      <c r="C2">
        <v>2060.259</v>
      </c>
      <c r="D2">
        <v>1969.584853645269</v>
      </c>
      <c r="E2">
        <v>-4.4011042473170212</v>
      </c>
      <c r="F2">
        <v>0</v>
      </c>
      <c r="G2">
        <v>0</v>
      </c>
      <c r="H2">
        <v>542</v>
      </c>
      <c r="I2">
        <v>2154.527528838375</v>
      </c>
      <c r="J2">
        <v>4.5755668990343183</v>
      </c>
      <c r="K2">
        <v>0</v>
      </c>
      <c r="L2">
        <v>0</v>
      </c>
      <c r="M2">
        <v>542</v>
      </c>
    </row>
    <row r="3" spans="1:13" x14ac:dyDescent="0.15">
      <c r="A3" t="s">
        <v>14</v>
      </c>
      <c r="B3">
        <v>2083.5130593114068</v>
      </c>
      <c r="C3">
        <v>2060.259</v>
      </c>
      <c r="D3">
        <v>2698.4347646388942</v>
      </c>
      <c r="E3">
        <v>30.975511556503029</v>
      </c>
      <c r="F3">
        <v>0</v>
      </c>
      <c r="G3">
        <v>0</v>
      </c>
      <c r="H3">
        <v>5048</v>
      </c>
      <c r="I3">
        <v>2907.9320209806701</v>
      </c>
      <c r="J3">
        <v>41.144002816183288</v>
      </c>
      <c r="K3">
        <v>4704</v>
      </c>
      <c r="L3">
        <v>45.795730015479428</v>
      </c>
      <c r="M3">
        <v>5048</v>
      </c>
    </row>
    <row r="4" spans="1:13" x14ac:dyDescent="0.15">
      <c r="A4" t="s">
        <v>15</v>
      </c>
      <c r="B4">
        <v>2083.5130593114068</v>
      </c>
      <c r="C4">
        <v>2060.259</v>
      </c>
      <c r="D4">
        <v>2963.8144515750541</v>
      </c>
      <c r="E4">
        <v>43.85640114058738</v>
      </c>
      <c r="F4">
        <v>5632</v>
      </c>
      <c r="G4">
        <v>54.830261787240673</v>
      </c>
      <c r="H4">
        <v>5940</v>
      </c>
      <c r="I4">
        <v>3103.4280244912752</v>
      </c>
      <c r="J4">
        <v>50.632907051553943</v>
      </c>
      <c r="K4">
        <v>5888</v>
      </c>
      <c r="L4">
        <v>57.322546413933438</v>
      </c>
      <c r="M4">
        <v>5940</v>
      </c>
    </row>
    <row r="5" spans="1:13" x14ac:dyDescent="0.15">
      <c r="A5" t="s">
        <v>16</v>
      </c>
      <c r="B5">
        <v>2083.5130593114068</v>
      </c>
      <c r="C5">
        <v>2060.259</v>
      </c>
      <c r="D5">
        <v>2383.7985203478138</v>
      </c>
      <c r="E5">
        <v>15.70382754536268</v>
      </c>
      <c r="F5">
        <v>0</v>
      </c>
      <c r="G5">
        <v>0</v>
      </c>
      <c r="H5">
        <v>1004</v>
      </c>
      <c r="I5">
        <v>2572.2422184138982</v>
      </c>
      <c r="J5">
        <v>24.850429893226909</v>
      </c>
      <c r="K5">
        <v>0</v>
      </c>
      <c r="L5">
        <v>0</v>
      </c>
      <c r="M5">
        <v>1004</v>
      </c>
    </row>
    <row r="6" spans="1:13" x14ac:dyDescent="0.15">
      <c r="A6" t="s">
        <v>17</v>
      </c>
      <c r="B6">
        <v>2083.5130593114068</v>
      </c>
      <c r="C6">
        <v>2060.259</v>
      </c>
      <c r="D6">
        <v>2652.7970744059298</v>
      </c>
      <c r="E6">
        <v>28.760368206421131</v>
      </c>
      <c r="F6">
        <v>0</v>
      </c>
      <c r="G6">
        <v>0</v>
      </c>
      <c r="H6">
        <v>4726</v>
      </c>
      <c r="I6">
        <v>2960.280942468084</v>
      </c>
      <c r="J6">
        <v>43.684893135672937</v>
      </c>
      <c r="K6">
        <v>4380</v>
      </c>
      <c r="L6">
        <v>42.51564488370807</v>
      </c>
      <c r="M6">
        <v>4726</v>
      </c>
    </row>
    <row r="7" spans="1:13" x14ac:dyDescent="0.15">
      <c r="A7" t="s">
        <v>18</v>
      </c>
      <c r="B7">
        <v>2083.5130593114068</v>
      </c>
      <c r="C7">
        <v>2060.259</v>
      </c>
      <c r="D7">
        <v>2803.6771477709422</v>
      </c>
      <c r="E7">
        <v>36.08372286061811</v>
      </c>
      <c r="F7">
        <v>5278</v>
      </c>
      <c r="G7">
        <v>51.232322761692053</v>
      </c>
      <c r="H7">
        <v>5662</v>
      </c>
      <c r="I7">
        <v>2899.9448354390452</v>
      </c>
      <c r="J7">
        <v>40.756324104835592</v>
      </c>
      <c r="K7">
        <v>5652</v>
      </c>
      <c r="L7">
        <v>54.862654082812327</v>
      </c>
      <c r="M7">
        <v>5662</v>
      </c>
    </row>
    <row r="8" spans="1:13" x14ac:dyDescent="0.15">
      <c r="A8" t="s">
        <v>19</v>
      </c>
      <c r="B8">
        <v>1154.765839635565</v>
      </c>
      <c r="C8">
        <v>1121.3340000000001</v>
      </c>
      <c r="D8">
        <v>1811.51705453915</v>
      </c>
      <c r="E8">
        <v>61.550176355943023</v>
      </c>
      <c r="F8">
        <v>0</v>
      </c>
      <c r="G8">
        <v>0</v>
      </c>
      <c r="H8">
        <v>910</v>
      </c>
      <c r="I8">
        <v>2082.1350379545001</v>
      </c>
      <c r="J8">
        <v>85.683751491928376</v>
      </c>
      <c r="K8">
        <v>0</v>
      </c>
      <c r="L8">
        <v>0</v>
      </c>
      <c r="M8">
        <v>910</v>
      </c>
    </row>
    <row r="9" spans="1:13" x14ac:dyDescent="0.15">
      <c r="A9" t="s">
        <v>20</v>
      </c>
      <c r="B9">
        <v>1154.765839635565</v>
      </c>
      <c r="C9">
        <v>1121.3340000000001</v>
      </c>
      <c r="D9">
        <v>2174.171302782393</v>
      </c>
      <c r="E9">
        <v>93.89149912357891</v>
      </c>
      <c r="F9">
        <v>4158</v>
      </c>
      <c r="G9">
        <v>40.801106869854479</v>
      </c>
      <c r="H9">
        <v>4222</v>
      </c>
      <c r="I9">
        <v>2593.070242870222</v>
      </c>
      <c r="J9">
        <v>131.24869511405359</v>
      </c>
      <c r="K9">
        <v>3966</v>
      </c>
      <c r="L9">
        <v>38.917073074998292</v>
      </c>
      <c r="M9">
        <v>4222</v>
      </c>
    </row>
    <row r="10" spans="1:13" x14ac:dyDescent="0.15">
      <c r="A10" t="s">
        <v>21</v>
      </c>
      <c r="B10">
        <v>1154.765839635565</v>
      </c>
      <c r="C10">
        <v>1121.3340000000001</v>
      </c>
      <c r="D10">
        <v>2289.690709045492</v>
      </c>
      <c r="E10">
        <v>104.193461452653</v>
      </c>
      <c r="F10">
        <v>4602</v>
      </c>
      <c r="G10">
        <v>45.157935020459433</v>
      </c>
      <c r="H10">
        <v>4702</v>
      </c>
      <c r="I10">
        <v>2422.3610880732122</v>
      </c>
      <c r="J10">
        <v>116.02493887398511</v>
      </c>
      <c r="K10">
        <v>4660</v>
      </c>
      <c r="L10">
        <v>45.727070229322237</v>
      </c>
      <c r="M10">
        <v>4702</v>
      </c>
    </row>
    <row r="11" spans="1:13" x14ac:dyDescent="0.15">
      <c r="A11" t="s">
        <v>22</v>
      </c>
      <c r="B11">
        <v>1154.765839635565</v>
      </c>
      <c r="C11">
        <v>1121.3340000000001</v>
      </c>
      <c r="D11">
        <v>1437.2285077415361</v>
      </c>
      <c r="E11">
        <v>28.171312716954631</v>
      </c>
      <c r="F11">
        <v>0</v>
      </c>
      <c r="G11">
        <v>0</v>
      </c>
      <c r="H11">
        <v>542</v>
      </c>
      <c r="I11">
        <v>1594.2771345103261</v>
      </c>
      <c r="J11">
        <v>42.17682996416108</v>
      </c>
      <c r="K11">
        <v>0</v>
      </c>
      <c r="L11">
        <v>0</v>
      </c>
      <c r="M11">
        <v>542</v>
      </c>
    </row>
    <row r="12" spans="1:13" x14ac:dyDescent="0.15">
      <c r="A12" t="s">
        <v>23</v>
      </c>
      <c r="B12">
        <v>1154.765839635565</v>
      </c>
      <c r="C12">
        <v>1121.3340000000001</v>
      </c>
      <c r="D12">
        <v>2102.3210198746019</v>
      </c>
      <c r="E12">
        <v>87.483927168408499</v>
      </c>
      <c r="F12">
        <v>4146</v>
      </c>
      <c r="G12">
        <v>40.643114050695083</v>
      </c>
      <c r="H12">
        <v>4390</v>
      </c>
      <c r="I12">
        <v>2260.1688420821988</v>
      </c>
      <c r="J12">
        <v>101.56071626136359</v>
      </c>
      <c r="K12">
        <v>4184</v>
      </c>
      <c r="L12">
        <v>41.015626914642603</v>
      </c>
      <c r="M12">
        <v>4390</v>
      </c>
    </row>
    <row r="13" spans="1:13" x14ac:dyDescent="0.15">
      <c r="A13" t="s">
        <v>24</v>
      </c>
      <c r="B13">
        <v>1154.765839635565</v>
      </c>
      <c r="C13">
        <v>1121.3340000000001</v>
      </c>
      <c r="D13">
        <v>2178.7922735072939</v>
      </c>
      <c r="E13">
        <v>94.303594959868704</v>
      </c>
      <c r="F13">
        <v>4562</v>
      </c>
      <c r="G13">
        <v>44.721149613910022</v>
      </c>
      <c r="H13">
        <v>4626</v>
      </c>
      <c r="I13">
        <v>2317.9154166099888</v>
      </c>
      <c r="J13">
        <v>106.71052662364551</v>
      </c>
      <c r="K13">
        <v>4608</v>
      </c>
      <c r="L13">
        <v>45.172086238688607</v>
      </c>
      <c r="M13">
        <v>4626</v>
      </c>
    </row>
    <row r="14" spans="1:13" x14ac:dyDescent="0.15">
      <c r="A14" t="s">
        <v>25</v>
      </c>
      <c r="B14">
        <v>1154.765839635565</v>
      </c>
      <c r="C14">
        <v>1121.3340000000001</v>
      </c>
      <c r="D14">
        <v>1690.0011939407991</v>
      </c>
      <c r="E14">
        <v>50.7134532566389</v>
      </c>
      <c r="F14">
        <v>0</v>
      </c>
      <c r="G14">
        <v>0</v>
      </c>
      <c r="H14">
        <v>966</v>
      </c>
      <c r="I14">
        <v>2067.1904422279972</v>
      </c>
      <c r="J14">
        <v>84.35099999001163</v>
      </c>
      <c r="K14">
        <v>0</v>
      </c>
      <c r="L14">
        <v>0</v>
      </c>
      <c r="M14">
        <v>966</v>
      </c>
    </row>
    <row r="15" spans="1:13" x14ac:dyDescent="0.15">
      <c r="A15" t="s">
        <v>26</v>
      </c>
      <c r="B15">
        <v>1154.765839635565</v>
      </c>
      <c r="C15">
        <v>1121.3340000000001</v>
      </c>
      <c r="D15">
        <v>1993.7759857256699</v>
      </c>
      <c r="E15">
        <v>77.803935823373749</v>
      </c>
      <c r="F15">
        <v>3932</v>
      </c>
      <c r="G15">
        <v>38.469064297734128</v>
      </c>
      <c r="H15">
        <v>4096</v>
      </c>
      <c r="I15">
        <v>2335.5611595900332</v>
      </c>
      <c r="J15">
        <v>108.2841650739238</v>
      </c>
      <c r="K15">
        <v>3872</v>
      </c>
      <c r="L15">
        <v>37.882049074472668</v>
      </c>
      <c r="M15">
        <v>4096</v>
      </c>
    </row>
    <row r="16" spans="1:13" x14ac:dyDescent="0.15">
      <c r="A16" t="s">
        <v>27</v>
      </c>
      <c r="B16">
        <v>1154.765839635565</v>
      </c>
      <c r="C16">
        <v>1121.3340000000001</v>
      </c>
      <c r="D16">
        <v>2128.371540209987</v>
      </c>
      <c r="E16">
        <v>89.807099419975344</v>
      </c>
      <c r="F16">
        <v>4422</v>
      </c>
      <c r="G16">
        <v>43.263021954369357</v>
      </c>
      <c r="H16">
        <v>4546</v>
      </c>
      <c r="I16">
        <v>2268.399573847229</v>
      </c>
      <c r="J16">
        <v>102.2947287647774</v>
      </c>
      <c r="K16">
        <v>4530</v>
      </c>
      <c r="L16">
        <v>44.319649356239978</v>
      </c>
      <c r="M16">
        <v>4546</v>
      </c>
    </row>
    <row r="17" spans="1:13" x14ac:dyDescent="0.15">
      <c r="A17" t="s">
        <v>28</v>
      </c>
      <c r="B17">
        <v>2083.5130593114068</v>
      </c>
      <c r="C17">
        <v>2060.259</v>
      </c>
      <c r="D17">
        <v>1625.2409616893251</v>
      </c>
      <c r="E17">
        <v>-21.11472578499475</v>
      </c>
      <c r="F17">
        <v>0</v>
      </c>
      <c r="G17">
        <v>0</v>
      </c>
      <c r="H17">
        <v>832</v>
      </c>
      <c r="I17">
        <v>4503.5835908339614</v>
      </c>
      <c r="J17">
        <v>118.5930793572052</v>
      </c>
      <c r="K17">
        <v>628</v>
      </c>
      <c r="L17">
        <v>6.1138142997054068</v>
      </c>
      <c r="M17">
        <v>832</v>
      </c>
    </row>
    <row r="18" spans="1:13" x14ac:dyDescent="0.15">
      <c r="A18" t="s">
        <v>29</v>
      </c>
      <c r="B18">
        <v>2083.5130593114068</v>
      </c>
      <c r="C18">
        <v>2060.259</v>
      </c>
      <c r="D18">
        <v>2608.5442408566209</v>
      </c>
      <c r="E18">
        <v>26.612442457798799</v>
      </c>
      <c r="F18">
        <v>5162</v>
      </c>
      <c r="G18">
        <v>50.253995883884251</v>
      </c>
      <c r="H18">
        <v>5320</v>
      </c>
      <c r="I18">
        <v>2703.7500684800789</v>
      </c>
      <c r="J18">
        <v>31.23350357795206</v>
      </c>
      <c r="K18">
        <v>5108</v>
      </c>
      <c r="L18">
        <v>49.728285737094303</v>
      </c>
      <c r="M18">
        <v>5320</v>
      </c>
    </row>
    <row r="19" spans="1:13" x14ac:dyDescent="0.15">
      <c r="A19" t="s">
        <v>30</v>
      </c>
      <c r="B19">
        <v>2083.5130593114068</v>
      </c>
      <c r="C19">
        <v>2060.259</v>
      </c>
      <c r="D19">
        <v>2768.0388843559381</v>
      </c>
      <c r="E19">
        <v>34.353927557454547</v>
      </c>
      <c r="F19">
        <v>5672</v>
      </c>
      <c r="G19">
        <v>55.219036159122723</v>
      </c>
      <c r="H19">
        <v>5726</v>
      </c>
      <c r="I19">
        <v>2920.3880075115858</v>
      </c>
      <c r="J19">
        <v>41.748586343347412</v>
      </c>
      <c r="K19">
        <v>5716</v>
      </c>
      <c r="L19">
        <v>55.647392575025641</v>
      </c>
      <c r="M19">
        <v>5726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3"/>
  <sheetViews>
    <sheetView tabSelected="1" topLeftCell="A93" zoomScaleNormal="100" workbookViewId="0">
      <selection activeCell="J122" sqref="J122"/>
    </sheetView>
  </sheetViews>
  <sheetFormatPr defaultRowHeight="13.5" x14ac:dyDescent="0.15"/>
  <cols>
    <col min="1" max="1" width="13.875" customWidth="1"/>
    <col min="2" max="2" width="15.5" customWidth="1"/>
    <col min="3" max="3" width="17.25" customWidth="1"/>
    <col min="4" max="4" width="17" customWidth="1"/>
    <col min="5" max="5" width="15.25" customWidth="1"/>
    <col min="6" max="6" width="13.625" customWidth="1"/>
    <col min="7" max="7" width="16.5" customWidth="1"/>
    <col min="9" max="9" width="14.625" customWidth="1"/>
    <col min="10" max="10" width="17.125" customWidth="1"/>
    <col min="11" max="11" width="12.75" customWidth="1"/>
    <col min="12" max="12" width="17.875" customWidth="1"/>
    <col min="13" max="13" width="15.75" customWidth="1"/>
  </cols>
  <sheetData>
    <row r="1" spans="1:13" x14ac:dyDescent="0.15">
      <c r="A1" s="1" t="s">
        <v>0</v>
      </c>
      <c r="B1" s="1" t="s">
        <v>2</v>
      </c>
      <c r="C1" s="1" t="s">
        <v>3</v>
      </c>
      <c r="D1" s="2" t="s">
        <v>31</v>
      </c>
      <c r="E1" s="1" t="s">
        <v>32</v>
      </c>
      <c r="F1" s="2" t="s">
        <v>33</v>
      </c>
    </row>
    <row r="2" spans="1:13" x14ac:dyDescent="0.15">
      <c r="A2" t="s">
        <v>19</v>
      </c>
      <c r="B2" s="7">
        <v>1121.3340000000001</v>
      </c>
      <c r="C2">
        <v>1811.51705453915</v>
      </c>
      <c r="D2">
        <f>(C2-B2)/B2 *100</f>
        <v>61.550176355942995</v>
      </c>
      <c r="E2">
        <v>2082.1350379545001</v>
      </c>
      <c r="F2">
        <f>(E2-B2)/B2 *100</f>
        <v>85.683751491928376</v>
      </c>
      <c r="I2" s="1" t="s">
        <v>0</v>
      </c>
      <c r="J2" s="1" t="s">
        <v>3</v>
      </c>
      <c r="K2" s="2" t="s">
        <v>40</v>
      </c>
      <c r="L2" s="1" t="s">
        <v>32</v>
      </c>
      <c r="M2" s="2" t="s">
        <v>40</v>
      </c>
    </row>
    <row r="3" spans="1:13" x14ac:dyDescent="0.15">
      <c r="A3" t="s">
        <v>20</v>
      </c>
      <c r="B3" s="7">
        <v>1121.3340000000001</v>
      </c>
      <c r="C3">
        <v>2174.171302782393</v>
      </c>
      <c r="D3">
        <f t="shared" ref="D3:D19" si="0">(C3-B3)/B3 *100</f>
        <v>93.891499123578953</v>
      </c>
      <c r="E3">
        <v>2593.070242870222</v>
      </c>
      <c r="F3">
        <f t="shared" ref="F3:F19" si="1">(E3-B3)/B3 *100</f>
        <v>131.24869511405362</v>
      </c>
      <c r="I3" s="5" t="s">
        <v>34</v>
      </c>
      <c r="J3" s="7">
        <v>2174.171302782393</v>
      </c>
      <c r="K3" s="8">
        <f>(J4-J3)/J4*100</f>
        <v>5.0451969694743521</v>
      </c>
      <c r="L3" s="7">
        <v>2593.070242870222</v>
      </c>
      <c r="M3" s="8">
        <f>(L4-L3)/L4*100</f>
        <v>-7.0472216399741994</v>
      </c>
    </row>
    <row r="4" spans="1:13" x14ac:dyDescent="0.15">
      <c r="A4" t="s">
        <v>21</v>
      </c>
      <c r="B4" s="7">
        <v>1121.3340000000001</v>
      </c>
      <c r="C4">
        <v>2289.690709045492</v>
      </c>
      <c r="D4">
        <f t="shared" si="0"/>
        <v>104.19346145265298</v>
      </c>
      <c r="E4">
        <v>2422.3610880732122</v>
      </c>
      <c r="F4">
        <f t="shared" si="1"/>
        <v>116.02493887398511</v>
      </c>
      <c r="I4" s="4"/>
      <c r="J4" s="7">
        <v>2289.690709045492</v>
      </c>
      <c r="K4" s="8"/>
      <c r="L4" s="7">
        <v>2422.3610880732122</v>
      </c>
      <c r="M4" s="8"/>
    </row>
    <row r="5" spans="1:13" x14ac:dyDescent="0.15">
      <c r="A5" t="s">
        <v>22</v>
      </c>
      <c r="B5" s="7">
        <v>1121.3340000000001</v>
      </c>
      <c r="C5">
        <v>1437.2285077415361</v>
      </c>
      <c r="D5">
        <f t="shared" si="0"/>
        <v>28.171312716954628</v>
      </c>
      <c r="E5">
        <v>1594.2771345103261</v>
      </c>
      <c r="F5">
        <f t="shared" si="1"/>
        <v>42.17682996416108</v>
      </c>
      <c r="I5" s="4" t="s">
        <v>35</v>
      </c>
      <c r="J5" s="7">
        <v>2102.3210198746019</v>
      </c>
      <c r="K5" s="8">
        <f t="shared" ref="K5:M5" si="2">(J6-J5)/J6*100</f>
        <v>3.5098001109391195</v>
      </c>
      <c r="L5" s="7">
        <v>2260.1688420821988</v>
      </c>
      <c r="M5" s="8">
        <f t="shared" si="2"/>
        <v>2.4913150028677866</v>
      </c>
    </row>
    <row r="6" spans="1:13" x14ac:dyDescent="0.15">
      <c r="A6" t="s">
        <v>23</v>
      </c>
      <c r="B6" s="7">
        <v>1121.3340000000001</v>
      </c>
      <c r="C6">
        <v>2102.3210198746019</v>
      </c>
      <c r="D6">
        <f t="shared" si="0"/>
        <v>87.483927168408499</v>
      </c>
      <c r="E6">
        <v>2260.1688420821988</v>
      </c>
      <c r="F6">
        <f t="shared" si="1"/>
        <v>101.56071626136358</v>
      </c>
      <c r="I6" s="4"/>
      <c r="J6" s="7">
        <v>2178.7922735072939</v>
      </c>
      <c r="K6" s="8"/>
      <c r="L6" s="7">
        <v>2317.9154166099888</v>
      </c>
      <c r="M6" s="8"/>
    </row>
    <row r="7" spans="1:13" x14ac:dyDescent="0.15">
      <c r="A7" t="s">
        <v>24</v>
      </c>
      <c r="B7" s="7">
        <v>1121.3340000000001</v>
      </c>
      <c r="C7">
        <v>2178.7922735072939</v>
      </c>
      <c r="D7">
        <f t="shared" si="0"/>
        <v>94.303594959868676</v>
      </c>
      <c r="E7">
        <v>2317.9154166099888</v>
      </c>
      <c r="F7">
        <f t="shared" si="1"/>
        <v>106.71052662364546</v>
      </c>
      <c r="I7" s="4" t="s">
        <v>36</v>
      </c>
      <c r="J7" s="7">
        <v>1993.7759857256699</v>
      </c>
      <c r="K7" s="8">
        <f t="shared" ref="K7:M7" si="3">(J8-J7)/J8*100</f>
        <v>6.3238749410752666</v>
      </c>
      <c r="L7" s="7">
        <v>2335.5611595900332</v>
      </c>
      <c r="M7" s="8">
        <f t="shared" si="3"/>
        <v>-2.9607475912586874</v>
      </c>
    </row>
    <row r="8" spans="1:13" x14ac:dyDescent="0.15">
      <c r="A8" t="s">
        <v>25</v>
      </c>
      <c r="B8" s="7">
        <v>1121.3340000000001</v>
      </c>
      <c r="C8">
        <v>1690.0011939407991</v>
      </c>
      <c r="D8">
        <f t="shared" si="0"/>
        <v>50.713453256638886</v>
      </c>
      <c r="E8">
        <v>2067.1904422279972</v>
      </c>
      <c r="F8">
        <f t="shared" si="1"/>
        <v>84.35099999001163</v>
      </c>
      <c r="I8" s="4"/>
      <c r="J8" s="7">
        <v>2128.371540209987</v>
      </c>
      <c r="K8" s="8"/>
      <c r="L8" s="7">
        <v>2268.399573847229</v>
      </c>
      <c r="M8" s="8"/>
    </row>
    <row r="9" spans="1:13" x14ac:dyDescent="0.15">
      <c r="A9" t="s">
        <v>26</v>
      </c>
      <c r="B9" s="7">
        <v>1121.3340000000001</v>
      </c>
      <c r="C9">
        <v>1993.7759857256699</v>
      </c>
      <c r="D9">
        <f t="shared" si="0"/>
        <v>77.803935823373749</v>
      </c>
      <c r="E9">
        <v>2335.5611595900332</v>
      </c>
      <c r="F9">
        <f t="shared" si="1"/>
        <v>108.28416507392382</v>
      </c>
      <c r="I9" s="4" t="s">
        <v>37</v>
      </c>
      <c r="J9" s="7">
        <v>2608.5442408566209</v>
      </c>
      <c r="K9" s="8">
        <f t="shared" ref="K9:M9" si="4">(J10-J9)/J10*100</f>
        <v>5.7620087781544305</v>
      </c>
      <c r="L9" s="7">
        <v>2703.7500684800789</v>
      </c>
      <c r="M9" s="8">
        <f t="shared" si="4"/>
        <v>7.4181217863615494</v>
      </c>
    </row>
    <row r="10" spans="1:13" x14ac:dyDescent="0.15">
      <c r="A10" t="s">
        <v>27</v>
      </c>
      <c r="B10" s="7">
        <v>1121.3340000000001</v>
      </c>
      <c r="C10">
        <v>2128.371540209987</v>
      </c>
      <c r="D10">
        <f t="shared" si="0"/>
        <v>89.807099419975387</v>
      </c>
      <c r="E10">
        <v>2268.399573847229</v>
      </c>
      <c r="F10">
        <f t="shared" si="1"/>
        <v>102.29472876477739</v>
      </c>
      <c r="I10" s="4"/>
      <c r="J10" s="7">
        <v>2768.0388843559381</v>
      </c>
      <c r="K10" s="8"/>
      <c r="L10" s="7">
        <v>2920.3880075115858</v>
      </c>
      <c r="M10" s="8"/>
    </row>
    <row r="11" spans="1:13" x14ac:dyDescent="0.15">
      <c r="A11" t="s">
        <v>42</v>
      </c>
      <c r="B11" s="7">
        <v>2060.259</v>
      </c>
      <c r="C11">
        <v>1625.2409616893251</v>
      </c>
      <c r="D11">
        <f t="shared" si="0"/>
        <v>-21.114725784994747</v>
      </c>
      <c r="E11">
        <v>4503.5835908339614</v>
      </c>
      <c r="F11">
        <f t="shared" si="1"/>
        <v>118.59307935720516</v>
      </c>
      <c r="I11" s="4" t="s">
        <v>38</v>
      </c>
      <c r="J11" s="7">
        <v>2698.4347646388942</v>
      </c>
      <c r="K11" s="8">
        <f t="shared" ref="K11:M11" si="5">(J12-J11)/J12*100</f>
        <v>8.9539912593087507</v>
      </c>
      <c r="L11" s="7">
        <v>2907.9320209806701</v>
      </c>
      <c r="M11" s="8">
        <f t="shared" si="5"/>
        <v>6.2993567747604358</v>
      </c>
    </row>
    <row r="12" spans="1:13" x14ac:dyDescent="0.15">
      <c r="A12" t="s">
        <v>43</v>
      </c>
      <c r="B12" s="7">
        <v>2060.259</v>
      </c>
      <c r="C12">
        <v>2608.5442408566209</v>
      </c>
      <c r="D12">
        <f t="shared" si="0"/>
        <v>26.612442457798796</v>
      </c>
      <c r="E12">
        <v>2703.7500684800789</v>
      </c>
      <c r="F12">
        <f t="shared" si="1"/>
        <v>31.233503577952039</v>
      </c>
      <c r="I12" s="4"/>
      <c r="J12" s="7">
        <v>2963.8144515750541</v>
      </c>
      <c r="K12" s="8"/>
      <c r="L12" s="7">
        <v>3103.4280244912752</v>
      </c>
      <c r="M12" s="8"/>
    </row>
    <row r="13" spans="1:13" x14ac:dyDescent="0.15">
      <c r="A13" t="s">
        <v>44</v>
      </c>
      <c r="B13" s="7">
        <v>2060.259</v>
      </c>
      <c r="C13">
        <v>2768.0388843559381</v>
      </c>
      <c r="D13">
        <f t="shared" si="0"/>
        <v>34.353927557454575</v>
      </c>
      <c r="E13">
        <v>2920.3880075115858</v>
      </c>
      <c r="F13">
        <f t="shared" si="1"/>
        <v>41.748586343347405</v>
      </c>
      <c r="I13" s="3" t="s">
        <v>39</v>
      </c>
      <c r="J13" s="7">
        <v>2652.7970744059298</v>
      </c>
      <c r="K13" s="8">
        <f t="shared" ref="K13:M13" si="6">(J14-J13)/J14*100</f>
        <v>5.3815066932713425</v>
      </c>
      <c r="L13" s="7">
        <v>2960.280942468084</v>
      </c>
      <c r="M13" s="8">
        <f t="shared" si="6"/>
        <v>-2.0805949924183347</v>
      </c>
    </row>
    <row r="14" spans="1:13" x14ac:dyDescent="0.15">
      <c r="A14" t="s">
        <v>45</v>
      </c>
      <c r="B14" s="7">
        <v>2060.259</v>
      </c>
      <c r="C14">
        <v>1969.584853645269</v>
      </c>
      <c r="D14">
        <f t="shared" si="0"/>
        <v>-4.4011042473170097</v>
      </c>
      <c r="E14">
        <v>2154.527528838375</v>
      </c>
      <c r="F14">
        <f t="shared" si="1"/>
        <v>4.575566899034297</v>
      </c>
      <c r="I14" s="3"/>
      <c r="J14" s="7">
        <v>2803.6771477709422</v>
      </c>
      <c r="K14" s="8"/>
      <c r="L14" s="7">
        <v>2899.9448354390452</v>
      </c>
      <c r="M14" s="8"/>
    </row>
    <row r="15" spans="1:13" x14ac:dyDescent="0.15">
      <c r="A15" t="s">
        <v>46</v>
      </c>
      <c r="B15" s="7">
        <v>2060.259</v>
      </c>
      <c r="C15">
        <v>2698.4347646388942</v>
      </c>
      <c r="D15">
        <f t="shared" si="0"/>
        <v>30.975511556503051</v>
      </c>
      <c r="E15">
        <v>2907.9320209806701</v>
      </c>
      <c r="F15">
        <f t="shared" si="1"/>
        <v>41.14400281618331</v>
      </c>
    </row>
    <row r="16" spans="1:13" x14ac:dyDescent="0.15">
      <c r="A16" t="s">
        <v>47</v>
      </c>
      <c r="B16" s="7">
        <v>2060.259</v>
      </c>
      <c r="C16">
        <v>2963.8144515750541</v>
      </c>
      <c r="D16">
        <f t="shared" si="0"/>
        <v>43.85640114058738</v>
      </c>
      <c r="E16">
        <v>3103.4280244912752</v>
      </c>
      <c r="F16">
        <f t="shared" si="1"/>
        <v>50.632907051553964</v>
      </c>
    </row>
    <row r="17" spans="1:11" x14ac:dyDescent="0.15">
      <c r="A17" t="s">
        <v>48</v>
      </c>
      <c r="B17" s="7">
        <v>2060.259</v>
      </c>
      <c r="C17">
        <v>2383.7985203478138</v>
      </c>
      <c r="D17">
        <f t="shared" si="0"/>
        <v>15.703827545362683</v>
      </c>
      <c r="E17">
        <v>2572.2422184138982</v>
      </c>
      <c r="F17">
        <f t="shared" si="1"/>
        <v>24.850429893226927</v>
      </c>
    </row>
    <row r="18" spans="1:11" x14ac:dyDescent="0.15">
      <c r="A18" t="s">
        <v>49</v>
      </c>
      <c r="B18" s="7">
        <v>2060.259</v>
      </c>
      <c r="C18">
        <v>2652.7970744059298</v>
      </c>
      <c r="D18">
        <f t="shared" si="0"/>
        <v>28.760368206421127</v>
      </c>
      <c r="E18">
        <v>2960.280942468084</v>
      </c>
      <c r="F18">
        <f t="shared" si="1"/>
        <v>43.684893135672944</v>
      </c>
    </row>
    <row r="19" spans="1:11" x14ac:dyDescent="0.15">
      <c r="A19" t="s">
        <v>50</v>
      </c>
      <c r="B19" s="7">
        <v>2060.259</v>
      </c>
      <c r="C19">
        <v>2803.6771477709422</v>
      </c>
      <c r="D19">
        <f t="shared" si="0"/>
        <v>36.08372286061811</v>
      </c>
      <c r="E19">
        <v>2899.9448354390452</v>
      </c>
      <c r="F19">
        <f t="shared" si="1"/>
        <v>40.756324104835613</v>
      </c>
    </row>
    <row r="22" spans="1:11" x14ac:dyDescent="0.15">
      <c r="A22" s="1" t="s">
        <v>0</v>
      </c>
      <c r="B22" s="1" t="s">
        <v>2</v>
      </c>
      <c r="C22" s="1" t="s">
        <v>3</v>
      </c>
      <c r="D22" s="2" t="s">
        <v>31</v>
      </c>
      <c r="E22" s="1" t="s">
        <v>32</v>
      </c>
      <c r="F22" s="2" t="s">
        <v>33</v>
      </c>
      <c r="I22" s="1" t="s">
        <v>0</v>
      </c>
      <c r="J22" s="6" t="s">
        <v>41</v>
      </c>
      <c r="K22" s="1" t="s">
        <v>3</v>
      </c>
    </row>
    <row r="23" spans="1:11" x14ac:dyDescent="0.15">
      <c r="A23" t="s">
        <v>20</v>
      </c>
      <c r="B23">
        <v>1121.3340000000001</v>
      </c>
      <c r="C23">
        <v>2174.171302782393</v>
      </c>
      <c r="D23">
        <v>93.891499123578953</v>
      </c>
      <c r="E23">
        <v>2593.070242870222</v>
      </c>
      <c r="F23">
        <v>131.24869511405362</v>
      </c>
      <c r="I23" t="s">
        <v>20</v>
      </c>
      <c r="J23">
        <v>2554.9</v>
      </c>
      <c r="K23">
        <v>2174.171302782393</v>
      </c>
    </row>
    <row r="24" spans="1:11" x14ac:dyDescent="0.15">
      <c r="A24" t="s">
        <v>23</v>
      </c>
      <c r="B24">
        <v>1121.3340000000001</v>
      </c>
      <c r="C24">
        <v>2102.3210198746019</v>
      </c>
      <c r="D24">
        <v>87.483927168408499</v>
      </c>
      <c r="E24">
        <v>2260.1688420821988</v>
      </c>
      <c r="F24">
        <v>101.56071626136358</v>
      </c>
      <c r="I24" t="s">
        <v>21</v>
      </c>
      <c r="J24">
        <v>2554.9</v>
      </c>
      <c r="K24">
        <v>2289.690709045492</v>
      </c>
    </row>
    <row r="25" spans="1:11" x14ac:dyDescent="0.15">
      <c r="A25" t="s">
        <v>26</v>
      </c>
      <c r="B25">
        <v>1121.3340000000001</v>
      </c>
      <c r="C25">
        <v>1993.7759857256699</v>
      </c>
      <c r="D25">
        <v>77.803935823373749</v>
      </c>
      <c r="E25">
        <v>2335.5611595900332</v>
      </c>
      <c r="F25">
        <v>108.28416507392382</v>
      </c>
      <c r="I25" t="s">
        <v>23</v>
      </c>
      <c r="J25">
        <v>2554.9</v>
      </c>
      <c r="K25">
        <v>2102.3210198746019</v>
      </c>
    </row>
    <row r="26" spans="1:11" x14ac:dyDescent="0.15">
      <c r="A26" t="s">
        <v>29</v>
      </c>
      <c r="B26">
        <v>2060.259</v>
      </c>
      <c r="C26">
        <v>2608.5442408566209</v>
      </c>
      <c r="D26">
        <v>26.612442457798796</v>
      </c>
      <c r="E26">
        <v>2703.7500684800789</v>
      </c>
      <c r="F26">
        <v>31.233503577952039</v>
      </c>
      <c r="I26" t="s">
        <v>24</v>
      </c>
      <c r="J26">
        <v>2554.9</v>
      </c>
      <c r="K26">
        <v>2178.7922735072939</v>
      </c>
    </row>
    <row r="27" spans="1:11" x14ac:dyDescent="0.15">
      <c r="A27" t="s">
        <v>14</v>
      </c>
      <c r="B27">
        <v>2060.259</v>
      </c>
      <c r="C27">
        <v>2698.4347646388942</v>
      </c>
      <c r="D27">
        <v>30.975511556503051</v>
      </c>
      <c r="E27">
        <v>2907.9320209806701</v>
      </c>
      <c r="F27">
        <v>41.14400281618331</v>
      </c>
      <c r="I27" t="s">
        <v>26</v>
      </c>
      <c r="J27">
        <v>2554.9</v>
      </c>
      <c r="K27">
        <v>1993.7759857256699</v>
      </c>
    </row>
    <row r="28" spans="1:11" x14ac:dyDescent="0.15">
      <c r="A28" t="s">
        <v>17</v>
      </c>
      <c r="B28">
        <v>2060.259</v>
      </c>
      <c r="C28">
        <v>2652.7970744059298</v>
      </c>
      <c r="D28">
        <v>28.760368206421127</v>
      </c>
      <c r="E28">
        <v>2960.280942468084</v>
      </c>
      <c r="F28">
        <v>43.684893135672944</v>
      </c>
      <c r="I28" t="s">
        <v>27</v>
      </c>
      <c r="J28">
        <v>2554.9</v>
      </c>
      <c r="K28">
        <v>2128.371540209987</v>
      </c>
    </row>
    <row r="29" spans="1:11" x14ac:dyDescent="0.15">
      <c r="I29" t="s">
        <v>29</v>
      </c>
      <c r="J29">
        <v>3429.4</v>
      </c>
      <c r="K29">
        <v>2608.5442408566209</v>
      </c>
    </row>
    <row r="30" spans="1:11" x14ac:dyDescent="0.15">
      <c r="I30" t="s">
        <v>30</v>
      </c>
      <c r="J30">
        <v>3429.4</v>
      </c>
      <c r="K30">
        <v>2768.0388843559381</v>
      </c>
    </row>
    <row r="31" spans="1:11" x14ac:dyDescent="0.15">
      <c r="A31" s="1" t="s">
        <v>0</v>
      </c>
      <c r="B31" s="1" t="s">
        <v>2</v>
      </c>
      <c r="C31" s="1" t="s">
        <v>3</v>
      </c>
      <c r="D31" s="2" t="s">
        <v>31</v>
      </c>
      <c r="E31" s="1" t="s">
        <v>32</v>
      </c>
      <c r="F31" s="2" t="s">
        <v>33</v>
      </c>
      <c r="I31" t="s">
        <v>14</v>
      </c>
      <c r="J31">
        <v>3429.4</v>
      </c>
      <c r="K31">
        <v>2698.4347646388942</v>
      </c>
    </row>
    <row r="32" spans="1:11" x14ac:dyDescent="0.15">
      <c r="A32" t="s">
        <v>20</v>
      </c>
      <c r="B32">
        <v>1121.3340000000001</v>
      </c>
      <c r="C32">
        <v>2174.171302782393</v>
      </c>
      <c r="D32">
        <v>93.891499123578953</v>
      </c>
      <c r="E32">
        <v>2593.070242870222</v>
      </c>
      <c r="F32">
        <v>131.24869511405362</v>
      </c>
      <c r="I32" t="s">
        <v>15</v>
      </c>
      <c r="J32">
        <v>3429.4</v>
      </c>
      <c r="K32">
        <v>2963.8144515750541</v>
      </c>
    </row>
    <row r="33" spans="1:11" x14ac:dyDescent="0.15">
      <c r="A33" t="s">
        <v>21</v>
      </c>
      <c r="B33">
        <v>1121.3340000000001</v>
      </c>
      <c r="C33">
        <v>2289.690709045492</v>
      </c>
      <c r="D33">
        <v>104.19346145265298</v>
      </c>
      <c r="E33">
        <v>2422.3610880732122</v>
      </c>
      <c r="F33">
        <v>116.02493887398511</v>
      </c>
      <c r="I33" t="s">
        <v>17</v>
      </c>
      <c r="J33">
        <v>3429.4</v>
      </c>
      <c r="K33">
        <v>2652.7970744059298</v>
      </c>
    </row>
    <row r="34" spans="1:11" x14ac:dyDescent="0.15">
      <c r="A34" t="s">
        <v>23</v>
      </c>
      <c r="B34">
        <v>1121.3340000000001</v>
      </c>
      <c r="C34">
        <v>2102.3210198746019</v>
      </c>
      <c r="D34">
        <v>87.483927168408499</v>
      </c>
      <c r="E34">
        <v>2260.1688420821988</v>
      </c>
      <c r="F34">
        <v>101.56071626136358</v>
      </c>
      <c r="I34" t="s">
        <v>18</v>
      </c>
      <c r="J34">
        <v>3429.4</v>
      </c>
      <c r="K34">
        <v>2803.6771477709422</v>
      </c>
    </row>
    <row r="35" spans="1:11" x14ac:dyDescent="0.15">
      <c r="A35" t="s">
        <v>24</v>
      </c>
      <c r="B35">
        <v>1121.3340000000001</v>
      </c>
      <c r="C35">
        <v>2178.7922735072939</v>
      </c>
      <c r="D35">
        <v>94.303594959868676</v>
      </c>
      <c r="E35">
        <v>2317.9154166099888</v>
      </c>
      <c r="F35">
        <v>106.71052662364546</v>
      </c>
    </row>
    <row r="36" spans="1:11" x14ac:dyDescent="0.15">
      <c r="A36" t="s">
        <v>26</v>
      </c>
      <c r="B36">
        <v>1121.3340000000001</v>
      </c>
      <c r="C36">
        <v>1993.7759857256699</v>
      </c>
      <c r="D36">
        <v>77.803935823373749</v>
      </c>
      <c r="E36">
        <v>2335.5611595900332</v>
      </c>
      <c r="F36">
        <v>108.28416507392382</v>
      </c>
    </row>
    <row r="37" spans="1:11" x14ac:dyDescent="0.15">
      <c r="A37" t="s">
        <v>27</v>
      </c>
      <c r="B37">
        <v>1121.3340000000001</v>
      </c>
      <c r="C37">
        <v>2128.371540209987</v>
      </c>
      <c r="D37">
        <v>89.807099419975387</v>
      </c>
      <c r="E37">
        <v>2268.399573847229</v>
      </c>
      <c r="F37">
        <v>102.29472876477739</v>
      </c>
    </row>
    <row r="38" spans="1:11" x14ac:dyDescent="0.15">
      <c r="A38" t="s">
        <v>29</v>
      </c>
      <c r="B38">
        <v>2060.259</v>
      </c>
      <c r="C38">
        <v>2608.5442408566209</v>
      </c>
      <c r="D38">
        <v>26.612442457798796</v>
      </c>
      <c r="E38">
        <v>2703.7500684800789</v>
      </c>
      <c r="F38">
        <v>31.233503577952039</v>
      </c>
    </row>
    <row r="39" spans="1:11" x14ac:dyDescent="0.15">
      <c r="A39" t="s">
        <v>30</v>
      </c>
      <c r="B39">
        <v>2060.259</v>
      </c>
      <c r="C39">
        <v>2768.0388843559381</v>
      </c>
      <c r="D39">
        <v>34.353927557454575</v>
      </c>
      <c r="E39">
        <v>2920.3880075115858</v>
      </c>
      <c r="F39">
        <v>41.748586343347405</v>
      </c>
      <c r="K39">
        <f>2768+2803</f>
        <v>5571</v>
      </c>
    </row>
    <row r="40" spans="1:11" x14ac:dyDescent="0.15">
      <c r="A40" t="s">
        <v>14</v>
      </c>
      <c r="B40">
        <v>2060.259</v>
      </c>
      <c r="C40">
        <v>2698.4347646388942</v>
      </c>
      <c r="D40">
        <v>30.975511556503051</v>
      </c>
      <c r="E40">
        <v>2907.9320209806701</v>
      </c>
      <c r="F40">
        <v>41.14400281618331</v>
      </c>
      <c r="K40">
        <f>K39/2</f>
        <v>2785.5</v>
      </c>
    </row>
    <row r="41" spans="1:11" x14ac:dyDescent="0.15">
      <c r="A41" t="s">
        <v>15</v>
      </c>
      <c r="B41">
        <v>2060.259</v>
      </c>
      <c r="C41">
        <v>2963.8144515750541</v>
      </c>
      <c r="D41">
        <v>43.85640114058738</v>
      </c>
      <c r="E41">
        <v>3103.4280244912752</v>
      </c>
      <c r="F41">
        <v>50.632907051553964</v>
      </c>
    </row>
    <row r="42" spans="1:11" x14ac:dyDescent="0.15">
      <c r="A42" t="s">
        <v>17</v>
      </c>
      <c r="B42">
        <v>2060.259</v>
      </c>
      <c r="C42">
        <v>2652.7970744059298</v>
      </c>
      <c r="D42">
        <v>28.760368206421127</v>
      </c>
      <c r="E42">
        <v>2960.280942468084</v>
      </c>
      <c r="F42">
        <v>43.684893135672944</v>
      </c>
    </row>
    <row r="43" spans="1:11" x14ac:dyDescent="0.15">
      <c r="A43" t="s">
        <v>18</v>
      </c>
      <c r="B43">
        <v>2060.259</v>
      </c>
      <c r="C43">
        <v>2803.6771477709422</v>
      </c>
      <c r="D43">
        <v>36.08372286061811</v>
      </c>
      <c r="E43">
        <v>2899.9448354390452</v>
      </c>
      <c r="F43">
        <v>40.756324104835613</v>
      </c>
    </row>
    <row r="50" spans="1:12" x14ac:dyDescent="0.15">
      <c r="A50" s="1" t="s">
        <v>0</v>
      </c>
      <c r="B50" s="1" t="s">
        <v>51</v>
      </c>
      <c r="C50" s="1" t="s">
        <v>52</v>
      </c>
      <c r="D50" s="1" t="s">
        <v>3</v>
      </c>
      <c r="E50" s="1" t="s">
        <v>32</v>
      </c>
      <c r="G50" s="1" t="s">
        <v>0</v>
      </c>
      <c r="H50" s="1" t="s">
        <v>52</v>
      </c>
      <c r="I50" s="1" t="s">
        <v>3</v>
      </c>
      <c r="J50" s="2" t="s">
        <v>53</v>
      </c>
      <c r="K50" s="1" t="s">
        <v>32</v>
      </c>
      <c r="L50" s="2" t="s">
        <v>54</v>
      </c>
    </row>
    <row r="51" spans="1:12" x14ac:dyDescent="0.15">
      <c r="A51" t="s">
        <v>19</v>
      </c>
      <c r="B51" s="7">
        <v>1121.3340000000001</v>
      </c>
      <c r="C51">
        <v>2554.9</v>
      </c>
      <c r="D51" s="7">
        <v>1811.51705453915</v>
      </c>
      <c r="E51" s="7">
        <v>2082.1350379545001</v>
      </c>
      <c r="G51" t="s">
        <v>55</v>
      </c>
      <c r="H51">
        <v>2554.9</v>
      </c>
      <c r="I51" s="7">
        <v>2174.171302782393</v>
      </c>
      <c r="J51" s="7">
        <f>(I51-H51)/H51*100</f>
        <v>-14.901902118188856</v>
      </c>
      <c r="K51" s="7">
        <v>2593.070242870222</v>
      </c>
      <c r="L51" s="7">
        <f>(K51-H51)/H51 *100</f>
        <v>1.4940014431180066</v>
      </c>
    </row>
    <row r="52" spans="1:12" x14ac:dyDescent="0.15">
      <c r="A52" t="s">
        <v>20</v>
      </c>
      <c r="B52" s="7">
        <v>1121.3340000000001</v>
      </c>
      <c r="C52">
        <v>2554.9</v>
      </c>
      <c r="D52" s="7">
        <v>2174.171302782393</v>
      </c>
      <c r="E52" s="7">
        <v>2593.070242870222</v>
      </c>
      <c r="G52" t="s">
        <v>56</v>
      </c>
      <c r="H52">
        <v>2554.9</v>
      </c>
      <c r="I52" s="7">
        <v>2289.690709045492</v>
      </c>
      <c r="J52" s="7">
        <f t="shared" ref="J52:J62" si="7">(I52-H52)/H52*100</f>
        <v>-10.380417666229915</v>
      </c>
      <c r="K52" s="7">
        <v>2422.3610880732122</v>
      </c>
      <c r="L52" s="7">
        <f t="shared" ref="L52:L61" si="8">(K52-H52)/H52 *100</f>
        <v>-5.1876359907154068</v>
      </c>
    </row>
    <row r="53" spans="1:12" x14ac:dyDescent="0.15">
      <c r="A53" t="s">
        <v>21</v>
      </c>
      <c r="B53" s="7">
        <v>1121.3340000000001</v>
      </c>
      <c r="C53">
        <v>2554.9</v>
      </c>
      <c r="D53" s="7">
        <v>2289.690709045492</v>
      </c>
      <c r="E53" s="7">
        <v>2422.3610880732122</v>
      </c>
      <c r="G53" t="s">
        <v>57</v>
      </c>
      <c r="H53">
        <v>2554.9</v>
      </c>
      <c r="I53" s="7">
        <v>2102.3210198746019</v>
      </c>
      <c r="J53" s="7">
        <f t="shared" si="7"/>
        <v>-17.714156331965956</v>
      </c>
      <c r="K53" s="7">
        <v>2260.1688420821988</v>
      </c>
      <c r="L53" s="7">
        <f t="shared" si="8"/>
        <v>-11.535917566942004</v>
      </c>
    </row>
    <row r="54" spans="1:12" x14ac:dyDescent="0.15">
      <c r="A54" t="s">
        <v>22</v>
      </c>
      <c r="B54" s="7">
        <v>1121.3340000000001</v>
      </c>
      <c r="C54">
        <v>2554.9</v>
      </c>
      <c r="D54" s="7">
        <v>1437.2285077415361</v>
      </c>
      <c r="E54" s="7">
        <v>1594.2771345103261</v>
      </c>
      <c r="G54" t="s">
        <v>58</v>
      </c>
      <c r="H54">
        <v>2554.9</v>
      </c>
      <c r="I54" s="7">
        <v>2178.7922735072939</v>
      </c>
      <c r="J54" s="7">
        <f t="shared" si="7"/>
        <v>-14.721035128290977</v>
      </c>
      <c r="K54" s="7">
        <v>2317.9154166099888</v>
      </c>
      <c r="L54" s="7">
        <f t="shared" si="8"/>
        <v>-9.2756892007519376</v>
      </c>
    </row>
    <row r="55" spans="1:12" x14ac:dyDescent="0.15">
      <c r="A55" t="s">
        <v>23</v>
      </c>
      <c r="B55" s="7">
        <v>1121.3340000000001</v>
      </c>
      <c r="C55">
        <v>2554.9</v>
      </c>
      <c r="D55" s="7">
        <v>2102.3210198746019</v>
      </c>
      <c r="E55" s="7">
        <v>2260.1688420821988</v>
      </c>
      <c r="G55" t="s">
        <v>59</v>
      </c>
      <c r="H55">
        <v>2554.9</v>
      </c>
      <c r="I55" s="7">
        <v>1993.7759857256699</v>
      </c>
      <c r="J55" s="7">
        <f t="shared" si="7"/>
        <v>-21.962660545396304</v>
      </c>
      <c r="K55" s="7">
        <v>2335.5611595900332</v>
      </c>
      <c r="L55" s="7">
        <f t="shared" si="8"/>
        <v>-8.5850264358670358</v>
      </c>
    </row>
    <row r="56" spans="1:12" x14ac:dyDescent="0.15">
      <c r="A56" t="s">
        <v>24</v>
      </c>
      <c r="B56" s="7">
        <v>1121.3340000000001</v>
      </c>
      <c r="C56">
        <v>2554.9</v>
      </c>
      <c r="D56" s="7">
        <v>2178.7922735072939</v>
      </c>
      <c r="E56" s="7">
        <v>2317.9154166099888</v>
      </c>
      <c r="G56" t="s">
        <v>60</v>
      </c>
      <c r="H56">
        <v>2554.9</v>
      </c>
      <c r="I56" s="7">
        <v>2128.371540209987</v>
      </c>
      <c r="J56" s="7">
        <f t="shared" si="7"/>
        <v>-16.694526587733886</v>
      </c>
      <c r="K56" s="7">
        <v>2268.399573847229</v>
      </c>
      <c r="L56" s="7">
        <f t="shared" si="8"/>
        <v>-11.213762814700031</v>
      </c>
    </row>
    <row r="57" spans="1:12" x14ac:dyDescent="0.15">
      <c r="A57" t="s">
        <v>25</v>
      </c>
      <c r="B57" s="7">
        <v>1121.3340000000001</v>
      </c>
      <c r="C57">
        <v>2554.9</v>
      </c>
      <c r="D57" s="7">
        <v>1690.0011939407991</v>
      </c>
      <c r="E57" s="7">
        <v>2067.1904422279972</v>
      </c>
      <c r="G57" t="s">
        <v>61</v>
      </c>
      <c r="H57">
        <v>3429.4</v>
      </c>
      <c r="I57" s="7">
        <v>2608.5442408566209</v>
      </c>
      <c r="J57" s="7">
        <f t="shared" si="7"/>
        <v>-23.935841813243691</v>
      </c>
      <c r="K57" s="7">
        <v>2703.7500684800789</v>
      </c>
      <c r="L57" s="7">
        <f t="shared" si="8"/>
        <v>-21.159676080944806</v>
      </c>
    </row>
    <row r="58" spans="1:12" x14ac:dyDescent="0.15">
      <c r="A58" t="s">
        <v>26</v>
      </c>
      <c r="B58" s="7">
        <v>1121.3340000000001</v>
      </c>
      <c r="C58">
        <v>2554.9</v>
      </c>
      <c r="D58" s="7">
        <v>1993.7759857256699</v>
      </c>
      <c r="E58" s="7">
        <v>2335.5611595900332</v>
      </c>
      <c r="G58" t="s">
        <v>62</v>
      </c>
      <c r="H58">
        <v>3429.4</v>
      </c>
      <c r="I58" s="7">
        <v>2768.0388843559381</v>
      </c>
      <c r="J58" s="7">
        <f t="shared" si="7"/>
        <v>-19.285038655276782</v>
      </c>
      <c r="K58" s="7">
        <v>2920.3880075115858</v>
      </c>
      <c r="L58" s="7">
        <f t="shared" si="8"/>
        <v>-14.842596153508319</v>
      </c>
    </row>
    <row r="59" spans="1:12" x14ac:dyDescent="0.15">
      <c r="A59" t="s">
        <v>27</v>
      </c>
      <c r="B59" s="7">
        <v>1121.3340000000001</v>
      </c>
      <c r="C59">
        <v>2554.9</v>
      </c>
      <c r="D59" s="7">
        <v>2128.371540209987</v>
      </c>
      <c r="E59" s="7">
        <v>2268.399573847229</v>
      </c>
      <c r="G59" t="s">
        <v>63</v>
      </c>
      <c r="H59">
        <v>3429.4</v>
      </c>
      <c r="I59" s="7">
        <v>2698.4347646388942</v>
      </c>
      <c r="J59" s="7">
        <f t="shared" si="7"/>
        <v>-21.314668319854956</v>
      </c>
      <c r="K59" s="7">
        <v>2907.9320209806701</v>
      </c>
      <c r="L59" s="7">
        <f t="shared" si="8"/>
        <v>-15.205807984467542</v>
      </c>
    </row>
    <row r="60" spans="1:12" x14ac:dyDescent="0.15">
      <c r="A60" t="s">
        <v>42</v>
      </c>
      <c r="B60" s="7">
        <v>2060.259</v>
      </c>
      <c r="C60">
        <v>3429.4</v>
      </c>
      <c r="D60" s="7">
        <v>1625.2409616893251</v>
      </c>
      <c r="E60" s="7">
        <v>4503.5835908339614</v>
      </c>
      <c r="G60" t="s">
        <v>64</v>
      </c>
      <c r="H60">
        <v>3429.4</v>
      </c>
      <c r="I60" s="7">
        <v>2963.8144515750541</v>
      </c>
      <c r="J60" s="7">
        <f t="shared" si="7"/>
        <v>-13.576297557151278</v>
      </c>
      <c r="K60" s="7">
        <v>3103.4280244912752</v>
      </c>
      <c r="L60" s="7">
        <f t="shared" si="8"/>
        <v>-9.5052188577805126</v>
      </c>
    </row>
    <row r="61" spans="1:12" x14ac:dyDescent="0.15">
      <c r="A61" t="s">
        <v>43</v>
      </c>
      <c r="B61" s="7">
        <v>2060.259</v>
      </c>
      <c r="C61">
        <v>3429.4</v>
      </c>
      <c r="D61" s="7">
        <v>2608.5442408566209</v>
      </c>
      <c r="E61" s="7">
        <v>2703.7500684800789</v>
      </c>
      <c r="G61" t="s">
        <v>65</v>
      </c>
      <c r="H61">
        <v>3429.4</v>
      </c>
      <c r="I61" s="7">
        <v>2652.7970744059298</v>
      </c>
      <c r="J61" s="7">
        <f t="shared" si="7"/>
        <v>-22.645446013707069</v>
      </c>
      <c r="K61" s="7">
        <v>2960.280942468084</v>
      </c>
      <c r="L61" s="7">
        <f t="shared" si="8"/>
        <v>-13.679333339123929</v>
      </c>
    </row>
    <row r="62" spans="1:12" x14ac:dyDescent="0.15">
      <c r="A62" t="s">
        <v>44</v>
      </c>
      <c r="B62" s="7">
        <v>2060.259</v>
      </c>
      <c r="C62">
        <v>3429.4</v>
      </c>
      <c r="D62" s="7">
        <v>2768.0388843559381</v>
      </c>
      <c r="E62" s="7">
        <v>2920.3880075115858</v>
      </c>
      <c r="G62" t="s">
        <v>66</v>
      </c>
      <c r="H62">
        <v>3429.4</v>
      </c>
      <c r="I62" s="7">
        <v>2803.6771477709422</v>
      </c>
      <c r="J62" s="7">
        <f t="shared" si="7"/>
        <v>-18.245840445239921</v>
      </c>
      <c r="K62" s="7">
        <v>2899.9448354390452</v>
      </c>
      <c r="L62" s="7">
        <f>(K62-H62)/H62 *100</f>
        <v>-15.438711277802383</v>
      </c>
    </row>
    <row r="63" spans="1:12" x14ac:dyDescent="0.15">
      <c r="A63" t="s">
        <v>45</v>
      </c>
      <c r="B63" s="7">
        <v>2060.259</v>
      </c>
      <c r="C63">
        <v>3429.4</v>
      </c>
      <c r="D63" s="7">
        <v>1969.584853645269</v>
      </c>
      <c r="E63" s="7">
        <v>2154.527528838375</v>
      </c>
      <c r="G63" s="7"/>
    </row>
    <row r="64" spans="1:12" x14ac:dyDescent="0.15">
      <c r="A64" t="s">
        <v>46</v>
      </c>
      <c r="B64" s="7">
        <v>2060.259</v>
      </c>
      <c r="C64">
        <v>3429.4</v>
      </c>
      <c r="D64" s="7">
        <v>2698.4347646388942</v>
      </c>
      <c r="E64" s="7">
        <v>2907.9320209806701</v>
      </c>
      <c r="G64" s="7"/>
    </row>
    <row r="65" spans="1:9" x14ac:dyDescent="0.15">
      <c r="A65" t="s">
        <v>47</v>
      </c>
      <c r="B65" s="7">
        <v>2060.259</v>
      </c>
      <c r="C65">
        <v>3429.4</v>
      </c>
      <c r="D65" s="7">
        <v>2963.8144515750541</v>
      </c>
      <c r="E65" s="7">
        <v>3103.4280244912752</v>
      </c>
      <c r="G65" s="7"/>
    </row>
    <row r="66" spans="1:9" x14ac:dyDescent="0.15">
      <c r="A66" t="s">
        <v>48</v>
      </c>
      <c r="B66" s="7">
        <v>2060.259</v>
      </c>
      <c r="C66">
        <v>3429.4</v>
      </c>
      <c r="D66" s="7">
        <v>2383.7985203478138</v>
      </c>
      <c r="E66" s="7">
        <v>2572.2422184138982</v>
      </c>
      <c r="G66" s="7"/>
    </row>
    <row r="67" spans="1:9" x14ac:dyDescent="0.15">
      <c r="A67" t="s">
        <v>49</v>
      </c>
      <c r="B67" s="7">
        <v>2060.259</v>
      </c>
      <c r="C67">
        <v>3429.4</v>
      </c>
      <c r="D67" s="7">
        <v>2652.7970744059298</v>
      </c>
      <c r="E67" s="7">
        <v>2960.280942468084</v>
      </c>
      <c r="G67" s="7"/>
    </row>
    <row r="68" spans="1:9" x14ac:dyDescent="0.15">
      <c r="A68" t="s">
        <v>50</v>
      </c>
      <c r="B68" s="7">
        <v>2060.259</v>
      </c>
      <c r="C68">
        <v>3429.4</v>
      </c>
      <c r="D68" s="7">
        <v>2803.6771477709422</v>
      </c>
      <c r="E68" s="7">
        <v>2899.9448354390452</v>
      </c>
      <c r="G68" s="7"/>
    </row>
    <row r="76" spans="1:9" x14ac:dyDescent="0.15">
      <c r="C76" s="1" t="s">
        <v>0</v>
      </c>
      <c r="D76" s="1" t="s">
        <v>3</v>
      </c>
      <c r="E76" s="1" t="s">
        <v>72</v>
      </c>
      <c r="F76" s="6" t="s">
        <v>70</v>
      </c>
      <c r="G76" s="1" t="s">
        <v>32</v>
      </c>
      <c r="H76" s="1" t="s">
        <v>73</v>
      </c>
      <c r="I76" s="6" t="s">
        <v>73</v>
      </c>
    </row>
    <row r="77" spans="1:9" x14ac:dyDescent="0.15">
      <c r="C77" s="5" t="s">
        <v>34</v>
      </c>
      <c r="D77" s="7">
        <v>2174.171302782393</v>
      </c>
      <c r="E77" s="8">
        <f>SUM(D77:D78)/2</f>
        <v>2231.9310059139425</v>
      </c>
      <c r="F77" s="8">
        <f>(E77-2554.9)/2554.9*100</f>
        <v>-12.641159892209386</v>
      </c>
      <c r="G77" s="7">
        <v>2593.070242870222</v>
      </c>
      <c r="H77" s="8">
        <f>SUM(G77:G78)/2</f>
        <v>2507.7156654717173</v>
      </c>
      <c r="I77" s="8">
        <f>(H77-2554.9)/2554.9*100</f>
        <v>-1.8468172737986912</v>
      </c>
    </row>
    <row r="78" spans="1:9" x14ac:dyDescent="0.15">
      <c r="C78" s="4"/>
      <c r="D78" s="7">
        <v>2289.690709045492</v>
      </c>
      <c r="E78" s="3"/>
      <c r="F78" s="8"/>
      <c r="G78" s="7">
        <v>2422.3610880732122</v>
      </c>
      <c r="H78" s="3"/>
      <c r="I78" s="8"/>
    </row>
    <row r="79" spans="1:9" x14ac:dyDescent="0.15">
      <c r="C79" s="4" t="s">
        <v>35</v>
      </c>
      <c r="D79" s="7">
        <v>2102.3210198746019</v>
      </c>
      <c r="E79" s="8">
        <f t="shared" ref="E79" si="9">SUM(D79:D80)/2</f>
        <v>2140.5566466909477</v>
      </c>
      <c r="F79" s="8">
        <f t="shared" ref="F79" si="10">(E79-2554.9)/2554.9*100</f>
        <v>-16.217595730128476</v>
      </c>
      <c r="G79" s="7">
        <v>2260.1688420821988</v>
      </c>
      <c r="H79" s="8">
        <f t="shared" ref="H79" si="11">SUM(G79:G80)/2</f>
        <v>2289.042129346094</v>
      </c>
      <c r="I79" s="8">
        <f t="shared" ref="I79" si="12">(H79-2554.9)/2554.9*100</f>
        <v>-10.405803383846962</v>
      </c>
    </row>
    <row r="80" spans="1:9" x14ac:dyDescent="0.15">
      <c r="C80" s="4"/>
      <c r="D80" s="7">
        <v>2178.7922735072939</v>
      </c>
      <c r="E80" s="3"/>
      <c r="F80" s="8"/>
      <c r="G80" s="7">
        <v>2317.9154166099888</v>
      </c>
      <c r="H80" s="3"/>
      <c r="I80" s="8"/>
    </row>
    <row r="81" spans="3:12" x14ac:dyDescent="0.15">
      <c r="C81" s="4" t="s">
        <v>36</v>
      </c>
      <c r="D81" s="7">
        <v>1993.7759857256699</v>
      </c>
      <c r="E81" s="8">
        <f>SUM(D81:D82)/2</f>
        <v>2061.0737629678283</v>
      </c>
      <c r="F81" s="8">
        <f t="shared" ref="F81" si="13">(E81-2554.9)/2554.9*100</f>
        <v>-19.3285935665651</v>
      </c>
      <c r="G81" s="7">
        <v>2335.5611595900332</v>
      </c>
      <c r="H81" s="8">
        <f t="shared" ref="H81" si="14">SUM(G81:G82)/2</f>
        <v>2301.9803667186311</v>
      </c>
      <c r="I81" s="8">
        <f>(H81-2554.9)/2554.9*100</f>
        <v>-9.8993946252835325</v>
      </c>
    </row>
    <row r="82" spans="3:12" x14ac:dyDescent="0.15">
      <c r="C82" s="4"/>
      <c r="D82" s="7">
        <v>2128.371540209987</v>
      </c>
      <c r="E82" s="3"/>
      <c r="F82" s="8"/>
      <c r="G82" s="7">
        <v>2268.399573847229</v>
      </c>
      <c r="H82" s="3"/>
      <c r="I82" s="8"/>
      <c r="J82" s="2" t="s">
        <v>40</v>
      </c>
      <c r="K82" s="1" t="s">
        <v>32</v>
      </c>
      <c r="L82" s="2" t="s">
        <v>40</v>
      </c>
    </row>
    <row r="83" spans="3:12" x14ac:dyDescent="0.15">
      <c r="C83" s="4" t="s">
        <v>67</v>
      </c>
      <c r="D83" s="7">
        <v>2608.5442408566209</v>
      </c>
      <c r="E83" s="8">
        <f>SUM(D83:D84)/2</f>
        <v>2688.2915626062795</v>
      </c>
      <c r="F83" s="8">
        <f>(E83-3429.4)/3429.4*100</f>
        <v>-21.610440234260235</v>
      </c>
      <c r="G83" s="7">
        <v>2703.7500684800789</v>
      </c>
      <c r="H83" s="8">
        <f t="shared" ref="H83" si="15">SUM(G83:G84)/2</f>
        <v>2812.0690379958323</v>
      </c>
      <c r="I83" s="8">
        <f>(H83-3429.4)/3429.4*100</f>
        <v>-18.001136117226562</v>
      </c>
      <c r="J83" s="8">
        <f>(D78-D77)/D78*100</f>
        <v>5.0451969694743521</v>
      </c>
      <c r="K83" s="7">
        <v>2593.070242870222</v>
      </c>
      <c r="L83" s="8">
        <f>(K84-K83)/K84*100</f>
        <v>-7.0472216399741994</v>
      </c>
    </row>
    <row r="84" spans="3:12" x14ac:dyDescent="0.15">
      <c r="C84" s="4"/>
      <c r="D84" s="7">
        <v>2768.0388843559381</v>
      </c>
      <c r="E84" s="3"/>
      <c r="F84" s="8"/>
      <c r="G84" s="7">
        <v>2920.3880075115858</v>
      </c>
      <c r="H84" s="3"/>
      <c r="I84" s="8"/>
      <c r="J84" s="8"/>
      <c r="K84" s="7">
        <v>2422.3610880732122</v>
      </c>
      <c r="L84" s="8"/>
    </row>
    <row r="85" spans="3:12" x14ac:dyDescent="0.15">
      <c r="C85" s="4" t="s">
        <v>68</v>
      </c>
      <c r="D85" s="7">
        <v>2698.4347646388942</v>
      </c>
      <c r="E85" s="8">
        <f>SUM(D85:D86)/2</f>
        <v>2831.1246081069739</v>
      </c>
      <c r="F85" s="8">
        <f>(E85-3429.4)/3429.4*100</f>
        <v>-17.445482938503122</v>
      </c>
      <c r="G85" s="7">
        <v>2907.9320209806701</v>
      </c>
      <c r="H85" s="8">
        <f t="shared" ref="H85" si="16">SUM(G85:G86)/2</f>
        <v>3005.6800227359727</v>
      </c>
      <c r="I85" s="8">
        <f>(H85-3429.4)/3429.4*100</f>
        <v>-12.355513421124027</v>
      </c>
      <c r="J85" s="8">
        <f>(D80-D79)/D80*100</f>
        <v>3.5098001109391195</v>
      </c>
      <c r="K85" s="7">
        <v>2260.1688420821988</v>
      </c>
      <c r="L85" s="8">
        <f t="shared" ref="L85" si="17">(K86-K85)/K86*100</f>
        <v>2.4913150028677866</v>
      </c>
    </row>
    <row r="86" spans="3:12" x14ac:dyDescent="0.15">
      <c r="C86" s="4"/>
      <c r="D86" s="7">
        <v>2963.8144515750541</v>
      </c>
      <c r="E86" s="3"/>
      <c r="F86" s="8"/>
      <c r="G86" s="7">
        <v>3103.4280244912752</v>
      </c>
      <c r="H86" s="3"/>
      <c r="I86" s="8"/>
      <c r="J86" s="8"/>
      <c r="K86" s="7">
        <v>2317.9154166099888</v>
      </c>
      <c r="L86" s="8"/>
    </row>
    <row r="87" spans="3:12" x14ac:dyDescent="0.15">
      <c r="C87" s="3" t="s">
        <v>69</v>
      </c>
      <c r="D87" s="7">
        <v>2652.7970744059298</v>
      </c>
      <c r="E87" s="8">
        <f t="shared" ref="E87" si="18">SUM(D87:D88)/2</f>
        <v>2728.237111088436</v>
      </c>
      <c r="F87" s="8">
        <f>(E87-3429.4)/3429.4*100</f>
        <v>-20.445643229473497</v>
      </c>
      <c r="G87" s="7">
        <v>2960.280942468084</v>
      </c>
      <c r="H87" s="8">
        <f t="shared" ref="H87" si="19">SUM(G87:G88)/2</f>
        <v>2930.1128889535648</v>
      </c>
      <c r="I87" s="8">
        <f>(H87-3429.4)/3429.4*100</f>
        <v>-14.559022308463149</v>
      </c>
      <c r="J87" s="8">
        <f>(D82-D81)/D82*100</f>
        <v>6.3238749410752666</v>
      </c>
      <c r="K87" s="7">
        <v>2335.5611595900332</v>
      </c>
      <c r="L87" s="8">
        <f t="shared" ref="L87" si="20">(K88-K87)/K88*100</f>
        <v>-2.9607475912586874</v>
      </c>
    </row>
    <row r="88" spans="3:12" x14ac:dyDescent="0.15">
      <c r="C88" s="3"/>
      <c r="D88" s="7">
        <v>2803.6771477709422</v>
      </c>
      <c r="E88" s="3"/>
      <c r="F88" s="8"/>
      <c r="G88" s="7">
        <v>2899.9448354390452</v>
      </c>
      <c r="H88" s="3"/>
      <c r="I88" s="8"/>
      <c r="J88" s="8"/>
      <c r="K88" s="7">
        <v>2268.399573847229</v>
      </c>
      <c r="L88" s="8"/>
    </row>
    <row r="89" spans="3:12" x14ac:dyDescent="0.15">
      <c r="J89" s="8">
        <f>(D84-D83)/D84*100</f>
        <v>5.7620087781544305</v>
      </c>
      <c r="K89" s="7">
        <v>2703.7500684800789</v>
      </c>
      <c r="L89" s="8">
        <f t="shared" ref="L89" si="21">(K90-K89)/K90*100</f>
        <v>7.4181217863615494</v>
      </c>
    </row>
    <row r="90" spans="3:12" x14ac:dyDescent="0.15">
      <c r="J90" s="8"/>
      <c r="K90" s="7">
        <v>2920.3880075115858</v>
      </c>
      <c r="L90" s="8"/>
    </row>
    <row r="91" spans="3:12" x14ac:dyDescent="0.15">
      <c r="J91" s="8">
        <f>(D86-D85)/D86*100</f>
        <v>8.9539912593087507</v>
      </c>
      <c r="K91" s="7">
        <v>2907.9320209806701</v>
      </c>
      <c r="L91" s="8">
        <f t="shared" ref="L91" si="22">(K92-K91)/K92*100</f>
        <v>6.2993567747604358</v>
      </c>
    </row>
    <row r="92" spans="3:12" x14ac:dyDescent="0.15">
      <c r="C92" s="1" t="s">
        <v>0</v>
      </c>
      <c r="D92" t="s">
        <v>71</v>
      </c>
      <c r="E92" s="6" t="s">
        <v>70</v>
      </c>
      <c r="F92" s="1" t="s">
        <v>73</v>
      </c>
      <c r="G92" s="6" t="s">
        <v>74</v>
      </c>
      <c r="J92" s="8"/>
      <c r="K92" s="7">
        <v>3103.4280244912752</v>
      </c>
      <c r="L92" s="8"/>
    </row>
    <row r="93" spans="3:12" x14ac:dyDescent="0.15">
      <c r="C93" s="5" t="s">
        <v>34</v>
      </c>
      <c r="D93" s="3">
        <v>2231.9310059139425</v>
      </c>
      <c r="E93" s="8">
        <v>-12.641159892209386</v>
      </c>
      <c r="F93" s="8">
        <v>2507.7156654717173</v>
      </c>
      <c r="G93" s="8">
        <v>-1.8468172737986912</v>
      </c>
      <c r="J93" s="8">
        <f>(D88-D87)/D88*100</f>
        <v>5.3815066932713425</v>
      </c>
      <c r="K93" s="7">
        <v>2960.280942468084</v>
      </c>
      <c r="L93" s="8">
        <f t="shared" ref="L93" si="23">(K94-K93)/K94*100</f>
        <v>-2.0805949924183347</v>
      </c>
    </row>
    <row r="94" spans="3:12" x14ac:dyDescent="0.15">
      <c r="C94" s="4"/>
      <c r="D94" s="3"/>
      <c r="E94" s="8"/>
      <c r="F94" s="3"/>
      <c r="G94" s="8"/>
      <c r="J94" s="8"/>
      <c r="K94" s="7">
        <v>2899.9448354390452</v>
      </c>
      <c r="L94" s="8"/>
    </row>
    <row r="95" spans="3:12" x14ac:dyDescent="0.15">
      <c r="C95" s="4" t="s">
        <v>35</v>
      </c>
      <c r="D95" s="3">
        <v>2140.5566466909477</v>
      </c>
      <c r="E95" s="8">
        <v>-16.217595730128476</v>
      </c>
      <c r="F95" s="8">
        <v>2289.042129346094</v>
      </c>
      <c r="G95" s="8">
        <v>-10.405803383846962</v>
      </c>
    </row>
    <row r="96" spans="3:12" x14ac:dyDescent="0.15">
      <c r="C96" s="4"/>
      <c r="D96" s="3"/>
      <c r="E96" s="8"/>
      <c r="F96" s="3"/>
      <c r="G96" s="8"/>
    </row>
    <row r="97" spans="3:11" x14ac:dyDescent="0.15">
      <c r="C97" s="4" t="s">
        <v>36</v>
      </c>
      <c r="D97" s="3">
        <v>2061.0737629678283</v>
      </c>
      <c r="E97" s="8">
        <v>-19.3285935665651</v>
      </c>
      <c r="F97" s="8">
        <v>2301.9803667186311</v>
      </c>
      <c r="G97" s="8">
        <v>-9.8993946252835325</v>
      </c>
    </row>
    <row r="98" spans="3:11" x14ac:dyDescent="0.15">
      <c r="C98" s="4"/>
      <c r="D98" s="3"/>
      <c r="E98" s="8"/>
      <c r="F98" s="3"/>
      <c r="G98" s="8"/>
      <c r="K98" s="3"/>
    </row>
    <row r="99" spans="3:11" x14ac:dyDescent="0.15">
      <c r="C99" s="4" t="s">
        <v>67</v>
      </c>
      <c r="D99" s="3">
        <v>2688.2915626062795</v>
      </c>
      <c r="E99" s="8">
        <v>-21.610440234260235</v>
      </c>
      <c r="F99" s="8">
        <v>2812.0690379958323</v>
      </c>
      <c r="G99" s="8">
        <v>-18.001136117226562</v>
      </c>
      <c r="K99" s="3"/>
    </row>
    <row r="100" spans="3:11" x14ac:dyDescent="0.15">
      <c r="C100" s="4"/>
      <c r="D100" s="3"/>
      <c r="E100" s="8"/>
      <c r="F100" s="3"/>
      <c r="G100" s="8"/>
    </row>
    <row r="101" spans="3:11" x14ac:dyDescent="0.15">
      <c r="C101" s="4" t="s">
        <v>68</v>
      </c>
      <c r="D101" s="3">
        <v>2831.1246081069739</v>
      </c>
      <c r="E101" s="8">
        <v>-17.445482938503122</v>
      </c>
      <c r="F101" s="8">
        <v>3005.6800227359727</v>
      </c>
      <c r="G101" s="8">
        <v>-12.355513421124027</v>
      </c>
    </row>
    <row r="102" spans="3:11" x14ac:dyDescent="0.15">
      <c r="C102" s="4"/>
      <c r="D102" s="3"/>
      <c r="E102" s="8"/>
      <c r="F102" s="3"/>
      <c r="G102" s="8"/>
    </row>
    <row r="103" spans="3:11" x14ac:dyDescent="0.15">
      <c r="C103" s="3" t="s">
        <v>69</v>
      </c>
      <c r="D103" s="3">
        <v>2728.237111088436</v>
      </c>
      <c r="E103" s="8">
        <v>-20.445643229473497</v>
      </c>
      <c r="F103" s="8">
        <v>2930.1128889535648</v>
      </c>
      <c r="G103" s="8">
        <v>-14.559022308463149</v>
      </c>
    </row>
    <row r="104" spans="3:11" x14ac:dyDescent="0.15">
      <c r="C104" s="3"/>
      <c r="D104" s="3"/>
      <c r="E104" s="8"/>
      <c r="F104" s="3"/>
      <c r="G104" s="8"/>
    </row>
    <row r="109" spans="3:11" x14ac:dyDescent="0.15">
      <c r="D109" s="1"/>
    </row>
    <row r="110" spans="3:11" x14ac:dyDescent="0.15">
      <c r="D110" s="5"/>
    </row>
    <row r="111" spans="3:11" x14ac:dyDescent="0.15">
      <c r="D111" s="4"/>
    </row>
    <row r="112" spans="3:11" x14ac:dyDescent="0.15">
      <c r="E112" t="s">
        <v>71</v>
      </c>
      <c r="F112" s="6" t="s">
        <v>70</v>
      </c>
      <c r="G112" s="1" t="s">
        <v>73</v>
      </c>
      <c r="H112" s="6" t="s">
        <v>73</v>
      </c>
    </row>
    <row r="113" spans="4:8" x14ac:dyDescent="0.15">
      <c r="D113" s="11" t="s">
        <v>75</v>
      </c>
      <c r="E113" s="9">
        <v>2231.9310059139425</v>
      </c>
      <c r="F113" s="10">
        <v>-12.641159892209386</v>
      </c>
      <c r="G113" s="10">
        <v>2507.7156654717173</v>
      </c>
      <c r="H113" s="10">
        <v>-1.8468172737986912</v>
      </c>
    </row>
    <row r="114" spans="4:8" x14ac:dyDescent="0.15">
      <c r="D114" s="12" t="s">
        <v>35</v>
      </c>
      <c r="E114" s="9">
        <v>2140.5566466909477</v>
      </c>
      <c r="F114" s="10">
        <v>-16.217595730128476</v>
      </c>
      <c r="G114" s="10">
        <v>2289.042129346094</v>
      </c>
      <c r="H114" s="10">
        <v>-10.405803383846962</v>
      </c>
    </row>
    <row r="115" spans="4:8" x14ac:dyDescent="0.15">
      <c r="D115" s="12" t="s">
        <v>36</v>
      </c>
      <c r="E115" s="9">
        <v>2061.0737629678283</v>
      </c>
      <c r="F115" s="10">
        <v>-19.3285935665651</v>
      </c>
      <c r="G115" s="10">
        <v>2301.9803667186311</v>
      </c>
      <c r="H115" s="10">
        <v>-9.8993946252835325</v>
      </c>
    </row>
    <row r="116" spans="4:8" x14ac:dyDescent="0.15">
      <c r="D116" s="12" t="s">
        <v>67</v>
      </c>
      <c r="E116" s="9">
        <v>2688.2915626062795</v>
      </c>
      <c r="F116" s="10">
        <v>-21.610440234260235</v>
      </c>
      <c r="G116" s="10">
        <v>2812.0690379958323</v>
      </c>
      <c r="H116" s="10">
        <v>-18.001136117226562</v>
      </c>
    </row>
    <row r="117" spans="4:8" x14ac:dyDescent="0.15">
      <c r="D117" s="12" t="s">
        <v>68</v>
      </c>
      <c r="E117" s="9">
        <v>2831.1246081069739</v>
      </c>
      <c r="F117" s="10">
        <v>-17.445482938503122</v>
      </c>
      <c r="G117" s="10">
        <v>3005.6800227359727</v>
      </c>
      <c r="H117" s="10">
        <v>-12.355513421124027</v>
      </c>
    </row>
    <row r="118" spans="4:8" x14ac:dyDescent="0.15">
      <c r="D118" s="9" t="s">
        <v>69</v>
      </c>
      <c r="E118" s="9">
        <v>2728.237111088436</v>
      </c>
      <c r="F118" s="10">
        <v>-20.445643229473497</v>
      </c>
      <c r="G118" s="10">
        <v>2930.1128889535648</v>
      </c>
      <c r="H118" s="10">
        <v>-14.559022308463149</v>
      </c>
    </row>
    <row r="119" spans="4:8" x14ac:dyDescent="0.15">
      <c r="D119" s="12"/>
      <c r="E119" s="9"/>
      <c r="F119" s="10"/>
      <c r="G119" s="9"/>
      <c r="H119" s="10"/>
    </row>
    <row r="121" spans="4:8" x14ac:dyDescent="0.15">
      <c r="D121" s="12"/>
    </row>
    <row r="123" spans="4:8" x14ac:dyDescent="0.15">
      <c r="D123" s="9"/>
    </row>
  </sheetData>
  <mergeCells count="92">
    <mergeCell ref="C93:C94"/>
    <mergeCell ref="C95:C96"/>
    <mergeCell ref="C97:C98"/>
    <mergeCell ref="C99:C100"/>
    <mergeCell ref="C101:C102"/>
    <mergeCell ref="C103:C104"/>
    <mergeCell ref="K98:K99"/>
    <mergeCell ref="D110:D111"/>
    <mergeCell ref="F99:F100"/>
    <mergeCell ref="G99:G100"/>
    <mergeCell ref="F101:F102"/>
    <mergeCell ref="G101:G102"/>
    <mergeCell ref="F103:F104"/>
    <mergeCell ref="G103:G104"/>
    <mergeCell ref="F93:F94"/>
    <mergeCell ref="G93:G94"/>
    <mergeCell ref="F95:F96"/>
    <mergeCell ref="G95:G96"/>
    <mergeCell ref="F97:F98"/>
    <mergeCell ref="G97:G98"/>
    <mergeCell ref="D99:D100"/>
    <mergeCell ref="E99:E100"/>
    <mergeCell ref="D101:D102"/>
    <mergeCell ref="E101:E102"/>
    <mergeCell ref="D103:D104"/>
    <mergeCell ref="E103:E104"/>
    <mergeCell ref="D93:D94"/>
    <mergeCell ref="E93:E94"/>
    <mergeCell ref="D95:D96"/>
    <mergeCell ref="E95:E96"/>
    <mergeCell ref="D97:D98"/>
    <mergeCell ref="E97:E98"/>
    <mergeCell ref="I77:I78"/>
    <mergeCell ref="I79:I80"/>
    <mergeCell ref="I81:I82"/>
    <mergeCell ref="I83:I84"/>
    <mergeCell ref="I85:I86"/>
    <mergeCell ref="I87:I88"/>
    <mergeCell ref="F77:F78"/>
    <mergeCell ref="F79:F80"/>
    <mergeCell ref="F81:F82"/>
    <mergeCell ref="F83:F84"/>
    <mergeCell ref="F85:F86"/>
    <mergeCell ref="F87:F88"/>
    <mergeCell ref="C85:C86"/>
    <mergeCell ref="J91:J92"/>
    <mergeCell ref="L91:L92"/>
    <mergeCell ref="C87:C88"/>
    <mergeCell ref="J93:J94"/>
    <mergeCell ref="L93:L94"/>
    <mergeCell ref="E85:E86"/>
    <mergeCell ref="E87:E88"/>
    <mergeCell ref="H85:H86"/>
    <mergeCell ref="H87:H88"/>
    <mergeCell ref="C81:C82"/>
    <mergeCell ref="J87:J88"/>
    <mergeCell ref="L87:L88"/>
    <mergeCell ref="C83:C84"/>
    <mergeCell ref="J89:J90"/>
    <mergeCell ref="L89:L90"/>
    <mergeCell ref="E81:E82"/>
    <mergeCell ref="E83:E84"/>
    <mergeCell ref="H81:H82"/>
    <mergeCell ref="H83:H84"/>
    <mergeCell ref="C77:C78"/>
    <mergeCell ref="J83:J84"/>
    <mergeCell ref="L83:L84"/>
    <mergeCell ref="C79:C80"/>
    <mergeCell ref="J85:J86"/>
    <mergeCell ref="L85:L86"/>
    <mergeCell ref="E77:E78"/>
    <mergeCell ref="E79:E80"/>
    <mergeCell ref="H77:H78"/>
    <mergeCell ref="H79:H80"/>
    <mergeCell ref="M3:M4"/>
    <mergeCell ref="M5:M6"/>
    <mergeCell ref="M7:M8"/>
    <mergeCell ref="M9:M10"/>
    <mergeCell ref="M11:M12"/>
    <mergeCell ref="M13:M14"/>
    <mergeCell ref="I13:I14"/>
    <mergeCell ref="K3:K4"/>
    <mergeCell ref="K5:K6"/>
    <mergeCell ref="K7:K8"/>
    <mergeCell ref="K9:K10"/>
    <mergeCell ref="K11:K12"/>
    <mergeCell ref="K13:K14"/>
    <mergeCell ref="I3:I4"/>
    <mergeCell ref="I5:I6"/>
    <mergeCell ref="I7:I8"/>
    <mergeCell ref="I9:I10"/>
    <mergeCell ref="I11:I12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las_7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ZhongWei Sun</cp:lastModifiedBy>
  <dcterms:created xsi:type="dcterms:W3CDTF">2019-09-25T02:10:19Z</dcterms:created>
  <dcterms:modified xsi:type="dcterms:W3CDTF">2019-09-25T10:16:37Z</dcterms:modified>
</cp:coreProperties>
</file>