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7B7E9D9E-C01C-4C1F-B972-31BC9953BA9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Experiment" sheetId="1" r:id="rId1"/>
    <sheet name="2019.09.26" sheetId="4" r:id="rId2"/>
    <sheet name="2019.08.27" sheetId="3" r:id="rId3"/>
    <sheet name="2019.11.14" sheetId="5" r:id="rId4"/>
    <sheet name="Description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2" i="1" l="1"/>
  <c r="E37" i="5" l="1"/>
  <c r="J37" i="5" s="1"/>
  <c r="E36" i="5"/>
  <c r="J36" i="5" s="1"/>
  <c r="E35" i="5"/>
  <c r="J35" i="5" s="1"/>
  <c r="E34" i="5"/>
  <c r="J34" i="5" s="1"/>
  <c r="E33" i="5"/>
  <c r="J33" i="5" s="1"/>
  <c r="E32" i="5"/>
  <c r="J32" i="5" s="1"/>
  <c r="E31" i="5"/>
  <c r="J31" i="5" s="1"/>
  <c r="E30" i="5"/>
  <c r="J30" i="5" s="1"/>
  <c r="J29" i="5"/>
  <c r="E29" i="5"/>
  <c r="E75" i="1" l="1"/>
  <c r="J75" i="1" s="1"/>
  <c r="E74" i="1"/>
  <c r="J74" i="1" s="1"/>
  <c r="E73" i="1"/>
  <c r="J73" i="1" s="1"/>
  <c r="E72" i="1"/>
  <c r="J72" i="1" s="1"/>
  <c r="E71" i="1"/>
  <c r="J71" i="1" s="1"/>
  <c r="E70" i="1"/>
  <c r="J70" i="1" s="1"/>
  <c r="E69" i="1"/>
  <c r="J69" i="1" s="1"/>
  <c r="E68" i="1"/>
  <c r="J68" i="1" s="1"/>
  <c r="E67" i="1"/>
  <c r="J67" i="1" s="1"/>
  <c r="J66" i="1" l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" i="5"/>
  <c r="K42" i="4" l="1"/>
  <c r="L42" i="4" s="1"/>
  <c r="K40" i="4"/>
  <c r="L40" i="4" s="1"/>
  <c r="K39" i="4"/>
  <c r="L39" i="4" s="1"/>
  <c r="K38" i="4"/>
  <c r="L38" i="4" s="1"/>
  <c r="K37" i="4"/>
  <c r="L37" i="4" s="1"/>
  <c r="K35" i="4"/>
  <c r="L35" i="4" s="1"/>
  <c r="K34" i="4"/>
  <c r="L34" i="4" s="1"/>
  <c r="K33" i="4"/>
  <c r="L33" i="4" s="1"/>
  <c r="K32" i="4"/>
  <c r="L32" i="4" s="1"/>
  <c r="K31" i="4"/>
  <c r="L31" i="4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3"/>
  <c r="J15" i="3"/>
  <c r="J14" i="3"/>
  <c r="J13" i="3"/>
  <c r="J12" i="3"/>
  <c r="J11" i="3"/>
  <c r="J10" i="3"/>
  <c r="J9" i="3"/>
  <c r="J8" i="3"/>
  <c r="J7" i="3"/>
  <c r="J6" i="3"/>
  <c r="J5" i="3"/>
  <c r="J4" i="3"/>
  <c r="J2" i="3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M31" i="4" l="1"/>
  <c r="M37" i="4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9" i="1"/>
  <c r="J38" i="1"/>
  <c r="J37" i="1"/>
  <c r="J36" i="1"/>
  <c r="J35" i="1"/>
  <c r="J34" i="1"/>
</calcChain>
</file>

<file path=xl/sharedStrings.xml><?xml version="1.0" encoding="utf-8"?>
<sst xmlns="http://schemas.openxmlformats.org/spreadsheetml/2006/main" count="227" uniqueCount="128">
  <si>
    <t>description</t>
  </si>
  <si>
    <t>length</t>
    <phoneticPr fontId="1" type="noConversion"/>
  </si>
  <si>
    <t>width</t>
    <phoneticPr fontId="1" type="noConversion"/>
  </si>
  <si>
    <t>height</t>
    <phoneticPr fontId="1" type="noConversion"/>
  </si>
  <si>
    <t>diameter</t>
    <phoneticPr fontId="1" type="noConversion"/>
  </si>
  <si>
    <t>aperture</t>
    <phoneticPr fontId="1" type="noConversion"/>
  </si>
  <si>
    <t>Naming rules</t>
    <phoneticPr fontId="1" type="noConversion"/>
  </si>
  <si>
    <t>example</t>
    <phoneticPr fontId="1" type="noConversion"/>
  </si>
  <si>
    <t>lattice test piece</t>
    <phoneticPr fontId="1" type="noConversion"/>
  </si>
  <si>
    <t>the number of design piece is 1 and the number of test piece is 1</t>
    <phoneticPr fontId="1" type="noConversion"/>
  </si>
  <si>
    <t>las</t>
    <phoneticPr fontId="1" type="noConversion"/>
  </si>
  <si>
    <t>the number of experiment</t>
    <phoneticPr fontId="1" type="noConversion"/>
  </si>
  <si>
    <t>weight</t>
    <phoneticPr fontId="1" type="noConversion"/>
  </si>
  <si>
    <t>las_6_23</t>
    <phoneticPr fontId="1" type="noConversion"/>
  </si>
  <si>
    <t>class name - the number of experiment - number of design piece and the number of test piece</t>
    <phoneticPr fontId="1" type="noConversion"/>
  </si>
  <si>
    <t>las_1_11</t>
    <phoneticPr fontId="1" type="noConversion"/>
  </si>
  <si>
    <t>las_6_92</t>
  </si>
  <si>
    <t>las_6_21</t>
    <phoneticPr fontId="1" type="noConversion"/>
  </si>
  <si>
    <t>las_6_22</t>
    <phoneticPr fontId="1" type="noConversion"/>
  </si>
  <si>
    <t>las_6_61</t>
    <phoneticPr fontId="1" type="noConversion"/>
  </si>
  <si>
    <t>las_6_62</t>
  </si>
  <si>
    <t>las_6_63</t>
  </si>
  <si>
    <t>las_6_91</t>
    <phoneticPr fontId="1" type="noConversion"/>
  </si>
  <si>
    <t>las_6_93</t>
  </si>
  <si>
    <t>las_6_71</t>
    <phoneticPr fontId="1" type="noConversion"/>
  </si>
  <si>
    <t>las_6_72</t>
    <phoneticPr fontId="1" type="noConversion"/>
  </si>
  <si>
    <t>las_6_81</t>
    <phoneticPr fontId="1" type="noConversion"/>
  </si>
  <si>
    <t>las_6_82</t>
    <phoneticPr fontId="1" type="noConversion"/>
  </si>
  <si>
    <t>las_6_83</t>
    <phoneticPr fontId="1" type="noConversion"/>
  </si>
  <si>
    <t>las_7_21</t>
    <phoneticPr fontId="1" type="noConversion"/>
  </si>
  <si>
    <t>las_7_22</t>
  </si>
  <si>
    <t>las_7_23</t>
  </si>
  <si>
    <t>las_8_31</t>
    <phoneticPr fontId="1" type="noConversion"/>
  </si>
  <si>
    <t>las_8_32</t>
  </si>
  <si>
    <t>las_8_33</t>
  </si>
  <si>
    <t>las_8_41</t>
    <phoneticPr fontId="1" type="noConversion"/>
  </si>
  <si>
    <t>las_8_42</t>
  </si>
  <si>
    <t>las_8_43</t>
  </si>
  <si>
    <t>las_8_51</t>
    <phoneticPr fontId="1" type="noConversion"/>
  </si>
  <si>
    <t>las_8_52</t>
  </si>
  <si>
    <t>las_8_53</t>
  </si>
  <si>
    <t>las_8_61</t>
    <phoneticPr fontId="1" type="noConversion"/>
  </si>
  <si>
    <t>las_8_62</t>
  </si>
  <si>
    <t>las_8_63</t>
  </si>
  <si>
    <t>las_8_71</t>
    <phoneticPr fontId="1" type="noConversion"/>
  </si>
  <si>
    <t>las_8_72</t>
  </si>
  <si>
    <t>las_8_73</t>
  </si>
  <si>
    <t>las_8_81</t>
    <phoneticPr fontId="1" type="noConversion"/>
  </si>
  <si>
    <t>las_8_82</t>
  </si>
  <si>
    <t>las_8_83</t>
  </si>
  <si>
    <t>las_7_61</t>
    <phoneticPr fontId="1" type="noConversion"/>
  </si>
  <si>
    <t>las_7_62</t>
    <phoneticPr fontId="1" type="noConversion"/>
  </si>
  <si>
    <t>las_7_63</t>
    <phoneticPr fontId="1" type="noConversion"/>
  </si>
  <si>
    <t>Plate_thickness</t>
    <phoneticPr fontId="1" type="noConversion"/>
  </si>
  <si>
    <t>density</t>
    <phoneticPr fontId="1" type="noConversion"/>
  </si>
  <si>
    <t>volume_fraction</t>
    <phoneticPr fontId="1" type="noConversion"/>
  </si>
  <si>
    <t>las_8_31</t>
    <phoneticPr fontId="1" type="noConversion"/>
  </si>
  <si>
    <t>las_8_32</t>
    <phoneticPr fontId="1" type="noConversion"/>
  </si>
  <si>
    <t>las_8_33</t>
    <phoneticPr fontId="1" type="noConversion"/>
  </si>
  <si>
    <t>las_8_41</t>
    <phoneticPr fontId="1" type="noConversion"/>
  </si>
  <si>
    <t>las_8_42</t>
    <phoneticPr fontId="1" type="noConversion"/>
  </si>
  <si>
    <t>las_8_43</t>
    <phoneticPr fontId="1" type="noConversion"/>
  </si>
  <si>
    <t>las_8_51</t>
    <phoneticPr fontId="1" type="noConversion"/>
  </si>
  <si>
    <t>las_8_52</t>
    <phoneticPr fontId="1" type="noConversion"/>
  </si>
  <si>
    <t>las_8_53</t>
    <phoneticPr fontId="1" type="noConversion"/>
  </si>
  <si>
    <t>las_8_61</t>
    <phoneticPr fontId="1" type="noConversion"/>
  </si>
  <si>
    <t>las_8_62</t>
    <phoneticPr fontId="1" type="noConversion"/>
  </si>
  <si>
    <t>las_8_63</t>
    <phoneticPr fontId="1" type="noConversion"/>
  </si>
  <si>
    <t>las_8_72</t>
    <phoneticPr fontId="1" type="noConversion"/>
  </si>
  <si>
    <t>las_8_73</t>
    <phoneticPr fontId="1" type="noConversion"/>
  </si>
  <si>
    <t>las_8_82</t>
    <phoneticPr fontId="1" type="noConversion"/>
  </si>
  <si>
    <t>las_8_83</t>
    <phoneticPr fontId="1" type="noConversion"/>
  </si>
  <si>
    <t>喷砂压力</t>
  </si>
  <si>
    <t>特征</t>
  </si>
  <si>
    <t>模型尺寸</t>
  </si>
  <si>
    <t>测量结果</t>
  </si>
  <si>
    <t>平均值</t>
  </si>
  <si>
    <t>误差</t>
  </si>
  <si>
    <t>平均误差</t>
  </si>
  <si>
    <t>6号件</t>
  </si>
  <si>
    <t>0.1MPa</t>
  </si>
  <si>
    <t>4格面</t>
  </si>
  <si>
    <t>5格面</t>
  </si>
  <si>
    <t>2号件</t>
  </si>
  <si>
    <t>3格面</t>
  </si>
  <si>
    <t>9号件</t>
  </si>
  <si>
    <t>0.48MPa</t>
  </si>
  <si>
    <t>offset50</t>
  </si>
  <si>
    <t>offset100</t>
  </si>
  <si>
    <t>offset150</t>
  </si>
  <si>
    <t>未喷砂</t>
  </si>
  <si>
    <t>测量结果</t>
    <phoneticPr fontId="1" type="noConversion"/>
  </si>
  <si>
    <t>las_9_A1</t>
    <phoneticPr fontId="1" type="noConversion"/>
  </si>
  <si>
    <t>las_9_A2</t>
  </si>
  <si>
    <t>las_9_A3</t>
  </si>
  <si>
    <t>las_9_B1</t>
    <phoneticPr fontId="1" type="noConversion"/>
  </si>
  <si>
    <t>las_9_B2</t>
  </si>
  <si>
    <t>las_9_B3</t>
  </si>
  <si>
    <t>las_9_C1</t>
    <phoneticPr fontId="1" type="noConversion"/>
  </si>
  <si>
    <t>las_9_C2</t>
  </si>
  <si>
    <t>las_9_C3</t>
  </si>
  <si>
    <t>las_9_D1</t>
    <phoneticPr fontId="1" type="noConversion"/>
  </si>
  <si>
    <t>las_9_D2</t>
  </si>
  <si>
    <t>las_9_D3</t>
  </si>
  <si>
    <t>las_9_E1</t>
    <phoneticPr fontId="1" type="noConversion"/>
  </si>
  <si>
    <t>las_9_E2</t>
  </si>
  <si>
    <t>las_9_E3</t>
  </si>
  <si>
    <t>las_9_F1</t>
    <phoneticPr fontId="1" type="noConversion"/>
  </si>
  <si>
    <t>las_9_F2</t>
  </si>
  <si>
    <t>las_9_F3</t>
  </si>
  <si>
    <t>las_9_G1</t>
    <phoneticPr fontId="1" type="noConversion"/>
  </si>
  <si>
    <t>las_9_G2</t>
  </si>
  <si>
    <t>las_9_G3</t>
  </si>
  <si>
    <t>las_9_H1</t>
    <phoneticPr fontId="1" type="noConversion"/>
  </si>
  <si>
    <t>las_9_H2</t>
  </si>
  <si>
    <t>las_9_H3</t>
  </si>
  <si>
    <t>las_9_I1</t>
    <phoneticPr fontId="1" type="noConversion"/>
  </si>
  <si>
    <t>las_9_I2</t>
  </si>
  <si>
    <t>las_9_I3</t>
  </si>
  <si>
    <t>las_9_a1</t>
    <phoneticPr fontId="1" type="noConversion"/>
  </si>
  <si>
    <t>las_9_a2</t>
    <phoneticPr fontId="1" type="noConversion"/>
  </si>
  <si>
    <t>las_9_a3</t>
    <phoneticPr fontId="1" type="noConversion"/>
  </si>
  <si>
    <t>las_9_b1</t>
    <phoneticPr fontId="1" type="noConversion"/>
  </si>
  <si>
    <t>las_9_b2</t>
    <phoneticPr fontId="1" type="noConversion"/>
  </si>
  <si>
    <t>las_9_b3</t>
    <phoneticPr fontId="1" type="noConversion"/>
  </si>
  <si>
    <t>las_9_c1</t>
    <phoneticPr fontId="1" type="noConversion"/>
  </si>
  <si>
    <t>las_9_c2</t>
    <phoneticPr fontId="1" type="noConversion"/>
  </si>
  <si>
    <t>las_9_c3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</si>
</sst>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3" borderId="0" xfId="0" applyFill="1" applyAlignment="1">
      <alignment vertical="center"/>
    </xf>
    <xf numFmtId="0" fontId="0" fillId="3" borderId="0" xfId="0" applyFill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76" fontId="0" fillId="5" borderId="0" xfId="0" applyNumberFormat="1" applyFill="1"/>
    <xf numFmtId="0" fontId="0" fillId="5" borderId="1" xfId="0" applyFill="1" applyBorder="1"/>
    <xf numFmtId="0" fontId="0" fillId="8" borderId="1" xfId="0" applyFill="1" applyBorder="1" applyAlignment="1">
      <alignment vertical="center"/>
    </xf>
    <xf numFmtId="0" fontId="0" fillId="3" borderId="1" xfId="0" applyFill="1" applyBorder="1"/>
    <xf numFmtId="0" fontId="0" fillId="0" borderId="0" xfId="0" applyAlignment="1">
      <alignment vertical="center"/>
    </xf>
    <xf numFmtId="0" fontId="0" fillId="10" borderId="1" xfId="0" applyFill="1" applyBorder="1"/>
    <xf numFmtId="0" fontId="0" fillId="10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topLeftCell="A70" workbookViewId="0">
      <selection activeCell="D18" sqref="D18"/>
    </sheetView>
  </sheetViews>
  <sheetFormatPr defaultRowHeight="14.25" x14ac:dyDescent="0.2"/>
  <cols>
    <col min="1" max="1" width="12.375" customWidth="1"/>
  </cols>
  <sheetData>
    <row r="1" spans="1:11" x14ac:dyDescent="0.2">
      <c r="A1" s="8"/>
      <c r="B1" s="8" t="s">
        <v>1</v>
      </c>
      <c r="C1" s="8" t="s">
        <v>2</v>
      </c>
      <c r="D1" s="8" t="s">
        <v>3</v>
      </c>
      <c r="E1" s="8" t="s">
        <v>53</v>
      </c>
      <c r="F1" s="8" t="s">
        <v>12</v>
      </c>
      <c r="G1" s="8" t="s">
        <v>4</v>
      </c>
      <c r="H1" s="8" t="s">
        <v>5</v>
      </c>
      <c r="I1" s="8" t="s">
        <v>54</v>
      </c>
      <c r="J1" s="8" t="s">
        <v>55</v>
      </c>
      <c r="K1" s="8" t="s">
        <v>0</v>
      </c>
    </row>
    <row r="2" spans="1:11" x14ac:dyDescent="0.2">
      <c r="A2" s="5" t="s">
        <v>17</v>
      </c>
      <c r="B2" s="4">
        <v>9.93</v>
      </c>
      <c r="C2" s="3">
        <v>9.9600000000000009</v>
      </c>
      <c r="D2" s="3">
        <v>22.2</v>
      </c>
      <c r="E2" s="3">
        <v>1</v>
      </c>
      <c r="F2" s="3">
        <v>2.7</v>
      </c>
      <c r="G2" s="3"/>
      <c r="H2" s="3"/>
      <c r="I2" s="4">
        <v>4.5</v>
      </c>
      <c r="J2" s="4">
        <f>(F2-2*B2*C2*E2*0.001*I2)/I2/(B2*C2*(D2-2*E2))*1000</f>
        <v>0.2013149664254818</v>
      </c>
      <c r="K2" s="3"/>
    </row>
    <row r="3" spans="1:11" x14ac:dyDescent="0.2">
      <c r="A3" s="5" t="s">
        <v>18</v>
      </c>
      <c r="B3" s="4">
        <v>9.93</v>
      </c>
      <c r="C3" s="3">
        <v>9.91</v>
      </c>
      <c r="D3" s="3">
        <v>22.23</v>
      </c>
      <c r="E3" s="3">
        <v>1</v>
      </c>
      <c r="F3" s="3">
        <v>2.7</v>
      </c>
      <c r="G3" s="4"/>
      <c r="H3" s="3"/>
      <c r="I3" s="4">
        <v>4.5</v>
      </c>
      <c r="J3" s="4">
        <f>(F3-2*B3*C3*1.1*0.001*I3)/I3/(B3*C3*(D3-2*E3))*1000</f>
        <v>0.19264313435389852</v>
      </c>
      <c r="K3" s="3"/>
    </row>
    <row r="4" spans="1:11" x14ac:dyDescent="0.2">
      <c r="A4" s="5" t="s">
        <v>13</v>
      </c>
      <c r="B4" s="4">
        <v>9.93</v>
      </c>
      <c r="C4" s="3">
        <v>9.93</v>
      </c>
      <c r="D4" s="3">
        <v>22.25</v>
      </c>
      <c r="E4" s="3">
        <v>1</v>
      </c>
      <c r="F4" s="3">
        <v>2.7</v>
      </c>
      <c r="G4" s="4"/>
      <c r="H4" s="3"/>
      <c r="I4" s="4">
        <v>4.5</v>
      </c>
      <c r="J4" s="4">
        <f t="shared" ref="J3:J16" si="0">(F4-2*B4*C4*1.1*0.001*I4)/I4/(B4*C4*(D4-2*E4))*1000</f>
        <v>0.1918464347970387</v>
      </c>
      <c r="K4" s="3"/>
    </row>
    <row r="5" spans="1:11" x14ac:dyDescent="0.2">
      <c r="A5" s="5" t="s">
        <v>19</v>
      </c>
      <c r="B5" s="3">
        <v>9.93</v>
      </c>
      <c r="C5" s="3">
        <v>9.93</v>
      </c>
      <c r="D5" s="3">
        <v>22.2</v>
      </c>
      <c r="E5" s="3">
        <v>1</v>
      </c>
      <c r="F5" s="3">
        <v>2.7</v>
      </c>
      <c r="G5" s="3"/>
      <c r="H5" s="3"/>
      <c r="I5" s="4">
        <v>4.5</v>
      </c>
      <c r="J5" s="4">
        <f t="shared" si="0"/>
        <v>0.19232130220990265</v>
      </c>
      <c r="K5" s="3"/>
    </row>
    <row r="6" spans="1:11" x14ac:dyDescent="0.2">
      <c r="A6" s="5" t="s">
        <v>20</v>
      </c>
      <c r="B6" s="3">
        <v>9.93</v>
      </c>
      <c r="C6" s="3">
        <v>10</v>
      </c>
      <c r="D6" s="3">
        <v>22.3</v>
      </c>
      <c r="E6" s="3">
        <v>1</v>
      </c>
      <c r="F6" s="3">
        <v>2.7</v>
      </c>
      <c r="G6" s="4"/>
      <c r="H6" s="3"/>
      <c r="I6" s="4">
        <v>4.5</v>
      </c>
      <c r="J6" s="4">
        <f t="shared" si="0"/>
        <v>0.18927566859643119</v>
      </c>
      <c r="K6" s="3"/>
    </row>
    <row r="7" spans="1:11" x14ac:dyDescent="0.2">
      <c r="A7" s="5" t="s">
        <v>21</v>
      </c>
      <c r="B7" s="3">
        <v>9.9499999999999993</v>
      </c>
      <c r="C7" s="3">
        <v>9.99</v>
      </c>
      <c r="D7" s="3">
        <v>22.23</v>
      </c>
      <c r="E7" s="3">
        <v>1</v>
      </c>
      <c r="F7" s="3">
        <v>2.7</v>
      </c>
      <c r="G7" s="4"/>
      <c r="H7" s="3"/>
      <c r="I7" s="4">
        <v>4.5</v>
      </c>
      <c r="J7" s="4">
        <f t="shared" si="0"/>
        <v>0.18962861792929087</v>
      </c>
      <c r="K7" s="3"/>
    </row>
    <row r="8" spans="1:11" x14ac:dyDescent="0.2">
      <c r="A8" s="5" t="s">
        <v>24</v>
      </c>
      <c r="B8" s="3">
        <v>9.94</v>
      </c>
      <c r="C8" s="3">
        <v>9.9499999999999993</v>
      </c>
      <c r="D8" s="3">
        <v>22.24</v>
      </c>
      <c r="E8" s="3">
        <v>1</v>
      </c>
      <c r="F8" s="3">
        <v>2.1</v>
      </c>
      <c r="G8" s="3"/>
      <c r="H8" s="3"/>
      <c r="I8" s="4">
        <v>4.5</v>
      </c>
      <c r="J8" s="4">
        <f t="shared" si="0"/>
        <v>0.12442825196889458</v>
      </c>
      <c r="K8" s="3"/>
    </row>
    <row r="9" spans="1:11" x14ac:dyDescent="0.2">
      <c r="A9" s="5" t="s">
        <v>25</v>
      </c>
      <c r="B9" s="3">
        <v>9.91</v>
      </c>
      <c r="C9" s="3">
        <v>9.92</v>
      </c>
      <c r="D9" s="3">
        <v>22.21</v>
      </c>
      <c r="E9" s="3">
        <v>1</v>
      </c>
      <c r="F9" s="3">
        <v>2.2000000000000002</v>
      </c>
      <c r="G9" s="3"/>
      <c r="H9" s="3"/>
      <c r="I9" s="4">
        <v>4.5</v>
      </c>
      <c r="J9" s="4">
        <f t="shared" si="0"/>
        <v>0.13721291785327625</v>
      </c>
      <c r="K9" s="3"/>
    </row>
    <row r="10" spans="1:11" x14ac:dyDescent="0.2">
      <c r="A10" s="5" t="s">
        <v>26</v>
      </c>
      <c r="B10" s="3">
        <v>9.93</v>
      </c>
      <c r="C10" s="3">
        <v>9.92</v>
      </c>
      <c r="D10" s="3">
        <v>22.24</v>
      </c>
      <c r="E10" s="3">
        <v>1</v>
      </c>
      <c r="F10" s="3">
        <v>2.4</v>
      </c>
      <c r="G10" s="3"/>
      <c r="H10" s="4"/>
      <c r="I10" s="4">
        <v>4.5</v>
      </c>
      <c r="J10" s="4">
        <f t="shared" si="0"/>
        <v>0.1588065114905875</v>
      </c>
      <c r="K10" s="3"/>
    </row>
    <row r="11" spans="1:11" x14ac:dyDescent="0.2">
      <c r="A11" s="5" t="s">
        <v>27</v>
      </c>
      <c r="B11" s="3">
        <v>9.9499999999999993</v>
      </c>
      <c r="C11" s="3">
        <v>9.9600000000000009</v>
      </c>
      <c r="D11" s="3">
        <v>22.26</v>
      </c>
      <c r="E11" s="3">
        <v>1</v>
      </c>
      <c r="F11" s="3">
        <v>2.2999999999999998</v>
      </c>
      <c r="G11" s="3"/>
      <c r="H11" s="4"/>
      <c r="I11" s="4">
        <v>4.5</v>
      </c>
      <c r="J11" s="4">
        <f t="shared" si="0"/>
        <v>0.14597358270911034</v>
      </c>
      <c r="K11" s="3"/>
    </row>
    <row r="12" spans="1:11" x14ac:dyDescent="0.2">
      <c r="A12" s="5" t="s">
        <v>28</v>
      </c>
      <c r="B12" s="3">
        <v>9.9600000000000009</v>
      </c>
      <c r="C12" s="3">
        <v>9.93</v>
      </c>
      <c r="D12" s="3">
        <v>22.21</v>
      </c>
      <c r="E12" s="3">
        <v>1</v>
      </c>
      <c r="F12" s="3">
        <v>2.5</v>
      </c>
      <c r="G12" s="3"/>
      <c r="H12" s="4"/>
      <c r="I12" s="4">
        <v>4.5</v>
      </c>
      <c r="J12" s="4">
        <f t="shared" si="0"/>
        <v>0.16908398490821977</v>
      </c>
      <c r="K12" s="3"/>
    </row>
    <row r="13" spans="1:11" x14ac:dyDescent="0.2">
      <c r="A13" s="5" t="s">
        <v>22</v>
      </c>
      <c r="B13" s="3">
        <v>9.91</v>
      </c>
      <c r="C13" s="3">
        <v>9.93</v>
      </c>
      <c r="D13" s="3">
        <v>22.2</v>
      </c>
      <c r="E13" s="3">
        <v>1</v>
      </c>
      <c r="F13" s="3">
        <v>2.4</v>
      </c>
      <c r="G13" s="4"/>
      <c r="H13" s="4"/>
      <c r="I13" s="4">
        <v>4.5</v>
      </c>
      <c r="J13" s="4">
        <f t="shared" si="0"/>
        <v>0.15939144589568169</v>
      </c>
      <c r="K13" s="3"/>
    </row>
    <row r="14" spans="1:11" x14ac:dyDescent="0.2">
      <c r="A14" s="5" t="s">
        <v>16</v>
      </c>
      <c r="B14" s="3">
        <v>9.91</v>
      </c>
      <c r="C14" s="3">
        <v>9.92</v>
      </c>
      <c r="D14" s="3">
        <v>22.25</v>
      </c>
      <c r="E14" s="3">
        <v>1</v>
      </c>
      <c r="F14" s="3">
        <v>2.2999999999999998</v>
      </c>
      <c r="G14" s="4"/>
      <c r="H14" s="4"/>
      <c r="I14" s="4">
        <v>4.5</v>
      </c>
      <c r="J14" s="4">
        <f t="shared" si="0"/>
        <v>0.14810478250446324</v>
      </c>
      <c r="K14" s="4"/>
    </row>
    <row r="15" spans="1:11" x14ac:dyDescent="0.2">
      <c r="A15" s="5" t="s">
        <v>23</v>
      </c>
      <c r="B15" s="3">
        <v>9.92</v>
      </c>
      <c r="C15" s="3">
        <v>9.93</v>
      </c>
      <c r="D15" s="3">
        <v>22.23</v>
      </c>
      <c r="E15" s="3">
        <v>1</v>
      </c>
      <c r="F15" s="3">
        <v>2.5</v>
      </c>
      <c r="G15" s="4"/>
      <c r="H15" s="4"/>
      <c r="I15" s="4">
        <v>4.5</v>
      </c>
      <c r="J15" s="4">
        <f t="shared" si="0"/>
        <v>0.17003644507793148</v>
      </c>
      <c r="K15" s="4"/>
    </row>
    <row r="16" spans="1:11" x14ac:dyDescent="0.2">
      <c r="A16" s="5" t="s">
        <v>56</v>
      </c>
      <c r="B16" s="3">
        <v>10.08</v>
      </c>
      <c r="C16" s="3">
        <v>10.130000000000001</v>
      </c>
      <c r="D16" s="3">
        <v>22.48</v>
      </c>
      <c r="E16" s="4">
        <v>1.05</v>
      </c>
      <c r="F16" s="3">
        <v>4.2</v>
      </c>
      <c r="G16" s="3"/>
      <c r="H16" s="3"/>
      <c r="I16" s="4">
        <v>4.5</v>
      </c>
      <c r="J16" s="4">
        <f t="shared" si="0"/>
        <v>0.34055120815363266</v>
      </c>
      <c r="K16" s="3"/>
    </row>
    <row r="17" spans="1:11" x14ac:dyDescent="0.2">
      <c r="A17" s="5" t="s">
        <v>57</v>
      </c>
      <c r="B17" s="3">
        <v>10.119999999999999</v>
      </c>
      <c r="C17" s="3">
        <v>10.11</v>
      </c>
      <c r="D17" s="3">
        <v>22.54</v>
      </c>
      <c r="E17" s="4">
        <v>1.05</v>
      </c>
      <c r="F17" s="3">
        <v>4.2</v>
      </c>
      <c r="G17" s="3"/>
      <c r="H17" s="3"/>
      <c r="I17" s="4">
        <v>4.5</v>
      </c>
      <c r="J17" s="4">
        <f t="shared" ref="J17:J34" si="1">(F17-2*B17*C17*1.1*0.001*I17)/I17/(B17*C17*(D17-2*E17))*1000</f>
        <v>0.33866516249699696</v>
      </c>
      <c r="K17" s="3"/>
    </row>
    <row r="18" spans="1:11" x14ac:dyDescent="0.2">
      <c r="A18" s="5" t="s">
        <v>58</v>
      </c>
      <c r="B18" s="3">
        <v>10.11</v>
      </c>
      <c r="C18" s="3">
        <v>10.119999999999999</v>
      </c>
      <c r="D18" s="3">
        <v>22.25</v>
      </c>
      <c r="E18" s="4">
        <v>1.05</v>
      </c>
      <c r="F18" s="3">
        <v>4.2</v>
      </c>
      <c r="G18" s="3"/>
      <c r="H18" s="3"/>
      <c r="I18" s="4">
        <v>4.5</v>
      </c>
      <c r="J18" s="4">
        <f t="shared" si="1"/>
        <v>0.34353925168429866</v>
      </c>
      <c r="K18" s="3"/>
    </row>
    <row r="19" spans="1:11" x14ac:dyDescent="0.2">
      <c r="A19" s="5" t="s">
        <v>59</v>
      </c>
      <c r="B19" s="3">
        <v>10.11</v>
      </c>
      <c r="C19" s="3">
        <v>10.130000000000001</v>
      </c>
      <c r="D19" s="3">
        <v>22.61</v>
      </c>
      <c r="E19" s="4">
        <v>1.05</v>
      </c>
      <c r="F19" s="3">
        <v>4.4000000000000004</v>
      </c>
      <c r="G19" s="3"/>
      <c r="H19" s="3"/>
      <c r="I19" s="4">
        <v>4.5</v>
      </c>
      <c r="J19" s="4">
        <f t="shared" si="1"/>
        <v>0.35822905161760932</v>
      </c>
      <c r="K19" s="3"/>
    </row>
    <row r="20" spans="1:11" x14ac:dyDescent="0.2">
      <c r="A20" s="5" t="s">
        <v>60</v>
      </c>
      <c r="B20" s="3">
        <v>10.119999999999999</v>
      </c>
      <c r="C20" s="3">
        <v>10.119999999999999</v>
      </c>
      <c r="D20" s="3">
        <v>22.49</v>
      </c>
      <c r="E20" s="4">
        <v>1.05</v>
      </c>
      <c r="F20" s="3">
        <v>4.7</v>
      </c>
      <c r="G20" s="3"/>
      <c r="H20" s="3"/>
      <c r="I20" s="4">
        <v>4.5</v>
      </c>
      <c r="J20" s="4">
        <f t="shared" si="1"/>
        <v>0.39226182703676621</v>
      </c>
      <c r="K20" s="3"/>
    </row>
    <row r="21" spans="1:11" x14ac:dyDescent="0.2">
      <c r="A21" s="5" t="s">
        <v>61</v>
      </c>
      <c r="B21" s="3">
        <v>10.119999999999999</v>
      </c>
      <c r="C21" s="3">
        <v>10.29</v>
      </c>
      <c r="D21" s="3">
        <v>22.56</v>
      </c>
      <c r="E21" s="4">
        <v>1.05</v>
      </c>
      <c r="F21" s="3">
        <v>4.8</v>
      </c>
      <c r="G21" s="3"/>
      <c r="H21" s="3"/>
      <c r="I21" s="4">
        <v>4.5</v>
      </c>
      <c r="J21" s="4">
        <f t="shared" si="1"/>
        <v>0.39311503320745939</v>
      </c>
      <c r="K21" s="3"/>
    </row>
    <row r="22" spans="1:11" x14ac:dyDescent="0.2">
      <c r="A22" s="5" t="s">
        <v>62</v>
      </c>
      <c r="B22" s="3">
        <v>10.08</v>
      </c>
      <c r="C22" s="3">
        <v>10.08</v>
      </c>
      <c r="D22" s="3">
        <v>22.61</v>
      </c>
      <c r="E22" s="4">
        <v>1.05</v>
      </c>
      <c r="F22" s="3">
        <v>4.9000000000000004</v>
      </c>
      <c r="G22" s="3"/>
      <c r="H22" s="3"/>
      <c r="I22" s="4">
        <v>4.5</v>
      </c>
      <c r="J22" s="4">
        <f t="shared" si="1"/>
        <v>0.41524794021317846</v>
      </c>
      <c r="K22" s="3"/>
    </row>
    <row r="23" spans="1:11" x14ac:dyDescent="0.2">
      <c r="A23" s="5" t="s">
        <v>63</v>
      </c>
      <c r="B23" s="3">
        <v>10.17</v>
      </c>
      <c r="C23" s="3">
        <v>10.199999999999999</v>
      </c>
      <c r="D23" s="3">
        <v>22.66</v>
      </c>
      <c r="E23" s="4">
        <v>1.05</v>
      </c>
      <c r="F23" s="3">
        <v>4.9000000000000004</v>
      </c>
      <c r="G23" s="3"/>
      <c r="H23" s="3"/>
      <c r="I23" s="4">
        <v>4.5</v>
      </c>
      <c r="J23" s="4">
        <f t="shared" si="1"/>
        <v>0.40354734415790328</v>
      </c>
      <c r="K23" s="3"/>
    </row>
    <row r="24" spans="1:11" x14ac:dyDescent="0.2">
      <c r="A24" s="5" t="s">
        <v>64</v>
      </c>
      <c r="B24" s="3">
        <v>10.08</v>
      </c>
      <c r="C24" s="3">
        <v>10.17</v>
      </c>
      <c r="D24" s="3">
        <v>22.67</v>
      </c>
      <c r="E24" s="4">
        <v>1.05</v>
      </c>
      <c r="F24" s="3">
        <v>5</v>
      </c>
      <c r="G24" s="3"/>
      <c r="H24" s="3"/>
      <c r="I24" s="4">
        <v>4.5</v>
      </c>
      <c r="J24" s="4">
        <f t="shared" si="1"/>
        <v>0.41996452574557058</v>
      </c>
      <c r="K24" s="3"/>
    </row>
    <row r="25" spans="1:11" x14ac:dyDescent="0.2">
      <c r="A25" s="5" t="s">
        <v>65</v>
      </c>
      <c r="B25" s="3">
        <v>10.15</v>
      </c>
      <c r="C25" s="3">
        <v>10.130000000000001</v>
      </c>
      <c r="D25" s="3">
        <v>22.54</v>
      </c>
      <c r="E25" s="4">
        <v>1.05</v>
      </c>
      <c r="F25" s="3">
        <v>4.4000000000000004</v>
      </c>
      <c r="G25" s="3"/>
      <c r="H25" s="3"/>
      <c r="I25" s="4">
        <v>4.5</v>
      </c>
      <c r="J25" s="4">
        <f t="shared" si="1"/>
        <v>0.35761512271951135</v>
      </c>
      <c r="K25" s="3"/>
    </row>
    <row r="26" spans="1:11" x14ac:dyDescent="0.2">
      <c r="A26" s="5" t="s">
        <v>66</v>
      </c>
      <c r="B26" s="3">
        <v>10.119999999999999</v>
      </c>
      <c r="C26" s="3">
        <v>10.17</v>
      </c>
      <c r="D26" s="3">
        <v>22.49</v>
      </c>
      <c r="E26" s="4">
        <v>1.05</v>
      </c>
      <c r="F26" s="3">
        <v>4.4000000000000004</v>
      </c>
      <c r="G26" s="3"/>
      <c r="H26" s="3"/>
      <c r="I26" s="4">
        <v>4.5</v>
      </c>
      <c r="J26" s="4">
        <f t="shared" si="1"/>
        <v>0.35803482768377859</v>
      </c>
      <c r="K26" s="3"/>
    </row>
    <row r="27" spans="1:11" x14ac:dyDescent="0.2">
      <c r="A27" s="5" t="s">
        <v>67</v>
      </c>
      <c r="B27" s="3">
        <v>10.14</v>
      </c>
      <c r="C27" s="3">
        <v>10.119999999999999</v>
      </c>
      <c r="D27" s="3">
        <v>22.5</v>
      </c>
      <c r="E27" s="4">
        <v>1.05</v>
      </c>
      <c r="F27" s="3">
        <v>4.4000000000000004</v>
      </c>
      <c r="G27" s="3"/>
      <c r="H27" s="3"/>
      <c r="I27" s="4">
        <v>4.5</v>
      </c>
      <c r="J27" s="4">
        <f t="shared" si="1"/>
        <v>0.35923713833740734</v>
      </c>
      <c r="K27" s="3"/>
    </row>
    <row r="28" spans="1:11" x14ac:dyDescent="0.2">
      <c r="A28" s="5" t="s">
        <v>44</v>
      </c>
      <c r="B28" s="3">
        <v>10.220000000000001</v>
      </c>
      <c r="C28" s="3">
        <v>10.26</v>
      </c>
      <c r="D28" s="3">
        <v>22.59</v>
      </c>
      <c r="E28" s="4">
        <v>1.05</v>
      </c>
      <c r="F28" s="3">
        <v>5.4</v>
      </c>
      <c r="G28" s="3"/>
      <c r="H28" s="3"/>
      <c r="I28" s="4">
        <v>4.5</v>
      </c>
      <c r="J28" s="4">
        <f t="shared" si="1"/>
        <v>0.45115351160503769</v>
      </c>
      <c r="K28" s="3"/>
    </row>
    <row r="29" spans="1:11" x14ac:dyDescent="0.2">
      <c r="A29" s="5" t="s">
        <v>68</v>
      </c>
      <c r="B29" s="3">
        <v>10.220000000000001</v>
      </c>
      <c r="C29" s="3">
        <v>10.220000000000001</v>
      </c>
      <c r="D29" s="3">
        <v>22.6</v>
      </c>
      <c r="E29" s="4">
        <v>1.05</v>
      </c>
      <c r="F29" s="3">
        <v>5.4</v>
      </c>
      <c r="G29" s="3"/>
      <c r="H29" s="3"/>
      <c r="I29" s="4">
        <v>4.5</v>
      </c>
      <c r="J29" s="4">
        <f t="shared" si="1"/>
        <v>0.45311837022384072</v>
      </c>
      <c r="K29" s="3"/>
    </row>
    <row r="30" spans="1:11" x14ac:dyDescent="0.2">
      <c r="A30" s="5" t="s">
        <v>69</v>
      </c>
      <c r="B30" s="3">
        <v>10.23</v>
      </c>
      <c r="C30" s="3">
        <v>10.32</v>
      </c>
      <c r="D30" s="3">
        <v>22.72</v>
      </c>
      <c r="E30" s="4">
        <v>1.05</v>
      </c>
      <c r="F30" s="3">
        <v>5.4</v>
      </c>
      <c r="G30" s="3"/>
      <c r="H30" s="3"/>
      <c r="I30" s="4">
        <v>4.5</v>
      </c>
      <c r="J30" s="4">
        <f t="shared" si="1"/>
        <v>0.4445430641674174</v>
      </c>
      <c r="K30" s="3"/>
    </row>
    <row r="31" spans="1:11" x14ac:dyDescent="0.2">
      <c r="A31" s="5" t="s">
        <v>47</v>
      </c>
      <c r="B31" s="3">
        <v>10.11</v>
      </c>
      <c r="C31" s="3">
        <v>10.130000000000001</v>
      </c>
      <c r="D31" s="3">
        <v>22.61</v>
      </c>
      <c r="E31" s="4">
        <v>1.05</v>
      </c>
      <c r="F31" s="3">
        <v>4.7</v>
      </c>
      <c r="G31" s="3"/>
      <c r="H31" s="3"/>
      <c r="I31" s="4">
        <v>4.5</v>
      </c>
      <c r="J31" s="4">
        <f t="shared" si="1"/>
        <v>0.38996726528946724</v>
      </c>
      <c r="K31" s="3"/>
    </row>
    <row r="32" spans="1:11" x14ac:dyDescent="0.2">
      <c r="A32" s="5" t="s">
        <v>70</v>
      </c>
      <c r="B32" s="3">
        <v>10.119999999999999</v>
      </c>
      <c r="C32" s="3">
        <v>10.119999999999999</v>
      </c>
      <c r="D32" s="3">
        <v>22.49</v>
      </c>
      <c r="E32" s="4">
        <v>1.05</v>
      </c>
      <c r="F32" s="3">
        <v>4.4000000000000004</v>
      </c>
      <c r="G32" s="3"/>
      <c r="H32" s="3"/>
      <c r="I32" s="4">
        <v>4.5</v>
      </c>
      <c r="J32" s="4">
        <f t="shared" si="1"/>
        <v>0.36033685760051876</v>
      </c>
      <c r="K32" s="3"/>
    </row>
    <row r="33" spans="1:11" x14ac:dyDescent="0.2">
      <c r="A33" s="5" t="s">
        <v>71</v>
      </c>
      <c r="B33" s="3">
        <v>10.119999999999999</v>
      </c>
      <c r="C33" s="3">
        <v>10.29</v>
      </c>
      <c r="D33" s="3">
        <v>22.56</v>
      </c>
      <c r="E33" s="4">
        <v>1.05</v>
      </c>
      <c r="F33" s="3">
        <v>4.8</v>
      </c>
      <c r="G33" s="3"/>
      <c r="H33" s="3"/>
      <c r="I33" s="4">
        <v>4.5</v>
      </c>
      <c r="J33" s="4">
        <f t="shared" si="1"/>
        <v>0.39311503320745939</v>
      </c>
      <c r="K33" s="3"/>
    </row>
    <row r="34" spans="1:11" x14ac:dyDescent="0.2">
      <c r="A34" s="9" t="s">
        <v>50</v>
      </c>
      <c r="B34" s="3">
        <v>10.130000000000001</v>
      </c>
      <c r="C34" s="3">
        <v>10.14</v>
      </c>
      <c r="D34" s="3">
        <v>22.56</v>
      </c>
      <c r="E34" s="3">
        <v>1.05</v>
      </c>
      <c r="F34" s="3">
        <v>4.2</v>
      </c>
      <c r="G34" s="4">
        <v>0.32</v>
      </c>
      <c r="H34" s="4">
        <v>0.92</v>
      </c>
      <c r="I34" s="4">
        <v>4.5</v>
      </c>
      <c r="J34" s="4">
        <f t="shared" si="1"/>
        <v>0.33657615914578143</v>
      </c>
      <c r="K34" s="4"/>
    </row>
    <row r="35" spans="1:11" x14ac:dyDescent="0.2">
      <c r="A35" s="9" t="s">
        <v>51</v>
      </c>
      <c r="B35" s="3">
        <v>10.1</v>
      </c>
      <c r="C35" s="3">
        <v>10.17</v>
      </c>
      <c r="D35" s="3">
        <v>22.48</v>
      </c>
      <c r="E35" s="3">
        <v>1.05</v>
      </c>
      <c r="F35" s="3">
        <v>4.3</v>
      </c>
      <c r="G35" s="4">
        <v>0.32</v>
      </c>
      <c r="H35" s="4">
        <v>0.92</v>
      </c>
      <c r="I35" s="4">
        <v>4.5</v>
      </c>
      <c r="J35" s="4">
        <f>(F35-2*B35*C35*E35*0.001*I35)/I35/(B35*C35*(D35-2*E35))*1000</f>
        <v>0.35342485376709093</v>
      </c>
      <c r="K35" s="4"/>
    </row>
    <row r="36" spans="1:11" x14ac:dyDescent="0.2">
      <c r="A36" s="9" t="s">
        <v>52</v>
      </c>
      <c r="B36" s="3">
        <v>10.19</v>
      </c>
      <c r="C36" s="3">
        <v>10.11</v>
      </c>
      <c r="D36" s="3">
        <v>22.44</v>
      </c>
      <c r="E36" s="3">
        <v>1.05</v>
      </c>
      <c r="F36" s="3">
        <v>4.3</v>
      </c>
      <c r="G36" s="4">
        <v>0.32</v>
      </c>
      <c r="H36" s="4">
        <v>0.92</v>
      </c>
      <c r="I36" s="4">
        <v>4.5</v>
      </c>
      <c r="J36" s="4">
        <f>(F36-2*B36*C36*1.1*0.001*I36)/I36/(B36*C36*(D36-2*E36))*1000</f>
        <v>0.34785429285092218</v>
      </c>
      <c r="K36" s="4"/>
    </row>
    <row r="37" spans="1:11" x14ac:dyDescent="0.2">
      <c r="A37" s="9" t="s">
        <v>29</v>
      </c>
      <c r="B37" s="3">
        <v>10.1</v>
      </c>
      <c r="C37" s="3">
        <v>10.09</v>
      </c>
      <c r="D37" s="3">
        <v>22.48</v>
      </c>
      <c r="E37" s="3">
        <v>1.05</v>
      </c>
      <c r="F37" s="3">
        <v>4.2</v>
      </c>
      <c r="G37" s="4">
        <v>0.32</v>
      </c>
      <c r="H37" s="4">
        <v>0.92</v>
      </c>
      <c r="I37" s="4">
        <v>4.5</v>
      </c>
      <c r="J37" s="4">
        <f>(F37-2*B37*C37*1.1*0.001*I37)/I37/(B37*C37*(D37-2*E37))*1000</f>
        <v>0.34143756692268323</v>
      </c>
      <c r="K37" s="4"/>
    </row>
    <row r="38" spans="1:11" x14ac:dyDescent="0.2">
      <c r="A38" s="9" t="s">
        <v>30</v>
      </c>
      <c r="B38" s="3">
        <v>10.09</v>
      </c>
      <c r="C38" s="3">
        <v>10.11</v>
      </c>
      <c r="D38" s="3">
        <v>22.55</v>
      </c>
      <c r="E38" s="3">
        <v>1.05</v>
      </c>
      <c r="F38" s="3">
        <v>4.2</v>
      </c>
      <c r="G38" s="4">
        <v>0.32</v>
      </c>
      <c r="H38" s="4">
        <v>0.92</v>
      </c>
      <c r="I38" s="4">
        <v>4.5</v>
      </c>
      <c r="J38" s="4">
        <f>(F38-2*B38*C38*1.1*0.001*I38)/I38/(B38*C38*(D38-2*E38))*1000</f>
        <v>0.33982585641189589</v>
      </c>
      <c r="K38" s="4"/>
    </row>
    <row r="39" spans="1:11" x14ac:dyDescent="0.2">
      <c r="A39" s="9" t="s">
        <v>31</v>
      </c>
      <c r="B39" s="3">
        <v>10.119999999999999</v>
      </c>
      <c r="C39" s="3">
        <v>10.1</v>
      </c>
      <c r="D39" s="3">
        <v>22.5</v>
      </c>
      <c r="E39" s="3">
        <v>1.05</v>
      </c>
      <c r="F39" s="3">
        <v>4.2</v>
      </c>
      <c r="G39" s="4">
        <v>0.32</v>
      </c>
      <c r="H39" s="4">
        <v>0.92</v>
      </c>
      <c r="I39" s="4">
        <v>4.5</v>
      </c>
      <c r="J39" s="4">
        <f>(F39-2*B39*C39*1.1*0.001*I39)/I39/(B39*C39*(D39-2*E39))*1000</f>
        <v>0.33977195673531552</v>
      </c>
      <c r="K39" s="4"/>
    </row>
    <row r="40" spans="1:11" x14ac:dyDescent="0.2">
      <c r="A40" s="19" t="s">
        <v>92</v>
      </c>
      <c r="B40" s="20">
        <v>10.01</v>
      </c>
      <c r="C40" s="20">
        <v>9.91</v>
      </c>
      <c r="D40" s="20">
        <v>22.31</v>
      </c>
      <c r="E40" s="17">
        <v>1.2050000000000001</v>
      </c>
      <c r="F40" s="20">
        <v>2.6</v>
      </c>
      <c r="G40" s="17"/>
      <c r="H40" s="17"/>
      <c r="I40" s="4">
        <v>4.5</v>
      </c>
      <c r="J40" s="17">
        <f>(F40-2*B40*C40*E40*0.001*I40)/I40/(B40*C40*(D40-2*E40))*1000</f>
        <v>0.17157917600138797</v>
      </c>
      <c r="K40" s="17"/>
    </row>
    <row r="41" spans="1:11" x14ac:dyDescent="0.2">
      <c r="A41" s="19" t="s">
        <v>93</v>
      </c>
      <c r="B41" s="20">
        <v>9.89</v>
      </c>
      <c r="C41" s="20">
        <v>9.89</v>
      </c>
      <c r="D41" s="20">
        <v>22.32</v>
      </c>
      <c r="E41" s="17">
        <v>1.2250000000000001</v>
      </c>
      <c r="F41" s="20">
        <v>2.6</v>
      </c>
      <c r="G41" s="17"/>
      <c r="H41" s="17"/>
      <c r="I41" s="4">
        <v>4.5</v>
      </c>
      <c r="J41" s="17">
        <f t="shared" ref="J41:J75" si="2">(F41-2*B41*C41*E41*0.001*I41)/I41/(B41*C41*(D41-2*E41))*1000</f>
        <v>0.17398175197428259</v>
      </c>
      <c r="K41" s="17"/>
    </row>
    <row r="42" spans="1:11" x14ac:dyDescent="0.2">
      <c r="A42" s="19" t="s">
        <v>94</v>
      </c>
      <c r="B42" s="20">
        <v>9.91</v>
      </c>
      <c r="C42" s="20">
        <v>9.9</v>
      </c>
      <c r="D42" s="20">
        <v>22.33</v>
      </c>
      <c r="E42" s="17">
        <v>1.2250000000000001</v>
      </c>
      <c r="F42" s="20">
        <v>2.7</v>
      </c>
      <c r="G42" s="11">
        <v>295.33333333333331</v>
      </c>
      <c r="H42" s="17"/>
      <c r="I42" s="4">
        <v>4.5</v>
      </c>
      <c r="J42" s="17">
        <f t="shared" si="2"/>
        <v>0.18438867618455743</v>
      </c>
      <c r="K42" s="17"/>
    </row>
    <row r="43" spans="1:11" x14ac:dyDescent="0.2">
      <c r="A43" s="19" t="s">
        <v>95</v>
      </c>
      <c r="B43" s="20">
        <v>9.89</v>
      </c>
      <c r="C43" s="20">
        <v>9.91</v>
      </c>
      <c r="D43" s="20">
        <v>22.24</v>
      </c>
      <c r="E43" s="17">
        <v>1.21</v>
      </c>
      <c r="F43" s="20">
        <v>2.7</v>
      </c>
      <c r="G43" s="17"/>
      <c r="H43" s="17"/>
      <c r="I43" s="4">
        <v>4.5</v>
      </c>
      <c r="J43" s="17">
        <f t="shared" si="2"/>
        <v>0.18677247980681094</v>
      </c>
      <c r="K43" s="17"/>
    </row>
    <row r="44" spans="1:11" x14ac:dyDescent="0.2">
      <c r="A44" s="19" t="s">
        <v>96</v>
      </c>
      <c r="B44" s="20">
        <v>9.93</v>
      </c>
      <c r="C44" s="20">
        <v>9.89</v>
      </c>
      <c r="D44" s="20">
        <v>22.31</v>
      </c>
      <c r="E44" s="17">
        <v>1.365</v>
      </c>
      <c r="F44" s="20">
        <v>2.7</v>
      </c>
      <c r="G44" s="17"/>
      <c r="H44" s="17"/>
      <c r="I44" s="4">
        <v>4.5</v>
      </c>
      <c r="J44" s="17">
        <f t="shared" si="2"/>
        <v>0.17259962098443207</v>
      </c>
      <c r="K44" s="17"/>
    </row>
    <row r="45" spans="1:11" x14ac:dyDescent="0.2">
      <c r="A45" s="19" t="s">
        <v>97</v>
      </c>
      <c r="B45" s="20">
        <v>9.93</v>
      </c>
      <c r="C45" s="20">
        <v>9.9</v>
      </c>
      <c r="D45" s="20">
        <v>22.23</v>
      </c>
      <c r="E45" s="17">
        <v>1.345</v>
      </c>
      <c r="F45" s="20">
        <v>2.6</v>
      </c>
      <c r="G45" s="11">
        <v>253.66666666666666</v>
      </c>
      <c r="H45" s="17"/>
      <c r="I45" s="4">
        <v>4.5</v>
      </c>
      <c r="J45" s="17">
        <f t="shared" si="2"/>
        <v>0.16311566685697027</v>
      </c>
      <c r="K45" s="17"/>
    </row>
    <row r="46" spans="1:11" x14ac:dyDescent="0.2">
      <c r="A46" s="19" t="s">
        <v>98</v>
      </c>
      <c r="B46" s="20">
        <v>9.9</v>
      </c>
      <c r="C46" s="20">
        <v>9.93</v>
      </c>
      <c r="D46" s="20">
        <v>22.25</v>
      </c>
      <c r="E46" s="17">
        <v>1.1499999999999999</v>
      </c>
      <c r="F46" s="20">
        <v>3.3</v>
      </c>
      <c r="G46" s="17"/>
      <c r="H46" s="17"/>
      <c r="I46" s="4">
        <v>4.5</v>
      </c>
      <c r="J46" s="17">
        <f t="shared" si="2"/>
        <v>0.25862780856508877</v>
      </c>
      <c r="K46" s="17"/>
    </row>
    <row r="47" spans="1:11" x14ac:dyDescent="0.2">
      <c r="A47" s="19" t="s">
        <v>99</v>
      </c>
      <c r="B47" s="20">
        <v>9.91</v>
      </c>
      <c r="C47" s="20">
        <v>9.8800000000000008</v>
      </c>
      <c r="D47" s="20">
        <v>22.22</v>
      </c>
      <c r="E47" s="17">
        <v>1.18</v>
      </c>
      <c r="F47" s="20">
        <v>3.2</v>
      </c>
      <c r="G47" s="17"/>
      <c r="H47" s="17"/>
      <c r="I47" s="4">
        <v>4.5</v>
      </c>
      <c r="J47" s="17">
        <f t="shared" si="2"/>
        <v>0.2468704179352037</v>
      </c>
      <c r="K47" s="17"/>
    </row>
    <row r="48" spans="1:11" x14ac:dyDescent="0.2">
      <c r="A48" s="19" t="s">
        <v>100</v>
      </c>
      <c r="B48" s="20">
        <v>9.89</v>
      </c>
      <c r="C48" s="20">
        <v>9.8800000000000008</v>
      </c>
      <c r="D48" s="20">
        <v>22.21</v>
      </c>
      <c r="E48" s="17">
        <v>1.2</v>
      </c>
      <c r="F48" s="20">
        <v>3.3</v>
      </c>
      <c r="G48" s="11">
        <v>282.42857142857144</v>
      </c>
      <c r="H48" s="17"/>
      <c r="I48" s="4">
        <v>4.5</v>
      </c>
      <c r="J48" s="17">
        <f t="shared" si="2"/>
        <v>0.2576959456211288</v>
      </c>
      <c r="K48" s="17"/>
    </row>
    <row r="49" spans="1:11" x14ac:dyDescent="0.2">
      <c r="A49" s="19" t="s">
        <v>101</v>
      </c>
      <c r="B49" s="20">
        <v>9.9</v>
      </c>
      <c r="C49" s="20">
        <v>9.86</v>
      </c>
      <c r="D49" s="20">
        <v>22.27</v>
      </c>
      <c r="E49" s="17">
        <v>1.2050000000000001</v>
      </c>
      <c r="F49" s="20">
        <v>3.2</v>
      </c>
      <c r="G49" s="17"/>
      <c r="H49" s="17"/>
      <c r="I49" s="4">
        <v>4.5</v>
      </c>
      <c r="J49" s="17">
        <f t="shared" si="2"/>
        <v>0.24546472959161644</v>
      </c>
      <c r="K49" s="17"/>
    </row>
    <row r="50" spans="1:11" x14ac:dyDescent="0.2">
      <c r="A50" s="19" t="s">
        <v>102</v>
      </c>
      <c r="B50" s="20">
        <v>9.9</v>
      </c>
      <c r="C50" s="20">
        <v>9.8800000000000008</v>
      </c>
      <c r="D50" s="20">
        <v>22.24</v>
      </c>
      <c r="E50" s="17">
        <v>1.1499999999999999</v>
      </c>
      <c r="F50" s="20">
        <v>3.2</v>
      </c>
      <c r="G50" s="17"/>
      <c r="H50" s="17"/>
      <c r="I50" s="4">
        <v>4.5</v>
      </c>
      <c r="J50" s="17">
        <f t="shared" si="2"/>
        <v>0.24925690615743235</v>
      </c>
      <c r="K50" s="17"/>
    </row>
    <row r="51" spans="1:11" x14ac:dyDescent="0.2">
      <c r="A51" s="19" t="s">
        <v>103</v>
      </c>
      <c r="B51" s="20">
        <v>9.9</v>
      </c>
      <c r="C51" s="20">
        <v>9.9</v>
      </c>
      <c r="D51" s="20">
        <v>22.21</v>
      </c>
      <c r="E51" s="17">
        <v>1.135</v>
      </c>
      <c r="F51" s="20">
        <v>3.1</v>
      </c>
      <c r="G51" s="11">
        <v>306.83333333333331</v>
      </c>
      <c r="H51" s="17"/>
      <c r="I51" s="4">
        <v>4.5</v>
      </c>
      <c r="J51" s="17">
        <f t="shared" si="2"/>
        <v>0.23865402394761515</v>
      </c>
      <c r="K51" s="17"/>
    </row>
    <row r="52" spans="1:11" x14ac:dyDescent="0.2">
      <c r="A52" s="19" t="s">
        <v>104</v>
      </c>
      <c r="B52" s="20">
        <v>9.91</v>
      </c>
      <c r="C52" s="20">
        <v>9.92</v>
      </c>
      <c r="D52" s="20">
        <v>22.18</v>
      </c>
      <c r="E52" s="17">
        <v>1.2549999999999999</v>
      </c>
      <c r="F52" s="20">
        <v>3.7</v>
      </c>
      <c r="G52" s="17"/>
      <c r="H52" s="17"/>
      <c r="I52" s="4">
        <v>4.5</v>
      </c>
      <c r="J52" s="17">
        <f t="shared" si="2"/>
        <v>0.29760064607649944</v>
      </c>
      <c r="K52" s="17"/>
    </row>
    <row r="53" spans="1:11" x14ac:dyDescent="0.2">
      <c r="A53" s="19" t="s">
        <v>105</v>
      </c>
      <c r="B53" s="20">
        <v>9.8800000000000008</v>
      </c>
      <c r="C53" s="20">
        <v>9.8800000000000008</v>
      </c>
      <c r="D53" s="20">
        <v>22.27</v>
      </c>
      <c r="E53" s="17">
        <v>1.26</v>
      </c>
      <c r="F53" s="20">
        <v>3.8</v>
      </c>
      <c r="G53" s="17"/>
      <c r="H53" s="17"/>
      <c r="I53" s="4">
        <v>4.5</v>
      </c>
      <c r="J53" s="17">
        <f t="shared" si="2"/>
        <v>0.31042118316038253</v>
      </c>
      <c r="K53" s="17"/>
    </row>
    <row r="54" spans="1:11" x14ac:dyDescent="0.2">
      <c r="A54" s="19" t="s">
        <v>106</v>
      </c>
      <c r="B54" s="20">
        <v>9.9</v>
      </c>
      <c r="C54" s="20">
        <v>9.89</v>
      </c>
      <c r="D54" s="20">
        <v>22.23</v>
      </c>
      <c r="E54" s="17">
        <v>1.145</v>
      </c>
      <c r="F54" s="20">
        <v>3.8</v>
      </c>
      <c r="G54" s="11">
        <v>312.33333333333331</v>
      </c>
      <c r="H54" s="17"/>
      <c r="I54" s="4">
        <v>4.5</v>
      </c>
      <c r="J54" s="17">
        <f t="shared" si="2"/>
        <v>0.31768368112807555</v>
      </c>
      <c r="K54" s="17"/>
    </row>
    <row r="55" spans="1:11" x14ac:dyDescent="0.2">
      <c r="A55" s="21" t="s">
        <v>107</v>
      </c>
      <c r="B55" s="22">
        <v>9.93</v>
      </c>
      <c r="C55" s="22">
        <v>9.9600000000000009</v>
      </c>
      <c r="D55" s="22">
        <v>22.27</v>
      </c>
      <c r="E55" s="21">
        <v>1.33</v>
      </c>
      <c r="F55" s="22">
        <v>2.5</v>
      </c>
      <c r="G55" s="21"/>
      <c r="H55" s="21"/>
      <c r="I55" s="4">
        <v>4.5</v>
      </c>
      <c r="J55" s="21">
        <f t="shared" si="2"/>
        <v>0.15079996608848148</v>
      </c>
      <c r="K55" s="21"/>
    </row>
    <row r="56" spans="1:11" x14ac:dyDescent="0.2">
      <c r="A56" s="21" t="s">
        <v>108</v>
      </c>
      <c r="B56" s="22">
        <v>9.92</v>
      </c>
      <c r="C56" s="22">
        <v>9.93</v>
      </c>
      <c r="D56" s="22">
        <v>22.31</v>
      </c>
      <c r="E56" s="21">
        <v>1.2850000000000001</v>
      </c>
      <c r="F56" s="22">
        <v>2.6</v>
      </c>
      <c r="G56" s="21"/>
      <c r="H56" s="21"/>
      <c r="I56" s="4">
        <v>4.5</v>
      </c>
      <c r="J56" s="21">
        <f t="shared" si="2"/>
        <v>0.16694178192926121</v>
      </c>
      <c r="K56" s="21"/>
    </row>
    <row r="57" spans="1:11" x14ac:dyDescent="0.2">
      <c r="A57" s="21" t="s">
        <v>109</v>
      </c>
      <c r="B57" s="22">
        <v>9.94</v>
      </c>
      <c r="C57" s="22">
        <v>9.94</v>
      </c>
      <c r="D57" s="22">
        <v>22.27</v>
      </c>
      <c r="E57" s="21">
        <v>1.2349999999999999</v>
      </c>
      <c r="F57" s="22">
        <v>2.8</v>
      </c>
      <c r="G57" s="11">
        <v>219.14285714285714</v>
      </c>
      <c r="H57" s="21"/>
      <c r="I57" s="4">
        <v>4.5</v>
      </c>
      <c r="J57" s="21">
        <f t="shared" si="2"/>
        <v>0.19331142957076966</v>
      </c>
      <c r="K57" s="21"/>
    </row>
    <row r="58" spans="1:11" x14ac:dyDescent="0.2">
      <c r="A58" s="19" t="s">
        <v>110</v>
      </c>
      <c r="B58" s="20">
        <v>9.91</v>
      </c>
      <c r="C58" s="20">
        <v>9.91</v>
      </c>
      <c r="D58" s="20">
        <v>22.24</v>
      </c>
      <c r="E58" s="17">
        <v>1.4</v>
      </c>
      <c r="F58" s="20">
        <v>2.7</v>
      </c>
      <c r="G58" s="17"/>
      <c r="H58" s="17"/>
      <c r="I58" s="4">
        <v>4.5</v>
      </c>
      <c r="J58" s="17">
        <f t="shared" si="2"/>
        <v>0.1702405192890081</v>
      </c>
      <c r="K58" s="17"/>
    </row>
    <row r="59" spans="1:11" x14ac:dyDescent="0.2">
      <c r="A59" s="19" t="s">
        <v>111</v>
      </c>
      <c r="B59" s="20">
        <v>9.9600000000000009</v>
      </c>
      <c r="C59" s="20">
        <v>9.92</v>
      </c>
      <c r="D59" s="20">
        <v>22.24</v>
      </c>
      <c r="E59" s="17">
        <v>1.155</v>
      </c>
      <c r="F59" s="20">
        <v>2.9</v>
      </c>
      <c r="G59" s="17"/>
      <c r="H59" s="17"/>
      <c r="I59" s="4">
        <v>4.5</v>
      </c>
      <c r="J59" s="17">
        <f t="shared" si="2"/>
        <v>0.21136506742521105</v>
      </c>
      <c r="K59" s="17"/>
    </row>
    <row r="60" spans="1:11" x14ac:dyDescent="0.2">
      <c r="A60" s="19" t="s">
        <v>112</v>
      </c>
      <c r="B60" s="20">
        <v>9.91</v>
      </c>
      <c r="C60" s="20">
        <v>9.94</v>
      </c>
      <c r="D60" s="20">
        <v>22.19</v>
      </c>
      <c r="E60" s="17">
        <v>1.21</v>
      </c>
      <c r="F60" s="20">
        <v>3.2</v>
      </c>
      <c r="G60" s="11">
        <v>260.33333333333331</v>
      </c>
      <c r="H60" s="17"/>
      <c r="I60" s="4">
        <v>4.5</v>
      </c>
      <c r="J60" s="17">
        <f t="shared" si="2"/>
        <v>0.24274185030215836</v>
      </c>
      <c r="K60" s="17"/>
    </row>
    <row r="61" spans="1:11" x14ac:dyDescent="0.2">
      <c r="A61" s="19" t="s">
        <v>113</v>
      </c>
      <c r="B61" s="20">
        <v>9.91</v>
      </c>
      <c r="C61" s="20">
        <v>9.9</v>
      </c>
      <c r="D61" s="20">
        <v>22.32</v>
      </c>
      <c r="E61" s="17">
        <v>1.2200000000000002</v>
      </c>
      <c r="F61" s="20">
        <v>3.2</v>
      </c>
      <c r="G61" s="17"/>
      <c r="H61" s="17"/>
      <c r="I61" s="4">
        <v>4.5</v>
      </c>
      <c r="J61" s="17">
        <f t="shared" si="2"/>
        <v>0.24185986333103815</v>
      </c>
      <c r="K61" s="17"/>
    </row>
    <row r="62" spans="1:11" x14ac:dyDescent="0.2">
      <c r="A62" s="19" t="s">
        <v>114</v>
      </c>
      <c r="B62" s="20">
        <v>9.91</v>
      </c>
      <c r="C62" s="20">
        <v>9.8800000000000008</v>
      </c>
      <c r="D62" s="20">
        <v>22.3</v>
      </c>
      <c r="E62" s="17">
        <v>1.1949999999999998</v>
      </c>
      <c r="F62" s="20">
        <v>2.9</v>
      </c>
      <c r="G62" s="17"/>
      <c r="H62" s="17"/>
      <c r="I62" s="4">
        <v>4.5</v>
      </c>
      <c r="J62" s="17">
        <f t="shared" si="2"/>
        <v>0.21054518537418576</v>
      </c>
      <c r="K62" s="17"/>
    </row>
    <row r="63" spans="1:11" x14ac:dyDescent="0.2">
      <c r="A63" s="19" t="s">
        <v>115</v>
      </c>
      <c r="B63" s="20">
        <v>9.93</v>
      </c>
      <c r="C63" s="20">
        <v>9.9600000000000009</v>
      </c>
      <c r="D63" s="20">
        <v>22.2</v>
      </c>
      <c r="E63" s="17">
        <v>1.1299999999999999</v>
      </c>
      <c r="F63" s="20">
        <v>3.3</v>
      </c>
      <c r="G63" s="11">
        <v>243.55555555555554</v>
      </c>
      <c r="H63" s="17"/>
      <c r="I63" s="4">
        <v>4.5</v>
      </c>
      <c r="J63" s="17">
        <f t="shared" si="2"/>
        <v>0.25850989379105122</v>
      </c>
      <c r="K63" s="17"/>
    </row>
    <row r="64" spans="1:11" x14ac:dyDescent="0.2">
      <c r="A64" s="19" t="s">
        <v>116</v>
      </c>
      <c r="B64" s="20">
        <v>9.9</v>
      </c>
      <c r="C64" s="20">
        <v>9.9</v>
      </c>
      <c r="D64" s="20">
        <v>22.29</v>
      </c>
      <c r="E64" s="17">
        <v>1.165</v>
      </c>
      <c r="F64" s="20">
        <v>3.3</v>
      </c>
      <c r="G64" s="17"/>
      <c r="H64" s="17"/>
      <c r="I64" s="4">
        <v>4.5</v>
      </c>
      <c r="J64" s="17">
        <f t="shared" si="2"/>
        <v>0.25812774070400429</v>
      </c>
      <c r="K64" s="17"/>
    </row>
    <row r="65" spans="1:11" x14ac:dyDescent="0.2">
      <c r="A65" s="19" t="s">
        <v>117</v>
      </c>
      <c r="B65" s="20">
        <v>9.9</v>
      </c>
      <c r="C65" s="20">
        <v>9.93</v>
      </c>
      <c r="D65" s="20">
        <v>22.27</v>
      </c>
      <c r="E65" s="17">
        <v>1.2050000000000001</v>
      </c>
      <c r="F65" s="20">
        <v>3.3</v>
      </c>
      <c r="G65" s="17"/>
      <c r="H65" s="17"/>
      <c r="I65" s="4">
        <v>4.5</v>
      </c>
      <c r="J65" s="17">
        <f t="shared" si="2"/>
        <v>0.25426106650924074</v>
      </c>
      <c r="K65" s="17"/>
    </row>
    <row r="66" spans="1:11" x14ac:dyDescent="0.2">
      <c r="A66" s="19" t="s">
        <v>118</v>
      </c>
      <c r="B66" s="20">
        <v>9.93</v>
      </c>
      <c r="C66" s="20">
        <v>9.9</v>
      </c>
      <c r="D66" s="20">
        <v>22.29</v>
      </c>
      <c r="E66" s="17">
        <v>1.21</v>
      </c>
      <c r="F66" s="20">
        <v>3.5</v>
      </c>
      <c r="G66" s="11">
        <v>277.28571428571428</v>
      </c>
      <c r="H66" s="17"/>
      <c r="I66" s="4">
        <v>4.5</v>
      </c>
      <c r="J66" s="17">
        <f t="shared" si="2"/>
        <v>0.27638264984608019</v>
      </c>
      <c r="K66" s="17"/>
    </row>
    <row r="67" spans="1:11" x14ac:dyDescent="0.2">
      <c r="A67" s="19" t="s">
        <v>119</v>
      </c>
      <c r="B67" s="20">
        <v>9.9600000000000009</v>
      </c>
      <c r="C67" s="20">
        <v>9.9700000000000006</v>
      </c>
      <c r="D67" s="20">
        <v>22.26</v>
      </c>
      <c r="E67" s="17">
        <f t="shared" ref="E67:E75" si="3">(D67-20)/2</f>
        <v>1.1300000000000008</v>
      </c>
      <c r="F67" s="20">
        <v>2.4</v>
      </c>
      <c r="I67" s="4">
        <v>4.5</v>
      </c>
      <c r="J67" s="17">
        <f t="shared" si="2"/>
        <v>0.1555432468758349</v>
      </c>
    </row>
    <row r="68" spans="1:11" x14ac:dyDescent="0.2">
      <c r="A68" s="19" t="s">
        <v>120</v>
      </c>
      <c r="B68" s="20">
        <v>9.9</v>
      </c>
      <c r="C68" s="20">
        <v>9.91</v>
      </c>
      <c r="D68" s="20">
        <v>22.32</v>
      </c>
      <c r="E68" s="17">
        <f t="shared" si="3"/>
        <v>1.1600000000000001</v>
      </c>
      <c r="F68" s="20">
        <v>2.6</v>
      </c>
      <c r="I68" s="4">
        <v>4.5</v>
      </c>
      <c r="J68" s="17">
        <f t="shared" si="2"/>
        <v>0.17845707212272965</v>
      </c>
    </row>
    <row r="69" spans="1:11" x14ac:dyDescent="0.2">
      <c r="A69" s="19" t="s">
        <v>121</v>
      </c>
      <c r="B69" s="20">
        <v>9.89</v>
      </c>
      <c r="C69" s="20">
        <v>9.9</v>
      </c>
      <c r="D69" s="20">
        <v>22.26</v>
      </c>
      <c r="E69" s="17">
        <f t="shared" si="3"/>
        <v>1.1300000000000008</v>
      </c>
      <c r="F69" s="20">
        <v>2.7</v>
      </c>
      <c r="I69" s="4">
        <v>4.5</v>
      </c>
      <c r="J69" s="17">
        <f t="shared" si="2"/>
        <v>0.1934007108496491</v>
      </c>
    </row>
    <row r="70" spans="1:11" x14ac:dyDescent="0.2">
      <c r="A70" s="19" t="s">
        <v>122</v>
      </c>
      <c r="B70" s="20">
        <v>9.91</v>
      </c>
      <c r="C70" s="20">
        <v>9.93</v>
      </c>
      <c r="D70" s="20">
        <v>22.22</v>
      </c>
      <c r="E70" s="17">
        <f t="shared" si="3"/>
        <v>1.1099999999999994</v>
      </c>
      <c r="F70" s="20">
        <v>2.5</v>
      </c>
      <c r="I70" s="4">
        <v>4.5</v>
      </c>
      <c r="J70" s="17">
        <f t="shared" si="2"/>
        <v>0.17127641703608187</v>
      </c>
    </row>
    <row r="71" spans="1:11" x14ac:dyDescent="0.2">
      <c r="A71" s="19" t="s">
        <v>123</v>
      </c>
      <c r="B71" s="20">
        <v>9.92</v>
      </c>
      <c r="C71" s="20">
        <v>9.93</v>
      </c>
      <c r="D71" s="20">
        <v>22.24</v>
      </c>
      <c r="E71" s="17">
        <f t="shared" si="3"/>
        <v>1.1199999999999992</v>
      </c>
      <c r="F71" s="20">
        <v>2.4500000000000002</v>
      </c>
      <c r="I71" s="4">
        <v>4.5</v>
      </c>
      <c r="J71" s="17">
        <f t="shared" si="2"/>
        <v>0.16435202691240125</v>
      </c>
    </row>
    <row r="72" spans="1:11" x14ac:dyDescent="0.2">
      <c r="A72" s="19" t="s">
        <v>124</v>
      </c>
      <c r="B72" s="20">
        <v>9.9</v>
      </c>
      <c r="C72" s="20">
        <v>9.91</v>
      </c>
      <c r="D72" s="20">
        <v>22.19</v>
      </c>
      <c r="E72" s="17">
        <f t="shared" si="3"/>
        <v>1.0950000000000006</v>
      </c>
      <c r="F72" s="20">
        <v>2.8</v>
      </c>
      <c r="I72" s="4">
        <v>4.5</v>
      </c>
      <c r="J72" s="17">
        <f t="shared" si="2"/>
        <v>0.2076076161321703</v>
      </c>
    </row>
    <row r="73" spans="1:11" x14ac:dyDescent="0.2">
      <c r="A73" s="19" t="s">
        <v>125</v>
      </c>
      <c r="B73" s="20">
        <v>9.9600000000000009</v>
      </c>
      <c r="C73" s="20">
        <v>9.94</v>
      </c>
      <c r="D73" s="20">
        <v>22.22</v>
      </c>
      <c r="E73" s="17">
        <f t="shared" si="3"/>
        <v>1.1099999999999994</v>
      </c>
      <c r="F73" s="20">
        <v>3.3</v>
      </c>
      <c r="I73" s="4">
        <v>4.5</v>
      </c>
      <c r="J73" s="17">
        <f t="shared" si="2"/>
        <v>0.25936139191238466</v>
      </c>
    </row>
    <row r="74" spans="1:11" x14ac:dyDescent="0.2">
      <c r="A74" s="19" t="s">
        <v>126</v>
      </c>
      <c r="B74" s="20">
        <v>9.91</v>
      </c>
      <c r="C74" s="20">
        <v>9.8800000000000008</v>
      </c>
      <c r="D74" s="20">
        <v>22.24</v>
      </c>
      <c r="E74" s="17">
        <f t="shared" si="3"/>
        <v>1.1199999999999992</v>
      </c>
      <c r="F74" s="20">
        <v>3.3</v>
      </c>
      <c r="I74" s="4">
        <v>4.5</v>
      </c>
      <c r="J74" s="17">
        <f t="shared" si="2"/>
        <v>0.26249052266620915</v>
      </c>
    </row>
    <row r="75" spans="1:11" x14ac:dyDescent="0.2">
      <c r="A75" s="19" t="s">
        <v>127</v>
      </c>
      <c r="B75" s="20">
        <v>9.92</v>
      </c>
      <c r="C75" s="20">
        <v>9.91</v>
      </c>
      <c r="D75" s="20">
        <v>22.31</v>
      </c>
      <c r="E75" s="17">
        <f t="shared" si="3"/>
        <v>1.1549999999999994</v>
      </c>
      <c r="F75" s="20">
        <v>3.4</v>
      </c>
      <c r="I75" s="4">
        <v>4.5</v>
      </c>
      <c r="J75" s="17">
        <f t="shared" si="2"/>
        <v>0.26878291903113694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workbookViewId="0">
      <selection activeCell="O29" sqref="O29"/>
    </sheetView>
  </sheetViews>
  <sheetFormatPr defaultRowHeight="14.25" x14ac:dyDescent="0.2"/>
  <sheetData>
    <row r="1" spans="1:11" x14ac:dyDescent="0.2">
      <c r="A1" s="7"/>
      <c r="B1" s="7" t="s">
        <v>1</v>
      </c>
      <c r="C1" s="7" t="s">
        <v>2</v>
      </c>
      <c r="D1" s="7" t="s">
        <v>3</v>
      </c>
      <c r="E1" s="7" t="s">
        <v>53</v>
      </c>
      <c r="F1" s="7" t="s">
        <v>12</v>
      </c>
      <c r="G1" s="7" t="s">
        <v>4</v>
      </c>
      <c r="H1" s="7" t="s">
        <v>5</v>
      </c>
      <c r="I1" s="7" t="s">
        <v>54</v>
      </c>
      <c r="J1" s="7" t="s">
        <v>55</v>
      </c>
      <c r="K1" s="7" t="s">
        <v>0</v>
      </c>
    </row>
    <row r="2" spans="1:11" x14ac:dyDescent="0.2">
      <c r="A2" s="6" t="s">
        <v>32</v>
      </c>
      <c r="B2" s="6">
        <v>10.08</v>
      </c>
      <c r="C2" s="6">
        <v>10.130000000000001</v>
      </c>
      <c r="D2" s="6">
        <v>22.48</v>
      </c>
      <c r="E2" s="6">
        <v>1.05</v>
      </c>
      <c r="F2" s="6">
        <v>4.2</v>
      </c>
      <c r="G2" s="6"/>
      <c r="H2" s="6"/>
      <c r="I2" s="6">
        <v>4.5</v>
      </c>
      <c r="J2" s="6">
        <f t="shared" ref="J2:J20" si="0">(F2-2*B2*C2*1.1*0.001*I2)/I2/(B2*C2*(D2-2*E2))*1000</f>
        <v>0.34055120815363266</v>
      </c>
      <c r="K2" s="6"/>
    </row>
    <row r="3" spans="1:11" x14ac:dyDescent="0.2">
      <c r="A3" s="6" t="s">
        <v>33</v>
      </c>
      <c r="B3" s="6">
        <v>10.119999999999999</v>
      </c>
      <c r="C3" s="6">
        <v>10.11</v>
      </c>
      <c r="D3" s="6">
        <v>22.54</v>
      </c>
      <c r="E3" s="6">
        <v>1.05</v>
      </c>
      <c r="F3" s="6">
        <v>4.2</v>
      </c>
      <c r="G3" s="6"/>
      <c r="H3" s="6"/>
      <c r="I3" s="6">
        <v>4.5</v>
      </c>
      <c r="J3" s="6">
        <f t="shared" si="0"/>
        <v>0.33866516249699696</v>
      </c>
      <c r="K3" s="6"/>
    </row>
    <row r="4" spans="1:11" x14ac:dyDescent="0.2">
      <c r="A4" s="6" t="s">
        <v>34</v>
      </c>
      <c r="B4" s="6">
        <v>10.11</v>
      </c>
      <c r="C4" s="6">
        <v>10.119999999999999</v>
      </c>
      <c r="D4" s="6">
        <v>22.25</v>
      </c>
      <c r="E4" s="6">
        <v>1.05</v>
      </c>
      <c r="F4" s="6">
        <v>4.2</v>
      </c>
      <c r="G4" s="6"/>
      <c r="H4" s="6"/>
      <c r="I4" s="6">
        <v>4.5</v>
      </c>
      <c r="J4" s="6">
        <f t="shared" si="0"/>
        <v>0.34353925168429866</v>
      </c>
      <c r="K4" s="6"/>
    </row>
    <row r="5" spans="1:11" x14ac:dyDescent="0.2">
      <c r="A5" s="6" t="s">
        <v>35</v>
      </c>
      <c r="B5" s="6">
        <v>10.11</v>
      </c>
      <c r="C5" s="6">
        <v>10.130000000000001</v>
      </c>
      <c r="D5" s="6">
        <v>22.61</v>
      </c>
      <c r="E5" s="6">
        <v>1.05</v>
      </c>
      <c r="F5" s="6">
        <v>4.4000000000000004</v>
      </c>
      <c r="G5" s="6"/>
      <c r="H5" s="6"/>
      <c r="I5" s="6">
        <v>4.5</v>
      </c>
      <c r="J5" s="6">
        <f t="shared" si="0"/>
        <v>0.35822905161760932</v>
      </c>
      <c r="K5" s="6"/>
    </row>
    <row r="6" spans="1:11" x14ac:dyDescent="0.2">
      <c r="A6" s="6" t="s">
        <v>36</v>
      </c>
      <c r="B6" s="6">
        <v>10.119999999999999</v>
      </c>
      <c r="C6" s="6">
        <v>10.119999999999999</v>
      </c>
      <c r="D6" s="6">
        <v>22.49</v>
      </c>
      <c r="E6" s="6">
        <v>1.05</v>
      </c>
      <c r="F6" s="6">
        <v>4.7</v>
      </c>
      <c r="G6" s="6"/>
      <c r="H6" s="6"/>
      <c r="I6" s="6">
        <v>4.5</v>
      </c>
      <c r="J6" s="6">
        <f t="shared" si="0"/>
        <v>0.39226182703676621</v>
      </c>
      <c r="K6" s="6"/>
    </row>
    <row r="7" spans="1:11" x14ac:dyDescent="0.2">
      <c r="A7" s="6" t="s">
        <v>37</v>
      </c>
      <c r="B7" s="6">
        <v>10.119999999999999</v>
      </c>
      <c r="C7" s="6">
        <v>10.29</v>
      </c>
      <c r="D7" s="6">
        <v>22.56</v>
      </c>
      <c r="E7" s="6">
        <v>1.05</v>
      </c>
      <c r="F7" s="6">
        <v>4.8</v>
      </c>
      <c r="G7" s="6"/>
      <c r="H7" s="6"/>
      <c r="I7" s="6">
        <v>4.5</v>
      </c>
      <c r="J7" s="6">
        <f t="shared" si="0"/>
        <v>0.39311503320745939</v>
      </c>
      <c r="K7" s="6"/>
    </row>
    <row r="8" spans="1:11" x14ac:dyDescent="0.2">
      <c r="A8" s="6" t="s">
        <v>38</v>
      </c>
      <c r="B8" s="6">
        <v>10.08</v>
      </c>
      <c r="C8" s="6">
        <v>10.08</v>
      </c>
      <c r="D8" s="6">
        <v>22.61</v>
      </c>
      <c r="E8" s="6">
        <v>1.05</v>
      </c>
      <c r="F8" s="6">
        <v>4.9000000000000004</v>
      </c>
      <c r="G8" s="6">
        <v>513.08233333333339</v>
      </c>
      <c r="H8" s="6"/>
      <c r="I8" s="6">
        <v>4.5</v>
      </c>
      <c r="J8" s="6">
        <f t="shared" si="0"/>
        <v>0.41524794021317846</v>
      </c>
      <c r="K8" s="6"/>
    </row>
    <row r="9" spans="1:11" x14ac:dyDescent="0.2">
      <c r="A9" s="6" t="s">
        <v>39</v>
      </c>
      <c r="B9" s="6">
        <v>10.17</v>
      </c>
      <c r="C9" s="6">
        <v>10.199999999999999</v>
      </c>
      <c r="D9" s="6">
        <v>22.66</v>
      </c>
      <c r="E9" s="6">
        <v>1.05</v>
      </c>
      <c r="F9" s="6">
        <v>4.9000000000000004</v>
      </c>
      <c r="G9" s="6"/>
      <c r="H9" s="6"/>
      <c r="I9" s="6">
        <v>4.5</v>
      </c>
      <c r="J9" s="6">
        <f t="shared" si="0"/>
        <v>0.40354734415790328</v>
      </c>
      <c r="K9" s="6"/>
    </row>
    <row r="10" spans="1:11" x14ac:dyDescent="0.2">
      <c r="A10" s="6" t="s">
        <v>40</v>
      </c>
      <c r="B10" s="6">
        <v>10.08</v>
      </c>
      <c r="C10" s="6">
        <v>10.17</v>
      </c>
      <c r="D10" s="6">
        <v>22.67</v>
      </c>
      <c r="E10" s="6">
        <v>1.05</v>
      </c>
      <c r="F10" s="6">
        <v>5</v>
      </c>
      <c r="G10" s="6"/>
      <c r="H10" s="6"/>
      <c r="I10" s="6">
        <v>4.5</v>
      </c>
      <c r="J10" s="6">
        <f t="shared" si="0"/>
        <v>0.41996452574557058</v>
      </c>
      <c r="K10" s="6"/>
    </row>
    <row r="11" spans="1:11" x14ac:dyDescent="0.2">
      <c r="A11" s="6" t="s">
        <v>41</v>
      </c>
      <c r="B11" s="6">
        <v>10.15</v>
      </c>
      <c r="C11" s="6">
        <v>10.130000000000001</v>
      </c>
      <c r="D11" s="6">
        <v>22.54</v>
      </c>
      <c r="E11" s="6">
        <v>1.05</v>
      </c>
      <c r="F11" s="6">
        <v>4.4000000000000004</v>
      </c>
      <c r="G11" s="6">
        <v>567.12783333333334</v>
      </c>
      <c r="H11" s="6"/>
      <c r="I11" s="6">
        <v>4.5</v>
      </c>
      <c r="J11" s="6">
        <f t="shared" si="0"/>
        <v>0.35761512271951135</v>
      </c>
      <c r="K11" s="6"/>
    </row>
    <row r="12" spans="1:11" x14ac:dyDescent="0.2">
      <c r="A12" s="6" t="s">
        <v>42</v>
      </c>
      <c r="B12" s="6">
        <v>10.119999999999999</v>
      </c>
      <c r="C12" s="6">
        <v>10.17</v>
      </c>
      <c r="D12" s="6">
        <v>22.49</v>
      </c>
      <c r="E12" s="6">
        <v>1.05</v>
      </c>
      <c r="F12" s="6">
        <v>4.4000000000000004</v>
      </c>
      <c r="G12" s="6"/>
      <c r="H12" s="6"/>
      <c r="I12" s="6">
        <v>4.5</v>
      </c>
      <c r="J12" s="6">
        <f t="shared" si="0"/>
        <v>0.35803482768377859</v>
      </c>
      <c r="K12" s="6"/>
    </row>
    <row r="13" spans="1:11" x14ac:dyDescent="0.2">
      <c r="A13" s="6" t="s">
        <v>43</v>
      </c>
      <c r="B13" s="6">
        <v>10.14</v>
      </c>
      <c r="C13" s="6">
        <v>10.119999999999999</v>
      </c>
      <c r="D13" s="6">
        <v>22.5</v>
      </c>
      <c r="E13" s="6">
        <v>1.05</v>
      </c>
      <c r="F13" s="6">
        <v>4.4000000000000004</v>
      </c>
      <c r="G13" s="6"/>
      <c r="H13" s="6"/>
      <c r="I13" s="6">
        <v>4.5</v>
      </c>
      <c r="J13" s="6">
        <f t="shared" si="0"/>
        <v>0.35923713833740734</v>
      </c>
      <c r="K13" s="6"/>
    </row>
    <row r="14" spans="1:11" x14ac:dyDescent="0.2">
      <c r="A14" s="6" t="s">
        <v>44</v>
      </c>
      <c r="B14" s="6">
        <v>10.220000000000001</v>
      </c>
      <c r="C14" s="6">
        <v>10.26</v>
      </c>
      <c r="D14" s="6">
        <v>22.59</v>
      </c>
      <c r="E14" s="6">
        <v>1.05</v>
      </c>
      <c r="F14" s="6">
        <v>5.4</v>
      </c>
      <c r="G14" s="6">
        <v>624.79183333333333</v>
      </c>
      <c r="H14" s="6"/>
      <c r="I14" s="6">
        <v>4.5</v>
      </c>
      <c r="J14" s="6">
        <f t="shared" si="0"/>
        <v>0.45115351160503769</v>
      </c>
      <c r="K14" s="6"/>
    </row>
    <row r="15" spans="1:11" x14ac:dyDescent="0.2">
      <c r="A15" s="6" t="s">
        <v>45</v>
      </c>
      <c r="B15" s="6">
        <v>10.220000000000001</v>
      </c>
      <c r="C15" s="6">
        <v>10.220000000000001</v>
      </c>
      <c r="D15" s="6">
        <v>22.6</v>
      </c>
      <c r="E15" s="6">
        <v>1.05</v>
      </c>
      <c r="F15" s="6">
        <v>5.4</v>
      </c>
      <c r="G15" s="6"/>
      <c r="H15" s="6"/>
      <c r="I15" s="6">
        <v>4.5</v>
      </c>
      <c r="J15" s="6">
        <f t="shared" si="0"/>
        <v>0.45311837022384072</v>
      </c>
      <c r="K15" s="6"/>
    </row>
    <row r="16" spans="1:11" x14ac:dyDescent="0.2">
      <c r="A16" s="6" t="s">
        <v>46</v>
      </c>
      <c r="B16" s="6">
        <v>10.23</v>
      </c>
      <c r="C16" s="6">
        <v>10.32</v>
      </c>
      <c r="D16" s="6">
        <v>22.72</v>
      </c>
      <c r="E16" s="6">
        <v>1.05</v>
      </c>
      <c r="F16" s="6">
        <v>5.4</v>
      </c>
      <c r="G16" s="6"/>
      <c r="H16" s="6"/>
      <c r="I16" s="6">
        <v>4.5</v>
      </c>
      <c r="J16" s="6">
        <f t="shared" si="0"/>
        <v>0.4445430641674174</v>
      </c>
      <c r="K16" s="6"/>
    </row>
    <row r="17" spans="1:14" x14ac:dyDescent="0.2">
      <c r="A17" s="6" t="s">
        <v>47</v>
      </c>
      <c r="B17" s="6">
        <v>10.11</v>
      </c>
      <c r="C17" s="6">
        <v>10.130000000000001</v>
      </c>
      <c r="D17" s="6">
        <v>22.61</v>
      </c>
      <c r="E17" s="6">
        <v>1.05</v>
      </c>
      <c r="F17" s="6">
        <v>4.7</v>
      </c>
      <c r="G17" s="6"/>
      <c r="H17" s="6"/>
      <c r="I17" s="6">
        <v>4.5</v>
      </c>
      <c r="J17" s="6">
        <f t="shared" si="0"/>
        <v>0.38996726528946724</v>
      </c>
      <c r="K17" s="6"/>
    </row>
    <row r="18" spans="1:14" x14ac:dyDescent="0.2">
      <c r="A18" s="6" t="s">
        <v>48</v>
      </c>
      <c r="B18" s="6">
        <v>10.119999999999999</v>
      </c>
      <c r="C18" s="6">
        <v>10.119999999999999</v>
      </c>
      <c r="D18" s="6">
        <v>22.49</v>
      </c>
      <c r="E18" s="6">
        <v>1.05</v>
      </c>
      <c r="F18" s="6">
        <v>4.4000000000000004</v>
      </c>
      <c r="G18" s="6"/>
      <c r="H18" s="6"/>
      <c r="I18" s="6">
        <v>4.5</v>
      </c>
      <c r="J18" s="6">
        <f t="shared" si="0"/>
        <v>0.36033685760051876</v>
      </c>
      <c r="K18" s="6"/>
    </row>
    <row r="19" spans="1:14" x14ac:dyDescent="0.2">
      <c r="A19" s="6" t="s">
        <v>49</v>
      </c>
      <c r="B19" s="6">
        <v>10.119999999999999</v>
      </c>
      <c r="C19" s="6">
        <v>10.29</v>
      </c>
      <c r="D19" s="6">
        <v>22.56</v>
      </c>
      <c r="E19" s="6">
        <v>1.05</v>
      </c>
      <c r="F19" s="6">
        <v>4.8</v>
      </c>
      <c r="G19" s="6"/>
      <c r="H19" s="6"/>
      <c r="I19" s="6">
        <v>4.5</v>
      </c>
      <c r="J19" s="6">
        <f t="shared" si="0"/>
        <v>0.39311503320745939</v>
      </c>
      <c r="K19" s="6"/>
    </row>
    <row r="20" spans="1:14" x14ac:dyDescent="0.2">
      <c r="A20" s="3" t="s">
        <v>50</v>
      </c>
      <c r="B20" s="3">
        <v>10.130000000000001</v>
      </c>
      <c r="C20" s="3">
        <v>10.14</v>
      </c>
      <c r="D20" s="3">
        <v>22.56</v>
      </c>
      <c r="E20" s="3">
        <v>1.05</v>
      </c>
      <c r="F20" s="3">
        <v>4.2</v>
      </c>
      <c r="G20" s="4">
        <v>0.442</v>
      </c>
      <c r="H20" s="4"/>
      <c r="I20" s="3">
        <v>4.5</v>
      </c>
      <c r="J20" s="4">
        <f t="shared" si="0"/>
        <v>0.33657615914578143</v>
      </c>
      <c r="K20" s="4"/>
    </row>
    <row r="21" spans="1:14" x14ac:dyDescent="0.2">
      <c r="A21" s="3" t="s">
        <v>51</v>
      </c>
      <c r="B21" s="3">
        <v>10.1</v>
      </c>
      <c r="C21" s="3">
        <v>10.17</v>
      </c>
      <c r="D21" s="3">
        <v>22.48</v>
      </c>
      <c r="E21" s="3">
        <v>1.05</v>
      </c>
      <c r="F21" s="3">
        <v>4.3</v>
      </c>
      <c r="G21" s="4"/>
      <c r="H21" s="4"/>
      <c r="I21" s="3">
        <v>4.5</v>
      </c>
      <c r="J21" s="4">
        <f>(F21-2*B21*C21*E21*0.001*I21)/I21/(B21*C21*(D21-2*E21))*1000</f>
        <v>0.35342485376709093</v>
      </c>
      <c r="K21" s="4"/>
    </row>
    <row r="22" spans="1:14" x14ac:dyDescent="0.2">
      <c r="A22" s="3" t="s">
        <v>52</v>
      </c>
      <c r="B22" s="3">
        <v>10.19</v>
      </c>
      <c r="C22" s="3">
        <v>10.11</v>
      </c>
      <c r="D22" s="3">
        <v>22.44</v>
      </c>
      <c r="E22" s="3">
        <v>1.05</v>
      </c>
      <c r="F22" s="3">
        <v>4.3</v>
      </c>
      <c r="G22" s="4"/>
      <c r="H22" s="4"/>
      <c r="I22" s="3">
        <v>4.5</v>
      </c>
      <c r="J22" s="4">
        <f>(F22-2*B22*C22*1.1*0.001*I22)/I22/(B22*C22*(D22-2*E22))*1000</f>
        <v>0.34785429285092218</v>
      </c>
      <c r="K22" s="4"/>
    </row>
    <row r="23" spans="1:14" x14ac:dyDescent="0.2">
      <c r="A23" s="3" t="s">
        <v>29</v>
      </c>
      <c r="B23" s="3">
        <v>10.1</v>
      </c>
      <c r="C23" s="3">
        <v>10.09</v>
      </c>
      <c r="D23" s="3">
        <v>22.48</v>
      </c>
      <c r="E23" s="3">
        <v>1.05</v>
      </c>
      <c r="F23" s="3">
        <v>4.2</v>
      </c>
      <c r="G23" s="4">
        <v>0.46100000000000002</v>
      </c>
      <c r="H23" s="4"/>
      <c r="I23" s="3">
        <v>4.5</v>
      </c>
      <c r="J23" s="4">
        <f>(F23-2*B23*C23*1.1*0.001*I23)/I23/(B23*C23*(D23-2*E23))*1000</f>
        <v>0.34143756692268323</v>
      </c>
      <c r="K23" s="4"/>
    </row>
    <row r="24" spans="1:14" x14ac:dyDescent="0.2">
      <c r="A24" s="3" t="s">
        <v>30</v>
      </c>
      <c r="B24" s="3">
        <v>10.09</v>
      </c>
      <c r="C24" s="3">
        <v>10.11</v>
      </c>
      <c r="D24" s="3">
        <v>22.55</v>
      </c>
      <c r="E24" s="3">
        <v>1.05</v>
      </c>
      <c r="F24" s="3">
        <v>4.2</v>
      </c>
      <c r="G24" s="4"/>
      <c r="H24" s="4"/>
      <c r="I24" s="3">
        <v>4.5</v>
      </c>
      <c r="J24" s="4">
        <f>(F24-2*B24*C24*1.1*0.001*I24)/I24/(B24*C24*(D24-2*E24))*1000</f>
        <v>0.33982585641189589</v>
      </c>
      <c r="K24" s="4"/>
    </row>
    <row r="25" spans="1:14" x14ac:dyDescent="0.2">
      <c r="A25" s="3" t="s">
        <v>31</v>
      </c>
      <c r="B25" s="3">
        <v>10.119999999999999</v>
      </c>
      <c r="C25" s="3">
        <v>10.1</v>
      </c>
      <c r="D25" s="3">
        <v>22.5</v>
      </c>
      <c r="E25" s="3">
        <v>1.05</v>
      </c>
      <c r="F25" s="3">
        <v>4.2</v>
      </c>
      <c r="G25" s="4"/>
      <c r="H25" s="4"/>
      <c r="I25" s="3">
        <v>4.5</v>
      </c>
      <c r="J25" s="4">
        <f>(F25-2*B25*C25*1.1*0.001*I25)/I25/(B25*C25*(D25-2*E25))*1000</f>
        <v>0.33977195673531552</v>
      </c>
      <c r="K25" s="4"/>
    </row>
    <row r="28" spans="1:14" x14ac:dyDescent="0.2">
      <c r="A28" s="24" t="s">
        <v>91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</row>
    <row r="29" spans="1:14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</row>
    <row r="30" spans="1:14" x14ac:dyDescent="0.2">
      <c r="A30" s="10"/>
      <c r="B30" s="10" t="s">
        <v>72</v>
      </c>
      <c r="C30" s="10" t="s">
        <v>73</v>
      </c>
      <c r="D30" s="10" t="s">
        <v>74</v>
      </c>
      <c r="E30" s="23" t="s">
        <v>75</v>
      </c>
      <c r="F30" s="23"/>
      <c r="G30" s="23"/>
      <c r="H30" s="23"/>
      <c r="I30" s="23"/>
      <c r="J30" s="10"/>
      <c r="K30" s="10" t="s">
        <v>76</v>
      </c>
      <c r="L30" s="10" t="s">
        <v>77</v>
      </c>
      <c r="M30" s="10" t="s">
        <v>78</v>
      </c>
      <c r="N30" s="11"/>
    </row>
    <row r="31" spans="1:14" x14ac:dyDescent="0.2">
      <c r="A31" s="23" t="s">
        <v>79</v>
      </c>
      <c r="B31" s="23" t="s">
        <v>80</v>
      </c>
      <c r="C31" s="10" t="s">
        <v>81</v>
      </c>
      <c r="D31" s="12">
        <v>360</v>
      </c>
      <c r="E31" s="10">
        <v>457.74099999999999</v>
      </c>
      <c r="F31" s="10">
        <v>415.08800000000002</v>
      </c>
      <c r="G31" s="10">
        <v>531.53200000000004</v>
      </c>
      <c r="H31" s="10">
        <v>506.60599999999999</v>
      </c>
      <c r="I31" s="10"/>
      <c r="J31" s="10"/>
      <c r="K31" s="12">
        <f>AVERAGE(E31:H31)</f>
        <v>477.74174999999997</v>
      </c>
      <c r="L31" s="13">
        <f>K31-D31</f>
        <v>117.74174999999997</v>
      </c>
      <c r="M31" s="23">
        <f>AVERAGE(L31:L35)</f>
        <v>151.50952333333333</v>
      </c>
    </row>
    <row r="32" spans="1:14" x14ac:dyDescent="0.2">
      <c r="A32" s="23"/>
      <c r="B32" s="23"/>
      <c r="C32" s="10" t="s">
        <v>82</v>
      </c>
      <c r="D32" s="12">
        <v>320</v>
      </c>
      <c r="E32" s="10">
        <v>402.48700000000002</v>
      </c>
      <c r="F32" s="10">
        <v>454.04300000000001</v>
      </c>
      <c r="G32" s="10">
        <v>414.40300000000002</v>
      </c>
      <c r="H32" s="10">
        <v>469.80599999999998</v>
      </c>
      <c r="I32" s="10">
        <v>473.35199999999998</v>
      </c>
      <c r="J32" s="10"/>
      <c r="K32" s="12">
        <f>AVERAGE(E32:I32)</f>
        <v>442.81819999999999</v>
      </c>
      <c r="L32" s="13">
        <f>K32-D32</f>
        <v>122.81819999999999</v>
      </c>
      <c r="M32" s="23"/>
    </row>
    <row r="33" spans="1:13" x14ac:dyDescent="0.2">
      <c r="A33" s="23" t="s">
        <v>83</v>
      </c>
      <c r="B33" s="23" t="s">
        <v>80</v>
      </c>
      <c r="C33" s="10" t="s">
        <v>84</v>
      </c>
      <c r="D33" s="12">
        <v>370</v>
      </c>
      <c r="E33" s="10">
        <v>560.12</v>
      </c>
      <c r="F33" s="10">
        <v>596.56899999999996</v>
      </c>
      <c r="G33" s="10">
        <v>621.82500000000005</v>
      </c>
      <c r="H33" s="10">
        <v>654.56200000000001</v>
      </c>
      <c r="I33" s="10">
        <v>509.84</v>
      </c>
      <c r="J33" s="10"/>
      <c r="K33" s="12">
        <f>AVERAGE(E33:I33)</f>
        <v>588.58320000000003</v>
      </c>
      <c r="L33" s="13">
        <f>K33-D33</f>
        <v>218.58320000000003</v>
      </c>
      <c r="M33" s="23"/>
    </row>
    <row r="34" spans="1:13" x14ac:dyDescent="0.2">
      <c r="A34" s="23"/>
      <c r="B34" s="23"/>
      <c r="C34" s="10" t="s">
        <v>82</v>
      </c>
      <c r="D34" s="12">
        <v>320</v>
      </c>
      <c r="E34" s="10">
        <v>458.94099999999997</v>
      </c>
      <c r="F34" s="10">
        <v>497.73399999999998</v>
      </c>
      <c r="G34" s="10">
        <v>415.00299999999999</v>
      </c>
      <c r="H34" s="10">
        <v>534.60900000000004</v>
      </c>
      <c r="I34" s="10">
        <v>434.76100000000002</v>
      </c>
      <c r="J34" s="10">
        <v>426.09</v>
      </c>
      <c r="K34" s="12">
        <f>AVERAGE(E34:J34)</f>
        <v>461.18966666666665</v>
      </c>
      <c r="L34" s="13">
        <f>K34-D34</f>
        <v>141.18966666666665</v>
      </c>
      <c r="M34" s="23"/>
    </row>
    <row r="35" spans="1:13" x14ac:dyDescent="0.2">
      <c r="A35" s="10" t="s">
        <v>85</v>
      </c>
      <c r="B35" s="10" t="s">
        <v>80</v>
      </c>
      <c r="C35" s="10"/>
      <c r="D35" s="12">
        <v>320</v>
      </c>
      <c r="E35" s="10">
        <v>403.43599999999998</v>
      </c>
      <c r="F35" s="10">
        <v>483.178</v>
      </c>
      <c r="G35" s="10">
        <v>530.048</v>
      </c>
      <c r="H35" s="10">
        <v>479.67700000000002</v>
      </c>
      <c r="I35" s="10">
        <v>489.73500000000001</v>
      </c>
      <c r="J35" s="10"/>
      <c r="K35" s="12">
        <f>AVERAGE(E35:I35)</f>
        <v>477.21480000000003</v>
      </c>
      <c r="L35" s="13">
        <f>K35-D35</f>
        <v>157.21480000000003</v>
      </c>
      <c r="M35" s="23"/>
    </row>
    <row r="36" spans="1:13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5"/>
      <c r="M36" s="14"/>
    </row>
    <row r="37" spans="1:13" x14ac:dyDescent="0.2">
      <c r="A37" s="10" t="s">
        <v>85</v>
      </c>
      <c r="B37" s="10" t="s">
        <v>86</v>
      </c>
      <c r="C37" s="10"/>
      <c r="D37" s="12">
        <v>320</v>
      </c>
      <c r="E37" s="10">
        <v>406.98099999999999</v>
      </c>
      <c r="F37" s="10">
        <v>510.58</v>
      </c>
      <c r="G37" s="10">
        <v>404.29</v>
      </c>
      <c r="H37" s="10">
        <v>533.90700000000004</v>
      </c>
      <c r="I37" s="10">
        <v>458.68900000000002</v>
      </c>
      <c r="J37" s="10">
        <v>458.66500000000002</v>
      </c>
      <c r="K37" s="12">
        <f>AVERAGE(E37:J37)</f>
        <v>462.18533333333329</v>
      </c>
      <c r="L37" s="13">
        <f>K37-D37</f>
        <v>142.18533333333329</v>
      </c>
      <c r="M37" s="23">
        <f>AVERAGE(L37:L40)</f>
        <v>146.79683333333332</v>
      </c>
    </row>
    <row r="38" spans="1:13" x14ac:dyDescent="0.2">
      <c r="A38" s="10" t="s">
        <v>85</v>
      </c>
      <c r="B38" s="10" t="s">
        <v>86</v>
      </c>
      <c r="C38" s="10" t="s">
        <v>87</v>
      </c>
      <c r="D38" s="12">
        <v>370</v>
      </c>
      <c r="E38" s="10">
        <v>439.464</v>
      </c>
      <c r="F38" s="10">
        <v>527.12300000000005</v>
      </c>
      <c r="G38" s="10">
        <v>522.98699999999997</v>
      </c>
      <c r="H38" s="10">
        <v>529.03399999999999</v>
      </c>
      <c r="I38" s="10">
        <v>535.78300000000002</v>
      </c>
      <c r="J38" s="10">
        <v>524.10299999999995</v>
      </c>
      <c r="K38" s="12">
        <f>AVERAGE(E38:J38)</f>
        <v>513.08233333333339</v>
      </c>
      <c r="L38" s="13">
        <f>K38-D38</f>
        <v>143.08233333333339</v>
      </c>
      <c r="M38" s="23"/>
    </row>
    <row r="39" spans="1:13" x14ac:dyDescent="0.2">
      <c r="A39" s="10" t="s">
        <v>85</v>
      </c>
      <c r="B39" s="10" t="s">
        <v>86</v>
      </c>
      <c r="C39" s="10" t="s">
        <v>88</v>
      </c>
      <c r="D39" s="12">
        <v>420</v>
      </c>
      <c r="E39" s="10">
        <v>557.36099999999999</v>
      </c>
      <c r="F39" s="10">
        <v>514.07799999999997</v>
      </c>
      <c r="G39" s="10">
        <v>603.22799999999995</v>
      </c>
      <c r="H39" s="10">
        <v>623.52</v>
      </c>
      <c r="I39" s="10">
        <v>570.04399999999998</v>
      </c>
      <c r="J39" s="10">
        <v>534.53599999999994</v>
      </c>
      <c r="K39" s="12">
        <f>AVERAGE(E39:J39)</f>
        <v>567.12783333333334</v>
      </c>
      <c r="L39" s="13">
        <f>K39-D39</f>
        <v>147.12783333333334</v>
      </c>
      <c r="M39" s="23"/>
    </row>
    <row r="40" spans="1:13" x14ac:dyDescent="0.2">
      <c r="A40" s="10" t="s">
        <v>85</v>
      </c>
      <c r="B40" s="10" t="s">
        <v>86</v>
      </c>
      <c r="C40" s="10" t="s">
        <v>89</v>
      </c>
      <c r="D40" s="12">
        <v>470</v>
      </c>
      <c r="E40" s="10">
        <v>640.37300000000005</v>
      </c>
      <c r="F40" s="10">
        <v>579.37699999999995</v>
      </c>
      <c r="G40" s="10">
        <v>668.40099999999995</v>
      </c>
      <c r="H40" s="10">
        <v>560.99800000000005</v>
      </c>
      <c r="I40" s="10">
        <v>701.47699999999998</v>
      </c>
      <c r="J40" s="10">
        <v>598.125</v>
      </c>
      <c r="K40" s="12">
        <f>AVERAGE(E40:J40)</f>
        <v>624.79183333333333</v>
      </c>
      <c r="L40" s="13">
        <f>K40-D40</f>
        <v>154.79183333333333</v>
      </c>
      <c r="M40" s="23"/>
    </row>
    <row r="41" spans="1:13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5"/>
      <c r="M41" s="14"/>
    </row>
    <row r="42" spans="1:13" x14ac:dyDescent="0.2">
      <c r="A42" s="10" t="s">
        <v>85</v>
      </c>
      <c r="B42" s="10" t="s">
        <v>90</v>
      </c>
      <c r="C42" s="10"/>
      <c r="D42" s="12">
        <v>320</v>
      </c>
      <c r="E42" s="10">
        <v>539.23500000000001</v>
      </c>
      <c r="F42" s="10">
        <v>569.39700000000005</v>
      </c>
      <c r="G42" s="10">
        <v>535.46199999999999</v>
      </c>
      <c r="H42" s="10">
        <v>543.875</v>
      </c>
      <c r="I42" s="10">
        <v>541.09900000000005</v>
      </c>
      <c r="J42" s="10">
        <v>502.44900000000001</v>
      </c>
      <c r="K42" s="12">
        <f>AVERAGE(E42:J42)</f>
        <v>538.58616666666671</v>
      </c>
      <c r="L42" s="13">
        <f>K42-D42</f>
        <v>218.58616666666671</v>
      </c>
      <c r="M42" s="10"/>
    </row>
  </sheetData>
  <mergeCells count="8">
    <mergeCell ref="M37:M40"/>
    <mergeCell ref="A28:M29"/>
    <mergeCell ref="E30:I30"/>
    <mergeCell ref="A31:A32"/>
    <mergeCell ref="B31:B32"/>
    <mergeCell ref="M31:M35"/>
    <mergeCell ref="A33:A34"/>
    <mergeCell ref="B33:B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I2" sqref="I2:J15"/>
    </sheetView>
  </sheetViews>
  <sheetFormatPr defaultRowHeight="14.25" x14ac:dyDescent="0.2"/>
  <cols>
    <col min="10" max="10" width="11.625" customWidth="1"/>
    <col min="11" max="11" width="8.875" customWidth="1"/>
    <col min="16" max="16" width="8" customWidth="1"/>
  </cols>
  <sheetData>
    <row r="1" spans="1:11" x14ac:dyDescent="0.2">
      <c r="A1" s="5"/>
      <c r="B1" s="5" t="s">
        <v>1</v>
      </c>
      <c r="C1" s="5" t="s">
        <v>2</v>
      </c>
      <c r="D1" s="5" t="s">
        <v>3</v>
      </c>
      <c r="E1" s="5" t="s">
        <v>53</v>
      </c>
      <c r="F1" s="5" t="s">
        <v>12</v>
      </c>
      <c r="G1" s="5" t="s">
        <v>4</v>
      </c>
      <c r="H1" s="5" t="s">
        <v>5</v>
      </c>
      <c r="I1" s="5" t="s">
        <v>54</v>
      </c>
      <c r="J1" s="5" t="s">
        <v>55</v>
      </c>
      <c r="K1" s="5" t="s">
        <v>0</v>
      </c>
    </row>
    <row r="2" spans="1:11" x14ac:dyDescent="0.2">
      <c r="A2" s="5" t="s">
        <v>17</v>
      </c>
      <c r="B2" s="4">
        <v>9.93</v>
      </c>
      <c r="C2" s="3">
        <v>9.9600000000000009</v>
      </c>
      <c r="D2" s="3">
        <v>22.2</v>
      </c>
      <c r="E2" s="3">
        <v>1</v>
      </c>
      <c r="F2" s="3">
        <v>2.7</v>
      </c>
      <c r="G2" s="3"/>
      <c r="H2" s="3"/>
      <c r="I2" s="3">
        <v>4.5</v>
      </c>
      <c r="J2" s="16">
        <f t="shared" ref="J2:J15" si="0">(F2-2*B2*C2*1.1*0.001*I2)/I2/(B2*C2*(D2-2*E2))*1000</f>
        <v>0.19141397632647189</v>
      </c>
      <c r="K2" s="4"/>
    </row>
    <row r="3" spans="1:11" x14ac:dyDescent="0.2">
      <c r="A3" s="5" t="s">
        <v>18</v>
      </c>
      <c r="B3" s="4">
        <v>9.93</v>
      </c>
      <c r="C3" s="3">
        <v>9.91</v>
      </c>
      <c r="D3" s="3">
        <v>22.23</v>
      </c>
      <c r="E3" s="3">
        <v>1</v>
      </c>
      <c r="F3" s="3">
        <v>2.7</v>
      </c>
      <c r="G3" s="4"/>
      <c r="H3" s="3"/>
      <c r="I3" s="3">
        <v>4.5</v>
      </c>
      <c r="J3" s="16">
        <f t="shared" si="0"/>
        <v>0.19264313435389852</v>
      </c>
      <c r="K3" s="4"/>
    </row>
    <row r="4" spans="1:11" x14ac:dyDescent="0.2">
      <c r="A4" s="5" t="s">
        <v>13</v>
      </c>
      <c r="B4" s="4">
        <v>9.93</v>
      </c>
      <c r="C4" s="3">
        <v>9.93</v>
      </c>
      <c r="D4" s="3">
        <v>22.25</v>
      </c>
      <c r="E4" s="3">
        <v>1</v>
      </c>
      <c r="F4" s="3">
        <v>2.7</v>
      </c>
      <c r="G4" s="4"/>
      <c r="H4" s="3"/>
      <c r="I4" s="3">
        <v>4.5</v>
      </c>
      <c r="J4" s="16">
        <f t="shared" si="0"/>
        <v>0.1918464347970387</v>
      </c>
      <c r="K4" s="4"/>
    </row>
    <row r="5" spans="1:11" x14ac:dyDescent="0.2">
      <c r="A5" s="5" t="s">
        <v>19</v>
      </c>
      <c r="B5" s="3">
        <v>9.93</v>
      </c>
      <c r="C5" s="3">
        <v>9.93</v>
      </c>
      <c r="D5" s="3">
        <v>22.2</v>
      </c>
      <c r="E5" s="3">
        <v>1</v>
      </c>
      <c r="F5" s="3">
        <v>2.7</v>
      </c>
      <c r="G5" s="3"/>
      <c r="H5" s="3"/>
      <c r="I5" s="3">
        <v>4.5</v>
      </c>
      <c r="J5" s="16">
        <f t="shared" si="0"/>
        <v>0.19232130220990265</v>
      </c>
      <c r="K5" s="4"/>
    </row>
    <row r="6" spans="1:11" x14ac:dyDescent="0.2">
      <c r="A6" s="5" t="s">
        <v>20</v>
      </c>
      <c r="B6" s="3">
        <v>9.93</v>
      </c>
      <c r="C6" s="3">
        <v>10</v>
      </c>
      <c r="D6" s="3">
        <v>22.3</v>
      </c>
      <c r="E6" s="3">
        <v>1</v>
      </c>
      <c r="F6" s="3">
        <v>2.7</v>
      </c>
      <c r="G6" s="4"/>
      <c r="H6" s="3"/>
      <c r="I6" s="3">
        <v>4.5</v>
      </c>
      <c r="J6" s="16">
        <f t="shared" si="0"/>
        <v>0.18927566859643119</v>
      </c>
      <c r="K6" s="4"/>
    </row>
    <row r="7" spans="1:11" x14ac:dyDescent="0.2">
      <c r="A7" s="5" t="s">
        <v>21</v>
      </c>
      <c r="B7" s="3">
        <v>9.9499999999999993</v>
      </c>
      <c r="C7" s="3">
        <v>9.99</v>
      </c>
      <c r="D7" s="3">
        <v>22.23</v>
      </c>
      <c r="E7" s="3">
        <v>1</v>
      </c>
      <c r="F7" s="3">
        <v>2.7</v>
      </c>
      <c r="G7" s="4"/>
      <c r="H7" s="3"/>
      <c r="I7" s="3">
        <v>4.5</v>
      </c>
      <c r="J7" s="16">
        <f t="shared" si="0"/>
        <v>0.18962861792929087</v>
      </c>
      <c r="K7" s="4"/>
    </row>
    <row r="8" spans="1:11" x14ac:dyDescent="0.2">
      <c r="A8" s="5" t="s">
        <v>24</v>
      </c>
      <c r="B8" s="3">
        <v>9.94</v>
      </c>
      <c r="C8" s="3">
        <v>9.9499999999999993</v>
      </c>
      <c r="D8" s="3">
        <v>22.24</v>
      </c>
      <c r="E8" s="3">
        <v>1</v>
      </c>
      <c r="F8" s="3">
        <v>2.1</v>
      </c>
      <c r="G8" s="3"/>
      <c r="H8" s="3"/>
      <c r="I8" s="3">
        <v>4.5</v>
      </c>
      <c r="J8" s="16">
        <f t="shared" si="0"/>
        <v>0.12442825196889458</v>
      </c>
      <c r="K8" s="4"/>
    </row>
    <row r="9" spans="1:11" x14ac:dyDescent="0.2">
      <c r="A9" s="5" t="s">
        <v>25</v>
      </c>
      <c r="B9" s="3">
        <v>9.91</v>
      </c>
      <c r="C9" s="3">
        <v>9.92</v>
      </c>
      <c r="D9" s="3">
        <v>22.21</v>
      </c>
      <c r="E9" s="3">
        <v>1</v>
      </c>
      <c r="F9" s="3">
        <v>2.2000000000000002</v>
      </c>
      <c r="G9" s="3"/>
      <c r="H9" s="3"/>
      <c r="I9" s="3">
        <v>4.5</v>
      </c>
      <c r="J9" s="16">
        <f t="shared" si="0"/>
        <v>0.13721291785327625</v>
      </c>
      <c r="K9" s="4"/>
    </row>
    <row r="10" spans="1:11" x14ac:dyDescent="0.2">
      <c r="A10" s="5" t="s">
        <v>26</v>
      </c>
      <c r="B10" s="3">
        <v>9.93</v>
      </c>
      <c r="C10" s="3">
        <v>9.92</v>
      </c>
      <c r="D10" s="3">
        <v>22.24</v>
      </c>
      <c r="E10" s="3">
        <v>1</v>
      </c>
      <c r="F10" s="3">
        <v>2.4</v>
      </c>
      <c r="G10" s="3"/>
      <c r="H10" s="4"/>
      <c r="I10" s="3">
        <v>4.5</v>
      </c>
      <c r="J10" s="16">
        <f t="shared" si="0"/>
        <v>0.1588065114905875</v>
      </c>
      <c r="K10" s="4"/>
    </row>
    <row r="11" spans="1:11" x14ac:dyDescent="0.2">
      <c r="A11" s="5" t="s">
        <v>27</v>
      </c>
      <c r="B11" s="3">
        <v>9.9499999999999993</v>
      </c>
      <c r="C11" s="3">
        <v>9.9600000000000009</v>
      </c>
      <c r="D11" s="3">
        <v>22.26</v>
      </c>
      <c r="E11" s="3">
        <v>1</v>
      </c>
      <c r="F11" s="3">
        <v>2.2999999999999998</v>
      </c>
      <c r="G11" s="3"/>
      <c r="H11" s="4"/>
      <c r="I11" s="3">
        <v>4.5</v>
      </c>
      <c r="J11" s="16">
        <f t="shared" si="0"/>
        <v>0.14597358270911034</v>
      </c>
      <c r="K11" s="4"/>
    </row>
    <row r="12" spans="1:11" x14ac:dyDescent="0.2">
      <c r="A12" s="5" t="s">
        <v>28</v>
      </c>
      <c r="B12" s="3">
        <v>9.9600000000000009</v>
      </c>
      <c r="C12" s="3">
        <v>9.93</v>
      </c>
      <c r="D12" s="3">
        <v>22.21</v>
      </c>
      <c r="E12" s="3">
        <v>1</v>
      </c>
      <c r="F12" s="3">
        <v>2.5</v>
      </c>
      <c r="G12" s="3"/>
      <c r="H12" s="4"/>
      <c r="I12" s="3">
        <v>4.5</v>
      </c>
      <c r="J12" s="16">
        <f t="shared" si="0"/>
        <v>0.16908398490821977</v>
      </c>
      <c r="K12" s="4"/>
    </row>
    <row r="13" spans="1:11" x14ac:dyDescent="0.2">
      <c r="A13" s="5" t="s">
        <v>22</v>
      </c>
      <c r="B13" s="3">
        <v>9.91</v>
      </c>
      <c r="C13" s="3">
        <v>9.93</v>
      </c>
      <c r="D13" s="3">
        <v>22.2</v>
      </c>
      <c r="E13" s="3">
        <v>1</v>
      </c>
      <c r="F13" s="3">
        <v>2.4</v>
      </c>
      <c r="G13" s="4"/>
      <c r="H13" s="4"/>
      <c r="I13" s="3">
        <v>4.5</v>
      </c>
      <c r="J13" s="16">
        <f t="shared" si="0"/>
        <v>0.15939144589568169</v>
      </c>
      <c r="K13" s="4"/>
    </row>
    <row r="14" spans="1:11" x14ac:dyDescent="0.2">
      <c r="A14" s="5" t="s">
        <v>16</v>
      </c>
      <c r="B14" s="3">
        <v>9.91</v>
      </c>
      <c r="C14" s="3">
        <v>9.92</v>
      </c>
      <c r="D14" s="3">
        <v>22.25</v>
      </c>
      <c r="E14" s="3">
        <v>1</v>
      </c>
      <c r="F14" s="3">
        <v>2.2999999999999998</v>
      </c>
      <c r="G14" s="4"/>
      <c r="H14" s="4"/>
      <c r="I14" s="3">
        <v>4.5</v>
      </c>
      <c r="J14" s="16">
        <f t="shared" si="0"/>
        <v>0.14810478250446324</v>
      </c>
      <c r="K14" s="4"/>
    </row>
    <row r="15" spans="1:11" x14ac:dyDescent="0.2">
      <c r="A15" s="5" t="s">
        <v>23</v>
      </c>
      <c r="B15" s="3">
        <v>9.92</v>
      </c>
      <c r="C15" s="3">
        <v>9.93</v>
      </c>
      <c r="D15" s="3">
        <v>22.23</v>
      </c>
      <c r="E15" s="3">
        <v>1</v>
      </c>
      <c r="F15" s="3">
        <v>2.5</v>
      </c>
      <c r="G15" s="4"/>
      <c r="H15" s="4"/>
      <c r="I15" s="3">
        <v>4.5</v>
      </c>
      <c r="J15" s="16">
        <f t="shared" si="0"/>
        <v>0.17003644507793148</v>
      </c>
      <c r="K1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7"/>
  <sheetViews>
    <sheetView topLeftCell="A13" workbookViewId="0">
      <selection activeCell="A33" sqref="A33:B34"/>
    </sheetView>
  </sheetViews>
  <sheetFormatPr defaultRowHeight="14.25" x14ac:dyDescent="0.2"/>
  <cols>
    <col min="5" max="5" width="13.625" customWidth="1"/>
    <col min="10" max="10" width="14.5" customWidth="1"/>
    <col min="11" max="11" width="13.125" customWidth="1"/>
  </cols>
  <sheetData>
    <row r="1" spans="1:11" x14ac:dyDescent="0.2">
      <c r="A1" s="18"/>
      <c r="B1" s="18" t="s">
        <v>1</v>
      </c>
      <c r="C1" s="18" t="s">
        <v>2</v>
      </c>
      <c r="D1" s="18" t="s">
        <v>3</v>
      </c>
      <c r="E1" s="18" t="s">
        <v>53</v>
      </c>
      <c r="F1" s="18" t="s">
        <v>12</v>
      </c>
      <c r="G1" s="18" t="s">
        <v>4</v>
      </c>
      <c r="H1" s="18" t="s">
        <v>5</v>
      </c>
      <c r="I1" s="18" t="s">
        <v>54</v>
      </c>
      <c r="J1" s="18" t="s">
        <v>55</v>
      </c>
      <c r="K1" s="18" t="s">
        <v>0</v>
      </c>
    </row>
    <row r="2" spans="1:11" x14ac:dyDescent="0.2">
      <c r="A2" s="19" t="s">
        <v>92</v>
      </c>
      <c r="B2" s="20">
        <v>10.01</v>
      </c>
      <c r="C2" s="20">
        <v>9.91</v>
      </c>
      <c r="D2" s="20">
        <v>22.31</v>
      </c>
      <c r="E2" s="17">
        <v>1.2050000000000001</v>
      </c>
      <c r="F2" s="20">
        <v>2.6</v>
      </c>
      <c r="G2" s="17"/>
      <c r="H2" s="17"/>
      <c r="I2" s="17">
        <v>4.5</v>
      </c>
      <c r="J2" s="17">
        <f>(F2-2*B2*C2*E2*0.001*I2)/I2/(B2*C2*(D2-2*E2))*1000</f>
        <v>0.17157917600138797</v>
      </c>
      <c r="K2" s="17"/>
    </row>
    <row r="3" spans="1:11" x14ac:dyDescent="0.2">
      <c r="A3" s="19" t="s">
        <v>93</v>
      </c>
      <c r="B3" s="20">
        <v>9.89</v>
      </c>
      <c r="C3" s="20">
        <v>9.89</v>
      </c>
      <c r="D3" s="20">
        <v>22.32</v>
      </c>
      <c r="E3" s="17">
        <v>1.2250000000000001</v>
      </c>
      <c r="F3" s="20">
        <v>2.6</v>
      </c>
      <c r="G3" s="17"/>
      <c r="H3" s="17"/>
      <c r="I3" s="17">
        <v>4.5</v>
      </c>
      <c r="J3" s="17">
        <f t="shared" ref="J3:J37" si="0">(F3-2*B3*C3*E3*0.001*I3)/I3/(B3*C3*(D3-2*E3))*1000</f>
        <v>0.17398175197428259</v>
      </c>
      <c r="K3" s="17"/>
    </row>
    <row r="4" spans="1:11" x14ac:dyDescent="0.2">
      <c r="A4" s="19" t="s">
        <v>94</v>
      </c>
      <c r="B4" s="20">
        <v>9.91</v>
      </c>
      <c r="C4" s="20">
        <v>9.9</v>
      </c>
      <c r="D4" s="20">
        <v>22.33</v>
      </c>
      <c r="E4" s="17">
        <v>1.2250000000000001</v>
      </c>
      <c r="F4" s="20">
        <v>2.7</v>
      </c>
      <c r="G4" s="11">
        <v>295.33333333333331</v>
      </c>
      <c r="H4" s="17"/>
      <c r="I4" s="17">
        <v>4.5</v>
      </c>
      <c r="J4" s="17">
        <f t="shared" si="0"/>
        <v>0.18438867618455743</v>
      </c>
      <c r="K4" s="17"/>
    </row>
    <row r="5" spans="1:11" x14ac:dyDescent="0.2">
      <c r="A5" s="19" t="s">
        <v>95</v>
      </c>
      <c r="B5" s="20">
        <v>9.89</v>
      </c>
      <c r="C5" s="20">
        <v>9.91</v>
      </c>
      <c r="D5" s="20">
        <v>22.24</v>
      </c>
      <c r="E5" s="17">
        <v>1.21</v>
      </c>
      <c r="F5" s="20">
        <v>2.7</v>
      </c>
      <c r="G5" s="17"/>
      <c r="H5" s="17"/>
      <c r="I5" s="17">
        <v>4.5</v>
      </c>
      <c r="J5" s="17">
        <f t="shared" si="0"/>
        <v>0.18677247980681094</v>
      </c>
      <c r="K5" s="17"/>
    </row>
    <row r="6" spans="1:11" x14ac:dyDescent="0.2">
      <c r="A6" s="19" t="s">
        <v>96</v>
      </c>
      <c r="B6" s="20">
        <v>9.93</v>
      </c>
      <c r="C6" s="20">
        <v>9.89</v>
      </c>
      <c r="D6" s="20">
        <v>22.31</v>
      </c>
      <c r="E6" s="17">
        <v>1.365</v>
      </c>
      <c r="F6" s="20">
        <v>2.7</v>
      </c>
      <c r="G6" s="17"/>
      <c r="H6" s="17"/>
      <c r="I6" s="17">
        <v>4.5</v>
      </c>
      <c r="J6" s="17">
        <f t="shared" si="0"/>
        <v>0.17259962098443207</v>
      </c>
      <c r="K6" s="17"/>
    </row>
    <row r="7" spans="1:11" x14ac:dyDescent="0.2">
      <c r="A7" s="19" t="s">
        <v>97</v>
      </c>
      <c r="B7" s="20">
        <v>9.93</v>
      </c>
      <c r="C7" s="20">
        <v>9.9</v>
      </c>
      <c r="D7" s="20">
        <v>22.23</v>
      </c>
      <c r="E7" s="17">
        <v>1.345</v>
      </c>
      <c r="F7" s="20">
        <v>2.6</v>
      </c>
      <c r="G7" s="11">
        <v>253.66666666666666</v>
      </c>
      <c r="H7" s="17"/>
      <c r="I7" s="17">
        <v>4.5</v>
      </c>
      <c r="J7" s="17">
        <f t="shared" si="0"/>
        <v>0.16311566685697027</v>
      </c>
      <c r="K7" s="17"/>
    </row>
    <row r="8" spans="1:11" x14ac:dyDescent="0.2">
      <c r="A8" s="19" t="s">
        <v>98</v>
      </c>
      <c r="B8" s="20">
        <v>9.9</v>
      </c>
      <c r="C8" s="20">
        <v>9.93</v>
      </c>
      <c r="D8" s="20">
        <v>22.25</v>
      </c>
      <c r="E8" s="17">
        <v>1.1499999999999999</v>
      </c>
      <c r="F8" s="20">
        <v>3.3</v>
      </c>
      <c r="G8" s="17"/>
      <c r="H8" s="17"/>
      <c r="I8" s="17">
        <v>4.5</v>
      </c>
      <c r="J8" s="17">
        <f t="shared" si="0"/>
        <v>0.25862780856508877</v>
      </c>
      <c r="K8" s="17"/>
    </row>
    <row r="9" spans="1:11" x14ac:dyDescent="0.2">
      <c r="A9" s="19" t="s">
        <v>99</v>
      </c>
      <c r="B9" s="20">
        <v>9.91</v>
      </c>
      <c r="C9" s="20">
        <v>9.8800000000000008</v>
      </c>
      <c r="D9" s="20">
        <v>22.22</v>
      </c>
      <c r="E9" s="17">
        <v>1.18</v>
      </c>
      <c r="F9" s="20">
        <v>3.2</v>
      </c>
      <c r="G9" s="17"/>
      <c r="H9" s="17"/>
      <c r="I9" s="17">
        <v>4.5</v>
      </c>
      <c r="J9" s="17">
        <f t="shared" si="0"/>
        <v>0.2468704179352037</v>
      </c>
      <c r="K9" s="17"/>
    </row>
    <row r="10" spans="1:11" x14ac:dyDescent="0.2">
      <c r="A10" s="19" t="s">
        <v>100</v>
      </c>
      <c r="B10" s="20">
        <v>9.89</v>
      </c>
      <c r="C10" s="20">
        <v>9.8800000000000008</v>
      </c>
      <c r="D10" s="20">
        <v>22.21</v>
      </c>
      <c r="E10" s="17">
        <v>1.2</v>
      </c>
      <c r="F10" s="20">
        <v>3.3</v>
      </c>
      <c r="G10" s="11">
        <v>282.42857142857144</v>
      </c>
      <c r="H10" s="17"/>
      <c r="I10" s="17">
        <v>4.5</v>
      </c>
      <c r="J10" s="17">
        <f t="shared" si="0"/>
        <v>0.2576959456211288</v>
      </c>
      <c r="K10" s="17"/>
    </row>
    <row r="11" spans="1:11" x14ac:dyDescent="0.2">
      <c r="A11" s="19" t="s">
        <v>101</v>
      </c>
      <c r="B11" s="20">
        <v>9.9</v>
      </c>
      <c r="C11" s="20">
        <v>9.86</v>
      </c>
      <c r="D11" s="20">
        <v>22.27</v>
      </c>
      <c r="E11" s="17">
        <v>1.2050000000000001</v>
      </c>
      <c r="F11" s="20">
        <v>3.2</v>
      </c>
      <c r="G11" s="17"/>
      <c r="H11" s="17"/>
      <c r="I11" s="17">
        <v>4.5</v>
      </c>
      <c r="J11" s="17">
        <f t="shared" si="0"/>
        <v>0.24546472959161644</v>
      </c>
      <c r="K11" s="17"/>
    </row>
    <row r="12" spans="1:11" x14ac:dyDescent="0.2">
      <c r="A12" s="19" t="s">
        <v>102</v>
      </c>
      <c r="B12" s="20">
        <v>9.9</v>
      </c>
      <c r="C12" s="20">
        <v>9.8800000000000008</v>
      </c>
      <c r="D12" s="20">
        <v>22.24</v>
      </c>
      <c r="E12" s="17">
        <v>1.1499999999999999</v>
      </c>
      <c r="F12" s="20">
        <v>3.2</v>
      </c>
      <c r="G12" s="17"/>
      <c r="H12" s="17"/>
      <c r="I12" s="17">
        <v>4.5</v>
      </c>
      <c r="J12" s="17">
        <f t="shared" si="0"/>
        <v>0.24925690615743235</v>
      </c>
      <c r="K12" s="17"/>
    </row>
    <row r="13" spans="1:11" x14ac:dyDescent="0.2">
      <c r="A13" s="19" t="s">
        <v>103</v>
      </c>
      <c r="B13" s="20">
        <v>9.9</v>
      </c>
      <c r="C13" s="20">
        <v>9.9</v>
      </c>
      <c r="D13" s="20">
        <v>22.21</v>
      </c>
      <c r="E13" s="17">
        <v>1.135</v>
      </c>
      <c r="F13" s="20">
        <v>3.1</v>
      </c>
      <c r="G13" s="11">
        <v>306.83333333333331</v>
      </c>
      <c r="H13" s="17"/>
      <c r="I13" s="17">
        <v>4.5</v>
      </c>
      <c r="J13" s="17">
        <f t="shared" si="0"/>
        <v>0.23865402394761515</v>
      </c>
      <c r="K13" s="17"/>
    </row>
    <row r="14" spans="1:11" x14ac:dyDescent="0.2">
      <c r="A14" s="19" t="s">
        <v>104</v>
      </c>
      <c r="B14" s="20">
        <v>9.91</v>
      </c>
      <c r="C14" s="20">
        <v>9.92</v>
      </c>
      <c r="D14" s="20">
        <v>22.18</v>
      </c>
      <c r="E14" s="17">
        <v>1.2549999999999999</v>
      </c>
      <c r="F14" s="20">
        <v>3.7</v>
      </c>
      <c r="G14" s="17"/>
      <c r="H14" s="17"/>
      <c r="I14" s="17">
        <v>4.5</v>
      </c>
      <c r="J14" s="17">
        <f t="shared" si="0"/>
        <v>0.29760064607649944</v>
      </c>
      <c r="K14" s="17"/>
    </row>
    <row r="15" spans="1:11" x14ac:dyDescent="0.2">
      <c r="A15" s="19" t="s">
        <v>105</v>
      </c>
      <c r="B15" s="20">
        <v>9.8800000000000008</v>
      </c>
      <c r="C15" s="20">
        <v>9.8800000000000008</v>
      </c>
      <c r="D15" s="20">
        <v>22.27</v>
      </c>
      <c r="E15" s="17">
        <v>1.26</v>
      </c>
      <c r="F15" s="20">
        <v>3.8</v>
      </c>
      <c r="G15" s="17"/>
      <c r="H15" s="17"/>
      <c r="I15" s="17">
        <v>4.5</v>
      </c>
      <c r="J15" s="17">
        <f t="shared" si="0"/>
        <v>0.31042118316038253</v>
      </c>
      <c r="K15" s="17"/>
    </row>
    <row r="16" spans="1:11" x14ac:dyDescent="0.2">
      <c r="A16" s="19" t="s">
        <v>106</v>
      </c>
      <c r="B16" s="20">
        <v>9.9</v>
      </c>
      <c r="C16" s="20">
        <v>9.89</v>
      </c>
      <c r="D16" s="20">
        <v>22.23</v>
      </c>
      <c r="E16" s="17">
        <v>1.145</v>
      </c>
      <c r="F16" s="20">
        <v>3.8</v>
      </c>
      <c r="G16" s="11">
        <v>312.33333333333331</v>
      </c>
      <c r="H16" s="17"/>
      <c r="I16" s="17">
        <v>4.5</v>
      </c>
      <c r="J16" s="17">
        <f t="shared" si="0"/>
        <v>0.31768368112807555</v>
      </c>
      <c r="K16" s="17"/>
    </row>
    <row r="17" spans="1:11" x14ac:dyDescent="0.2">
      <c r="A17" s="21" t="s">
        <v>107</v>
      </c>
      <c r="B17" s="22">
        <v>9.93</v>
      </c>
      <c r="C17" s="22">
        <v>9.9600000000000009</v>
      </c>
      <c r="D17" s="22">
        <v>22.27</v>
      </c>
      <c r="E17" s="21">
        <v>1.33</v>
      </c>
      <c r="F17" s="22">
        <v>2.5</v>
      </c>
      <c r="G17" s="21"/>
      <c r="H17" s="21"/>
      <c r="I17" s="21">
        <v>4.5</v>
      </c>
      <c r="J17" s="21">
        <f t="shared" si="0"/>
        <v>0.15079996608848148</v>
      </c>
      <c r="K17" s="21"/>
    </row>
    <row r="18" spans="1:11" x14ac:dyDescent="0.2">
      <c r="A18" s="21" t="s">
        <v>108</v>
      </c>
      <c r="B18" s="22">
        <v>9.92</v>
      </c>
      <c r="C18" s="22">
        <v>9.93</v>
      </c>
      <c r="D18" s="22">
        <v>22.31</v>
      </c>
      <c r="E18" s="21">
        <v>1.2850000000000001</v>
      </c>
      <c r="F18" s="22">
        <v>2.6</v>
      </c>
      <c r="G18" s="21"/>
      <c r="H18" s="21"/>
      <c r="I18" s="21">
        <v>4.5</v>
      </c>
      <c r="J18" s="21">
        <f t="shared" si="0"/>
        <v>0.16694178192926121</v>
      </c>
      <c r="K18" s="21"/>
    </row>
    <row r="19" spans="1:11" x14ac:dyDescent="0.2">
      <c r="A19" s="21" t="s">
        <v>109</v>
      </c>
      <c r="B19" s="22">
        <v>9.94</v>
      </c>
      <c r="C19" s="22">
        <v>9.94</v>
      </c>
      <c r="D19" s="22">
        <v>22.27</v>
      </c>
      <c r="E19" s="21">
        <v>1.2349999999999999</v>
      </c>
      <c r="F19" s="22">
        <v>2.8</v>
      </c>
      <c r="G19" s="11">
        <v>219.14285714285714</v>
      </c>
      <c r="H19" s="21"/>
      <c r="I19" s="21">
        <v>4.5</v>
      </c>
      <c r="J19" s="21">
        <f t="shared" si="0"/>
        <v>0.19331142957076966</v>
      </c>
      <c r="K19" s="21"/>
    </row>
    <row r="20" spans="1:11" x14ac:dyDescent="0.2">
      <c r="A20" s="19" t="s">
        <v>110</v>
      </c>
      <c r="B20" s="20">
        <v>9.91</v>
      </c>
      <c r="C20" s="20">
        <v>9.91</v>
      </c>
      <c r="D20" s="20">
        <v>22.24</v>
      </c>
      <c r="E20" s="17">
        <v>1.4</v>
      </c>
      <c r="F20" s="20">
        <v>2.7</v>
      </c>
      <c r="G20" s="17"/>
      <c r="H20" s="17"/>
      <c r="I20" s="17">
        <v>4.5</v>
      </c>
      <c r="J20" s="17">
        <f t="shared" si="0"/>
        <v>0.1702405192890081</v>
      </c>
      <c r="K20" s="17"/>
    </row>
    <row r="21" spans="1:11" x14ac:dyDescent="0.2">
      <c r="A21" s="19" t="s">
        <v>111</v>
      </c>
      <c r="B21" s="20">
        <v>9.9600000000000009</v>
      </c>
      <c r="C21" s="20">
        <v>9.92</v>
      </c>
      <c r="D21" s="20">
        <v>22.24</v>
      </c>
      <c r="E21" s="17">
        <v>1.155</v>
      </c>
      <c r="F21" s="20">
        <v>2.9</v>
      </c>
      <c r="G21" s="17"/>
      <c r="H21" s="17"/>
      <c r="I21" s="17">
        <v>4.5</v>
      </c>
      <c r="J21" s="17">
        <f t="shared" si="0"/>
        <v>0.21136506742521105</v>
      </c>
      <c r="K21" s="17"/>
    </row>
    <row r="22" spans="1:11" x14ac:dyDescent="0.2">
      <c r="A22" s="19" t="s">
        <v>112</v>
      </c>
      <c r="B22" s="20">
        <v>9.91</v>
      </c>
      <c r="C22" s="20">
        <v>9.94</v>
      </c>
      <c r="D22" s="20">
        <v>22.19</v>
      </c>
      <c r="E22" s="17">
        <v>1.21</v>
      </c>
      <c r="F22" s="20">
        <v>3.2</v>
      </c>
      <c r="G22" s="11">
        <v>260.33333333333331</v>
      </c>
      <c r="H22" s="17"/>
      <c r="I22" s="17">
        <v>4.5</v>
      </c>
      <c r="J22" s="17">
        <f t="shared" si="0"/>
        <v>0.24274185030215836</v>
      </c>
      <c r="K22" s="17"/>
    </row>
    <row r="23" spans="1:11" x14ac:dyDescent="0.2">
      <c r="A23" s="19" t="s">
        <v>113</v>
      </c>
      <c r="B23" s="20">
        <v>9.91</v>
      </c>
      <c r="C23" s="20">
        <v>9.9</v>
      </c>
      <c r="D23" s="20">
        <v>22.32</v>
      </c>
      <c r="E23" s="17">
        <v>1.2200000000000002</v>
      </c>
      <c r="F23" s="20">
        <v>3.2</v>
      </c>
      <c r="G23" s="17"/>
      <c r="H23" s="17"/>
      <c r="I23" s="17">
        <v>4.5</v>
      </c>
      <c r="J23" s="17">
        <f t="shared" si="0"/>
        <v>0.24185986333103815</v>
      </c>
      <c r="K23" s="17"/>
    </row>
    <row r="24" spans="1:11" x14ac:dyDescent="0.2">
      <c r="A24" s="19" t="s">
        <v>114</v>
      </c>
      <c r="B24" s="20">
        <v>9.91</v>
      </c>
      <c r="C24" s="20">
        <v>9.8800000000000008</v>
      </c>
      <c r="D24" s="20">
        <v>22.3</v>
      </c>
      <c r="E24" s="17">
        <v>1.1949999999999998</v>
      </c>
      <c r="F24" s="20">
        <v>2.9</v>
      </c>
      <c r="G24" s="17"/>
      <c r="H24" s="17"/>
      <c r="I24" s="17">
        <v>4.5</v>
      </c>
      <c r="J24" s="17">
        <f t="shared" si="0"/>
        <v>0.21054518537418576</v>
      </c>
      <c r="K24" s="17"/>
    </row>
    <row r="25" spans="1:11" x14ac:dyDescent="0.2">
      <c r="A25" s="19" t="s">
        <v>115</v>
      </c>
      <c r="B25" s="20">
        <v>9.93</v>
      </c>
      <c r="C25" s="20">
        <v>9.9600000000000009</v>
      </c>
      <c r="D25" s="20">
        <v>22.2</v>
      </c>
      <c r="E25" s="17">
        <v>1.1299999999999999</v>
      </c>
      <c r="F25" s="20">
        <v>3.3</v>
      </c>
      <c r="G25" s="11">
        <v>243.55555555555554</v>
      </c>
      <c r="H25" s="17"/>
      <c r="I25" s="17">
        <v>4.5</v>
      </c>
      <c r="J25" s="17">
        <f t="shared" si="0"/>
        <v>0.25850989379105122</v>
      </c>
      <c r="K25" s="17"/>
    </row>
    <row r="26" spans="1:11" x14ac:dyDescent="0.2">
      <c r="A26" s="19" t="s">
        <v>116</v>
      </c>
      <c r="B26" s="20">
        <v>9.9</v>
      </c>
      <c r="C26" s="20">
        <v>9.9</v>
      </c>
      <c r="D26" s="20">
        <v>22.29</v>
      </c>
      <c r="E26" s="17">
        <v>1.165</v>
      </c>
      <c r="F26" s="20">
        <v>3.3</v>
      </c>
      <c r="G26" s="17"/>
      <c r="H26" s="17"/>
      <c r="I26" s="17">
        <v>4.5</v>
      </c>
      <c r="J26" s="17">
        <f t="shared" si="0"/>
        <v>0.25812774070400429</v>
      </c>
      <c r="K26" s="17"/>
    </row>
    <row r="27" spans="1:11" x14ac:dyDescent="0.2">
      <c r="A27" s="19" t="s">
        <v>117</v>
      </c>
      <c r="B27" s="20">
        <v>9.9</v>
      </c>
      <c r="C27" s="20">
        <v>9.93</v>
      </c>
      <c r="D27" s="20">
        <v>22.27</v>
      </c>
      <c r="E27" s="17">
        <v>1.2050000000000001</v>
      </c>
      <c r="F27" s="20">
        <v>3.3</v>
      </c>
      <c r="G27" s="17"/>
      <c r="H27" s="17"/>
      <c r="I27" s="17">
        <v>4.5</v>
      </c>
      <c r="J27" s="17">
        <f t="shared" si="0"/>
        <v>0.25426106650924074</v>
      </c>
      <c r="K27" s="17"/>
    </row>
    <row r="28" spans="1:11" x14ac:dyDescent="0.2">
      <c r="A28" s="19" t="s">
        <v>118</v>
      </c>
      <c r="B28" s="20">
        <v>9.93</v>
      </c>
      <c r="C28" s="20">
        <v>9.9</v>
      </c>
      <c r="D28" s="20">
        <v>22.29</v>
      </c>
      <c r="E28" s="17">
        <v>1.21</v>
      </c>
      <c r="F28" s="20">
        <v>3.5</v>
      </c>
      <c r="G28" s="11">
        <v>277.28571428571428</v>
      </c>
      <c r="H28" s="17"/>
      <c r="I28" s="17">
        <v>4.5</v>
      </c>
      <c r="J28" s="17">
        <f t="shared" si="0"/>
        <v>0.27638264984608019</v>
      </c>
      <c r="K28" s="17"/>
    </row>
    <row r="29" spans="1:11" x14ac:dyDescent="0.2">
      <c r="A29" s="19" t="s">
        <v>119</v>
      </c>
      <c r="B29" s="20">
        <v>9.9600000000000009</v>
      </c>
      <c r="C29" s="20">
        <v>9.9700000000000006</v>
      </c>
      <c r="D29" s="20">
        <v>22.26</v>
      </c>
      <c r="E29" s="17">
        <f t="shared" ref="E29:E37" si="1">(D29-20)/2</f>
        <v>1.1300000000000008</v>
      </c>
      <c r="F29" s="20">
        <v>2.4</v>
      </c>
      <c r="I29" s="17">
        <v>4.5</v>
      </c>
      <c r="J29" s="17">
        <f t="shared" si="0"/>
        <v>0.1555432468758349</v>
      </c>
    </row>
    <row r="30" spans="1:11" x14ac:dyDescent="0.2">
      <c r="A30" s="19" t="s">
        <v>120</v>
      </c>
      <c r="B30" s="20">
        <v>9.9</v>
      </c>
      <c r="C30" s="20">
        <v>9.91</v>
      </c>
      <c r="D30" s="20">
        <v>22.32</v>
      </c>
      <c r="E30" s="17">
        <f t="shared" si="1"/>
        <v>1.1600000000000001</v>
      </c>
      <c r="F30" s="20">
        <v>2.6</v>
      </c>
      <c r="I30" s="17">
        <v>4.5</v>
      </c>
      <c r="J30" s="17">
        <f t="shared" si="0"/>
        <v>0.17845707212272965</v>
      </c>
    </row>
    <row r="31" spans="1:11" x14ac:dyDescent="0.2">
      <c r="A31" s="19" t="s">
        <v>121</v>
      </c>
      <c r="B31" s="20">
        <v>9.89</v>
      </c>
      <c r="C31" s="20">
        <v>9.9</v>
      </c>
      <c r="D31" s="20">
        <v>22.26</v>
      </c>
      <c r="E31" s="17">
        <f t="shared" si="1"/>
        <v>1.1300000000000008</v>
      </c>
      <c r="F31" s="20">
        <v>2.7</v>
      </c>
      <c r="I31" s="17">
        <v>4.5</v>
      </c>
      <c r="J31" s="17">
        <f t="shared" si="0"/>
        <v>0.1934007108496491</v>
      </c>
    </row>
    <row r="32" spans="1:11" x14ac:dyDescent="0.2">
      <c r="A32" s="19" t="s">
        <v>122</v>
      </c>
      <c r="B32" s="20">
        <v>9.91</v>
      </c>
      <c r="C32" s="20">
        <v>9.93</v>
      </c>
      <c r="D32" s="20">
        <v>22.22</v>
      </c>
      <c r="E32" s="17">
        <f t="shared" si="1"/>
        <v>1.1099999999999994</v>
      </c>
      <c r="F32" s="20">
        <v>2.5</v>
      </c>
      <c r="I32" s="17">
        <v>4.5</v>
      </c>
      <c r="J32" s="17">
        <f t="shared" si="0"/>
        <v>0.17127641703608187</v>
      </c>
    </row>
    <row r="33" spans="1:10" x14ac:dyDescent="0.2">
      <c r="A33" s="19" t="s">
        <v>123</v>
      </c>
      <c r="B33" s="20">
        <v>9.92</v>
      </c>
      <c r="C33" s="20">
        <v>9.93</v>
      </c>
      <c r="D33" s="20">
        <v>22.24</v>
      </c>
      <c r="E33" s="17">
        <f t="shared" si="1"/>
        <v>1.1199999999999992</v>
      </c>
      <c r="F33" s="20">
        <v>2.4500000000000002</v>
      </c>
      <c r="I33" s="17">
        <v>4.5</v>
      </c>
      <c r="J33" s="17">
        <f t="shared" si="0"/>
        <v>0.16435202691240125</v>
      </c>
    </row>
    <row r="34" spans="1:10" x14ac:dyDescent="0.2">
      <c r="A34" s="19" t="s">
        <v>124</v>
      </c>
      <c r="B34" s="20">
        <v>9.9</v>
      </c>
      <c r="C34" s="20">
        <v>9.91</v>
      </c>
      <c r="D34" s="20">
        <v>22.19</v>
      </c>
      <c r="E34" s="17">
        <f t="shared" si="1"/>
        <v>1.0950000000000006</v>
      </c>
      <c r="F34" s="20">
        <v>2.8</v>
      </c>
      <c r="I34" s="17">
        <v>4.5</v>
      </c>
      <c r="J34" s="17">
        <f t="shared" si="0"/>
        <v>0.2076076161321703</v>
      </c>
    </row>
    <row r="35" spans="1:10" x14ac:dyDescent="0.2">
      <c r="A35" s="19" t="s">
        <v>125</v>
      </c>
      <c r="B35" s="20">
        <v>9.9600000000000009</v>
      </c>
      <c r="C35" s="20">
        <v>9.94</v>
      </c>
      <c r="D35" s="20">
        <v>22.22</v>
      </c>
      <c r="E35" s="17">
        <f t="shared" si="1"/>
        <v>1.1099999999999994</v>
      </c>
      <c r="F35" s="20">
        <v>3.3</v>
      </c>
      <c r="I35" s="17">
        <v>4.5</v>
      </c>
      <c r="J35" s="17">
        <f t="shared" si="0"/>
        <v>0.25936139191238466</v>
      </c>
    </row>
    <row r="36" spans="1:10" x14ac:dyDescent="0.2">
      <c r="A36" s="19" t="s">
        <v>126</v>
      </c>
      <c r="B36" s="20">
        <v>9.91</v>
      </c>
      <c r="C36" s="20">
        <v>9.8800000000000008</v>
      </c>
      <c r="D36" s="20">
        <v>22.24</v>
      </c>
      <c r="E36" s="17">
        <f t="shared" si="1"/>
        <v>1.1199999999999992</v>
      </c>
      <c r="F36" s="20">
        <v>3.3</v>
      </c>
      <c r="I36" s="17">
        <v>4.5</v>
      </c>
      <c r="J36" s="17">
        <f t="shared" si="0"/>
        <v>0.26249052266620915</v>
      </c>
    </row>
    <row r="37" spans="1:10" x14ac:dyDescent="0.2">
      <c r="A37" s="19" t="s">
        <v>127</v>
      </c>
      <c r="B37" s="20">
        <v>9.92</v>
      </c>
      <c r="C37" s="20">
        <v>9.91</v>
      </c>
      <c r="D37" s="20">
        <v>22.31</v>
      </c>
      <c r="E37" s="17">
        <f t="shared" si="1"/>
        <v>1.1549999999999994</v>
      </c>
      <c r="F37" s="20">
        <v>3.4</v>
      </c>
      <c r="I37" s="17">
        <v>4.5</v>
      </c>
      <c r="J37" s="17">
        <f t="shared" si="0"/>
        <v>0.26878291903113694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1:J7"/>
  <sheetViews>
    <sheetView topLeftCell="A4" workbookViewId="0">
      <selection activeCell="E40" sqref="E40:E41"/>
    </sheetView>
  </sheetViews>
  <sheetFormatPr defaultRowHeight="14.25" x14ac:dyDescent="0.2"/>
  <cols>
    <col min="1" max="1" width="20.375" customWidth="1"/>
    <col min="2" max="2" width="10.875" customWidth="1"/>
  </cols>
  <sheetData>
    <row r="1" spans="6:10" x14ac:dyDescent="0.2">
      <c r="F1" s="28" t="s">
        <v>6</v>
      </c>
      <c r="G1" s="28"/>
      <c r="H1" s="28"/>
      <c r="I1" s="28"/>
      <c r="J1" s="28"/>
    </row>
    <row r="2" spans="6:10" ht="14.25" customHeight="1" x14ac:dyDescent="0.2">
      <c r="F2" s="29" t="s">
        <v>14</v>
      </c>
      <c r="G2" s="29"/>
      <c r="H2" s="29"/>
      <c r="I2" s="29"/>
      <c r="J2" s="29"/>
    </row>
    <row r="3" spans="6:10" x14ac:dyDescent="0.2">
      <c r="F3" s="29"/>
      <c r="G3" s="29"/>
      <c r="H3" s="29"/>
      <c r="I3" s="29"/>
      <c r="J3" s="29"/>
    </row>
    <row r="4" spans="6:10" x14ac:dyDescent="0.2">
      <c r="F4" t="s">
        <v>7</v>
      </c>
      <c r="G4" s="30" t="s">
        <v>15</v>
      </c>
      <c r="H4" s="30"/>
      <c r="I4" s="30"/>
      <c r="J4" s="30"/>
    </row>
    <row r="5" spans="6:10" x14ac:dyDescent="0.2">
      <c r="F5" s="1" t="s">
        <v>10</v>
      </c>
      <c r="G5" s="31" t="s">
        <v>8</v>
      </c>
      <c r="H5" s="31"/>
      <c r="I5" s="31"/>
      <c r="J5" s="31"/>
    </row>
    <row r="6" spans="6:10" ht="15.75" customHeight="1" x14ac:dyDescent="0.2">
      <c r="F6" s="2">
        <v>1</v>
      </c>
      <c r="G6" s="26" t="s">
        <v>11</v>
      </c>
      <c r="H6" s="27"/>
      <c r="I6" s="27"/>
      <c r="J6" s="27"/>
    </row>
    <row r="7" spans="6:10" ht="29.25" customHeight="1" x14ac:dyDescent="0.2">
      <c r="F7" s="2">
        <v>11</v>
      </c>
      <c r="G7" s="26" t="s">
        <v>9</v>
      </c>
      <c r="H7" s="27"/>
      <c r="I7" s="27"/>
      <c r="J7" s="27"/>
    </row>
  </sheetData>
  <mergeCells count="6">
    <mergeCell ref="G7:J7"/>
    <mergeCell ref="F1:J1"/>
    <mergeCell ref="F2:J3"/>
    <mergeCell ref="G4:J4"/>
    <mergeCell ref="G5:J5"/>
    <mergeCell ref="G6:J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Experiment</vt:lpstr>
      <vt:lpstr>2019.09.26</vt:lpstr>
      <vt:lpstr>2019.08.27</vt:lpstr>
      <vt:lpstr>2019.11.14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2019-12-17T03:30:52Z</dcterms:modified>
</cp:coreProperties>
</file>