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azhuzhgova/Desktop/андан проект/"/>
    </mc:Choice>
  </mc:AlternateContent>
  <xr:revisionPtr revIDLastSave="0" documentId="13_ncr:1_{57F78475-C29F-494F-B332-9AB005251C45}" xr6:coauthVersionLast="47" xr6:coauthVersionMax="47" xr10:uidLastSave="{00000000-0000-0000-0000-000000000000}"/>
  <bookViews>
    <workbookView xWindow="2600" yWindow="500" windowWidth="19680" windowHeight="13540" xr2:uid="{DB75E7F5-AA07-4644-AB66-DCF2909E7814}"/>
  </bookViews>
  <sheets>
    <sheet name="фин обоснование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4" i="2"/>
  <c r="E16" i="2" s="1"/>
  <c r="E18" i="2" s="1"/>
  <c r="D14" i="2"/>
  <c r="E11" i="2"/>
  <c r="D16" i="2" l="1"/>
  <c r="D18" i="2" s="1"/>
  <c r="D19" i="2" s="1"/>
</calcChain>
</file>

<file path=xl/sharedStrings.xml><?xml version="1.0" encoding="utf-8"?>
<sst xmlns="http://schemas.openxmlformats.org/spreadsheetml/2006/main" count="35" uniqueCount="26">
  <si>
    <t>Показатель</t>
  </si>
  <si>
    <t>Ед.изм.</t>
  </si>
  <si>
    <t>С сервисом</t>
  </si>
  <si>
    <t>Без сервиса</t>
  </si>
  <si>
    <t>затраты на компанию</t>
  </si>
  <si>
    <t>Circulation (Объем целевой группы)</t>
  </si>
  <si>
    <t>шт.</t>
  </si>
  <si>
    <t>кост имэйл</t>
  </si>
  <si>
    <t>Response (Отклик)</t>
  </si>
  <si>
    <t>кост смс</t>
  </si>
  <si>
    <t>Discount (Кэшбэк)</t>
  </si>
  <si>
    <t>%</t>
  </si>
  <si>
    <t>-</t>
  </si>
  <si>
    <t>конверсия имэйл</t>
  </si>
  <si>
    <t>Траты клиентов (Транзакции в будущем месяце)</t>
  </si>
  <si>
    <t>тыс руб.</t>
  </si>
  <si>
    <t>конверсия смс</t>
  </si>
  <si>
    <t>Revenue (Выручка от реализации)</t>
  </si>
  <si>
    <t>макс имейл</t>
  </si>
  <si>
    <t>Direct costs (Прямые затраты без затрат на коммуникацию)</t>
  </si>
  <si>
    <t>макс смс</t>
  </si>
  <si>
    <t>Gross profit (Валовая прибыль)</t>
  </si>
  <si>
    <t>Sales &amp; Marketing Expenses (Затраты на продажи и продвижение)</t>
  </si>
  <si>
    <t>Net Profit (Чистая прибыль)</t>
  </si>
  <si>
    <t>Минимальная общая прибыль от cервиса</t>
  </si>
  <si>
    <r>
      <rPr>
        <b/>
        <u/>
        <sz val="16"/>
        <color theme="1"/>
        <rFont val="Calibri (Body)"/>
      </rPr>
      <t>Кампания</t>
    </r>
    <r>
      <rPr>
        <b/>
        <u/>
        <sz val="16"/>
        <color theme="1"/>
        <rFont val="Calibri"/>
        <family val="2"/>
        <charset val="204"/>
        <scheme val="minor"/>
      </rPr>
      <t xml:space="preserve">: </t>
    </r>
    <r>
      <rPr>
        <b/>
        <sz val="16"/>
        <color theme="1"/>
        <rFont val="Calibri"/>
        <family val="2"/>
        <charset val="204"/>
        <scheme val="minor"/>
      </rPr>
      <t>потратьте в следующем месяце более 380 тыс. рублей и получите кэшбек до 10% на все покупки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</si>
</sst>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₽_-;\-* #,##0\ _₽_-;_-* &quot;-&quot;??\ _₽_-;_-@_-"/>
    <numFmt numFmtId="165" formatCode="[$-419]mmmm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u/>
      <sz val="16"/>
      <color theme="1"/>
      <name val="Calibri (Body)"/>
    </font>
    <font>
      <b/>
      <u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8B0D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1" fillId="0" borderId="3" xfId="1" applyBorder="1"/>
    <xf numFmtId="0" fontId="1" fillId="2" borderId="0" xfId="1" applyFill="1"/>
    <xf numFmtId="0" fontId="1" fillId="0" borderId="0" xfId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/>
    <xf numFmtId="164" fontId="2" fillId="2" borderId="2" xfId="1" applyNumberFormat="1" applyFont="1" applyFill="1" applyBorder="1"/>
    <xf numFmtId="0" fontId="3" fillId="2" borderId="3" xfId="1" applyFont="1" applyFill="1" applyBorder="1" applyAlignment="1">
      <alignment horizontal="left"/>
    </xf>
    <xf numFmtId="0" fontId="3" fillId="2" borderId="3" xfId="1" applyFont="1" applyFill="1" applyBorder="1"/>
    <xf numFmtId="164" fontId="3" fillId="2" borderId="3" xfId="2" applyNumberFormat="1" applyFont="1" applyFill="1" applyBorder="1"/>
    <xf numFmtId="165" fontId="3" fillId="2" borderId="3" xfId="1" applyNumberFormat="1" applyFont="1" applyFill="1" applyBorder="1" applyAlignment="1">
      <alignment horizontal="left"/>
    </xf>
    <xf numFmtId="164" fontId="3" fillId="2" borderId="3" xfId="1" applyNumberFormat="1" applyFont="1" applyFill="1" applyBorder="1"/>
    <xf numFmtId="165" fontId="4" fillId="2" borderId="3" xfId="1" applyNumberFormat="1" applyFont="1" applyFill="1" applyBorder="1" applyAlignment="1">
      <alignment horizontal="left"/>
    </xf>
    <xf numFmtId="0" fontId="4" fillId="2" borderId="3" xfId="1" applyFont="1" applyFill="1" applyBorder="1"/>
    <xf numFmtId="9" fontId="4" fillId="2" borderId="3" xfId="2" applyNumberFormat="1" applyFont="1" applyFill="1" applyBorder="1"/>
    <xf numFmtId="164" fontId="4" fillId="2" borderId="3" xfId="2" applyNumberFormat="1" applyFont="1" applyFill="1" applyBorder="1"/>
    <xf numFmtId="0" fontId="3" fillId="2" borderId="4" xfId="1" applyFont="1" applyFill="1" applyBorder="1" applyAlignment="1">
      <alignment horizontal="left"/>
    </xf>
    <xf numFmtId="0" fontId="3" fillId="2" borderId="4" xfId="1" applyFont="1" applyFill="1" applyBorder="1"/>
    <xf numFmtId="164" fontId="3" fillId="2" borderId="4" xfId="2" applyNumberFormat="1" applyFont="1" applyFill="1" applyBorder="1"/>
    <xf numFmtId="0" fontId="2" fillId="2" borderId="1" xfId="1" applyFont="1" applyFill="1" applyBorder="1"/>
    <xf numFmtId="0" fontId="3" fillId="2" borderId="0" xfId="1" applyFont="1" applyFill="1"/>
    <xf numFmtId="0" fontId="5" fillId="3" borderId="0" xfId="1" applyFont="1" applyFill="1" applyAlignment="1">
      <alignment horizontal="left" wrapText="1"/>
    </xf>
    <xf numFmtId="164" fontId="9" fillId="2" borderId="5" xfId="1" applyNumberFormat="1" applyFont="1" applyFill="1" applyBorder="1"/>
    <xf numFmtId="164" fontId="8" fillId="2" borderId="2" xfId="1" applyNumberFormat="1" applyFont="1" applyFill="1" applyBorder="1"/>
    <xf numFmtId="164" fontId="4" fillId="2" borderId="3" xfId="1" applyNumberFormat="1" applyFont="1" applyFill="1" applyBorder="1"/>
  </cellXfs>
  <cellStyles count="3">
    <cellStyle name="Comma 2" xfId="2" xr:uid="{945B00BE-991F-D246-AE54-C6CEBB811AD8}"/>
    <cellStyle name="Normal" xfId="0" builtinId="0"/>
    <cellStyle name="Normal 2" xfId="1" xr:uid="{AC8B64F0-09B6-B044-86AB-73E7D21FC356}"/>
  </cellStyles>
  <dxfs count="0"/>
  <tableStyles count="0" defaultTableStyle="TableStyleMedium2" defaultPivotStyle="PivotStyleLight16"/>
  <colors>
    <mruColors>
      <color rgb="FF617D93"/>
      <color rgb="FF88B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D9A2-0BD2-AA4B-9612-8283559D4D67}">
  <dimension ref="A4:H20"/>
  <sheetViews>
    <sheetView tabSelected="1" zoomScale="88" workbookViewId="0">
      <selection activeCell="B5" sqref="B5:E19"/>
    </sheetView>
  </sheetViews>
  <sheetFormatPr baseColWidth="10" defaultRowHeight="15" x14ac:dyDescent="0.2"/>
  <cols>
    <col min="1" max="1" width="10.83203125" style="1" customWidth="1"/>
    <col min="2" max="2" width="66" style="1" customWidth="1"/>
    <col min="3" max="3" width="10.83203125" style="1" customWidth="1"/>
    <col min="4" max="4" width="20.6640625" style="1" customWidth="1"/>
    <col min="5" max="5" width="22.5" style="1" customWidth="1"/>
    <col min="6" max="6" width="16.5" style="1" customWidth="1"/>
    <col min="7" max="7" width="20.5" style="1" customWidth="1"/>
    <col min="8" max="8" width="11.1640625" style="1" bestFit="1" customWidth="1"/>
    <col min="9" max="16384" width="10.83203125" style="1"/>
  </cols>
  <sheetData>
    <row r="4" spans="1:8" x14ac:dyDescent="0.2">
      <c r="A4" s="4"/>
      <c r="B4" s="4"/>
      <c r="C4" s="4"/>
      <c r="D4" s="4"/>
      <c r="E4" s="4"/>
      <c r="F4" s="4"/>
    </row>
    <row r="5" spans="1:8" ht="45" customHeight="1" x14ac:dyDescent="0.25">
      <c r="A5" s="4"/>
      <c r="B5" s="24" t="s">
        <v>25</v>
      </c>
      <c r="C5" s="24"/>
      <c r="D5" s="24"/>
      <c r="E5" s="24"/>
      <c r="F5" s="4"/>
    </row>
    <row r="6" spans="1:8" x14ac:dyDescent="0.2">
      <c r="A6" s="4"/>
      <c r="B6" s="4"/>
      <c r="C6" s="4"/>
      <c r="D6" s="4"/>
      <c r="E6" s="4"/>
      <c r="F6" s="4"/>
    </row>
    <row r="7" spans="1:8" hidden="1" x14ac:dyDescent="0.2">
      <c r="A7" s="4"/>
      <c r="B7" s="4"/>
      <c r="C7" s="4"/>
      <c r="D7" s="4"/>
      <c r="E7" s="4"/>
      <c r="F7" s="4"/>
    </row>
    <row r="8" spans="1:8" ht="3" customHeight="1" thickBot="1" x14ac:dyDescent="0.25">
      <c r="A8" s="4"/>
      <c r="B8" s="5"/>
      <c r="C8" s="5"/>
      <c r="D8" s="5"/>
      <c r="E8" s="5"/>
      <c r="F8" s="4"/>
    </row>
    <row r="9" spans="1:8" ht="20" thickBot="1" x14ac:dyDescent="0.3">
      <c r="A9" s="4"/>
      <c r="B9" s="7" t="s">
        <v>0</v>
      </c>
      <c r="C9" s="8" t="s">
        <v>1</v>
      </c>
      <c r="D9" s="9" t="s">
        <v>2</v>
      </c>
      <c r="E9" s="9" t="s">
        <v>3</v>
      </c>
      <c r="F9" s="4"/>
      <c r="G9" s="2" t="s">
        <v>4</v>
      </c>
      <c r="H9" s="2">
        <v>100000</v>
      </c>
    </row>
    <row r="10" spans="1:8" ht="19" x14ac:dyDescent="0.25">
      <c r="A10" s="4"/>
      <c r="B10" s="10" t="s">
        <v>5</v>
      </c>
      <c r="C10" s="11" t="s">
        <v>6</v>
      </c>
      <c r="D10" s="12">
        <v>15200</v>
      </c>
      <c r="E10" s="12">
        <v>15200</v>
      </c>
      <c r="F10" s="4"/>
      <c r="G10" s="2" t="s">
        <v>7</v>
      </c>
      <c r="H10" s="2">
        <v>5</v>
      </c>
    </row>
    <row r="11" spans="1:8" ht="19" x14ac:dyDescent="0.25">
      <c r="A11" s="4"/>
      <c r="B11" s="13" t="s">
        <v>8</v>
      </c>
      <c r="C11" s="11" t="s">
        <v>6</v>
      </c>
      <c r="D11" s="14">
        <v>717</v>
      </c>
      <c r="E11" s="14">
        <f>E10</f>
        <v>15200</v>
      </c>
      <c r="F11" s="4"/>
      <c r="G11" s="2" t="s">
        <v>9</v>
      </c>
      <c r="H11" s="2">
        <v>25</v>
      </c>
    </row>
    <row r="12" spans="1:8" ht="19" x14ac:dyDescent="0.25">
      <c r="A12" s="4"/>
      <c r="B12" s="15" t="s">
        <v>10</v>
      </c>
      <c r="C12" s="16" t="s">
        <v>11</v>
      </c>
      <c r="D12" s="17">
        <v>0.1</v>
      </c>
      <c r="E12" s="18" t="s">
        <v>12</v>
      </c>
      <c r="F12" s="4"/>
      <c r="G12" s="2" t="s">
        <v>13</v>
      </c>
      <c r="H12" s="2">
        <v>0.1</v>
      </c>
    </row>
    <row r="13" spans="1:8" ht="20" thickBot="1" x14ac:dyDescent="0.3">
      <c r="A13" s="4"/>
      <c r="B13" s="15" t="s">
        <v>14</v>
      </c>
      <c r="C13" s="11" t="s">
        <v>15</v>
      </c>
      <c r="D13" s="27">
        <v>380000</v>
      </c>
      <c r="E13" s="12">
        <v>316800</v>
      </c>
      <c r="F13" s="4"/>
      <c r="G13" s="2" t="s">
        <v>16</v>
      </c>
      <c r="H13" s="2">
        <v>0.2</v>
      </c>
    </row>
    <row r="14" spans="1:8" ht="22" thickBot="1" x14ac:dyDescent="0.3">
      <c r="A14" s="4"/>
      <c r="B14" s="7" t="s">
        <v>17</v>
      </c>
      <c r="C14" s="8" t="s">
        <v>15</v>
      </c>
      <c r="D14" s="26">
        <f>(D10-D11)*E13+D11*D13</f>
        <v>4860674400</v>
      </c>
      <c r="E14" s="26">
        <f>E10*E13</f>
        <v>4815360000</v>
      </c>
      <c r="F14" s="4"/>
      <c r="G14" s="2" t="s">
        <v>18</v>
      </c>
      <c r="H14" s="2">
        <v>0.7</v>
      </c>
    </row>
    <row r="15" spans="1:8" ht="19" x14ac:dyDescent="0.25">
      <c r="A15" s="4"/>
      <c r="B15" s="10" t="s">
        <v>19</v>
      </c>
      <c r="C15" s="11" t="s">
        <v>15</v>
      </c>
      <c r="D15" s="14">
        <f>(D13*D11)*D12</f>
        <v>27246000</v>
      </c>
      <c r="E15" s="14" t="s">
        <v>12</v>
      </c>
      <c r="F15" s="4"/>
      <c r="G15" s="2" t="s">
        <v>20</v>
      </c>
      <c r="H15" s="2">
        <v>0.3</v>
      </c>
    </row>
    <row r="16" spans="1:8" ht="19" x14ac:dyDescent="0.25">
      <c r="A16" s="4"/>
      <c r="B16" s="10" t="s">
        <v>21</v>
      </c>
      <c r="C16" s="11" t="s">
        <v>15</v>
      </c>
      <c r="D16" s="12">
        <f>D14-D15</f>
        <v>4833428400</v>
      </c>
      <c r="E16" s="12">
        <f>E14</f>
        <v>4815360000</v>
      </c>
      <c r="F16" s="4"/>
    </row>
    <row r="17" spans="1:7" ht="20" thickBot="1" x14ac:dyDescent="0.3">
      <c r="A17" s="4"/>
      <c r="B17" s="19" t="s">
        <v>22</v>
      </c>
      <c r="C17" s="20" t="s">
        <v>15</v>
      </c>
      <c r="D17" s="21">
        <v>100000</v>
      </c>
      <c r="E17" s="21" t="s">
        <v>12</v>
      </c>
      <c r="F17" s="4"/>
    </row>
    <row r="18" spans="1:7" ht="22" thickBot="1" x14ac:dyDescent="0.3">
      <c r="A18" s="4"/>
      <c r="B18" s="7" t="s">
        <v>23</v>
      </c>
      <c r="C18" s="8" t="s">
        <v>15</v>
      </c>
      <c r="D18" s="26">
        <f>D16-D17</f>
        <v>4833328400</v>
      </c>
      <c r="E18" s="26">
        <f>E16</f>
        <v>4815360000</v>
      </c>
      <c r="F18" s="4"/>
    </row>
    <row r="19" spans="1:7" ht="25" thickBot="1" x14ac:dyDescent="0.35">
      <c r="A19" s="4"/>
      <c r="B19" s="22" t="s">
        <v>24</v>
      </c>
      <c r="C19" s="8" t="s">
        <v>15</v>
      </c>
      <c r="D19" s="25">
        <f>D18-E18</f>
        <v>17968400</v>
      </c>
      <c r="E19" s="23"/>
      <c r="F19" s="4"/>
      <c r="G19" s="3"/>
    </row>
    <row r="20" spans="1:7" x14ac:dyDescent="0.2">
      <c r="A20" s="4"/>
      <c r="B20" s="6"/>
      <c r="C20" s="6"/>
      <c r="D20" s="6"/>
      <c r="F20" s="4"/>
    </row>
  </sheetData>
  <mergeCells count="6">
    <mergeCell ref="B6:E8"/>
    <mergeCell ref="F5:F20"/>
    <mergeCell ref="B20:D20"/>
    <mergeCell ref="A5:A20"/>
    <mergeCell ref="A4:F4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фин обоснование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Жужгова Юлия Игоревна</dc:creator>
  <cp:lastModifiedBy>Жужгова Юлия Игоревна</cp:lastModifiedBy>
  <dcterms:created xsi:type="dcterms:W3CDTF">2022-06-15T01:54:44Z</dcterms:created>
  <dcterms:modified xsi:type="dcterms:W3CDTF">2022-06-15T02:09:40Z</dcterms:modified>
</cp:coreProperties>
</file>