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ARGA DUNIA" sheetId="1" r:id="rId1"/>
  </sheets>
  <calcPr calcId="144525"/>
</workbook>
</file>

<file path=xl/calcChain.xml><?xml version="1.0" encoding="utf-8"?>
<calcChain xmlns="http://schemas.openxmlformats.org/spreadsheetml/2006/main">
  <c r="AJ60" i="1" l="1"/>
  <c r="AI60" i="1"/>
  <c r="P60" i="1"/>
  <c r="AJ59" i="1"/>
  <c r="AI59" i="1"/>
  <c r="P59" i="1"/>
  <c r="AJ58" i="1"/>
  <c r="AI58" i="1"/>
  <c r="P58" i="1"/>
  <c r="AJ57" i="1"/>
  <c r="AI57" i="1"/>
  <c r="P57" i="1"/>
  <c r="AJ56" i="1"/>
  <c r="AI56" i="1"/>
  <c r="P56" i="1"/>
  <c r="AJ55" i="1"/>
  <c r="AI55" i="1"/>
  <c r="P55" i="1"/>
  <c r="AJ54" i="1"/>
  <c r="AI54" i="1"/>
  <c r="P54" i="1"/>
  <c r="AJ53" i="1"/>
  <c r="AI53" i="1"/>
  <c r="P53" i="1"/>
  <c r="AJ52" i="1"/>
  <c r="AI52" i="1"/>
  <c r="P52" i="1"/>
  <c r="AJ43" i="1"/>
  <c r="AI43" i="1"/>
  <c r="AC43" i="1"/>
  <c r="P43" i="1"/>
  <c r="AJ42" i="1"/>
  <c r="AI42" i="1"/>
  <c r="AC42" i="1"/>
  <c r="P42" i="1"/>
  <c r="AJ41" i="1"/>
  <c r="AI41" i="1"/>
  <c r="AC41" i="1"/>
  <c r="P41" i="1"/>
  <c r="AJ40" i="1"/>
  <c r="AI40" i="1"/>
  <c r="AC40" i="1"/>
  <c r="P40" i="1"/>
  <c r="AJ39" i="1"/>
  <c r="AI39" i="1"/>
  <c r="AC39" i="1"/>
  <c r="P39" i="1"/>
  <c r="AJ38" i="1"/>
  <c r="AI38" i="1"/>
  <c r="AC38" i="1"/>
  <c r="P38" i="1"/>
  <c r="AJ37" i="1"/>
  <c r="AI37" i="1"/>
  <c r="AC37" i="1"/>
  <c r="P37" i="1"/>
  <c r="AJ36" i="1"/>
  <c r="AI36" i="1"/>
  <c r="AC36" i="1"/>
  <c r="P36" i="1"/>
  <c r="AJ35" i="1"/>
  <c r="AI35" i="1"/>
  <c r="AC35" i="1"/>
  <c r="P35" i="1"/>
  <c r="AJ34" i="1"/>
  <c r="AI34" i="1"/>
  <c r="AC34" i="1"/>
  <c r="P34" i="1"/>
  <c r="AJ33" i="1"/>
  <c r="AI33" i="1"/>
  <c r="AC33" i="1"/>
  <c r="P33" i="1"/>
  <c r="AJ32" i="1"/>
  <c r="AI32" i="1"/>
  <c r="AC32" i="1"/>
  <c r="P32" i="1"/>
  <c r="AJ31" i="1"/>
  <c r="AC31" i="1"/>
  <c r="P31" i="1"/>
  <c r="AJ30" i="1"/>
  <c r="AI30" i="1"/>
  <c r="AC30" i="1"/>
  <c r="P30" i="1"/>
  <c r="AJ29" i="1"/>
  <c r="AI29" i="1"/>
  <c r="AC29" i="1"/>
  <c r="P29" i="1"/>
  <c r="AJ28" i="1"/>
  <c r="AI28" i="1"/>
  <c r="AC28" i="1"/>
  <c r="P28" i="1"/>
  <c r="AJ27" i="1"/>
  <c r="AI27" i="1"/>
  <c r="AC27" i="1"/>
  <c r="P27" i="1"/>
  <c r="AJ26" i="1"/>
  <c r="AI26" i="1"/>
  <c r="AC26" i="1"/>
  <c r="P26" i="1"/>
  <c r="AJ25" i="1"/>
  <c r="AI25" i="1"/>
  <c r="AC25" i="1"/>
  <c r="P25" i="1"/>
  <c r="AJ24" i="1"/>
  <c r="AI24" i="1"/>
  <c r="AC24" i="1"/>
  <c r="P24" i="1"/>
  <c r="AJ23" i="1"/>
  <c r="AC23" i="1"/>
  <c r="P23" i="1"/>
  <c r="AJ22" i="1"/>
  <c r="AI22" i="1"/>
  <c r="AC22" i="1"/>
  <c r="P22" i="1"/>
  <c r="AJ21" i="1"/>
  <c r="AI21" i="1"/>
  <c r="AC21" i="1"/>
  <c r="P21" i="1"/>
  <c r="AJ20" i="1"/>
  <c r="AI20" i="1"/>
  <c r="AC20" i="1"/>
  <c r="P20" i="1"/>
  <c r="AJ19" i="1"/>
  <c r="AI19" i="1"/>
  <c r="AC19" i="1"/>
  <c r="P19" i="1"/>
  <c r="AJ18" i="1"/>
  <c r="AI18" i="1"/>
  <c r="AC18" i="1"/>
  <c r="P18" i="1"/>
  <c r="AJ17" i="1"/>
  <c r="AI17" i="1"/>
  <c r="AC17" i="1"/>
  <c r="P17" i="1"/>
  <c r="AJ16" i="1"/>
  <c r="AI16" i="1"/>
  <c r="AC16" i="1"/>
  <c r="P16" i="1"/>
  <c r="AC15" i="1"/>
  <c r="P15" i="1"/>
  <c r="AJ14" i="1"/>
  <c r="AI14" i="1"/>
  <c r="AC14" i="1"/>
  <c r="P14" i="1"/>
  <c r="AJ13" i="1"/>
  <c r="AC13" i="1"/>
  <c r="P13" i="1"/>
  <c r="AJ12" i="1"/>
  <c r="AI12" i="1"/>
  <c r="AC12" i="1"/>
  <c r="P12" i="1"/>
  <c r="AJ11" i="1"/>
  <c r="AI11" i="1"/>
  <c r="AC11" i="1"/>
  <c r="P11" i="1"/>
  <c r="AJ10" i="1"/>
  <c r="AI10" i="1"/>
  <c r="AC10" i="1"/>
  <c r="P10" i="1"/>
  <c r="AJ9" i="1"/>
  <c r="AI9" i="1"/>
  <c r="AC9" i="1"/>
  <c r="P9" i="1"/>
  <c r="AJ8" i="1"/>
  <c r="AI8" i="1"/>
  <c r="AC8" i="1"/>
  <c r="P8" i="1"/>
  <c r="AJ7" i="1"/>
  <c r="AI7" i="1"/>
  <c r="AC7" i="1"/>
  <c r="P7" i="1"/>
  <c r="AJ6" i="1"/>
  <c r="AI6" i="1"/>
  <c r="AC6" i="1"/>
  <c r="P6" i="1"/>
  <c r="AJ5" i="1"/>
  <c r="AI5" i="1"/>
  <c r="AC5" i="1"/>
  <c r="P5" i="1"/>
</calcChain>
</file>

<file path=xl/sharedStrings.xml><?xml version="1.0" encoding="utf-8"?>
<sst xmlns="http://schemas.openxmlformats.org/spreadsheetml/2006/main" count="138" uniqueCount="79">
  <si>
    <t>(USD/MT)</t>
  </si>
  <si>
    <t>NO</t>
  </si>
  <si>
    <t>KOMODITAS</t>
  </si>
  <si>
    <t>Pertumbuhan Mei'21 thd April'21  (%)</t>
  </si>
  <si>
    <t>Pertumbuhan Mei'21 thd Mei'20  (%)</t>
  </si>
  <si>
    <t xml:space="preserve">Desember 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</si>
  <si>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</si>
  <si>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</si>
  <si>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</si>
  <si>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</si>
  <si>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</si>
  <si>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</si>
  <si>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</si>
  <si>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</si>
  <si>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</si>
  <si>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</si>
  <si>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</si>
  <si>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Rata-Rata Jan-Des</t>
  </si>
  <si>
    <t>Desember</t>
  </si>
  <si>
    <t>Rata2</t>
  </si>
  <si>
    <t>Kakao</t>
  </si>
  <si>
    <t>Kopi Arabika</t>
  </si>
  <si>
    <t xml:space="preserve">Kopi Robusta </t>
  </si>
  <si>
    <t>T e h, avg 3 auctions</t>
  </si>
  <si>
    <t>T e h, Colombo</t>
  </si>
  <si>
    <t>T e h, Kolkata</t>
  </si>
  <si>
    <t>T e h, Mombasa</t>
  </si>
  <si>
    <t>Minyak Kelapa</t>
  </si>
  <si>
    <t>Kopra</t>
  </si>
  <si>
    <t>Kacang Tanah</t>
  </si>
  <si>
    <t>Minyak Kacang Tanah</t>
  </si>
  <si>
    <t>..</t>
  </si>
  <si>
    <t>Minyak Sawit</t>
  </si>
  <si>
    <t>Minyak Inti Sawit</t>
  </si>
  <si>
    <t>Kedelai</t>
  </si>
  <si>
    <t>Minyak Kedelai</t>
  </si>
  <si>
    <t>Makanan dari Kedelai</t>
  </si>
  <si>
    <t xml:space="preserve">Minyak Rapeseed </t>
  </si>
  <si>
    <t>Minyak Bunga Matahari</t>
  </si>
  <si>
    <t>Barley</t>
  </si>
  <si>
    <t>Jagung</t>
  </si>
  <si>
    <t>Sorgum</t>
  </si>
  <si>
    <t xml:space="preserve">Beras, Thai 5% </t>
  </si>
  <si>
    <t xml:space="preserve">Beras, Thai 25% </t>
  </si>
  <si>
    <t>Beras, Thai A.1</t>
  </si>
  <si>
    <t>Beras, Viet Namese 5%</t>
  </si>
  <si>
    <t>Gandum, US SRW</t>
  </si>
  <si>
    <t>Gandum, US HRW</t>
  </si>
  <si>
    <t>Pisang, Europe</t>
  </si>
  <si>
    <t>Pisang, US</t>
  </si>
  <si>
    <t>Jeruk</t>
  </si>
  <si>
    <t>Daging Sapi</t>
  </si>
  <si>
    <t>Daging Ayam</t>
  </si>
  <si>
    <t>Gula, EU</t>
  </si>
  <si>
    <t>Gula, US</t>
  </si>
  <si>
    <t>Gula, world</t>
  </si>
  <si>
    <t>Tembakau, US import u.v.</t>
  </si>
  <si>
    <t>Kapas, A Index</t>
  </si>
  <si>
    <t>Karet, TSR20</t>
  </si>
  <si>
    <t>Karet, SGP/MYS</t>
  </si>
  <si>
    <r>
      <t xml:space="preserve">Sumber : </t>
    </r>
    <r>
      <rPr>
        <i/>
        <sz val="9"/>
        <color theme="1"/>
        <rFont val="Arial"/>
        <family val="2"/>
      </rPr>
      <t>World Bank</t>
    </r>
  </si>
  <si>
    <t>(KS)</t>
  </si>
  <si>
    <t>Harga  Internasional Komoditi Pertanian,  Desember 2018 s.d Desember 2019</t>
  </si>
  <si>
    <t>KOMODITI</t>
  </si>
  <si>
    <t>Pertumbuhan Sept'2020 thd Agust'2020  (%)</t>
  </si>
  <si>
    <t>Pertumbuhan Sept'2020 thdp Sept'2019</t>
  </si>
  <si>
    <t xml:space="preserve">Mei </t>
  </si>
  <si>
    <t>Jagung (CBOT)</t>
  </si>
  <si>
    <t>Kedelai (CBOT)</t>
  </si>
  <si>
    <t>Gandum (CBOT)</t>
  </si>
  <si>
    <t>Kakao (ICE)</t>
  </si>
  <si>
    <t>Kopi Arabika (ICE)</t>
  </si>
  <si>
    <t>Kopi Robusta (ICE)</t>
  </si>
  <si>
    <t>Gula (ICE)</t>
  </si>
  <si>
    <t>Karet (Tokyo)</t>
  </si>
  <si>
    <t>Sapi Hidup (CME)</t>
  </si>
  <si>
    <r>
      <t>Sumber :</t>
    </r>
    <r>
      <rPr>
        <i/>
        <sz val="9"/>
        <color theme="1"/>
        <rFont val="Arial Narrow"/>
        <family val="2"/>
      </rPr>
      <t xml:space="preserve"> Bloomberg</t>
    </r>
  </si>
  <si>
    <t>Keterangan :   CBOT = CHICAGO BOARD OF TRADE, CME = CHICAGO MERCANTILE EXCHANGE, ICE = INTERCONTINENTAL EXCHANGE INC</t>
  </si>
  <si>
    <t>Harga  Internasional Komoditas Pertanian,  Mei 2020 dan Januari sd Mei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</si>
</sst>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i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1" fillId="0" borderId="0"/>
  </cellStyleXfs>
  <cellXfs count="95">
    <xf numFmtId="0" fontId="0" fillId="0" borderId="0" xfId="0"/>
    <xf numFmtId="0" fontId="3" fillId="0" borderId="0" xfId="0" applyFont="1" applyBorder="1"/>
    <xf numFmtId="0" fontId="3" fillId="0" borderId="0" xfId="0" applyFont="1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/>
    <xf numFmtId="3" fontId="3" fillId="2" borderId="6" xfId="0" applyNumberFormat="1" applyFont="1" applyFill="1" applyBorder="1"/>
    <xf numFmtId="164" fontId="3" fillId="2" borderId="6" xfId="1" applyNumberFormat="1" applyFont="1" applyFill="1" applyBorder="1"/>
    <xf numFmtId="4" fontId="3" fillId="2" borderId="6" xfId="0" applyNumberFormat="1" applyFont="1" applyFill="1" applyBorder="1"/>
    <xf numFmtId="4" fontId="3" fillId="2" borderId="6" xfId="1" applyNumberFormat="1" applyFont="1" applyFill="1" applyBorder="1" applyAlignment="1">
      <alignment vertical="center"/>
    </xf>
    <xf numFmtId="0" fontId="4" fillId="0" borderId="0" xfId="3" applyFont="1"/>
    <xf numFmtId="0" fontId="1" fillId="0" borderId="0" xfId="3"/>
    <xf numFmtId="0" fontId="4" fillId="2" borderId="0" xfId="0" applyFont="1" applyFill="1"/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/>
    <xf numFmtId="3" fontId="3" fillId="2" borderId="7" xfId="0" applyNumberFormat="1" applyFont="1" applyFill="1" applyBorder="1"/>
    <xf numFmtId="164" fontId="3" fillId="2" borderId="7" xfId="1" applyNumberFormat="1" applyFont="1" applyFill="1" applyBorder="1"/>
    <xf numFmtId="4" fontId="3" fillId="2" borderId="7" xfId="0" applyNumberFormat="1" applyFont="1" applyFill="1" applyBorder="1"/>
    <xf numFmtId="4" fontId="3" fillId="2" borderId="7" xfId="1" applyNumberFormat="1" applyFont="1" applyFill="1" applyBorder="1" applyAlignment="1">
      <alignment vertical="center"/>
    </xf>
    <xf numFmtId="0" fontId="3" fillId="2" borderId="0" xfId="0" applyFont="1" applyFill="1"/>
    <xf numFmtId="164" fontId="3" fillId="2" borderId="7" xfId="1" applyNumberFormat="1" applyFont="1" applyFill="1" applyBorder="1" applyAlignment="1">
      <alignment horizontal="right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/>
    <xf numFmtId="3" fontId="3" fillId="2" borderId="8" xfId="0" applyNumberFormat="1" applyFont="1" applyFill="1" applyBorder="1"/>
    <xf numFmtId="164" fontId="3" fillId="2" borderId="8" xfId="1" applyNumberFormat="1" applyFont="1" applyFill="1" applyBorder="1"/>
    <xf numFmtId="4" fontId="3" fillId="2" borderId="8" xfId="0" applyNumberFormat="1" applyFont="1" applyFill="1" applyBorder="1"/>
    <xf numFmtId="4" fontId="3" fillId="2" borderId="8" xfId="1" applyNumberFormat="1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9" xfId="0" applyFont="1" applyFill="1" applyBorder="1"/>
    <xf numFmtId="4" fontId="10" fillId="2" borderId="9" xfId="1" applyNumberFormat="1" applyFont="1" applyFill="1" applyBorder="1" applyAlignment="1">
      <alignment horizontal="right" vertical="center"/>
    </xf>
    <xf numFmtId="4" fontId="11" fillId="2" borderId="0" xfId="1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/>
    <xf numFmtId="164" fontId="4" fillId="2" borderId="6" xfId="1" applyNumberFormat="1" applyFont="1" applyFill="1" applyBorder="1"/>
    <xf numFmtId="4" fontId="4" fillId="2" borderId="6" xfId="0" applyNumberFormat="1" applyFont="1" applyFill="1" applyBorder="1"/>
    <xf numFmtId="4" fontId="4" fillId="2" borderId="6" xfId="1" applyNumberFormat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vertical="center"/>
    </xf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/>
    <xf numFmtId="164" fontId="4" fillId="2" borderId="7" xfId="1" applyNumberFormat="1" applyFont="1" applyFill="1" applyBorder="1"/>
    <xf numFmtId="4" fontId="4" fillId="2" borderId="7" xfId="0" applyNumberFormat="1" applyFont="1" applyFill="1" applyBorder="1"/>
    <xf numFmtId="4" fontId="4" fillId="2" borderId="7" xfId="1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/>
    <xf numFmtId="164" fontId="4" fillId="2" borderId="8" xfId="1" applyNumberFormat="1" applyFont="1" applyFill="1" applyBorder="1"/>
    <xf numFmtId="4" fontId="4" fillId="2" borderId="8" xfId="0" applyNumberFormat="1" applyFont="1" applyFill="1" applyBorder="1"/>
    <xf numFmtId="4" fontId="4" fillId="2" borderId="8" xfId="1" applyNumberFormat="1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/>
    <xf numFmtId="0" fontId="4" fillId="2" borderId="9" xfId="0" applyFont="1" applyFill="1" applyBorder="1"/>
    <xf numFmtId="4" fontId="15" fillId="2" borderId="9" xfId="1" applyNumberFormat="1" applyFont="1" applyFill="1" applyBorder="1" applyAlignment="1">
      <alignment horizontal="right" vertical="center"/>
    </xf>
    <xf numFmtId="4" fontId="15" fillId="2" borderId="0" xfId="1" applyNumberFormat="1" applyFont="1" applyFill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/>
    <xf numFmtId="1" fontId="13" fillId="2" borderId="0" xfId="0" applyNumberFormat="1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left" indent="5"/>
    </xf>
    <xf numFmtId="1" fontId="4" fillId="2" borderId="0" xfId="0" applyNumberFormat="1" applyFont="1" applyFill="1"/>
    <xf numFmtId="0" fontId="4" fillId="0" borderId="0" xfId="0" applyFont="1" applyAlignment="1">
      <alignment vertical="center"/>
    </xf>
    <xf numFmtId="0" fontId="8" fillId="2" borderId="0" xfId="0" applyFont="1" applyFill="1"/>
    <xf numFmtId="0" fontId="3" fillId="2" borderId="0" xfId="3" applyFont="1" applyFill="1"/>
    <xf numFmtId="0" fontId="5" fillId="0" borderId="0" xfId="0" applyFont="1" applyBorder="1"/>
  </cellXfs>
  <cellStyles count="8">
    <cellStyle name="Comma" xfId="1" builtinId="3"/>
    <cellStyle name="Normal" xfId="0" builtinId="0"/>
    <cellStyle name="Normal 2" xfId="4"/>
    <cellStyle name="Normal 3" xfId="2"/>
    <cellStyle name="Normal 3 2" xfId="5"/>
    <cellStyle name="Normal 3 2 2" xfId="6"/>
    <cellStyle name="Normal 4" xfId="7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4"/>
  <sheetViews>
    <sheetView tabSelected="1" zoomScaleNormal="100" workbookViewId="0">
      <selection activeCell="AJ44" sqref="AJ44"/>
    </sheetView>
  </sheetViews>
  <sheetFormatPr defaultRowHeight="16.5" x14ac:dyDescent="0.3"/>
  <cols>
    <col min="1" max="1" width="4.5703125" style="91" customWidth="1"/>
    <col min="2" max="2" width="26.28515625" style="3" customWidth="1"/>
    <col min="3" max="3" width="9.7109375" style="3" hidden="1" customWidth="1"/>
    <col min="4" max="7" width="8.85546875" style="3" hidden="1" customWidth="1"/>
    <col min="8" max="10" width="6.5703125" style="3" hidden="1" customWidth="1"/>
    <col min="11" max="11" width="8.28515625" style="3" hidden="1" customWidth="1"/>
    <col min="12" max="12" width="10.28515625" style="3" hidden="1" customWidth="1"/>
    <col min="13" max="13" width="8" style="3" hidden="1" customWidth="1"/>
    <col min="14" max="14" width="9.85546875" style="3" hidden="1" customWidth="1"/>
    <col min="15" max="15" width="9.7109375" style="3" hidden="1" customWidth="1"/>
    <col min="16" max="16" width="10.7109375" style="3" hidden="1" customWidth="1"/>
    <col min="17" max="17" width="7.5703125" style="3" hidden="1" customWidth="1"/>
    <col min="18" max="18" width="8.42578125" style="3" hidden="1" customWidth="1"/>
    <col min="19" max="19" width="6.5703125" style="3" hidden="1" customWidth="1"/>
    <col min="20" max="20" width="7.5703125" style="3" hidden="1" customWidth="1"/>
    <col min="21" max="21" width="13.7109375" style="3" customWidth="1"/>
    <col min="22" max="23" width="6.5703125" style="3" hidden="1" customWidth="1"/>
    <col min="24" max="24" width="8.28515625" style="3" hidden="1" customWidth="1"/>
    <col min="25" max="25" width="10.28515625" style="3" hidden="1" customWidth="1"/>
    <col min="26" max="26" width="8" style="3" hidden="1" customWidth="1"/>
    <col min="27" max="27" width="9.85546875" style="3" hidden="1" customWidth="1"/>
    <col min="28" max="28" width="9.7109375" style="3" hidden="1" customWidth="1"/>
    <col min="29" max="29" width="6.5703125" style="3" hidden="1" customWidth="1"/>
    <col min="30" max="34" width="13.7109375" style="3" customWidth="1"/>
    <col min="35" max="36" width="15.7109375" style="3" customWidth="1"/>
    <col min="37" max="37" width="14.7109375" style="3" customWidth="1"/>
    <col min="38" max="38" width="22" style="3" bestFit="1" customWidth="1"/>
    <col min="39" max="43" width="9.28515625" style="3" bestFit="1" customWidth="1"/>
    <col min="44" max="16384" width="9.140625" style="3"/>
  </cols>
  <sheetData>
    <row r="1" spans="1:78" x14ac:dyDescent="0.3">
      <c r="A1" s="94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spans="1:78" ht="23.1" customHeigh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 t="s">
        <v>0</v>
      </c>
      <c r="AK2" s="7"/>
      <c r="AL2" s="2"/>
      <c r="AM2" s="2"/>
      <c r="AN2" s="2"/>
      <c r="AO2" s="2"/>
      <c r="AP2" s="2"/>
      <c r="AQ2" s="2"/>
    </row>
    <row r="3" spans="1:78" ht="27" customHeight="1" x14ac:dyDescent="0.3">
      <c r="A3" s="8" t="s">
        <v>1</v>
      </c>
      <c r="B3" s="9" t="s">
        <v>2</v>
      </c>
      <c r="C3" s="10">
        <v>2018</v>
      </c>
      <c r="D3" s="8">
        <v>2019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1">
        <v>2020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11">
        <v>2021</v>
      </c>
      <c r="AE3" s="12"/>
      <c r="AF3" s="12"/>
      <c r="AG3" s="12"/>
      <c r="AH3" s="13"/>
      <c r="AI3" s="14" t="s">
        <v>3</v>
      </c>
      <c r="AJ3" s="14" t="s">
        <v>4</v>
      </c>
      <c r="AK3" s="15"/>
      <c r="AL3" s="16"/>
      <c r="AM3" s="16"/>
      <c r="AN3" s="16"/>
      <c r="AO3" s="16"/>
      <c r="AP3" s="16"/>
      <c r="AQ3" s="16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 spans="1:78" ht="27" customHeight="1" x14ac:dyDescent="0.3">
      <c r="A4" s="8"/>
      <c r="B4" s="9"/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15</v>
      </c>
      <c r="N4" s="18" t="s">
        <v>16</v>
      </c>
      <c r="O4" s="18" t="s">
        <v>5</v>
      </c>
      <c r="P4" s="18" t="s">
        <v>17</v>
      </c>
      <c r="Q4" s="18" t="s">
        <v>6</v>
      </c>
      <c r="R4" s="18" t="s">
        <v>7</v>
      </c>
      <c r="S4" s="18" t="s">
        <v>8</v>
      </c>
      <c r="T4" s="18" t="s">
        <v>9</v>
      </c>
      <c r="U4" s="18" t="s">
        <v>10</v>
      </c>
      <c r="V4" s="18" t="s">
        <v>11</v>
      </c>
      <c r="W4" s="18" t="s">
        <v>12</v>
      </c>
      <c r="X4" s="18" t="s">
        <v>13</v>
      </c>
      <c r="Y4" s="18" t="s">
        <v>14</v>
      </c>
      <c r="Z4" s="18" t="s">
        <v>15</v>
      </c>
      <c r="AA4" s="18" t="s">
        <v>16</v>
      </c>
      <c r="AB4" s="18" t="s">
        <v>18</v>
      </c>
      <c r="AC4" s="19" t="s">
        <v>19</v>
      </c>
      <c r="AD4" s="19" t="s">
        <v>6</v>
      </c>
      <c r="AE4" s="19" t="s">
        <v>7</v>
      </c>
      <c r="AF4" s="19" t="s">
        <v>8</v>
      </c>
      <c r="AG4" s="18" t="s">
        <v>9</v>
      </c>
      <c r="AH4" s="19" t="s">
        <v>10</v>
      </c>
      <c r="AI4" s="20"/>
      <c r="AJ4" s="14"/>
      <c r="AK4" s="15"/>
      <c r="AL4" s="92"/>
      <c r="AM4" s="92"/>
      <c r="AN4" s="92"/>
      <c r="AO4" s="92"/>
      <c r="AP4" s="92"/>
      <c r="AQ4" s="92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</row>
    <row r="5" spans="1:78" s="30" customFormat="1" ht="15" customHeight="1" x14ac:dyDescent="0.3">
      <c r="A5" s="22">
        <v>1</v>
      </c>
      <c r="B5" s="23" t="s">
        <v>20</v>
      </c>
      <c r="C5" s="24">
        <v>2208.4100000000003</v>
      </c>
      <c r="D5" s="24">
        <v>2263.3399999999997</v>
      </c>
      <c r="E5" s="24">
        <v>2255.7999999999997</v>
      </c>
      <c r="F5" s="24">
        <v>2200.4899999999998</v>
      </c>
      <c r="G5" s="24">
        <v>2331.13</v>
      </c>
      <c r="H5" s="24">
        <v>2315.08</v>
      </c>
      <c r="I5" s="24">
        <v>2407.73</v>
      </c>
      <c r="J5" s="24">
        <v>2416.5299999999997</v>
      </c>
      <c r="K5" s="24">
        <v>2194.7000000000003</v>
      </c>
      <c r="L5" s="24">
        <v>2305.4199999999996</v>
      </c>
      <c r="M5" s="24">
        <v>2435.27</v>
      </c>
      <c r="N5" s="24">
        <v>2519.66</v>
      </c>
      <c r="O5" s="24">
        <v>2444.71</v>
      </c>
      <c r="P5" s="25">
        <f>AVERAGE(D5:O5)</f>
        <v>2340.8216666666663</v>
      </c>
      <c r="Q5" s="25">
        <v>2603.0700000000002</v>
      </c>
      <c r="R5" s="25">
        <v>2716.2099999999996</v>
      </c>
      <c r="S5" s="25">
        <v>2338.4700000000003</v>
      </c>
      <c r="T5" s="25">
        <v>2270.2399999999998</v>
      </c>
      <c r="U5" s="25">
        <v>2315.9900000000002</v>
      </c>
      <c r="V5" s="25">
        <v>2228.63</v>
      </c>
      <c r="W5" s="25">
        <v>2101.7399999999998</v>
      </c>
      <c r="X5" s="25">
        <v>2348.6799999999998</v>
      </c>
      <c r="Y5" s="25">
        <v>2457.9</v>
      </c>
      <c r="Z5" s="25">
        <v>2292.0500000000002</v>
      </c>
      <c r="AA5" s="25">
        <v>2358.19</v>
      </c>
      <c r="AB5" s="25">
        <v>2407.1999999999998</v>
      </c>
      <c r="AC5" s="25">
        <f>AVERAGE(Q5:AB5)</f>
        <v>2369.8641666666667</v>
      </c>
      <c r="AD5" s="25">
        <v>2391.41</v>
      </c>
      <c r="AE5" s="25">
        <v>2405.44</v>
      </c>
      <c r="AF5" s="25">
        <v>2461.3200000000002</v>
      </c>
      <c r="AG5" s="25">
        <v>2368.33</v>
      </c>
      <c r="AH5" s="25">
        <v>2412.8599999999997</v>
      </c>
      <c r="AI5" s="26">
        <f>(AH5-AG5)/AG5*100</f>
        <v>1.8802278398702779</v>
      </c>
      <c r="AJ5" s="27">
        <f>(AH5-U5)/U5*100</f>
        <v>4.1826605468935281</v>
      </c>
      <c r="AK5" s="2"/>
      <c r="AL5" s="37"/>
      <c r="AM5" s="93"/>
      <c r="AN5" s="93"/>
      <c r="AO5" s="93"/>
      <c r="AP5" s="93"/>
      <c r="AQ5" s="93"/>
      <c r="AR5" s="28"/>
      <c r="AS5" s="28"/>
      <c r="AT5" s="28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</row>
    <row r="6" spans="1:78" s="30" customFormat="1" ht="15" customHeight="1" x14ac:dyDescent="0.3">
      <c r="A6" s="31">
        <v>2</v>
      </c>
      <c r="B6" s="32" t="s">
        <v>21</v>
      </c>
      <c r="C6" s="33">
        <v>2802.0720200000001</v>
      </c>
      <c r="D6" s="33">
        <v>2832.0548520000002</v>
      </c>
      <c r="E6" s="33">
        <v>2831.83439</v>
      </c>
      <c r="F6" s="33">
        <v>2731.3037180000001</v>
      </c>
      <c r="G6" s="33">
        <v>2670.4562059999998</v>
      </c>
      <c r="H6" s="33">
        <v>2657.66941</v>
      </c>
      <c r="I6" s="33">
        <v>2860.0535260000001</v>
      </c>
      <c r="J6" s="33">
        <v>2986.5987139999997</v>
      </c>
      <c r="K6" s="33">
        <v>2782.891826</v>
      </c>
      <c r="L6" s="33">
        <v>2841.5347180000003</v>
      </c>
      <c r="M6" s="33">
        <v>2799.6469379999999</v>
      </c>
      <c r="N6" s="33">
        <v>3108.0732759999996</v>
      </c>
      <c r="O6" s="33">
        <v>3455.0804640000001</v>
      </c>
      <c r="P6" s="34">
        <f t="shared" ref="P6:P42" si="0">AVERAGE(D6:O6)</f>
        <v>2879.766503166667</v>
      </c>
      <c r="Q6" s="34">
        <v>3134.749178</v>
      </c>
      <c r="R6" s="34">
        <v>2987.2601</v>
      </c>
      <c r="S6" s="34">
        <v>3270.112846</v>
      </c>
      <c r="T6" s="34">
        <v>3406.5788239999997</v>
      </c>
      <c r="U6" s="34">
        <v>3303.4026079999999</v>
      </c>
      <c r="V6" s="34">
        <v>3119.978224</v>
      </c>
      <c r="W6" s="34">
        <v>3235.9412360000001</v>
      </c>
      <c r="X6" s="34">
        <v>3599.0421499999998</v>
      </c>
      <c r="Y6" s="34">
        <v>3672.0150720000001</v>
      </c>
      <c r="Z6" s="34">
        <v>3352.3451720000003</v>
      </c>
      <c r="AA6" s="34">
        <v>3323.0237260000004</v>
      </c>
      <c r="AB6" s="34">
        <v>3479.1108220000001</v>
      </c>
      <c r="AC6" s="34">
        <f t="shared" ref="AC6:AC43" si="1">AVERAGE(Q6:AB6)</f>
        <v>3323.6299965000003</v>
      </c>
      <c r="AD6" s="34">
        <v>3542.3834159999997</v>
      </c>
      <c r="AE6" s="34">
        <v>3669.1490659999999</v>
      </c>
      <c r="AF6" s="34">
        <v>3682.8177100000003</v>
      </c>
      <c r="AG6" s="34">
        <v>3718.0916299999999</v>
      </c>
      <c r="AH6" s="34">
        <v>4110.7344519999997</v>
      </c>
      <c r="AI6" s="35">
        <f t="shared" ref="AI6:AI43" si="2">(AH6-AG6)/AG6*100</f>
        <v>10.560332048621399</v>
      </c>
      <c r="AJ6" s="36">
        <f t="shared" ref="AJ6:AJ43" si="3">(AH6-U6)/U6*100</f>
        <v>24.439402028830749</v>
      </c>
      <c r="AK6" s="2"/>
      <c r="AL6" s="37"/>
      <c r="AM6" s="93"/>
      <c r="AN6" s="93"/>
      <c r="AO6" s="93"/>
      <c r="AP6" s="93"/>
      <c r="AQ6" s="93"/>
      <c r="AR6" s="28"/>
      <c r="AS6" s="28"/>
      <c r="AT6" s="28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spans="1:78" s="30" customFormat="1" ht="15" customHeight="1" x14ac:dyDescent="0.3">
      <c r="A7" s="31">
        <v>3</v>
      </c>
      <c r="B7" s="32" t="s">
        <v>22</v>
      </c>
      <c r="C7" s="33">
        <v>1710.123734</v>
      </c>
      <c r="D7" s="33">
        <v>1724.8946880000001</v>
      </c>
      <c r="E7" s="33">
        <v>1733.93363</v>
      </c>
      <c r="F7" s="33">
        <v>1696.6755520000002</v>
      </c>
      <c r="G7" s="33">
        <v>1615.5455359999999</v>
      </c>
      <c r="H7" s="33">
        <v>1567.9257440000001</v>
      </c>
      <c r="I7" s="33">
        <v>1631.8597239999999</v>
      </c>
      <c r="J7" s="33">
        <v>1629.8755659999999</v>
      </c>
      <c r="K7" s="33">
        <v>1560.209574</v>
      </c>
      <c r="L7" s="33">
        <v>1557.343568</v>
      </c>
      <c r="M7" s="33">
        <v>1513.0307059999998</v>
      </c>
      <c r="N7" s="33">
        <v>1615.5455359999999</v>
      </c>
      <c r="O7" s="33">
        <v>1614.4432259999999</v>
      </c>
      <c r="P7" s="34">
        <f t="shared" si="0"/>
        <v>1621.7735875000001</v>
      </c>
      <c r="Q7" s="34">
        <v>1555.35941</v>
      </c>
      <c r="R7" s="34">
        <v>1500.6848340000001</v>
      </c>
      <c r="S7" s="34">
        <v>1487.236652</v>
      </c>
      <c r="T7" s="34">
        <v>1410.0749519999999</v>
      </c>
      <c r="U7" s="34">
        <v>1422.641286</v>
      </c>
      <c r="V7" s="34">
        <v>1424.625444</v>
      </c>
      <c r="W7" s="34">
        <v>1492.307278</v>
      </c>
      <c r="X7" s="34">
        <v>1602.317816</v>
      </c>
      <c r="Y7" s="34">
        <v>1604.301974</v>
      </c>
      <c r="Z7" s="34">
        <v>1507.0782320000001</v>
      </c>
      <c r="AA7" s="34">
        <v>1595.7039559999998</v>
      </c>
      <c r="AB7" s="34">
        <v>1588.2082479999999</v>
      </c>
      <c r="AC7" s="34">
        <f t="shared" si="1"/>
        <v>1515.8783401666667</v>
      </c>
      <c r="AD7" s="34">
        <v>1558.886802</v>
      </c>
      <c r="AE7" s="34">
        <v>1617.5296939999998</v>
      </c>
      <c r="AF7" s="34">
        <v>1628.332332</v>
      </c>
      <c r="AG7" s="34">
        <v>1641.560052</v>
      </c>
      <c r="AH7" s="34">
        <v>1756.641216</v>
      </c>
      <c r="AI7" s="35">
        <f t="shared" si="2"/>
        <v>7.0104754230459267</v>
      </c>
      <c r="AJ7" s="36">
        <f t="shared" si="3"/>
        <v>23.477452347745231</v>
      </c>
      <c r="AK7" s="2"/>
      <c r="AL7" s="37"/>
      <c r="AM7" s="93"/>
      <c r="AN7" s="93"/>
      <c r="AO7" s="93"/>
      <c r="AP7" s="93"/>
      <c r="AQ7" s="93"/>
      <c r="AR7" s="28"/>
      <c r="AS7" s="28"/>
      <c r="AT7" s="28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</row>
    <row r="8" spans="1:78" s="30" customFormat="1" ht="15" customHeight="1" x14ac:dyDescent="0.3">
      <c r="A8" s="31">
        <v>4</v>
      </c>
      <c r="B8" s="32" t="s">
        <v>23</v>
      </c>
      <c r="C8" s="33">
        <v>2623.5660911196801</v>
      </c>
      <c r="D8" s="33">
        <v>2537.1243350418504</v>
      </c>
      <c r="E8" s="33">
        <v>2381.97139038972</v>
      </c>
      <c r="F8" s="33">
        <v>2381.0223084651598</v>
      </c>
      <c r="G8" s="33">
        <v>2647.0243056755498</v>
      </c>
      <c r="H8" s="33">
        <v>2730.0252655497397</v>
      </c>
      <c r="I8" s="33">
        <v>2561.9549010403298</v>
      </c>
      <c r="J8" s="33">
        <v>2579.51625082396</v>
      </c>
      <c r="K8" s="33">
        <v>2626.93870650177</v>
      </c>
      <c r="L8" s="33">
        <v>2539.49871921256</v>
      </c>
      <c r="M8" s="33">
        <v>2581.7884204553397</v>
      </c>
      <c r="N8" s="33">
        <v>2602.4636116185402</v>
      </c>
      <c r="O8" s="33">
        <v>2568.1038499425099</v>
      </c>
      <c r="P8" s="34">
        <f t="shared" si="0"/>
        <v>2561.4526720597523</v>
      </c>
      <c r="Q8" s="34">
        <v>2507.6238087223601</v>
      </c>
      <c r="R8" s="34">
        <v>2359.1170788190402</v>
      </c>
      <c r="S8" s="34">
        <v>2133.9190966356</v>
      </c>
      <c r="T8" s="34">
        <v>2352.5103096692201</v>
      </c>
      <c r="U8" s="34">
        <v>2507.20322889813</v>
      </c>
      <c r="V8" s="34">
        <v>2835.8473702932797</v>
      </c>
      <c r="W8" s="34">
        <v>3030.1407819081596</v>
      </c>
      <c r="X8" s="34">
        <v>3148.5037179372002</v>
      </c>
      <c r="Y8" s="34">
        <v>3079.6132040541597</v>
      </c>
      <c r="Z8" s="34">
        <v>2997.4193484782099</v>
      </c>
      <c r="AA8" s="34">
        <v>2800.5128941277403</v>
      </c>
      <c r="AB8" s="34">
        <v>2646.9430764528101</v>
      </c>
      <c r="AC8" s="34">
        <f t="shared" si="1"/>
        <v>2699.9461596663259</v>
      </c>
      <c r="AD8" s="34">
        <v>2679.5255398737399</v>
      </c>
      <c r="AE8" s="34">
        <v>2555.4176963975597</v>
      </c>
      <c r="AF8" s="34">
        <v>2429.7147142610802</v>
      </c>
      <c r="AG8" s="34">
        <v>2666.8015724628499</v>
      </c>
      <c r="AH8" s="34">
        <v>2722.3252184696198</v>
      </c>
      <c r="AI8" s="35">
        <f t="shared" si="2"/>
        <v>2.0820313959651902</v>
      </c>
      <c r="AJ8" s="36">
        <f t="shared" si="3"/>
        <v>8.5801576470540866</v>
      </c>
      <c r="AK8" s="2"/>
      <c r="AL8" s="37"/>
      <c r="AM8" s="93"/>
      <c r="AN8" s="93"/>
      <c r="AO8" s="93"/>
      <c r="AP8" s="93"/>
      <c r="AQ8" s="93"/>
      <c r="AR8" s="28"/>
      <c r="AS8" s="28"/>
      <c r="AT8" s="28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</row>
    <row r="9" spans="1:78" s="30" customFormat="1" ht="15" customHeight="1" x14ac:dyDescent="0.3">
      <c r="A9" s="31">
        <v>5</v>
      </c>
      <c r="B9" s="32" t="s">
        <v>24</v>
      </c>
      <c r="C9" s="33">
        <v>3180</v>
      </c>
      <c r="D9" s="33">
        <v>3230</v>
      </c>
      <c r="E9" s="33">
        <v>3270</v>
      </c>
      <c r="F9" s="33">
        <v>3380</v>
      </c>
      <c r="G9" s="33">
        <v>3340</v>
      </c>
      <c r="H9" s="33">
        <v>3090</v>
      </c>
      <c r="I9" s="33">
        <v>2780</v>
      </c>
      <c r="J9" s="33">
        <v>2840</v>
      </c>
      <c r="K9" s="33">
        <v>3060</v>
      </c>
      <c r="L9" s="33">
        <v>2880</v>
      </c>
      <c r="M9" s="33">
        <v>2940</v>
      </c>
      <c r="N9" s="33">
        <v>3190</v>
      </c>
      <c r="O9" s="33">
        <v>3210</v>
      </c>
      <c r="P9" s="34">
        <f t="shared" si="0"/>
        <v>3100.8333333333335</v>
      </c>
      <c r="Q9" s="34">
        <v>3270</v>
      </c>
      <c r="R9" s="34">
        <v>3350</v>
      </c>
      <c r="S9" s="34">
        <v>3080</v>
      </c>
      <c r="T9" s="34">
        <v>3660</v>
      </c>
      <c r="U9" s="34">
        <v>3760</v>
      </c>
      <c r="V9" s="34">
        <v>3300</v>
      </c>
      <c r="W9" s="34">
        <v>3320</v>
      </c>
      <c r="X9" s="34">
        <v>3370</v>
      </c>
      <c r="Y9" s="34">
        <v>3350</v>
      </c>
      <c r="Z9" s="34">
        <v>3510</v>
      </c>
      <c r="AA9" s="34">
        <v>3470</v>
      </c>
      <c r="AB9" s="34">
        <v>3410</v>
      </c>
      <c r="AC9" s="34">
        <f t="shared" si="1"/>
        <v>3404.1666666666665</v>
      </c>
      <c r="AD9" s="34">
        <v>3390</v>
      </c>
      <c r="AE9" s="34">
        <v>3320</v>
      </c>
      <c r="AF9" s="34">
        <v>3270</v>
      </c>
      <c r="AG9" s="34">
        <v>3210</v>
      </c>
      <c r="AH9" s="34">
        <v>3111.3845084300901</v>
      </c>
      <c r="AI9" s="35">
        <f t="shared" si="2"/>
        <v>-3.0721336937666623</v>
      </c>
      <c r="AJ9" s="36">
        <f t="shared" si="3"/>
        <v>-17.25041200983803</v>
      </c>
      <c r="AK9" s="2"/>
      <c r="AL9" s="37"/>
      <c r="AM9" s="93"/>
      <c r="AN9" s="93"/>
      <c r="AO9" s="93"/>
      <c r="AP9" s="93"/>
      <c r="AQ9" s="93"/>
      <c r="AR9" s="28"/>
      <c r="AS9" s="28"/>
      <c r="AT9" s="28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</row>
    <row r="10" spans="1:78" s="30" customFormat="1" x14ac:dyDescent="0.3">
      <c r="A10" s="31">
        <v>6</v>
      </c>
      <c r="B10" s="32" t="s">
        <v>25</v>
      </c>
      <c r="C10" s="33">
        <v>2394.0316066923797</v>
      </c>
      <c r="D10" s="33">
        <v>2119.3730051255397</v>
      </c>
      <c r="E10" s="33">
        <v>1720.91417116916</v>
      </c>
      <c r="F10" s="33">
        <v>1630.56692539547</v>
      </c>
      <c r="G10" s="33">
        <v>2345.07291702664</v>
      </c>
      <c r="H10" s="33">
        <v>2707.5757966492201</v>
      </c>
      <c r="I10" s="33">
        <v>2750.8647031209898</v>
      </c>
      <c r="J10" s="33">
        <v>2901.8820858051999</v>
      </c>
      <c r="K10" s="33">
        <v>2710.8161195053203</v>
      </c>
      <c r="L10" s="33">
        <v>2525.99615763768</v>
      </c>
      <c r="M10" s="33">
        <v>2462.0319280327003</v>
      </c>
      <c r="N10" s="33">
        <v>2357.3908348556397</v>
      </c>
      <c r="O10" s="33">
        <v>2284.3115498275201</v>
      </c>
      <c r="P10" s="34">
        <f t="shared" si="0"/>
        <v>2376.3996828459235</v>
      </c>
      <c r="Q10" s="34">
        <v>1965.37142616708</v>
      </c>
      <c r="R10" s="34">
        <v>1599.85123645713</v>
      </c>
      <c r="S10" s="34">
        <v>1327.75728990681</v>
      </c>
      <c r="T10" s="34">
        <v>1297.53092900765</v>
      </c>
      <c r="U10" s="34">
        <v>1789.1096866943901</v>
      </c>
      <c r="V10" s="34">
        <v>3351.54211087983</v>
      </c>
      <c r="W10" s="34">
        <v>3990.4223457244902</v>
      </c>
      <c r="X10" s="34">
        <v>4073.0111538116098</v>
      </c>
      <c r="Y10" s="34">
        <v>3856.8396121624901</v>
      </c>
      <c r="Z10" s="34">
        <v>3504.7580454346398</v>
      </c>
      <c r="AA10" s="34">
        <v>2946.53868238322</v>
      </c>
      <c r="AB10" s="34">
        <v>2595.82922935842</v>
      </c>
      <c r="AC10" s="34">
        <f t="shared" si="1"/>
        <v>2691.546812332313</v>
      </c>
      <c r="AD10" s="34">
        <v>2621.0766196212098</v>
      </c>
      <c r="AE10" s="34">
        <v>2326.2530891926699</v>
      </c>
      <c r="AF10" s="34">
        <v>2023.1441427832499</v>
      </c>
      <c r="AG10" s="34">
        <v>2875.4047173885601</v>
      </c>
      <c r="AH10" s="34">
        <v>3138.9244803121001</v>
      </c>
      <c r="AI10" s="35">
        <f t="shared" si="2"/>
        <v>9.164614682932994</v>
      </c>
      <c r="AJ10" s="36">
        <f t="shared" si="3"/>
        <v>75.4461732366821</v>
      </c>
      <c r="AK10" s="2"/>
      <c r="AL10" s="37"/>
      <c r="AM10" s="93"/>
      <c r="AN10" s="93"/>
      <c r="AO10" s="93"/>
      <c r="AP10" s="93"/>
      <c r="AQ10" s="93"/>
      <c r="AR10" s="28"/>
      <c r="AS10" s="28"/>
      <c r="AT10" s="28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</row>
    <row r="11" spans="1:78" s="30" customFormat="1" x14ac:dyDescent="0.3">
      <c r="A11" s="31">
        <v>7</v>
      </c>
      <c r="B11" s="32" t="s">
        <v>26</v>
      </c>
      <c r="C11" s="33">
        <v>2296.6666666666702</v>
      </c>
      <c r="D11" s="33">
        <v>2262</v>
      </c>
      <c r="E11" s="33">
        <v>2155</v>
      </c>
      <c r="F11" s="33">
        <v>2132.5</v>
      </c>
      <c r="G11" s="33">
        <v>2256</v>
      </c>
      <c r="H11" s="33">
        <v>2392.5</v>
      </c>
      <c r="I11" s="33">
        <v>2155</v>
      </c>
      <c r="J11" s="33">
        <v>1996.6666666666699</v>
      </c>
      <c r="K11" s="33">
        <v>2110</v>
      </c>
      <c r="L11" s="33">
        <v>2212.5</v>
      </c>
      <c r="M11" s="33">
        <v>2343.3333333333303</v>
      </c>
      <c r="N11" s="33">
        <v>2260</v>
      </c>
      <c r="O11" s="33">
        <v>2210</v>
      </c>
      <c r="P11" s="34">
        <f t="shared" si="0"/>
        <v>2207.125</v>
      </c>
      <c r="Q11" s="34">
        <v>2287.5</v>
      </c>
      <c r="R11" s="34">
        <v>2127.5</v>
      </c>
      <c r="S11" s="34">
        <v>1994</v>
      </c>
      <c r="T11" s="34">
        <v>2100</v>
      </c>
      <c r="U11" s="34">
        <v>1972.5</v>
      </c>
      <c r="V11" s="34">
        <v>1856</v>
      </c>
      <c r="W11" s="34">
        <v>1780</v>
      </c>
      <c r="X11" s="34">
        <v>2002.5</v>
      </c>
      <c r="Y11" s="34">
        <v>2032</v>
      </c>
      <c r="Z11" s="34">
        <v>1977.5</v>
      </c>
      <c r="AA11" s="34">
        <v>1985</v>
      </c>
      <c r="AB11" s="34">
        <v>1935</v>
      </c>
      <c r="AC11" s="34">
        <f t="shared" si="1"/>
        <v>2004.125</v>
      </c>
      <c r="AD11" s="34">
        <v>2027.4999999999998</v>
      </c>
      <c r="AE11" s="34">
        <v>2020</v>
      </c>
      <c r="AF11" s="34">
        <v>1996</v>
      </c>
      <c r="AG11" s="34">
        <v>1915</v>
      </c>
      <c r="AH11" s="34">
        <v>1916.6666666666702</v>
      </c>
      <c r="AI11" s="35">
        <f t="shared" si="2"/>
        <v>8.70322019148905E-2</v>
      </c>
      <c r="AJ11" s="36">
        <f t="shared" si="3"/>
        <v>-2.8305872412334523</v>
      </c>
      <c r="AK11" s="2"/>
      <c r="AL11" s="37"/>
      <c r="AM11" s="93"/>
      <c r="AN11" s="93"/>
      <c r="AO11" s="93"/>
      <c r="AP11" s="93"/>
      <c r="AQ11" s="93"/>
      <c r="AR11" s="28"/>
      <c r="AS11" s="28"/>
      <c r="AT11" s="28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</row>
    <row r="12" spans="1:78" x14ac:dyDescent="0.3">
      <c r="A12" s="31">
        <v>8</v>
      </c>
      <c r="B12" s="32" t="s">
        <v>27</v>
      </c>
      <c r="C12" s="33">
        <v>796.27</v>
      </c>
      <c r="D12" s="33">
        <v>773.07</v>
      </c>
      <c r="E12" s="33">
        <v>710.43</v>
      </c>
      <c r="F12" s="33">
        <v>678.56</v>
      </c>
      <c r="G12" s="33">
        <v>668.63</v>
      </c>
      <c r="H12" s="33">
        <v>661.17</v>
      </c>
      <c r="I12" s="33">
        <v>635.6</v>
      </c>
      <c r="J12" s="33">
        <v>657.31</v>
      </c>
      <c r="K12" s="33">
        <v>719.28</v>
      </c>
      <c r="L12" s="33">
        <v>724.03</v>
      </c>
      <c r="M12" s="33">
        <v>719.52</v>
      </c>
      <c r="N12" s="33">
        <v>848.92</v>
      </c>
      <c r="O12" s="33">
        <v>1031.29</v>
      </c>
      <c r="P12" s="34">
        <f>AVERAGE(D12:O12)</f>
        <v>735.65083333333348</v>
      </c>
      <c r="Q12" s="34">
        <v>1003.72</v>
      </c>
      <c r="R12" s="34">
        <v>844.12</v>
      </c>
      <c r="S12" s="34">
        <v>837.72</v>
      </c>
      <c r="T12" s="34">
        <v>834.51</v>
      </c>
      <c r="U12" s="34">
        <v>832.33</v>
      </c>
      <c r="V12" s="34">
        <v>916.38</v>
      </c>
      <c r="W12" s="34">
        <v>888.31</v>
      </c>
      <c r="X12" s="34">
        <v>981.3</v>
      </c>
      <c r="Y12" s="34">
        <v>1034.18</v>
      </c>
      <c r="Z12" s="34">
        <v>1118.3599999999999</v>
      </c>
      <c r="AA12" s="34">
        <v>1368.95</v>
      </c>
      <c r="AB12" s="34">
        <v>1464.9645697758499</v>
      </c>
      <c r="AC12" s="34">
        <f t="shared" si="1"/>
        <v>1010.4037141479876</v>
      </c>
      <c r="AD12" s="34">
        <v>1463.07</v>
      </c>
      <c r="AE12" s="34">
        <v>1441.58</v>
      </c>
      <c r="AF12" s="34">
        <v>1539.32</v>
      </c>
      <c r="AG12" s="34">
        <v>1513.81</v>
      </c>
      <c r="AH12" s="34">
        <v>1613.75</v>
      </c>
      <c r="AI12" s="35">
        <f t="shared" si="2"/>
        <v>6.6018853092528165</v>
      </c>
      <c r="AJ12" s="36">
        <f t="shared" si="3"/>
        <v>93.883435656530452</v>
      </c>
      <c r="AK12" s="37"/>
      <c r="AL12" s="37"/>
      <c r="AM12" s="93"/>
      <c r="AN12" s="93"/>
      <c r="AO12" s="93"/>
      <c r="AP12" s="93"/>
      <c r="AQ12" s="93"/>
      <c r="AR12" s="28"/>
      <c r="AS12" s="28"/>
      <c r="AT12" s="28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</row>
    <row r="13" spans="1:78" x14ac:dyDescent="0.3">
      <c r="A13" s="31">
        <v>9</v>
      </c>
      <c r="B13" s="32" t="s">
        <v>28</v>
      </c>
      <c r="C13" s="33">
        <v>504.79</v>
      </c>
      <c r="D13" s="33">
        <v>492.66</v>
      </c>
      <c r="E13" s="33">
        <v>450.49</v>
      </c>
      <c r="F13" s="33">
        <v>428.46</v>
      </c>
      <c r="G13" s="33">
        <v>424.11</v>
      </c>
      <c r="H13" s="33">
        <v>419.75</v>
      </c>
      <c r="I13" s="33">
        <v>401.25</v>
      </c>
      <c r="J13" s="33">
        <v>420.55</v>
      </c>
      <c r="K13" s="33">
        <v>451.49</v>
      </c>
      <c r="L13" s="33">
        <v>454.92</v>
      </c>
      <c r="M13" s="33">
        <v>451.51</v>
      </c>
      <c r="N13" s="33">
        <v>515.30999999999995</v>
      </c>
      <c r="O13" s="33">
        <v>611.51333922261495</v>
      </c>
      <c r="P13" s="34">
        <f>AVERAGE(D13:O13)</f>
        <v>460.16777826855127</v>
      </c>
      <c r="Q13" s="34">
        <v>603.16762367491197</v>
      </c>
      <c r="R13" s="34">
        <v>534.59</v>
      </c>
      <c r="S13" s="34">
        <v>528.01</v>
      </c>
      <c r="T13" s="34">
        <v>528.89</v>
      </c>
      <c r="U13" s="34">
        <v>518.92999999999995</v>
      </c>
      <c r="V13" s="34">
        <v>576.72</v>
      </c>
      <c r="W13" s="34">
        <v>562.48</v>
      </c>
      <c r="X13" s="34">
        <v>615.1</v>
      </c>
      <c r="Y13" s="34">
        <v>649.29999999999995</v>
      </c>
      <c r="Z13" s="34">
        <v>696.67</v>
      </c>
      <c r="AA13" s="34">
        <v>849.2</v>
      </c>
      <c r="AB13" s="34">
        <v>884.20930232558101</v>
      </c>
      <c r="AC13" s="34">
        <f t="shared" si="1"/>
        <v>628.93891050004106</v>
      </c>
      <c r="AD13" s="34">
        <v>964</v>
      </c>
      <c r="AE13" s="34"/>
      <c r="AF13" s="34"/>
      <c r="AG13" s="34"/>
      <c r="AH13" s="34"/>
      <c r="AI13" s="35"/>
      <c r="AJ13" s="36">
        <f t="shared" si="3"/>
        <v>-100</v>
      </c>
      <c r="AK13" s="2"/>
      <c r="AL13" s="37"/>
      <c r="AM13" s="37"/>
      <c r="AN13" s="37"/>
      <c r="AO13" s="37"/>
      <c r="AP13" s="37"/>
      <c r="AQ13" s="37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</row>
    <row r="14" spans="1:78" x14ac:dyDescent="0.3">
      <c r="A14" s="31">
        <v>10</v>
      </c>
      <c r="B14" s="32" t="s">
        <v>29</v>
      </c>
      <c r="C14" s="33">
        <v>1212.6300000000001</v>
      </c>
      <c r="D14" s="33">
        <v>1331.52</v>
      </c>
      <c r="E14" s="33">
        <v>1394</v>
      </c>
      <c r="F14" s="33">
        <v>1381.9</v>
      </c>
      <c r="G14" s="33">
        <v>1306</v>
      </c>
      <c r="H14" s="33">
        <v>1373.57</v>
      </c>
      <c r="I14" s="33">
        <v>1387.5</v>
      </c>
      <c r="J14" s="33">
        <v>1410.87</v>
      </c>
      <c r="K14" s="33">
        <v>1384.76</v>
      </c>
      <c r="L14" s="33">
        <v>1359.76</v>
      </c>
      <c r="M14" s="33">
        <v>1326.52</v>
      </c>
      <c r="N14" s="33">
        <v>1342.86</v>
      </c>
      <c r="O14" s="33">
        <v>1386</v>
      </c>
      <c r="P14" s="34">
        <f t="shared" si="0"/>
        <v>1365.4383333333335</v>
      </c>
      <c r="Q14" s="34">
        <v>1671.59</v>
      </c>
      <c r="R14" s="34">
        <v>1718.75</v>
      </c>
      <c r="S14" s="34">
        <v>1868.18</v>
      </c>
      <c r="T14" s="34">
        <v>2050</v>
      </c>
      <c r="U14" s="34">
        <v>2050</v>
      </c>
      <c r="V14" s="34">
        <v>2050</v>
      </c>
      <c r="W14" s="34">
        <v>1984.78</v>
      </c>
      <c r="X14" s="34">
        <v>1929.76</v>
      </c>
      <c r="Y14" s="34">
        <v>1663.64</v>
      </c>
      <c r="Z14" s="34">
        <v>1532.73</v>
      </c>
      <c r="AA14" s="34">
        <v>1607.14</v>
      </c>
      <c r="AB14" s="34">
        <v>1937.5</v>
      </c>
      <c r="AC14" s="34">
        <f t="shared" si="1"/>
        <v>1838.6724999999999</v>
      </c>
      <c r="AD14" s="34">
        <v>1892.86</v>
      </c>
      <c r="AE14" s="34">
        <v>1875</v>
      </c>
      <c r="AF14" s="34">
        <v>1623.04</v>
      </c>
      <c r="AG14" s="34">
        <v>1426.82</v>
      </c>
      <c r="AH14" s="34">
        <v>1450</v>
      </c>
      <c r="AI14" s="35">
        <f t="shared" si="2"/>
        <v>1.6245917494848729</v>
      </c>
      <c r="AJ14" s="36">
        <f t="shared" si="3"/>
        <v>-29.268292682926827</v>
      </c>
      <c r="AK14" s="2"/>
      <c r="AL14" s="37"/>
      <c r="AM14" s="37"/>
      <c r="AN14" s="37"/>
      <c r="AO14" s="37"/>
      <c r="AP14" s="37"/>
      <c r="AQ14" s="37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</row>
    <row r="15" spans="1:78" ht="15" customHeight="1" x14ac:dyDescent="0.3">
      <c r="A15" s="31">
        <v>11</v>
      </c>
      <c r="B15" s="32" t="s">
        <v>30</v>
      </c>
      <c r="C15" s="33">
        <v>1434.58</v>
      </c>
      <c r="D15" s="33">
        <v>1379.77</v>
      </c>
      <c r="E15" s="33">
        <v>1370.06</v>
      </c>
      <c r="F15" s="33">
        <v>1370.38</v>
      </c>
      <c r="G15" s="33">
        <v>1377.61</v>
      </c>
      <c r="H15" s="33">
        <v>1392.89</v>
      </c>
      <c r="I15" s="33">
        <v>1391.97</v>
      </c>
      <c r="J15" s="33">
        <v>1437.71</v>
      </c>
      <c r="K15" s="33">
        <v>1457.89</v>
      </c>
      <c r="L15" s="33">
        <v>1458.25</v>
      </c>
      <c r="M15" s="33">
        <v>1458.53</v>
      </c>
      <c r="N15" s="33">
        <v>1388.47</v>
      </c>
      <c r="O15" s="33">
        <v>1404.96</v>
      </c>
      <c r="P15" s="34">
        <f t="shared" si="0"/>
        <v>1407.3741666666665</v>
      </c>
      <c r="Q15" s="34">
        <v>1371.35</v>
      </c>
      <c r="R15" s="34">
        <v>1393.46</v>
      </c>
      <c r="S15" s="34">
        <v>1412.91</v>
      </c>
      <c r="T15" s="34">
        <v>1527.27</v>
      </c>
      <c r="U15" s="34">
        <v>1588.02</v>
      </c>
      <c r="V15" s="34">
        <v>1712.82</v>
      </c>
      <c r="W15" s="34">
        <v>1876.87</v>
      </c>
      <c r="X15" s="34">
        <v>1876.96</v>
      </c>
      <c r="Y15" s="34">
        <v>1880.71</v>
      </c>
      <c r="Z15" s="34">
        <v>1877.59</v>
      </c>
      <c r="AA15" s="34">
        <v>1878.61</v>
      </c>
      <c r="AB15" s="34" t="s">
        <v>31</v>
      </c>
      <c r="AC15" s="34">
        <f t="shared" si="1"/>
        <v>1672.4154545454546</v>
      </c>
      <c r="AD15" s="38"/>
      <c r="AE15" s="38"/>
      <c r="AF15" s="38"/>
      <c r="AG15" s="38"/>
      <c r="AH15" s="38"/>
      <c r="AI15" s="35"/>
      <c r="AJ15" s="36"/>
      <c r="AK15" s="2"/>
      <c r="AL15" s="37"/>
      <c r="AM15" s="37"/>
      <c r="AN15" s="37"/>
      <c r="AO15" s="37"/>
      <c r="AP15" s="37"/>
      <c r="AQ15" s="37"/>
      <c r="AR15" s="28"/>
      <c r="AS15" s="28"/>
      <c r="AT15" s="28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</row>
    <row r="16" spans="1:78" ht="15" customHeight="1" x14ac:dyDescent="0.3">
      <c r="A16" s="31">
        <v>12</v>
      </c>
      <c r="B16" s="32" t="s">
        <v>32</v>
      </c>
      <c r="C16" s="33">
        <v>535.02</v>
      </c>
      <c r="D16" s="33">
        <v>584.58000000000004</v>
      </c>
      <c r="E16" s="33">
        <v>602.97</v>
      </c>
      <c r="F16" s="33">
        <v>573.02</v>
      </c>
      <c r="G16" s="33">
        <v>588.45000000000005</v>
      </c>
      <c r="H16" s="33">
        <v>564.4</v>
      </c>
      <c r="I16" s="33">
        <v>552.19000000000005</v>
      </c>
      <c r="J16" s="33">
        <v>543.88</v>
      </c>
      <c r="K16" s="33">
        <v>586.12</v>
      </c>
      <c r="L16" s="33">
        <v>580.29999999999995</v>
      </c>
      <c r="M16" s="33">
        <v>591.35</v>
      </c>
      <c r="N16" s="33">
        <v>685.41</v>
      </c>
      <c r="O16" s="33">
        <v>763.73</v>
      </c>
      <c r="P16" s="34">
        <f t="shared" si="0"/>
        <v>601.36666666666679</v>
      </c>
      <c r="Q16" s="34">
        <v>810.07</v>
      </c>
      <c r="R16" s="34">
        <v>728.81</v>
      </c>
      <c r="S16" s="34">
        <v>636.25</v>
      </c>
      <c r="T16" s="34">
        <v>608.88</v>
      </c>
      <c r="U16" s="34">
        <v>576.55999999999995</v>
      </c>
      <c r="V16" s="34">
        <v>656.49</v>
      </c>
      <c r="W16" s="34">
        <v>694.16</v>
      </c>
      <c r="X16" s="34">
        <v>760.3</v>
      </c>
      <c r="Y16" s="34">
        <v>796.22</v>
      </c>
      <c r="Z16" s="34">
        <v>819.27</v>
      </c>
      <c r="AA16" s="34">
        <v>917.81</v>
      </c>
      <c r="AB16" s="34">
        <v>1016.37389145497</v>
      </c>
      <c r="AC16" s="34">
        <f t="shared" si="1"/>
        <v>751.76615762124754</v>
      </c>
      <c r="AD16" s="34">
        <v>990.27</v>
      </c>
      <c r="AE16" s="34">
        <v>1019.89</v>
      </c>
      <c r="AF16" s="34">
        <v>1030.8499999999999</v>
      </c>
      <c r="AG16" s="34">
        <v>1078.05</v>
      </c>
      <c r="AH16" s="34">
        <v>1163.17</v>
      </c>
      <c r="AI16" s="35">
        <f t="shared" si="2"/>
        <v>7.8957376745049048</v>
      </c>
      <c r="AJ16" s="36">
        <f t="shared" si="3"/>
        <v>101.74309698903848</v>
      </c>
      <c r="AK16" s="2"/>
      <c r="AL16" s="37"/>
      <c r="AM16" s="37"/>
      <c r="AN16" s="37"/>
      <c r="AO16" s="37"/>
      <c r="AP16" s="37"/>
      <c r="AQ16" s="37"/>
      <c r="AR16" s="28"/>
      <c r="AS16" s="28"/>
      <c r="AT16" s="28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</row>
    <row r="17" spans="1:70" ht="15" customHeight="1" x14ac:dyDescent="0.3">
      <c r="A17" s="31">
        <v>13</v>
      </c>
      <c r="B17" s="32" t="s">
        <v>33</v>
      </c>
      <c r="C17" s="33">
        <v>738.36</v>
      </c>
      <c r="D17" s="33">
        <v>765</v>
      </c>
      <c r="E17" s="33">
        <v>694.67</v>
      </c>
      <c r="F17" s="33">
        <v>654.72</v>
      </c>
      <c r="G17" s="33">
        <v>636.23</v>
      </c>
      <c r="H17" s="33">
        <v>573.36</v>
      </c>
      <c r="I17" s="33">
        <v>542.24</v>
      </c>
      <c r="J17" s="33">
        <v>555.03</v>
      </c>
      <c r="K17" s="33">
        <v>619.33000000000004</v>
      </c>
      <c r="L17" s="33">
        <v>613.15</v>
      </c>
      <c r="M17" s="33">
        <v>593.74</v>
      </c>
      <c r="N17" s="33">
        <v>767.44</v>
      </c>
      <c r="O17" s="33">
        <v>969.77</v>
      </c>
      <c r="P17" s="34">
        <f t="shared" si="0"/>
        <v>665.39</v>
      </c>
      <c r="Q17" s="34">
        <v>970.53</v>
      </c>
      <c r="R17" s="34">
        <v>801.84</v>
      </c>
      <c r="S17" s="34">
        <v>691.04</v>
      </c>
      <c r="T17" s="34">
        <v>720.69</v>
      </c>
      <c r="U17" s="34">
        <v>684.95</v>
      </c>
      <c r="V17" s="34">
        <v>724.62</v>
      </c>
      <c r="W17" s="34">
        <v>683.93</v>
      </c>
      <c r="X17" s="34">
        <v>739.17</v>
      </c>
      <c r="Y17" s="34">
        <v>767.84</v>
      </c>
      <c r="Z17" s="34">
        <v>805.91</v>
      </c>
      <c r="AA17" s="34">
        <v>1073.48</v>
      </c>
      <c r="AB17" s="34">
        <v>1224.8682051282101</v>
      </c>
      <c r="AC17" s="34">
        <f t="shared" si="1"/>
        <v>824.0723504273509</v>
      </c>
      <c r="AD17" s="34">
        <v>1368.31</v>
      </c>
      <c r="AE17" s="34">
        <v>1353.68</v>
      </c>
      <c r="AF17" s="34">
        <v>1478.07</v>
      </c>
      <c r="AG17" s="34">
        <v>1487.14</v>
      </c>
      <c r="AH17" s="34">
        <v>1530</v>
      </c>
      <c r="AI17" s="35">
        <f t="shared" si="2"/>
        <v>2.8820420404265836</v>
      </c>
      <c r="AJ17" s="36">
        <f t="shared" si="3"/>
        <v>123.37396890283961</v>
      </c>
      <c r="AK17" s="2"/>
      <c r="AL17" s="37"/>
      <c r="AM17" s="37"/>
      <c r="AN17" s="37"/>
      <c r="AO17" s="37"/>
      <c r="AP17" s="37"/>
      <c r="AQ17" s="93"/>
      <c r="AR17" s="28"/>
      <c r="AS17" s="28"/>
      <c r="AT17" s="28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</row>
    <row r="18" spans="1:70" ht="15" customHeight="1" x14ac:dyDescent="0.3">
      <c r="A18" s="31">
        <v>14</v>
      </c>
      <c r="B18" s="32" t="s">
        <v>34</v>
      </c>
      <c r="C18" s="33">
        <v>380.53</v>
      </c>
      <c r="D18" s="33">
        <v>381.96</v>
      </c>
      <c r="E18" s="33">
        <v>380.33</v>
      </c>
      <c r="F18" s="33">
        <v>369.53</v>
      </c>
      <c r="G18" s="33">
        <v>359.84</v>
      </c>
      <c r="H18" s="33">
        <v>339.81</v>
      </c>
      <c r="I18" s="33">
        <v>358.95</v>
      </c>
      <c r="J18" s="33">
        <v>369.58</v>
      </c>
      <c r="K18" s="33">
        <v>360.93</v>
      </c>
      <c r="L18" s="33">
        <v>366.07</v>
      </c>
      <c r="M18" s="33">
        <v>381.65</v>
      </c>
      <c r="N18" s="33">
        <v>375.51</v>
      </c>
      <c r="O18" s="33">
        <v>383.2</v>
      </c>
      <c r="P18" s="34">
        <f t="shared" si="0"/>
        <v>368.94666666666666</v>
      </c>
      <c r="Q18" s="34">
        <v>387.23</v>
      </c>
      <c r="R18" s="34">
        <v>375.63</v>
      </c>
      <c r="S18" s="34">
        <v>372.61</v>
      </c>
      <c r="T18" s="34">
        <v>361.26</v>
      </c>
      <c r="U18" s="34">
        <v>359.17</v>
      </c>
      <c r="V18" s="34">
        <v>369.58</v>
      </c>
      <c r="W18" s="34">
        <v>381.07</v>
      </c>
      <c r="X18" s="34">
        <v>384.55236292428202</v>
      </c>
      <c r="Y18" s="34">
        <v>423.41</v>
      </c>
      <c r="Z18" s="34">
        <v>454.25</v>
      </c>
      <c r="AA18" s="34">
        <v>499.98</v>
      </c>
      <c r="AB18" s="34">
        <v>510.93573705179301</v>
      </c>
      <c r="AC18" s="34">
        <f t="shared" si="1"/>
        <v>406.63984166467293</v>
      </c>
      <c r="AD18" s="34">
        <v>576.29999999999995</v>
      </c>
      <c r="AE18" s="34">
        <v>578.09</v>
      </c>
      <c r="AF18" s="34">
        <v>585.25</v>
      </c>
      <c r="AG18" s="34">
        <v>597.13</v>
      </c>
      <c r="AH18" s="34">
        <v>643.91999999999996</v>
      </c>
      <c r="AI18" s="35">
        <f t="shared" si="2"/>
        <v>7.8358146467268384</v>
      </c>
      <c r="AJ18" s="36">
        <f t="shared" si="3"/>
        <v>79.280006682072539</v>
      </c>
      <c r="AK18" s="2"/>
      <c r="AL18" s="37"/>
      <c r="AM18" s="93"/>
      <c r="AN18" s="93"/>
      <c r="AO18" s="93"/>
      <c r="AP18" s="93"/>
      <c r="AQ18" s="93"/>
      <c r="AR18" s="28"/>
      <c r="AS18" s="28"/>
      <c r="AT18" s="28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x14ac:dyDescent="0.3">
      <c r="A19" s="31">
        <v>15</v>
      </c>
      <c r="B19" s="32" t="s">
        <v>35</v>
      </c>
      <c r="C19" s="33">
        <v>727.88</v>
      </c>
      <c r="D19" s="33">
        <v>747.79</v>
      </c>
      <c r="E19" s="33">
        <v>772.82</v>
      </c>
      <c r="F19" s="33">
        <v>750.33</v>
      </c>
      <c r="G19" s="33">
        <v>733.77</v>
      </c>
      <c r="H19" s="33">
        <v>742.53</v>
      </c>
      <c r="I19" s="33">
        <v>742.89</v>
      </c>
      <c r="J19" s="33">
        <v>748.17</v>
      </c>
      <c r="K19" s="33">
        <v>793.21</v>
      </c>
      <c r="L19" s="33">
        <v>779.25</v>
      </c>
      <c r="M19" s="33">
        <v>770.8</v>
      </c>
      <c r="N19" s="33">
        <v>770.2</v>
      </c>
      <c r="O19" s="33">
        <v>833.52</v>
      </c>
      <c r="P19" s="34">
        <f>AVERAGE(D19:O19)</f>
        <v>765.44</v>
      </c>
      <c r="Q19" s="34">
        <v>875.64</v>
      </c>
      <c r="R19" s="34">
        <v>800.41</v>
      </c>
      <c r="S19" s="34">
        <v>747.8</v>
      </c>
      <c r="T19" s="34">
        <v>679.98</v>
      </c>
      <c r="U19" s="34">
        <v>684.78</v>
      </c>
      <c r="V19" s="34">
        <v>755.71</v>
      </c>
      <c r="W19" s="34">
        <v>821.11</v>
      </c>
      <c r="X19" s="34">
        <v>866.94</v>
      </c>
      <c r="Y19" s="34">
        <v>905.86</v>
      </c>
      <c r="Z19" s="34">
        <v>914.77</v>
      </c>
      <c r="AA19" s="34">
        <v>973.88</v>
      </c>
      <c r="AB19" s="34">
        <v>1026.1958677686</v>
      </c>
      <c r="AC19" s="34">
        <f t="shared" si="1"/>
        <v>837.75632231404973</v>
      </c>
      <c r="AD19" s="34">
        <v>1101.47</v>
      </c>
      <c r="AE19" s="34">
        <v>1121.01</v>
      </c>
      <c r="AF19" s="34">
        <v>1169.76</v>
      </c>
      <c r="AG19" s="34">
        <v>1214.31</v>
      </c>
      <c r="AH19" s="34">
        <v>1499</v>
      </c>
      <c r="AI19" s="35">
        <f t="shared" si="2"/>
        <v>23.444589931730782</v>
      </c>
      <c r="AJ19" s="36">
        <f t="shared" si="3"/>
        <v>118.90242121557289</v>
      </c>
      <c r="AK19" s="2"/>
      <c r="AL19" s="37"/>
      <c r="AM19" s="93"/>
      <c r="AN19" s="93"/>
      <c r="AO19" s="93"/>
      <c r="AP19" s="93"/>
      <c r="AQ19" s="93"/>
      <c r="AR19" s="28"/>
      <c r="AS19" s="28"/>
      <c r="AT19" s="28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spans="1:70" x14ac:dyDescent="0.3">
      <c r="A20" s="31">
        <v>16</v>
      </c>
      <c r="B20" s="32" t="s">
        <v>36</v>
      </c>
      <c r="C20" s="33">
        <v>361.02</v>
      </c>
      <c r="D20" s="33">
        <v>362.01</v>
      </c>
      <c r="E20" s="33">
        <v>353.34</v>
      </c>
      <c r="F20" s="33">
        <v>344.63</v>
      </c>
      <c r="G20" s="33">
        <v>341.53</v>
      </c>
      <c r="H20" s="33">
        <v>339.18</v>
      </c>
      <c r="I20" s="33">
        <v>362.6</v>
      </c>
      <c r="J20" s="33">
        <v>348.73</v>
      </c>
      <c r="K20" s="33">
        <v>337.36</v>
      </c>
      <c r="L20" s="33">
        <v>333.13</v>
      </c>
      <c r="M20" s="33">
        <v>341.76</v>
      </c>
      <c r="N20" s="33">
        <v>347.32</v>
      </c>
      <c r="O20" s="33">
        <v>352.68</v>
      </c>
      <c r="P20" s="34">
        <f t="shared" si="0"/>
        <v>347.02250000000004</v>
      </c>
      <c r="Q20" s="34">
        <v>355.53</v>
      </c>
      <c r="R20" s="34">
        <v>354.14</v>
      </c>
      <c r="S20" s="34">
        <v>377.25</v>
      </c>
      <c r="T20" s="34">
        <v>363.83</v>
      </c>
      <c r="U20" s="34">
        <v>339.1</v>
      </c>
      <c r="V20" s="34">
        <v>345.17</v>
      </c>
      <c r="W20" s="34">
        <v>355.24</v>
      </c>
      <c r="X20" s="34">
        <v>374.95</v>
      </c>
      <c r="Y20" s="34">
        <v>408.43</v>
      </c>
      <c r="Z20" s="34">
        <v>465.55</v>
      </c>
      <c r="AA20" s="34">
        <v>495.98</v>
      </c>
      <c r="AB20" s="34">
        <v>494.97802020201999</v>
      </c>
      <c r="AC20" s="34">
        <f t="shared" si="1"/>
        <v>394.17900168350167</v>
      </c>
      <c r="AD20" s="34">
        <v>561.71</v>
      </c>
      <c r="AE20" s="34">
        <v>548.83000000000004</v>
      </c>
      <c r="AF20" s="34">
        <v>482.56</v>
      </c>
      <c r="AG20" s="34">
        <v>464.2</v>
      </c>
      <c r="AH20" s="34">
        <v>480.25</v>
      </c>
      <c r="AI20" s="35">
        <f t="shared" si="2"/>
        <v>3.457561395950024</v>
      </c>
      <c r="AJ20" s="36">
        <f t="shared" si="3"/>
        <v>41.624889413152452</v>
      </c>
      <c r="AK20" s="2"/>
      <c r="AL20" s="37"/>
      <c r="AM20" s="93"/>
      <c r="AN20" s="93"/>
      <c r="AO20" s="93"/>
      <c r="AP20" s="93"/>
      <c r="AQ20" s="93"/>
      <c r="AR20" s="28"/>
      <c r="AS20" s="28"/>
      <c r="AT20" s="28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</row>
    <row r="21" spans="1:70" x14ac:dyDescent="0.3">
      <c r="A21" s="31">
        <v>17</v>
      </c>
      <c r="B21" s="32" t="s">
        <v>37</v>
      </c>
      <c r="C21" s="33">
        <v>827.02</v>
      </c>
      <c r="D21" s="33">
        <v>859.73</v>
      </c>
      <c r="E21" s="33">
        <v>829.7</v>
      </c>
      <c r="F21" s="33">
        <v>808.68</v>
      </c>
      <c r="G21" s="33">
        <v>805.96</v>
      </c>
      <c r="H21" s="33">
        <v>815.84</v>
      </c>
      <c r="I21" s="33">
        <v>840.01</v>
      </c>
      <c r="J21" s="33">
        <v>845.27</v>
      </c>
      <c r="K21" s="33">
        <v>877.48</v>
      </c>
      <c r="L21" s="33">
        <v>903.07</v>
      </c>
      <c r="M21" s="33">
        <v>908.67</v>
      </c>
      <c r="N21" s="33">
        <v>891.17</v>
      </c>
      <c r="O21" s="33">
        <v>900.66</v>
      </c>
      <c r="P21" s="34">
        <f t="shared" si="0"/>
        <v>857.18666666666661</v>
      </c>
      <c r="Q21" s="34">
        <v>945.39</v>
      </c>
      <c r="R21" s="34">
        <v>902.34</v>
      </c>
      <c r="S21" s="34">
        <v>796.67</v>
      </c>
      <c r="T21" s="34">
        <v>758.96</v>
      </c>
      <c r="U21" s="34">
        <v>799.83</v>
      </c>
      <c r="V21" s="34">
        <v>850.98</v>
      </c>
      <c r="W21" s="34">
        <v>890.21</v>
      </c>
      <c r="X21" s="34">
        <v>921.55</v>
      </c>
      <c r="Y21" s="34">
        <v>938.14</v>
      </c>
      <c r="Z21" s="34">
        <v>927.71</v>
      </c>
      <c r="AA21" s="34">
        <v>1047.78</v>
      </c>
      <c r="AB21" s="34">
        <v>1097.6258446601901</v>
      </c>
      <c r="AC21" s="34">
        <f t="shared" si="1"/>
        <v>906.43215372168254</v>
      </c>
      <c r="AD21" s="34">
        <v>1138.24</v>
      </c>
      <c r="AE21" s="34">
        <v>1050.22</v>
      </c>
      <c r="AF21" s="34">
        <v>1158.47</v>
      </c>
      <c r="AG21" s="34">
        <v>1149.9100000000001</v>
      </c>
      <c r="AH21" s="34">
        <v>1332.55</v>
      </c>
      <c r="AI21" s="35">
        <f t="shared" si="2"/>
        <v>15.882982146428839</v>
      </c>
      <c r="AJ21" s="36">
        <f t="shared" si="3"/>
        <v>66.604153382593793</v>
      </c>
      <c r="AK21" s="2"/>
      <c r="AL21" s="37"/>
      <c r="AM21" s="93"/>
      <c r="AN21" s="93"/>
      <c r="AO21" s="93"/>
      <c r="AP21" s="93"/>
      <c r="AQ21" s="93"/>
      <c r="AR21" s="28"/>
      <c r="AS21" s="28"/>
      <c r="AT21" s="28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</row>
    <row r="22" spans="1:70" x14ac:dyDescent="0.3">
      <c r="A22" s="31">
        <v>18</v>
      </c>
      <c r="B22" s="32" t="s">
        <v>38</v>
      </c>
      <c r="C22" s="33">
        <v>703</v>
      </c>
      <c r="D22" s="33">
        <v>688.13</v>
      </c>
      <c r="E22" s="33">
        <v>700</v>
      </c>
      <c r="F22" s="33">
        <v>711.71</v>
      </c>
      <c r="G22" s="33">
        <v>713</v>
      </c>
      <c r="H22" s="33">
        <v>721.57</v>
      </c>
      <c r="I22" s="33">
        <v>725</v>
      </c>
      <c r="J22" s="33">
        <v>753.83</v>
      </c>
      <c r="K22" s="33">
        <v>776</v>
      </c>
      <c r="L22" s="33">
        <v>776</v>
      </c>
      <c r="M22" s="33">
        <v>776</v>
      </c>
      <c r="N22" s="33">
        <v>776</v>
      </c>
      <c r="O22" s="33">
        <v>776</v>
      </c>
      <c r="P22" s="34">
        <f t="shared" si="0"/>
        <v>741.10333333333335</v>
      </c>
      <c r="Q22" s="34">
        <v>806.91</v>
      </c>
      <c r="R22" s="34">
        <v>823</v>
      </c>
      <c r="S22" s="34">
        <v>730</v>
      </c>
      <c r="T22" s="34">
        <v>732.1</v>
      </c>
      <c r="U22" s="34">
        <v>738.26</v>
      </c>
      <c r="V22" s="34">
        <v>788.36</v>
      </c>
      <c r="W22" s="34">
        <v>833.17</v>
      </c>
      <c r="X22" s="34">
        <v>877.14</v>
      </c>
      <c r="Y22" s="34">
        <v>890</v>
      </c>
      <c r="Z22" s="34">
        <v>890</v>
      </c>
      <c r="AA22" s="34">
        <v>890</v>
      </c>
      <c r="AB22" s="34">
        <v>890</v>
      </c>
      <c r="AC22" s="34">
        <f t="shared" si="1"/>
        <v>824.07833333333326</v>
      </c>
      <c r="AD22" s="34">
        <v>890</v>
      </c>
      <c r="AE22" s="34">
        <v>890</v>
      </c>
      <c r="AF22" s="34">
        <v>890</v>
      </c>
      <c r="AG22" s="34">
        <v>890</v>
      </c>
      <c r="AH22" s="34">
        <v>890</v>
      </c>
      <c r="AI22" s="35">
        <f t="shared" si="2"/>
        <v>0</v>
      </c>
      <c r="AJ22" s="36">
        <f t="shared" si="3"/>
        <v>20.553734456695473</v>
      </c>
      <c r="AK22" s="2"/>
      <c r="AL22" s="37"/>
      <c r="AM22" s="93"/>
      <c r="AN22" s="93"/>
      <c r="AO22" s="93"/>
      <c r="AP22" s="93"/>
      <c r="AQ22" s="93"/>
      <c r="AR22" s="28"/>
      <c r="AS22" s="28"/>
      <c r="AT22" s="28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</row>
    <row r="23" spans="1:70" x14ac:dyDescent="0.3">
      <c r="A23" s="31">
        <v>19</v>
      </c>
      <c r="B23" s="32" t="s">
        <v>39</v>
      </c>
      <c r="C23" s="33">
        <v>119.41691666666701</v>
      </c>
      <c r="D23" s="33">
        <v>119.41691666666701</v>
      </c>
      <c r="E23" s="33">
        <v>119.41691666666701</v>
      </c>
      <c r="F23" s="33">
        <v>119.41691666666701</v>
      </c>
      <c r="G23" s="33">
        <v>136.41086250000001</v>
      </c>
      <c r="H23" s="33">
        <v>149.27114583333301</v>
      </c>
      <c r="I23" s="33">
        <v>149.27114583333301</v>
      </c>
      <c r="J23" s="33">
        <v>149.27114583333301</v>
      </c>
      <c r="K23" s="33">
        <v>135.03297499999999</v>
      </c>
      <c r="L23" s="33">
        <v>114.823958333333</v>
      </c>
      <c r="M23" s="33">
        <v>114.823958333333</v>
      </c>
      <c r="N23" s="33">
        <v>114.823958333333</v>
      </c>
      <c r="O23" s="33">
        <v>114.823958333333</v>
      </c>
      <c r="P23" s="34">
        <f t="shared" si="0"/>
        <v>128.06698819444432</v>
      </c>
      <c r="Q23" s="34">
        <v>114.823958333333</v>
      </c>
      <c r="R23" s="34">
        <v>114.823958333333</v>
      </c>
      <c r="S23" s="34">
        <v>114.823958333333</v>
      </c>
      <c r="T23" s="34">
        <v>114.823958333333</v>
      </c>
      <c r="U23" s="34">
        <v>80.376770833333296</v>
      </c>
      <c r="V23" s="34">
        <v>80.376770833333296</v>
      </c>
      <c r="W23" s="34">
        <v>80.376770833333296</v>
      </c>
      <c r="X23" s="34">
        <v>80.376770833333296</v>
      </c>
      <c r="Y23" s="34" t="s">
        <v>31</v>
      </c>
      <c r="Z23" s="34" t="s">
        <v>31</v>
      </c>
      <c r="AA23" s="34" t="s">
        <v>31</v>
      </c>
      <c r="AB23" s="34" t="s">
        <v>31</v>
      </c>
      <c r="AC23" s="34">
        <f t="shared" si="1"/>
        <v>97.600364583333118</v>
      </c>
      <c r="AD23" s="34"/>
      <c r="AE23" s="34"/>
      <c r="AF23" s="34"/>
      <c r="AG23" s="34"/>
      <c r="AH23" s="34"/>
      <c r="AI23" s="35"/>
      <c r="AJ23" s="36">
        <f t="shared" si="3"/>
        <v>-100</v>
      </c>
      <c r="AK23" s="2"/>
      <c r="AL23" s="37"/>
      <c r="AM23" s="93"/>
      <c r="AN23" s="93"/>
      <c r="AO23" s="93"/>
      <c r="AP23" s="93"/>
      <c r="AQ23" s="93"/>
      <c r="AR23" s="28"/>
      <c r="AS23" s="28"/>
      <c r="AT23" s="28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</row>
    <row r="24" spans="1:70" ht="15" customHeight="1" x14ac:dyDescent="0.3">
      <c r="A24" s="31">
        <v>20</v>
      </c>
      <c r="B24" s="32" t="s">
        <v>40</v>
      </c>
      <c r="C24" s="33">
        <v>167.43997759999999</v>
      </c>
      <c r="D24" s="33">
        <v>166.74316400000001</v>
      </c>
      <c r="E24" s="33">
        <v>169.52254479999999</v>
      </c>
      <c r="F24" s="33">
        <v>166.22350639999999</v>
      </c>
      <c r="G24" s="33">
        <v>161.48753600000001</v>
      </c>
      <c r="H24" s="33">
        <v>171.08151760000001</v>
      </c>
      <c r="I24" s="33">
        <v>195.08025040000001</v>
      </c>
      <c r="J24" s="33">
        <v>189.41913199999999</v>
      </c>
      <c r="K24" s="33">
        <v>163.5858504</v>
      </c>
      <c r="L24" s="33">
        <v>157.25941280000001</v>
      </c>
      <c r="M24" s="33">
        <v>167.1486544</v>
      </c>
      <c r="N24" s="33">
        <v>166.3337368</v>
      </c>
      <c r="O24" s="33">
        <v>166.95575120000001</v>
      </c>
      <c r="P24" s="34">
        <f t="shared" si="0"/>
        <v>170.07008806666667</v>
      </c>
      <c r="Q24" s="34">
        <v>171.78620480000001</v>
      </c>
      <c r="R24" s="34">
        <v>168.71156400000001</v>
      </c>
      <c r="S24" s="34">
        <v>162.4205576</v>
      </c>
      <c r="T24" s="34">
        <v>146.90956560000001</v>
      </c>
      <c r="U24" s="34">
        <v>143.90578719999999</v>
      </c>
      <c r="V24" s="34">
        <v>147.98824880000001</v>
      </c>
      <c r="W24" s="34">
        <v>152.55493680000001</v>
      </c>
      <c r="X24" s="34">
        <v>149.34250800000001</v>
      </c>
      <c r="Y24" s="34">
        <v>166.0817816</v>
      </c>
      <c r="Z24" s="34">
        <v>186.74604479999999</v>
      </c>
      <c r="AA24" s="34">
        <v>190.37577440000001</v>
      </c>
      <c r="AB24" s="34">
        <v>198.76903200000001</v>
      </c>
      <c r="AC24" s="34">
        <f t="shared" si="1"/>
        <v>165.46600046666663</v>
      </c>
      <c r="AD24" s="34">
        <v>234.46795014720001</v>
      </c>
      <c r="AE24" s="34">
        <v>245.23508240000001</v>
      </c>
      <c r="AF24" s="34">
        <v>245.17209360000001</v>
      </c>
      <c r="AG24" s="34">
        <v>268.23386799999997</v>
      </c>
      <c r="AH24" s="34">
        <v>305.31065039999999</v>
      </c>
      <c r="AI24" s="35">
        <f t="shared" si="2"/>
        <v>13.822558156600874</v>
      </c>
      <c r="AJ24" s="36">
        <f t="shared" si="3"/>
        <v>112.16009191880505</v>
      </c>
      <c r="AK24" s="2"/>
      <c r="AL24" s="37"/>
      <c r="AM24" s="93"/>
      <c r="AN24" s="93"/>
      <c r="AO24" s="93"/>
      <c r="AP24" s="93"/>
      <c r="AQ24" s="93"/>
      <c r="AR24" s="28"/>
      <c r="AS24" s="28"/>
      <c r="AT24" s="28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</row>
    <row r="25" spans="1:70" ht="15" hidden="1" customHeight="1" x14ac:dyDescent="0.3">
      <c r="A25" s="31">
        <v>21</v>
      </c>
      <c r="B25" s="32" t="s">
        <v>41</v>
      </c>
      <c r="C25" s="33">
        <v>163.80326600000001</v>
      </c>
      <c r="D25" s="33">
        <v>162.92141799999999</v>
      </c>
      <c r="E25" s="33">
        <v>170.417126</v>
      </c>
      <c r="F25" s="33">
        <v>169.31481600000001</v>
      </c>
      <c r="G25" s="33">
        <v>165.45673099999999</v>
      </c>
      <c r="H25" s="33">
        <v>165.45673099999999</v>
      </c>
      <c r="I25" s="33">
        <v>157.74056100000001</v>
      </c>
      <c r="J25" s="33">
        <v>159.504257</v>
      </c>
      <c r="K25" s="33">
        <v>147.930002</v>
      </c>
      <c r="L25" s="33">
        <v>149.69369800000001</v>
      </c>
      <c r="M25" s="33">
        <v>163.80326600000001</v>
      </c>
      <c r="N25" s="33">
        <v>161.929339</v>
      </c>
      <c r="O25" s="33">
        <v>163.91349700000001</v>
      </c>
      <c r="P25" s="34">
        <f t="shared" si="0"/>
        <v>161.50678683333336</v>
      </c>
      <c r="Q25" s="34">
        <v>166.22834800000001</v>
      </c>
      <c r="R25" s="34">
        <v>164.133959</v>
      </c>
      <c r="S25" s="34">
        <v>164.354421</v>
      </c>
      <c r="T25" s="34">
        <v>166.66927200000001</v>
      </c>
      <c r="U25" s="34">
        <v>175.928676</v>
      </c>
      <c r="V25" s="34">
        <v>170.85804999999999</v>
      </c>
      <c r="W25" s="34">
        <v>174.93659700000001</v>
      </c>
      <c r="X25" s="34">
        <v>189.487089</v>
      </c>
      <c r="Y25" s="34" t="s">
        <v>31</v>
      </c>
      <c r="Z25" s="34" t="s">
        <v>31</v>
      </c>
      <c r="AA25" s="34" t="s">
        <v>31</v>
      </c>
      <c r="AB25" s="34" t="s">
        <v>31</v>
      </c>
      <c r="AC25" s="34">
        <f t="shared" si="1"/>
        <v>171.57455150000001</v>
      </c>
      <c r="AD25" s="34" t="s">
        <v>31</v>
      </c>
      <c r="AE25" s="34" t="s">
        <v>31</v>
      </c>
      <c r="AF25" s="34" t="s">
        <v>31</v>
      </c>
      <c r="AG25" s="34" t="s">
        <v>31</v>
      </c>
      <c r="AH25" s="34" t="s">
        <v>31</v>
      </c>
      <c r="AI25" s="35" t="e">
        <f t="shared" si="2"/>
        <v>#VALUE!</v>
      </c>
      <c r="AJ25" s="36" t="e">
        <f t="shared" si="3"/>
        <v>#VALUE!</v>
      </c>
      <c r="AK25" s="2"/>
      <c r="AL25" s="37"/>
      <c r="AM25" s="93"/>
      <c r="AN25" s="93"/>
      <c r="AO25" s="93"/>
      <c r="AP25" s="93"/>
      <c r="AQ25" s="93"/>
      <c r="AR25" s="28"/>
      <c r="AS25" s="28"/>
      <c r="AT25" s="28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</row>
    <row r="26" spans="1:70" ht="15" customHeight="1" x14ac:dyDescent="0.3">
      <c r="A26" s="31">
        <v>22</v>
      </c>
      <c r="B26" s="32" t="s">
        <v>42</v>
      </c>
      <c r="C26" s="33">
        <v>404</v>
      </c>
      <c r="D26" s="33">
        <v>410</v>
      </c>
      <c r="E26" s="33">
        <v>408</v>
      </c>
      <c r="F26" s="33">
        <v>406</v>
      </c>
      <c r="G26" s="33">
        <v>413</v>
      </c>
      <c r="H26" s="33">
        <v>409</v>
      </c>
      <c r="I26" s="33">
        <v>420</v>
      </c>
      <c r="J26" s="33">
        <v>416</v>
      </c>
      <c r="K26" s="33">
        <v>430</v>
      </c>
      <c r="L26" s="33">
        <v>427</v>
      </c>
      <c r="M26" s="33">
        <v>424</v>
      </c>
      <c r="N26" s="33">
        <v>421</v>
      </c>
      <c r="O26" s="33">
        <v>432</v>
      </c>
      <c r="P26" s="34">
        <f t="shared" si="0"/>
        <v>418</v>
      </c>
      <c r="Q26" s="34">
        <v>451</v>
      </c>
      <c r="R26" s="34">
        <v>450</v>
      </c>
      <c r="S26" s="34">
        <v>494</v>
      </c>
      <c r="T26" s="34">
        <v>564</v>
      </c>
      <c r="U26" s="34">
        <v>510</v>
      </c>
      <c r="V26" s="34">
        <v>520</v>
      </c>
      <c r="W26" s="34">
        <v>480</v>
      </c>
      <c r="X26" s="34">
        <v>505</v>
      </c>
      <c r="Y26" s="34">
        <v>507</v>
      </c>
      <c r="Z26" s="34">
        <v>471</v>
      </c>
      <c r="AA26" s="34">
        <v>489</v>
      </c>
      <c r="AB26" s="34">
        <v>520</v>
      </c>
      <c r="AC26" s="34">
        <f t="shared" si="1"/>
        <v>496.75</v>
      </c>
      <c r="AD26" s="34">
        <v>545</v>
      </c>
      <c r="AE26" s="34">
        <v>557</v>
      </c>
      <c r="AF26" s="34">
        <v>525</v>
      </c>
      <c r="AG26" s="34">
        <v>495</v>
      </c>
      <c r="AH26" s="34">
        <v>493</v>
      </c>
      <c r="AI26" s="35">
        <f t="shared" si="2"/>
        <v>-0.40404040404040403</v>
      </c>
      <c r="AJ26" s="36">
        <f t="shared" si="3"/>
        <v>-3.3333333333333335</v>
      </c>
      <c r="AK26" s="2"/>
      <c r="AL26" s="37"/>
      <c r="AM26" s="93"/>
      <c r="AN26" s="93"/>
      <c r="AO26" s="93"/>
      <c r="AP26" s="93"/>
      <c r="AQ26" s="93"/>
      <c r="AR26" s="28"/>
      <c r="AS26" s="28"/>
      <c r="AT26" s="28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</row>
    <row r="27" spans="1:70" x14ac:dyDescent="0.3">
      <c r="A27" s="31">
        <v>23</v>
      </c>
      <c r="B27" s="32" t="s">
        <v>43</v>
      </c>
      <c r="C27" s="33">
        <v>395</v>
      </c>
      <c r="D27" s="33">
        <v>402</v>
      </c>
      <c r="E27" s="33">
        <v>401</v>
      </c>
      <c r="F27" s="33">
        <v>399</v>
      </c>
      <c r="G27" s="33">
        <v>404</v>
      </c>
      <c r="H27" s="33">
        <v>401</v>
      </c>
      <c r="I27" s="33">
        <v>411</v>
      </c>
      <c r="J27" s="33">
        <v>409</v>
      </c>
      <c r="K27" s="33">
        <v>421</v>
      </c>
      <c r="L27" s="33">
        <v>421</v>
      </c>
      <c r="M27" s="33">
        <v>418</v>
      </c>
      <c r="N27" s="33">
        <v>415</v>
      </c>
      <c r="O27" s="33">
        <v>423</v>
      </c>
      <c r="P27" s="34">
        <f t="shared" si="0"/>
        <v>410.41666666666669</v>
      </c>
      <c r="Q27" s="34">
        <v>440</v>
      </c>
      <c r="R27" s="34">
        <v>442</v>
      </c>
      <c r="S27" s="34">
        <v>477</v>
      </c>
      <c r="T27" s="34">
        <v>536</v>
      </c>
      <c r="U27" s="34">
        <v>494</v>
      </c>
      <c r="V27" s="34">
        <v>501</v>
      </c>
      <c r="W27" s="34">
        <v>467</v>
      </c>
      <c r="X27" s="34">
        <v>486</v>
      </c>
      <c r="Y27" s="34">
        <v>488</v>
      </c>
      <c r="Z27" s="34">
        <v>463</v>
      </c>
      <c r="AA27" s="34">
        <v>480</v>
      </c>
      <c r="AB27" s="34">
        <v>508</v>
      </c>
      <c r="AC27" s="34">
        <f t="shared" si="1"/>
        <v>481.83333333333331</v>
      </c>
      <c r="AD27" s="34">
        <v>528</v>
      </c>
      <c r="AE27" s="34">
        <v>542</v>
      </c>
      <c r="AF27" s="34">
        <v>515</v>
      </c>
      <c r="AG27" s="34">
        <v>484</v>
      </c>
      <c r="AH27" s="34">
        <v>483</v>
      </c>
      <c r="AI27" s="35">
        <f t="shared" si="2"/>
        <v>-0.20661157024793389</v>
      </c>
      <c r="AJ27" s="36">
        <f t="shared" si="3"/>
        <v>-2.2267206477732793</v>
      </c>
      <c r="AK27" s="2"/>
      <c r="AL27" s="37"/>
      <c r="AM27" s="93"/>
      <c r="AN27" s="93"/>
      <c r="AO27" s="93"/>
      <c r="AP27" s="93"/>
      <c r="AQ27" s="93"/>
      <c r="AR27" s="28"/>
      <c r="AS27" s="28"/>
      <c r="AT27" s="28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</row>
    <row r="28" spans="1:70" ht="16.5" hidden="1" customHeight="1" x14ac:dyDescent="0.3">
      <c r="A28" s="31">
        <v>24</v>
      </c>
      <c r="B28" s="32" t="s">
        <v>44</v>
      </c>
      <c r="C28" s="33">
        <v>379.33</v>
      </c>
      <c r="D28" s="33">
        <v>387.35</v>
      </c>
      <c r="E28" s="33">
        <v>386.25</v>
      </c>
      <c r="F28" s="33">
        <v>382.43</v>
      </c>
      <c r="G28" s="33">
        <v>391.3</v>
      </c>
      <c r="H28" s="33">
        <v>386.76</v>
      </c>
      <c r="I28" s="33">
        <v>394.2</v>
      </c>
      <c r="J28" s="33">
        <v>391.7</v>
      </c>
      <c r="K28" s="33">
        <v>407.52</v>
      </c>
      <c r="L28" s="33">
        <v>401.71</v>
      </c>
      <c r="M28" s="33">
        <v>397.04</v>
      </c>
      <c r="N28" s="33">
        <v>394.76</v>
      </c>
      <c r="O28" s="33">
        <v>400.9</v>
      </c>
      <c r="P28" s="34">
        <f t="shared" si="0"/>
        <v>393.49333333333328</v>
      </c>
      <c r="Q28" s="34">
        <v>426</v>
      </c>
      <c r="R28" s="34">
        <v>426.45</v>
      </c>
      <c r="S28" s="34">
        <v>469.64</v>
      </c>
      <c r="T28" s="34">
        <v>543.70000000000005</v>
      </c>
      <c r="U28" s="34">
        <v>492.89</v>
      </c>
      <c r="V28" s="34">
        <v>493.64</v>
      </c>
      <c r="W28" s="34">
        <v>459.7</v>
      </c>
      <c r="X28" s="34">
        <v>480.85</v>
      </c>
      <c r="Y28" s="34">
        <v>483</v>
      </c>
      <c r="Z28" s="34">
        <v>454.5</v>
      </c>
      <c r="AA28" s="34">
        <v>468.48</v>
      </c>
      <c r="AB28" s="34">
        <v>496.55</v>
      </c>
      <c r="AC28" s="34">
        <f t="shared" si="1"/>
        <v>474.61666666666673</v>
      </c>
      <c r="AD28" s="34">
        <v>517.75</v>
      </c>
      <c r="AE28" s="34">
        <v>531</v>
      </c>
      <c r="AF28" s="34">
        <v>504.13</v>
      </c>
      <c r="AG28" s="34">
        <v>477.38</v>
      </c>
      <c r="AH28" s="34">
        <v>462.75</v>
      </c>
      <c r="AI28" s="35">
        <f t="shared" si="2"/>
        <v>-3.0646445179940498</v>
      </c>
      <c r="AJ28" s="36">
        <f t="shared" si="3"/>
        <v>-6.1149546551968976</v>
      </c>
      <c r="AK28" s="2"/>
      <c r="AL28" s="37"/>
      <c r="AM28" s="93"/>
      <c r="AN28" s="93"/>
      <c r="AO28" s="93"/>
      <c r="AP28" s="93"/>
      <c r="AQ28" s="93"/>
      <c r="AR28" s="28"/>
      <c r="AS28" s="28"/>
      <c r="AT28" s="28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</row>
    <row r="29" spans="1:70" x14ac:dyDescent="0.3">
      <c r="A29" s="31">
        <v>25</v>
      </c>
      <c r="B29" s="32" t="s">
        <v>45</v>
      </c>
      <c r="C29" s="33">
        <v>399.52</v>
      </c>
      <c r="D29" s="33">
        <v>396.31</v>
      </c>
      <c r="E29" s="33">
        <v>367.95</v>
      </c>
      <c r="F29" s="33">
        <v>342.62</v>
      </c>
      <c r="G29" s="33">
        <v>341.11</v>
      </c>
      <c r="H29" s="33">
        <v>350.94</v>
      </c>
      <c r="I29" s="33">
        <v>358.82</v>
      </c>
      <c r="J29" s="33">
        <v>360.16</v>
      </c>
      <c r="K29" s="33">
        <v>362.39</v>
      </c>
      <c r="L29" s="33">
        <v>350.85</v>
      </c>
      <c r="M29" s="33">
        <v>325.79000000000002</v>
      </c>
      <c r="N29" s="33">
        <v>328.24</v>
      </c>
      <c r="O29" s="33">
        <v>337.43</v>
      </c>
      <c r="P29" s="34">
        <f t="shared" si="0"/>
        <v>351.88416666666672</v>
      </c>
      <c r="Q29" s="34">
        <v>348.68</v>
      </c>
      <c r="R29" s="34">
        <v>357.42</v>
      </c>
      <c r="S29" s="34">
        <v>372.58</v>
      </c>
      <c r="T29" s="34">
        <v>407.14</v>
      </c>
      <c r="U29" s="34">
        <v>438.42</v>
      </c>
      <c r="V29" s="34">
        <v>449.46</v>
      </c>
      <c r="W29" s="34">
        <v>444.19</v>
      </c>
      <c r="X29" s="34">
        <v>448.91</v>
      </c>
      <c r="Y29" s="34">
        <v>462.66</v>
      </c>
      <c r="Z29" s="34">
        <v>459.17</v>
      </c>
      <c r="AA29" s="34">
        <v>469.5</v>
      </c>
      <c r="AB29" s="34">
        <v>477.39</v>
      </c>
      <c r="AC29" s="34">
        <f t="shared" si="1"/>
        <v>427.96000000000004</v>
      </c>
      <c r="AD29" s="34">
        <v>490.98</v>
      </c>
      <c r="AE29" s="34">
        <v>500.48</v>
      </c>
      <c r="AF29" s="34">
        <v>498.38</v>
      </c>
      <c r="AG29" s="34">
        <v>488.17</v>
      </c>
      <c r="AH29" s="34">
        <v>477.7</v>
      </c>
      <c r="AI29" s="35">
        <f t="shared" si="2"/>
        <v>-2.1447446586230261</v>
      </c>
      <c r="AJ29" s="36">
        <f t="shared" si="3"/>
        <v>8.9594452807809795</v>
      </c>
      <c r="AK29" s="2"/>
      <c r="AL29" s="37"/>
      <c r="AM29" s="93"/>
      <c r="AN29" s="93"/>
      <c r="AO29" s="93"/>
      <c r="AP29" s="93"/>
      <c r="AQ29" s="93"/>
      <c r="AR29" s="28"/>
      <c r="AS29" s="28"/>
      <c r="AT29" s="28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</row>
    <row r="30" spans="1:70" ht="15" customHeight="1" x14ac:dyDescent="0.3">
      <c r="A30" s="31">
        <v>26</v>
      </c>
      <c r="B30" s="32" t="s">
        <v>46</v>
      </c>
      <c r="C30" s="33">
        <v>217.809127026</v>
      </c>
      <c r="D30" s="33">
        <v>220.15704753899999</v>
      </c>
      <c r="E30" s="33">
        <v>217.24694887499999</v>
      </c>
      <c r="F30" s="33">
        <v>200.388953079</v>
      </c>
      <c r="G30" s="33">
        <v>197.331879735</v>
      </c>
      <c r="H30" s="33">
        <v>200.32281447299999</v>
      </c>
      <c r="I30" s="33">
        <v>222.40943451000001</v>
      </c>
      <c r="J30" s="33">
        <v>203.96043780299999</v>
      </c>
      <c r="K30" s="33">
        <v>197.522946819</v>
      </c>
      <c r="L30" s="33">
        <v>201.90646665</v>
      </c>
      <c r="M30" s="33">
        <v>212.84873157600001</v>
      </c>
      <c r="N30" s="33">
        <v>223.53746517900001</v>
      </c>
      <c r="O30" s="33">
        <v>237.67642939500001</v>
      </c>
      <c r="P30" s="34">
        <f>AVERAGE(D30:O30)</f>
        <v>211.27579630275</v>
      </c>
      <c r="Q30" s="34">
        <v>247.994051931</v>
      </c>
      <c r="R30" s="34">
        <v>238.977155313</v>
      </c>
      <c r="S30" s="34">
        <v>228.12307519500001</v>
      </c>
      <c r="T30" s="34">
        <v>221.68558421099999</v>
      </c>
      <c r="U30" s="34">
        <v>209.927609811</v>
      </c>
      <c r="V30" s="34">
        <v>200.49550972200001</v>
      </c>
      <c r="W30" s="34">
        <v>212.742174933</v>
      </c>
      <c r="X30" s="34">
        <v>208.93920508799999</v>
      </c>
      <c r="Y30" s="34">
        <v>219.683054196</v>
      </c>
      <c r="Z30" s="34">
        <v>245.19785864400001</v>
      </c>
      <c r="AA30" s="34">
        <v>247.94628516</v>
      </c>
      <c r="AB30" s="34">
        <v>251.15400755100001</v>
      </c>
      <c r="AC30" s="34">
        <f t="shared" si="1"/>
        <v>227.73879764624999</v>
      </c>
      <c r="AD30" s="34">
        <v>276.448349979</v>
      </c>
      <c r="AE30" s="34">
        <v>276.62839396200002</v>
      </c>
      <c r="AF30" s="34">
        <v>272.57556716099998</v>
      </c>
      <c r="AG30" s="34">
        <v>281.379350493</v>
      </c>
      <c r="AH30" s="34">
        <v>270.98456625</v>
      </c>
      <c r="AI30" s="35">
        <f t="shared" si="2"/>
        <v>-3.6942242651379633</v>
      </c>
      <c r="AJ30" s="36">
        <f t="shared" si="3"/>
        <v>29.084767122328604</v>
      </c>
      <c r="AK30" s="2"/>
      <c r="AL30" s="37"/>
      <c r="AM30" s="93"/>
      <c r="AN30" s="93"/>
      <c r="AO30" s="93"/>
      <c r="AP30" s="93"/>
      <c r="AQ30" s="93"/>
      <c r="AR30" s="28"/>
      <c r="AS30" s="28"/>
      <c r="AT30" s="28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</row>
    <row r="31" spans="1:70" ht="15" customHeight="1" x14ac:dyDescent="0.3">
      <c r="A31" s="31">
        <v>27</v>
      </c>
      <c r="B31" s="32" t="s">
        <v>47</v>
      </c>
      <c r="C31" s="33">
        <v>211.27610250000001</v>
      </c>
      <c r="D31" s="33">
        <v>209.80635570000001</v>
      </c>
      <c r="E31" s="33">
        <v>218.9922732</v>
      </c>
      <c r="F31" s="33">
        <v>205.76455200000001</v>
      </c>
      <c r="G31" s="33">
        <v>199.51812810000001</v>
      </c>
      <c r="H31" s="33">
        <v>199.51812810000001</v>
      </c>
      <c r="I31" s="33">
        <v>206.13198869999999</v>
      </c>
      <c r="J31" s="33">
        <v>196.21119780000001</v>
      </c>
      <c r="K31" s="33">
        <v>181.14629310000001</v>
      </c>
      <c r="L31" s="33">
        <v>189.5973372</v>
      </c>
      <c r="M31" s="33">
        <v>199.51812810000001</v>
      </c>
      <c r="N31" s="33">
        <v>203.1924951</v>
      </c>
      <c r="O31" s="33">
        <v>210.90866579999999</v>
      </c>
      <c r="P31" s="34">
        <f t="shared" si="0"/>
        <v>201.69212857500005</v>
      </c>
      <c r="Q31" s="34">
        <v>224.5038237</v>
      </c>
      <c r="R31" s="34">
        <v>215.31790620000001</v>
      </c>
      <c r="S31" s="34">
        <v>209.07148230000001</v>
      </c>
      <c r="T31" s="34">
        <v>218.9922732</v>
      </c>
      <c r="U31" s="34">
        <v>205.76455200000001</v>
      </c>
      <c r="V31" s="34">
        <v>198.415818</v>
      </c>
      <c r="W31" s="34" t="s">
        <v>31</v>
      </c>
      <c r="X31" s="34" t="s">
        <v>31</v>
      </c>
      <c r="Y31" s="34" t="s">
        <v>31</v>
      </c>
      <c r="Z31" s="34" t="s">
        <v>31</v>
      </c>
      <c r="AA31" s="34" t="s">
        <v>31</v>
      </c>
      <c r="AB31" s="34" t="s">
        <v>31</v>
      </c>
      <c r="AC31" s="34">
        <f t="shared" si="1"/>
        <v>212.01097590000003</v>
      </c>
      <c r="AD31" s="34"/>
      <c r="AE31" s="34"/>
      <c r="AF31" s="34"/>
      <c r="AG31" s="34"/>
      <c r="AH31" s="34"/>
      <c r="AI31" s="35"/>
      <c r="AJ31" s="36">
        <f t="shared" si="3"/>
        <v>-100</v>
      </c>
      <c r="AK31" s="2"/>
      <c r="AL31" s="37"/>
      <c r="AM31" s="93"/>
      <c r="AN31" s="93"/>
      <c r="AO31" s="93"/>
      <c r="AP31" s="93"/>
      <c r="AQ31" s="93"/>
      <c r="AR31" s="28"/>
      <c r="AS31" s="28"/>
      <c r="AT31" s="28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</row>
    <row r="32" spans="1:70" s="30" customFormat="1" ht="15" customHeight="1" x14ac:dyDescent="0.3">
      <c r="A32" s="31">
        <v>28</v>
      </c>
      <c r="B32" s="32" t="s">
        <v>48</v>
      </c>
      <c r="C32" s="33">
        <v>839.92129467812504</v>
      </c>
      <c r="D32" s="33">
        <v>848.44252300775008</v>
      </c>
      <c r="E32" s="33">
        <v>871.70654131687502</v>
      </c>
      <c r="F32" s="33">
        <v>938.03205175624998</v>
      </c>
      <c r="G32" s="33">
        <v>934.17878936249997</v>
      </c>
      <c r="H32" s="33">
        <v>918.54739973425001</v>
      </c>
      <c r="I32" s="33">
        <v>886.04597539906206</v>
      </c>
      <c r="J32" s="33">
        <v>863.60873092656198</v>
      </c>
      <c r="K32" s="33">
        <v>833.82134537900004</v>
      </c>
      <c r="L32" s="33">
        <v>846.32254663687502</v>
      </c>
      <c r="M32" s="33">
        <v>856.02809683049998</v>
      </c>
      <c r="N32" s="33">
        <v>853.66710037812504</v>
      </c>
      <c r="O32" s="33">
        <v>858.24292697687497</v>
      </c>
      <c r="P32" s="34">
        <f t="shared" si="0"/>
        <v>875.72033564205196</v>
      </c>
      <c r="Q32" s="34">
        <v>870.31262898524994</v>
      </c>
      <c r="R32" s="34">
        <v>899.20797016531196</v>
      </c>
      <c r="S32" s="34">
        <v>907.68886772781195</v>
      </c>
      <c r="T32" s="34">
        <v>902.64914085500004</v>
      </c>
      <c r="U32" s="34">
        <v>908.64427425200006</v>
      </c>
      <c r="V32" s="34">
        <v>900.74283349874997</v>
      </c>
      <c r="W32" s="34">
        <v>861.38446914025008</v>
      </c>
      <c r="X32" s="34">
        <v>895.31834532043695</v>
      </c>
      <c r="Y32" s="34">
        <v>910.14050850937497</v>
      </c>
      <c r="Z32" s="34">
        <v>903.25182884749995</v>
      </c>
      <c r="AA32" s="34">
        <v>885.83047379406196</v>
      </c>
      <c r="AB32" s="34">
        <v>920.24241630970005</v>
      </c>
      <c r="AC32" s="34">
        <f t="shared" si="1"/>
        <v>897.11781311712059</v>
      </c>
      <c r="AD32" s="34">
        <v>939.04568091675003</v>
      </c>
      <c r="AE32" s="34">
        <v>945.97281741874997</v>
      </c>
      <c r="AF32" s="34">
        <v>950.66422673254999</v>
      </c>
      <c r="AG32" s="34">
        <v>961.38807161374996</v>
      </c>
      <c r="AH32" s="34">
        <v>969.28708728499998</v>
      </c>
      <c r="AI32" s="35">
        <f t="shared" si="2"/>
        <v>0.82162613667455164</v>
      </c>
      <c r="AJ32" s="36">
        <f t="shared" si="3"/>
        <v>6.673988352914165</v>
      </c>
      <c r="AK32" s="2"/>
      <c r="AL32" s="37"/>
      <c r="AM32" s="93"/>
      <c r="AN32" s="93"/>
      <c r="AO32" s="93"/>
      <c r="AP32" s="93"/>
      <c r="AQ32" s="93"/>
      <c r="AR32" s="28"/>
      <c r="AS32" s="28"/>
      <c r="AT32" s="28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</row>
    <row r="33" spans="1:70" s="30" customFormat="1" ht="15" customHeight="1" x14ac:dyDescent="0.3">
      <c r="A33" s="31">
        <v>29</v>
      </c>
      <c r="B33" s="32" t="s">
        <v>49</v>
      </c>
      <c r="C33" s="33">
        <v>1129.8677500000001</v>
      </c>
      <c r="D33" s="33">
        <v>1136.7571875000001</v>
      </c>
      <c r="E33" s="33">
        <v>1157.4255000000001</v>
      </c>
      <c r="F33" s="33">
        <v>1178.0938125</v>
      </c>
      <c r="G33" s="33">
        <v>1164.3149374999998</v>
      </c>
      <c r="H33" s="33">
        <v>1122.9783124999999</v>
      </c>
      <c r="I33" s="33">
        <v>1126.4230312500001</v>
      </c>
      <c r="J33" s="33">
        <v>1126.4230312500001</v>
      </c>
      <c r="K33" s="33">
        <v>1122.9783124999999</v>
      </c>
      <c r="L33" s="33">
        <v>1150.5360625000001</v>
      </c>
      <c r="M33" s="33">
        <v>1134.0014125</v>
      </c>
      <c r="N33" s="33">
        <v>1126.4230312500001</v>
      </c>
      <c r="O33" s="33">
        <v>1147.0913437500001</v>
      </c>
      <c r="P33" s="34">
        <f t="shared" si="0"/>
        <v>1141.1204979166666</v>
      </c>
      <c r="Q33" s="34">
        <v>1169.8264875</v>
      </c>
      <c r="R33" s="34">
        <v>1184.98325</v>
      </c>
      <c r="S33" s="34">
        <v>1195.31740625</v>
      </c>
      <c r="T33" s="34">
        <v>1281.435375</v>
      </c>
      <c r="U33" s="34">
        <v>1295.21425</v>
      </c>
      <c r="V33" s="34">
        <v>1295.21425</v>
      </c>
      <c r="W33" s="34">
        <v>1270.4122749999999</v>
      </c>
      <c r="X33" s="34">
        <v>1250.4329062499999</v>
      </c>
      <c r="Y33" s="34">
        <v>1240.0987500000001</v>
      </c>
      <c r="Z33" s="34">
        <v>1132.623525</v>
      </c>
      <c r="AA33" s="34">
        <v>1129.8677500000001</v>
      </c>
      <c r="AB33" s="34">
        <v>1150.5360625000001</v>
      </c>
      <c r="AC33" s="34">
        <f t="shared" si="1"/>
        <v>1216.3301906249997</v>
      </c>
      <c r="AD33" s="34">
        <v>1236.6540312500001</v>
      </c>
      <c r="AE33" s="34">
        <v>1222.8751562499999</v>
      </c>
      <c r="AF33" s="34">
        <v>1226.3198749999999</v>
      </c>
      <c r="AG33" s="34">
        <v>1226.3198749999999</v>
      </c>
      <c r="AH33" s="34">
        <v>1226.3198749999999</v>
      </c>
      <c r="AI33" s="35">
        <f t="shared" si="2"/>
        <v>0</v>
      </c>
      <c r="AJ33" s="36">
        <f t="shared" si="3"/>
        <v>-5.3191489361702189</v>
      </c>
      <c r="AK33" s="2"/>
      <c r="AL33" s="37"/>
      <c r="AM33" s="93"/>
      <c r="AN33" s="93"/>
      <c r="AO33" s="93"/>
      <c r="AP33" s="93"/>
      <c r="AQ33" s="93"/>
      <c r="AR33" s="28"/>
      <c r="AS33" s="28"/>
      <c r="AT33" s="28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</row>
    <row r="34" spans="1:70" s="30" customFormat="1" ht="15" customHeight="1" x14ac:dyDescent="0.3">
      <c r="A34" s="31">
        <v>30</v>
      </c>
      <c r="B34" s="32" t="s">
        <v>50</v>
      </c>
      <c r="C34" s="33">
        <v>718.45120568108803</v>
      </c>
      <c r="D34" s="33">
        <v>638.41758219445194</v>
      </c>
      <c r="E34" s="33">
        <v>627.62653183670307</v>
      </c>
      <c r="F34" s="33">
        <v>650.84844902813302</v>
      </c>
      <c r="G34" s="33">
        <v>573.61838274228501</v>
      </c>
      <c r="H34" s="33">
        <v>521.93771509757698</v>
      </c>
      <c r="I34" s="33">
        <v>543.41402120172404</v>
      </c>
      <c r="J34" s="33">
        <v>542.77925353362104</v>
      </c>
      <c r="K34" s="33">
        <v>525.428937272143</v>
      </c>
      <c r="L34" s="33">
        <v>533.83960887450598</v>
      </c>
      <c r="M34" s="33">
        <v>520.72107706704696</v>
      </c>
      <c r="N34" s="33">
        <v>525.21734804944197</v>
      </c>
      <c r="O34" s="33">
        <v>516.22480608465105</v>
      </c>
      <c r="P34" s="34">
        <f t="shared" si="0"/>
        <v>560.00614274852376</v>
      </c>
      <c r="Q34" s="34">
        <v>512.41620007603399</v>
      </c>
      <c r="R34" s="34">
        <v>516.48929261302806</v>
      </c>
      <c r="S34" s="34">
        <v>553.78189311407095</v>
      </c>
      <c r="T34" s="34">
        <v>581.92325973329696</v>
      </c>
      <c r="U34" s="34">
        <v>645.02974540385708</v>
      </c>
      <c r="V34" s="34">
        <v>649.52601638625197</v>
      </c>
      <c r="W34" s="34">
        <v>660.79314249507809</v>
      </c>
      <c r="X34" s="34">
        <v>616.57099495057901</v>
      </c>
      <c r="Y34" s="34">
        <v>605.14517692472702</v>
      </c>
      <c r="Z34" s="34">
        <v>609.90593443549801</v>
      </c>
      <c r="AA34" s="34">
        <v>646.56376726843905</v>
      </c>
      <c r="AB34" s="34">
        <v>637.67701991499803</v>
      </c>
      <c r="AC34" s="34">
        <f t="shared" si="1"/>
        <v>602.98520360965483</v>
      </c>
      <c r="AD34" s="34">
        <v>634.18579774043303</v>
      </c>
      <c r="AE34" s="34">
        <v>583.82756273760606</v>
      </c>
      <c r="AF34" s="34">
        <v>599.00908946639902</v>
      </c>
      <c r="AG34" s="34">
        <v>586.84270916109404</v>
      </c>
      <c r="AH34" s="34">
        <v>609.27116676739502</v>
      </c>
      <c r="AI34" s="35">
        <f t="shared" si="2"/>
        <v>3.8218857039841234</v>
      </c>
      <c r="AJ34" s="36">
        <f t="shared" si="3"/>
        <v>-5.5437100213221013</v>
      </c>
      <c r="AK34" s="2"/>
      <c r="AL34" s="37"/>
      <c r="AM34" s="93"/>
      <c r="AN34" s="93"/>
      <c r="AO34" s="93"/>
      <c r="AP34" s="93"/>
      <c r="AQ34" s="93"/>
      <c r="AR34" s="28"/>
      <c r="AS34" s="28"/>
      <c r="AT34" s="28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</row>
    <row r="35" spans="1:70" s="30" customFormat="1" ht="15" customHeight="1" x14ac:dyDescent="0.3">
      <c r="A35" s="31">
        <v>31</v>
      </c>
      <c r="B35" s="32" t="s">
        <v>51</v>
      </c>
      <c r="C35" s="33">
        <v>4185.3608389999999</v>
      </c>
      <c r="D35" s="33">
        <v>4241.3581870000007</v>
      </c>
      <c r="E35" s="33">
        <v>4279.1674200000007</v>
      </c>
      <c r="F35" s="33">
        <v>4476.4809100000002</v>
      </c>
      <c r="G35" s="33">
        <v>4698.927068</v>
      </c>
      <c r="H35" s="33">
        <v>4600.6010159999996</v>
      </c>
      <c r="I35" s="33">
        <v>4629.1508450000001</v>
      </c>
      <c r="J35" s="33">
        <v>4629.7020000000002</v>
      </c>
      <c r="K35" s="33">
        <v>4595.8610829999998</v>
      </c>
      <c r="L35" s="33">
        <v>4654.5039749999996</v>
      </c>
      <c r="M35" s="33">
        <v>4858.3210939999999</v>
      </c>
      <c r="N35" s="33">
        <v>5936.2700430000004</v>
      </c>
      <c r="O35" s="33">
        <v>5563.5790319999996</v>
      </c>
      <c r="P35" s="34">
        <f t="shared" si="0"/>
        <v>4763.6602227499998</v>
      </c>
      <c r="Q35" s="34">
        <v>5039.0999339999998</v>
      </c>
      <c r="R35" s="34">
        <v>4717.3356450000001</v>
      </c>
      <c r="S35" s="34">
        <v>4473.614904</v>
      </c>
      <c r="T35" s="34">
        <v>4445.2855369999997</v>
      </c>
      <c r="U35" s="34">
        <v>5081.0979449999995</v>
      </c>
      <c r="V35" s="34">
        <v>5098.1837499999992</v>
      </c>
      <c r="W35" s="34">
        <v>4698.8168370000003</v>
      </c>
      <c r="X35" s="34">
        <v>4632.3475440000002</v>
      </c>
      <c r="Y35" s="34">
        <v>4599.0577819999999</v>
      </c>
      <c r="Z35" s="34">
        <v>4424.7825709999997</v>
      </c>
      <c r="AA35" s="34">
        <v>4395.9020490000003</v>
      </c>
      <c r="AB35" s="34">
        <v>4402.1852160000008</v>
      </c>
      <c r="AC35" s="34">
        <f t="shared" si="1"/>
        <v>4667.3091428333346</v>
      </c>
      <c r="AD35" s="34">
        <v>4456.63933</v>
      </c>
      <c r="AE35" s="34">
        <v>4661.6689900000001</v>
      </c>
      <c r="AF35" s="34">
        <v>4719.0993410000001</v>
      </c>
      <c r="AG35" s="34">
        <v>5172.4794440000005</v>
      </c>
      <c r="AH35" s="34">
        <v>5483.9922500000002</v>
      </c>
      <c r="AI35" s="35">
        <f t="shared" si="2"/>
        <v>6.0225044753217913</v>
      </c>
      <c r="AJ35" s="36">
        <f t="shared" si="3"/>
        <v>7.9292764941967828</v>
      </c>
      <c r="AK35" s="2"/>
      <c r="AL35" s="37"/>
      <c r="AM35" s="93"/>
      <c r="AN35" s="93"/>
      <c r="AO35" s="93"/>
      <c r="AP35" s="93"/>
      <c r="AQ35" s="93"/>
      <c r="AR35" s="28"/>
      <c r="AS35" s="28"/>
      <c r="AT35" s="28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</row>
    <row r="36" spans="1:70" s="30" customFormat="1" ht="15" customHeight="1" x14ac:dyDescent="0.3">
      <c r="A36" s="31">
        <v>32</v>
      </c>
      <c r="B36" s="32" t="s">
        <v>52</v>
      </c>
      <c r="C36" s="33">
        <v>2087.9074172000001</v>
      </c>
      <c r="D36" s="33">
        <v>2149.5045</v>
      </c>
      <c r="E36" s="33">
        <v>2085.5705200000002</v>
      </c>
      <c r="F36" s="33">
        <v>2069.0358700000002</v>
      </c>
      <c r="G36" s="33">
        <v>2094.3890000000001</v>
      </c>
      <c r="H36" s="33">
        <v>2086.67283</v>
      </c>
      <c r="I36" s="33">
        <v>2072.3427999999999</v>
      </c>
      <c r="J36" s="33">
        <v>1988.5672400000001</v>
      </c>
      <c r="K36" s="33">
        <v>1900.3824400000001</v>
      </c>
      <c r="L36" s="33">
        <v>1852.9831100000001</v>
      </c>
      <c r="M36" s="33">
        <v>1851.8807999999999</v>
      </c>
      <c r="N36" s="33">
        <v>1851.8807999999999</v>
      </c>
      <c r="O36" s="33">
        <v>1977.54414</v>
      </c>
      <c r="P36" s="34">
        <f t="shared" si="0"/>
        <v>1998.3961708333329</v>
      </c>
      <c r="Q36" s="34">
        <v>2071.2404900000001</v>
      </c>
      <c r="R36" s="34">
        <v>1876.1316200000001</v>
      </c>
      <c r="S36" s="34">
        <v>1776.92372</v>
      </c>
      <c r="T36" s="34">
        <v>1267.6565000000001</v>
      </c>
      <c r="U36" s="34">
        <v>1517.88087</v>
      </c>
      <c r="V36" s="34">
        <v>1565.2801999999999</v>
      </c>
      <c r="W36" s="34">
        <v>1523.3924199999999</v>
      </c>
      <c r="X36" s="34">
        <v>1496.496056</v>
      </c>
      <c r="Y36" s="34">
        <v>1471.58385</v>
      </c>
      <c r="Z36" s="34">
        <v>1501.3462200000001</v>
      </c>
      <c r="AA36" s="34">
        <v>1704.6121839999998</v>
      </c>
      <c r="AB36" s="34">
        <v>1807.7883999999999</v>
      </c>
      <c r="AC36" s="34">
        <f t="shared" si="1"/>
        <v>1631.6943775000002</v>
      </c>
      <c r="AD36" s="34">
        <v>1807.7883999999999</v>
      </c>
      <c r="AE36" s="34">
        <v>1807.7883999999999</v>
      </c>
      <c r="AF36" s="34">
        <v>1886.272872</v>
      </c>
      <c r="AG36" s="34">
        <v>2264.1447399999997</v>
      </c>
      <c r="AH36" s="34">
        <v>2374.8166639999999</v>
      </c>
      <c r="AI36" s="35">
        <f t="shared" si="2"/>
        <v>4.8880233690360377</v>
      </c>
      <c r="AJ36" s="36">
        <f t="shared" si="3"/>
        <v>56.456063907044296</v>
      </c>
      <c r="AK36" s="2"/>
      <c r="AL36" s="37"/>
      <c r="AM36" s="93"/>
      <c r="AN36" s="93"/>
      <c r="AO36" s="93"/>
      <c r="AP36" s="93"/>
      <c r="AQ36" s="93"/>
      <c r="AR36" s="28"/>
      <c r="AS36" s="28"/>
      <c r="AT36" s="28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</row>
    <row r="37" spans="1:70" s="30" customFormat="1" ht="15" customHeight="1" x14ac:dyDescent="0.3">
      <c r="A37" s="31">
        <v>33</v>
      </c>
      <c r="B37" s="32" t="s">
        <v>53</v>
      </c>
      <c r="C37" s="33">
        <v>371.85387199999997</v>
      </c>
      <c r="D37" s="33">
        <v>372.96417599999995</v>
      </c>
      <c r="E37" s="33">
        <v>370.71091200000001</v>
      </c>
      <c r="F37" s="33">
        <v>369.24139200000002</v>
      </c>
      <c r="G37" s="33">
        <v>367.086096</v>
      </c>
      <c r="H37" s="33">
        <v>365.25735999999995</v>
      </c>
      <c r="I37" s="33">
        <v>368.751552</v>
      </c>
      <c r="J37" s="33">
        <v>366.40032000000002</v>
      </c>
      <c r="K37" s="33">
        <v>363.33065599999998</v>
      </c>
      <c r="L37" s="33">
        <v>359.47724800000003</v>
      </c>
      <c r="M37" s="33">
        <v>360.94676799999996</v>
      </c>
      <c r="N37" s="33">
        <v>360.97942399999999</v>
      </c>
      <c r="O37" s="33">
        <v>362.87347199999999</v>
      </c>
      <c r="P37" s="34">
        <f t="shared" si="0"/>
        <v>365.66828133333337</v>
      </c>
      <c r="Q37" s="34">
        <v>362.64488</v>
      </c>
      <c r="R37" s="34">
        <v>356.244304</v>
      </c>
      <c r="S37" s="34">
        <v>361.30598400000002</v>
      </c>
      <c r="T37" s="34">
        <v>354.90540799999997</v>
      </c>
      <c r="U37" s="34">
        <v>356.01571200000001</v>
      </c>
      <c r="V37" s="34">
        <v>367.54328000000004</v>
      </c>
      <c r="W37" s="34">
        <v>374.27041600000001</v>
      </c>
      <c r="X37" s="34">
        <v>386.25516799999997</v>
      </c>
      <c r="Y37" s="34">
        <v>385.14486399999998</v>
      </c>
      <c r="Z37" s="34">
        <v>384.36112000000003</v>
      </c>
      <c r="AA37" s="34">
        <v>386.51641599999999</v>
      </c>
      <c r="AB37" s="34">
        <v>397.32555200000002</v>
      </c>
      <c r="AC37" s="34">
        <f t="shared" si="1"/>
        <v>372.71109199999995</v>
      </c>
      <c r="AD37" s="34">
        <v>397.58680000000004</v>
      </c>
      <c r="AE37" s="34">
        <v>395.03963199999998</v>
      </c>
      <c r="AF37" s="34">
        <v>388.70436800000004</v>
      </c>
      <c r="AG37" s="34">
        <v>390.50044800000001</v>
      </c>
      <c r="AH37" s="34">
        <v>396.70508799999999</v>
      </c>
      <c r="AI37" s="35">
        <f t="shared" si="2"/>
        <v>1.5888944639571794</v>
      </c>
      <c r="AJ37" s="36">
        <f t="shared" si="3"/>
        <v>11.429095578792877</v>
      </c>
      <c r="AK37" s="2"/>
      <c r="AL37" s="37"/>
      <c r="AM37" s="93"/>
      <c r="AN37" s="93"/>
      <c r="AO37" s="93"/>
      <c r="AP37" s="93"/>
      <c r="AQ37" s="93"/>
      <c r="AR37" s="28"/>
      <c r="AS37" s="28"/>
      <c r="AT37" s="28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</row>
    <row r="38" spans="1:70" s="30" customFormat="1" ht="15" customHeight="1" x14ac:dyDescent="0.3">
      <c r="A38" s="31">
        <v>34</v>
      </c>
      <c r="B38" s="32" t="s">
        <v>54</v>
      </c>
      <c r="C38" s="33">
        <v>556.22562600000003</v>
      </c>
      <c r="D38" s="33">
        <v>563.72133400000007</v>
      </c>
      <c r="E38" s="33">
        <v>570.99657999999999</v>
      </c>
      <c r="F38" s="33">
        <v>578.27182600000003</v>
      </c>
      <c r="G38" s="33">
        <v>594.1450900000001</v>
      </c>
      <c r="H38" s="33">
        <v>581.137832</v>
      </c>
      <c r="I38" s="33">
        <v>584.00383799999997</v>
      </c>
      <c r="J38" s="33">
        <v>565.70549199999994</v>
      </c>
      <c r="K38" s="33">
        <v>568.79196000000002</v>
      </c>
      <c r="L38" s="33">
        <v>565.26456800000005</v>
      </c>
      <c r="M38" s="33">
        <v>574.74443399999996</v>
      </c>
      <c r="N38" s="33">
        <v>600.53848800000003</v>
      </c>
      <c r="O38" s="33">
        <v>573.42166199999997</v>
      </c>
      <c r="P38" s="34">
        <f t="shared" si="0"/>
        <v>576.72859200000005</v>
      </c>
      <c r="Q38" s="34">
        <v>570.99657999999999</v>
      </c>
      <c r="R38" s="34">
        <v>588.85400200000004</v>
      </c>
      <c r="S38" s="34">
        <v>597.23155800000006</v>
      </c>
      <c r="T38" s="34">
        <v>573.64212400000008</v>
      </c>
      <c r="U38" s="34">
        <v>569.89427000000001</v>
      </c>
      <c r="V38" s="34">
        <v>572.09888999999998</v>
      </c>
      <c r="W38" s="34">
        <v>586.86984399999994</v>
      </c>
      <c r="X38" s="34">
        <v>603.845418</v>
      </c>
      <c r="Y38" s="34">
        <v>591.94047</v>
      </c>
      <c r="Z38" s="34">
        <v>607.37280999999996</v>
      </c>
      <c r="AA38" s="34">
        <v>646.61504600000001</v>
      </c>
      <c r="AB38" s="34">
        <v>626.55300399999999</v>
      </c>
      <c r="AC38" s="34">
        <f t="shared" si="1"/>
        <v>594.65950133333331</v>
      </c>
      <c r="AD38" s="34">
        <v>634.71009800000002</v>
      </c>
      <c r="AE38" s="34">
        <v>655.21306400000003</v>
      </c>
      <c r="AF38" s="34">
        <v>671.96817600000008</v>
      </c>
      <c r="AG38" s="34">
        <v>689.16421200000002</v>
      </c>
      <c r="AH38" s="34">
        <v>712.974108</v>
      </c>
      <c r="AI38" s="35">
        <f t="shared" si="2"/>
        <v>3.4548944337811873</v>
      </c>
      <c r="AJ38" s="36">
        <f t="shared" si="3"/>
        <v>25.106382978723403</v>
      </c>
      <c r="AK38" s="2"/>
      <c r="AL38" s="37"/>
      <c r="AM38" s="93"/>
      <c r="AN38" s="93"/>
      <c r="AO38" s="93"/>
      <c r="AP38" s="93"/>
      <c r="AQ38" s="93"/>
      <c r="AR38" s="28"/>
      <c r="AS38" s="28"/>
      <c r="AT38" s="28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</row>
    <row r="39" spans="1:70" s="30" customFormat="1" ht="15" customHeight="1" x14ac:dyDescent="0.3">
      <c r="A39" s="31">
        <v>35</v>
      </c>
      <c r="B39" s="32" t="s">
        <v>55</v>
      </c>
      <c r="C39" s="33">
        <v>278.88443000000001</v>
      </c>
      <c r="D39" s="33">
        <v>281.97089800000003</v>
      </c>
      <c r="E39" s="33">
        <v>286.15967599999999</v>
      </c>
      <c r="F39" s="33">
        <v>280.207202</v>
      </c>
      <c r="G39" s="33">
        <v>282.41182199999997</v>
      </c>
      <c r="H39" s="33">
        <v>273.37288000000001</v>
      </c>
      <c r="I39" s="33">
        <v>284.836904</v>
      </c>
      <c r="J39" s="33">
        <v>282.85274599999997</v>
      </c>
      <c r="K39" s="33">
        <v>271.60918400000003</v>
      </c>
      <c r="L39" s="33">
        <v>261.90885600000001</v>
      </c>
      <c r="M39" s="33">
        <v>277.12073399999997</v>
      </c>
      <c r="N39" s="33">
        <v>282.19135999999997</v>
      </c>
      <c r="O39" s="33">
        <v>295.63954200000001</v>
      </c>
      <c r="P39" s="34">
        <f t="shared" si="0"/>
        <v>280.02348366666666</v>
      </c>
      <c r="Q39" s="34">
        <v>311.95373000000001</v>
      </c>
      <c r="R39" s="34">
        <v>325.84283600000003</v>
      </c>
      <c r="S39" s="34">
        <v>260.80654599999997</v>
      </c>
      <c r="T39" s="34">
        <v>225.091702</v>
      </c>
      <c r="U39" s="34">
        <v>241.626352</v>
      </c>
      <c r="V39" s="34">
        <v>266.75902000000002</v>
      </c>
      <c r="W39" s="34">
        <v>270.72733599999998</v>
      </c>
      <c r="X39" s="34">
        <v>288.80521999999996</v>
      </c>
      <c r="Y39" s="34">
        <v>281.30951199999998</v>
      </c>
      <c r="Z39" s="34">
        <v>302.69432599999999</v>
      </c>
      <c r="AA39" s="34">
        <v>311.51280599999996</v>
      </c>
      <c r="AB39" s="34">
        <v>310.41049599999997</v>
      </c>
      <c r="AC39" s="34">
        <f t="shared" si="1"/>
        <v>283.12832349999996</v>
      </c>
      <c r="AD39" s="34">
        <v>335.54316399999999</v>
      </c>
      <c r="AE39" s="34">
        <v>356.927978</v>
      </c>
      <c r="AF39" s="34">
        <v>342.59794799999997</v>
      </c>
      <c r="AG39" s="34">
        <v>356.266592</v>
      </c>
      <c r="AH39" s="34">
        <v>380.51741199999998</v>
      </c>
      <c r="AI39" s="35">
        <f t="shared" si="2"/>
        <v>6.8069306930693001</v>
      </c>
      <c r="AJ39" s="36">
        <f t="shared" si="3"/>
        <v>57.481751824817508</v>
      </c>
      <c r="AK39" s="2"/>
      <c r="AL39" s="37"/>
      <c r="AM39" s="93"/>
      <c r="AN39" s="93"/>
      <c r="AO39" s="93"/>
      <c r="AP39" s="93"/>
      <c r="AQ39" s="93"/>
      <c r="AR39" s="28"/>
      <c r="AS39" s="28"/>
      <c r="AT39" s="28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</row>
    <row r="40" spans="1:70" x14ac:dyDescent="0.3">
      <c r="A40" s="31">
        <v>36</v>
      </c>
      <c r="B40" s="32" t="s">
        <v>56</v>
      </c>
      <c r="C40" s="33">
        <v>4919.1666666666697</v>
      </c>
      <c r="D40" s="33">
        <v>4805.3833333333296</v>
      </c>
      <c r="E40" s="33">
        <v>4781.5833333333303</v>
      </c>
      <c r="F40" s="33">
        <v>4731.4583333333303</v>
      </c>
      <c r="G40" s="33">
        <v>4671.8166666666702</v>
      </c>
      <c r="H40" s="33">
        <v>4649.5249999999996</v>
      </c>
      <c r="I40" s="33">
        <v>4606.3833333333296</v>
      </c>
      <c r="J40" s="33">
        <v>4541.9750000000004</v>
      </c>
      <c r="K40" s="33">
        <v>4522.4750000000004</v>
      </c>
      <c r="L40" s="33">
        <v>4543.8416666666699</v>
      </c>
      <c r="M40" s="33">
        <v>4446.8999999999996</v>
      </c>
      <c r="N40" s="33">
        <v>4316.8583333333299</v>
      </c>
      <c r="O40" s="33">
        <v>4316.4416666666702</v>
      </c>
      <c r="P40" s="34">
        <f t="shared" si="0"/>
        <v>4577.8868055555549</v>
      </c>
      <c r="Q40" s="34">
        <v>4420.0333333333301</v>
      </c>
      <c r="R40" s="34">
        <v>4431.9250000000002</v>
      </c>
      <c r="S40" s="34">
        <v>4391.0749999999998</v>
      </c>
      <c r="T40" s="34">
        <v>4333.95</v>
      </c>
      <c r="U40" s="34">
        <v>4381.3249999999998</v>
      </c>
      <c r="V40" s="34">
        <v>4399.5583333333298</v>
      </c>
      <c r="W40" s="34">
        <v>4381.4083333333301</v>
      </c>
      <c r="X40" s="34">
        <v>4351.1083333333299</v>
      </c>
      <c r="Y40" s="34">
        <v>4218.1083333333299</v>
      </c>
      <c r="Z40" s="34">
        <v>4242.8999999999996</v>
      </c>
      <c r="AA40" s="34">
        <v>4228.1499999999996</v>
      </c>
      <c r="AB40" s="34">
        <v>4206.3249999999998</v>
      </c>
      <c r="AC40" s="34">
        <f t="shared" si="1"/>
        <v>4332.1555555555542</v>
      </c>
      <c r="AD40" s="34">
        <v>4163.55</v>
      </c>
      <c r="AE40" s="34">
        <v>4198.6750000000002</v>
      </c>
      <c r="AF40" s="34">
        <v>4215.4083333333301</v>
      </c>
      <c r="AG40" s="34">
        <v>4352.8014798767699</v>
      </c>
      <c r="AH40" s="34">
        <v>4345.19901734412</v>
      </c>
      <c r="AI40" s="35">
        <f t="shared" si="2"/>
        <v>-0.1746567714561883</v>
      </c>
      <c r="AJ40" s="36">
        <f t="shared" si="3"/>
        <v>-0.82454469038201572</v>
      </c>
      <c r="AK40" s="2"/>
      <c r="AL40" s="37"/>
      <c r="AM40" s="93"/>
      <c r="AN40" s="93"/>
      <c r="AO40" s="93"/>
      <c r="AP40" s="93"/>
      <c r="AQ40" s="93"/>
      <c r="AR40" s="28"/>
      <c r="AS40" s="28"/>
      <c r="AT40" s="28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</row>
    <row r="41" spans="1:70" s="30" customFormat="1" x14ac:dyDescent="0.3">
      <c r="A41" s="31">
        <v>37</v>
      </c>
      <c r="B41" s="32" t="s">
        <v>57</v>
      </c>
      <c r="C41" s="33">
        <v>1895.9732000000001</v>
      </c>
      <c r="D41" s="33">
        <v>1815.5045700000001</v>
      </c>
      <c r="E41" s="33">
        <v>1789.0491299999999</v>
      </c>
      <c r="F41" s="33">
        <v>1847.692022</v>
      </c>
      <c r="G41" s="33">
        <v>1923.5309499999998</v>
      </c>
      <c r="H41" s="33">
        <v>1766.7824679999999</v>
      </c>
      <c r="I41" s="33">
        <v>1711.88743</v>
      </c>
      <c r="J41" s="33">
        <v>1665.369948</v>
      </c>
      <c r="K41" s="33">
        <v>1560.430036</v>
      </c>
      <c r="L41" s="33">
        <v>1572.1145219999999</v>
      </c>
      <c r="M41" s="33">
        <v>1628.7732559999999</v>
      </c>
      <c r="N41" s="33">
        <v>1650.378532</v>
      </c>
      <c r="O41" s="33">
        <v>1671.7633460000002</v>
      </c>
      <c r="P41" s="34">
        <f t="shared" si="0"/>
        <v>1716.9396841666664</v>
      </c>
      <c r="Q41" s="34">
        <v>1743.1930339999999</v>
      </c>
      <c r="R41" s="34">
        <v>1688.077534</v>
      </c>
      <c r="S41" s="34">
        <v>1492.307278</v>
      </c>
      <c r="T41" s="34">
        <v>1400.595086</v>
      </c>
      <c r="U41" s="34">
        <v>1448.43534</v>
      </c>
      <c r="V41" s="34">
        <v>1494.73236</v>
      </c>
      <c r="W41" s="34">
        <v>1510.605624</v>
      </c>
      <c r="X41" s="34">
        <v>1541.9112279999999</v>
      </c>
      <c r="Y41" s="34">
        <v>1561.091422</v>
      </c>
      <c r="Z41" s="34">
        <v>1649.496684</v>
      </c>
      <c r="AA41" s="34">
        <v>1713.4306640000002</v>
      </c>
      <c r="AB41" s="34">
        <v>1786.1831239999999</v>
      </c>
      <c r="AC41" s="34">
        <f t="shared" si="1"/>
        <v>1585.8382814999998</v>
      </c>
      <c r="AD41" s="34">
        <v>1923.0900259999999</v>
      </c>
      <c r="AE41" s="34">
        <v>2045.005512</v>
      </c>
      <c r="AF41" s="34">
        <v>2016.1249899999998</v>
      </c>
      <c r="AG41" s="34">
        <v>2000.2517260000002</v>
      </c>
      <c r="AH41" s="34">
        <v>2003.7791180000002</v>
      </c>
      <c r="AI41" s="35">
        <f t="shared" si="2"/>
        <v>0.17634740438663984</v>
      </c>
      <c r="AJ41" s="36">
        <f t="shared" si="3"/>
        <v>38.340943683409442</v>
      </c>
      <c r="AK41" s="2"/>
      <c r="AL41" s="37"/>
      <c r="AM41" s="93"/>
      <c r="AN41" s="93"/>
      <c r="AO41" s="93"/>
      <c r="AP41" s="93"/>
      <c r="AQ41" s="93"/>
      <c r="AR41" s="28"/>
      <c r="AS41" s="28"/>
      <c r="AT41" s="28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</row>
    <row r="42" spans="1:70" s="30" customFormat="1" x14ac:dyDescent="0.3">
      <c r="A42" s="31">
        <v>38</v>
      </c>
      <c r="B42" s="32" t="s">
        <v>58</v>
      </c>
      <c r="C42" s="33">
        <v>1261.4000000000001</v>
      </c>
      <c r="D42" s="33">
        <v>1356.2</v>
      </c>
      <c r="E42" s="33">
        <v>1398.7</v>
      </c>
      <c r="F42" s="33">
        <v>1470.5</v>
      </c>
      <c r="G42" s="33">
        <v>1503.6000000000001</v>
      </c>
      <c r="H42" s="33">
        <v>1495.8</v>
      </c>
      <c r="I42" s="33">
        <v>1501.2</v>
      </c>
      <c r="J42" s="33">
        <v>1411.2</v>
      </c>
      <c r="K42" s="33">
        <v>1310.2</v>
      </c>
      <c r="L42" s="33">
        <v>1335</v>
      </c>
      <c r="M42" s="33">
        <v>1297.8</v>
      </c>
      <c r="N42" s="33">
        <v>1385.6999999999998</v>
      </c>
      <c r="O42" s="33">
        <v>1459.4</v>
      </c>
      <c r="P42" s="34">
        <f t="shared" si="0"/>
        <v>1410.4416666666668</v>
      </c>
      <c r="Q42" s="34">
        <v>1466</v>
      </c>
      <c r="R42" s="34">
        <v>1341.2</v>
      </c>
      <c r="S42" s="34">
        <v>1209.5</v>
      </c>
      <c r="T42" s="34">
        <v>1106.7</v>
      </c>
      <c r="U42" s="34">
        <v>1117.8</v>
      </c>
      <c r="V42" s="34">
        <v>1173.1000000000001</v>
      </c>
      <c r="W42" s="34">
        <v>1200.3</v>
      </c>
      <c r="X42" s="34">
        <v>1321.3999999999999</v>
      </c>
      <c r="Y42" s="34">
        <v>1370.5</v>
      </c>
      <c r="Z42" s="34">
        <v>1528.5</v>
      </c>
      <c r="AA42" s="34">
        <v>1559.1999999999998</v>
      </c>
      <c r="AB42" s="34">
        <v>1572.4</v>
      </c>
      <c r="AC42" s="34">
        <f t="shared" si="1"/>
        <v>1330.55</v>
      </c>
      <c r="AD42" s="34">
        <v>1594.3</v>
      </c>
      <c r="AE42" s="34">
        <v>1680.3</v>
      </c>
      <c r="AF42" s="34">
        <v>1743.5</v>
      </c>
      <c r="AG42" s="34">
        <v>1642.4</v>
      </c>
      <c r="AH42" s="34">
        <v>1691.3</v>
      </c>
      <c r="AI42" s="35">
        <f t="shared" si="2"/>
        <v>2.9773502191914187</v>
      </c>
      <c r="AJ42" s="36">
        <f t="shared" si="3"/>
        <v>51.306137054929323</v>
      </c>
      <c r="AK42" s="2"/>
      <c r="AL42" s="37"/>
      <c r="AM42" s="93"/>
      <c r="AN42" s="93"/>
      <c r="AO42" s="93"/>
      <c r="AP42" s="93"/>
      <c r="AQ42" s="93"/>
      <c r="AR42" s="28"/>
      <c r="AS42" s="28"/>
      <c r="AT42" s="28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</row>
    <row r="43" spans="1:70" s="30" customFormat="1" x14ac:dyDescent="0.3">
      <c r="A43" s="39">
        <v>39</v>
      </c>
      <c r="B43" s="40" t="s">
        <v>59</v>
      </c>
      <c r="C43" s="41">
        <v>1436.5</v>
      </c>
      <c r="D43" s="41">
        <v>1592.5</v>
      </c>
      <c r="E43" s="41">
        <v>1652.8</v>
      </c>
      <c r="F43" s="41">
        <v>1722.5</v>
      </c>
      <c r="G43" s="41">
        <v>1716.6</v>
      </c>
      <c r="H43" s="41">
        <v>1768.8999999999999</v>
      </c>
      <c r="I43" s="41">
        <v>1927.3</v>
      </c>
      <c r="J43" s="41">
        <v>1668.1999999999998</v>
      </c>
      <c r="K43" s="41">
        <v>1500.3999999999999</v>
      </c>
      <c r="L43" s="41">
        <v>1499.1000000000001</v>
      </c>
      <c r="M43" s="41">
        <v>1434.9</v>
      </c>
      <c r="N43" s="41">
        <v>1544</v>
      </c>
      <c r="O43" s="41">
        <v>1657.5</v>
      </c>
      <c r="P43" s="42">
        <f>AVERAGE(D43:O43)</f>
        <v>1640.3916666666667</v>
      </c>
      <c r="Q43" s="42">
        <v>1683.4</v>
      </c>
      <c r="R43" s="42">
        <v>1612.6000000000001</v>
      </c>
      <c r="S43" s="42">
        <v>1498.6</v>
      </c>
      <c r="T43" s="42">
        <v>1334.2</v>
      </c>
      <c r="U43" s="42">
        <v>1346.8</v>
      </c>
      <c r="V43" s="42">
        <v>1400.9</v>
      </c>
      <c r="W43" s="42">
        <v>1483.8</v>
      </c>
      <c r="X43" s="42">
        <v>1703.2</v>
      </c>
      <c r="Y43" s="42">
        <v>1857.6</v>
      </c>
      <c r="Z43" s="42">
        <v>2186.5</v>
      </c>
      <c r="AA43" s="42">
        <v>2301.6999999999998</v>
      </c>
      <c r="AB43" s="42">
        <v>2327</v>
      </c>
      <c r="AC43" s="42">
        <f t="shared" si="1"/>
        <v>1728.0249999999999</v>
      </c>
      <c r="AD43" s="42">
        <v>2297.2999999999997</v>
      </c>
      <c r="AE43" s="42">
        <v>2346.1</v>
      </c>
      <c r="AF43" s="42">
        <v>2369</v>
      </c>
      <c r="AG43" s="42">
        <v>2153.5</v>
      </c>
      <c r="AH43" s="42">
        <v>2290.2999999999997</v>
      </c>
      <c r="AI43" s="43">
        <f t="shared" si="2"/>
        <v>6.3524495008126181</v>
      </c>
      <c r="AJ43" s="44">
        <f t="shared" si="3"/>
        <v>70.054945054945037</v>
      </c>
      <c r="AK43" s="2"/>
      <c r="AL43" s="37"/>
      <c r="AM43" s="93"/>
      <c r="AN43" s="93"/>
      <c r="AO43" s="93"/>
      <c r="AP43" s="93"/>
      <c r="AQ43" s="93"/>
      <c r="AR43" s="28"/>
      <c r="AS43" s="28"/>
      <c r="AT43" s="28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</row>
    <row r="44" spans="1:70" x14ac:dyDescent="0.3">
      <c r="A44" s="45" t="s">
        <v>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8"/>
      <c r="AL44" s="37"/>
      <c r="AM44" s="93"/>
      <c r="AN44" s="93"/>
      <c r="AO44" s="93"/>
      <c r="AP44" s="93"/>
      <c r="AQ44" s="93"/>
    </row>
    <row r="45" spans="1:70" x14ac:dyDescent="0.3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70" x14ac:dyDescent="0.3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70" x14ac:dyDescent="0.3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70" hidden="1" x14ac:dyDescent="0.3">
      <c r="A48" s="50" t="s">
        <v>62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hidden="1" x14ac:dyDescent="0.3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0"/>
    </row>
    <row r="50" spans="1:37" hidden="1" x14ac:dyDescent="0.3">
      <c r="A50" s="53" t="s">
        <v>1</v>
      </c>
      <c r="B50" s="54" t="s">
        <v>63</v>
      </c>
      <c r="C50" s="55">
        <v>2018</v>
      </c>
      <c r="D50" s="54">
        <v>2019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6">
        <v>2020</v>
      </c>
      <c r="R50" s="57"/>
      <c r="S50" s="57"/>
      <c r="T50" s="57"/>
      <c r="U50" s="57"/>
      <c r="V50" s="57"/>
      <c r="W50" s="57"/>
      <c r="X50" s="57"/>
      <c r="Y50" s="58"/>
      <c r="Z50" s="59"/>
      <c r="AA50" s="59"/>
      <c r="AB50" s="59"/>
      <c r="AC50" s="59"/>
      <c r="AD50" s="59"/>
      <c r="AE50" s="59"/>
      <c r="AF50" s="59"/>
      <c r="AG50" s="59"/>
      <c r="AH50" s="59"/>
      <c r="AI50" s="60" t="s">
        <v>64</v>
      </c>
      <c r="AJ50" s="60" t="s">
        <v>65</v>
      </c>
      <c r="AK50" s="61"/>
    </row>
    <row r="51" spans="1:37" ht="33" hidden="1" x14ac:dyDescent="0.3">
      <c r="A51" s="53"/>
      <c r="B51" s="54"/>
      <c r="C51" s="55" t="s">
        <v>18</v>
      </c>
      <c r="D51" s="55" t="s">
        <v>6</v>
      </c>
      <c r="E51" s="55" t="s">
        <v>7</v>
      </c>
      <c r="F51" s="55" t="s">
        <v>8</v>
      </c>
      <c r="G51" s="55" t="s">
        <v>9</v>
      </c>
      <c r="H51" s="55" t="s">
        <v>10</v>
      </c>
      <c r="I51" s="55" t="s">
        <v>11</v>
      </c>
      <c r="J51" s="55" t="s">
        <v>12</v>
      </c>
      <c r="K51" s="55" t="s">
        <v>13</v>
      </c>
      <c r="L51" s="55" t="s">
        <v>14</v>
      </c>
      <c r="M51" s="55" t="s">
        <v>15</v>
      </c>
      <c r="N51" s="55" t="s">
        <v>16</v>
      </c>
      <c r="O51" s="55" t="s">
        <v>5</v>
      </c>
      <c r="P51" s="55" t="s">
        <v>17</v>
      </c>
      <c r="Q51" s="55" t="s">
        <v>6</v>
      </c>
      <c r="R51" s="55" t="s">
        <v>7</v>
      </c>
      <c r="S51" s="55" t="s">
        <v>8</v>
      </c>
      <c r="T51" s="55" t="s">
        <v>9</v>
      </c>
      <c r="U51" s="55" t="s">
        <v>66</v>
      </c>
      <c r="V51" s="55" t="s">
        <v>11</v>
      </c>
      <c r="W51" s="55" t="s">
        <v>12</v>
      </c>
      <c r="X51" s="55" t="s">
        <v>13</v>
      </c>
      <c r="Y51" s="55" t="s">
        <v>14</v>
      </c>
      <c r="Z51" s="62"/>
      <c r="AA51" s="62"/>
      <c r="AB51" s="62"/>
      <c r="AC51" s="62"/>
      <c r="AD51" s="62"/>
      <c r="AE51" s="62"/>
      <c r="AF51" s="62"/>
      <c r="AG51" s="62"/>
      <c r="AH51" s="62"/>
      <c r="AI51" s="63"/>
      <c r="AJ51" s="63"/>
      <c r="AK51" s="61"/>
    </row>
    <row r="52" spans="1:37" hidden="1" x14ac:dyDescent="0.3">
      <c r="A52" s="64">
        <v>1</v>
      </c>
      <c r="B52" s="65" t="s">
        <v>67</v>
      </c>
      <c r="C52" s="66">
        <v>150.01515652557322</v>
      </c>
      <c r="D52" s="66">
        <v>149.08134770663113</v>
      </c>
      <c r="E52" s="66">
        <v>149.16694016788003</v>
      </c>
      <c r="F52" s="66">
        <v>146.09597145736601</v>
      </c>
      <c r="G52" s="66">
        <v>143.35898601062996</v>
      </c>
      <c r="H52" s="66">
        <v>151.041845610298</v>
      </c>
      <c r="I52" s="66">
        <v>174.83150667674479</v>
      </c>
      <c r="J52" s="66">
        <v>170.96274536750727</v>
      </c>
      <c r="K52" s="66">
        <v>151.73077859089764</v>
      </c>
      <c r="L52" s="66">
        <v>144.80387062232305</v>
      </c>
      <c r="M52" s="66">
        <v>153.44377485293634</v>
      </c>
      <c r="N52" s="66">
        <v>149.44432634164778</v>
      </c>
      <c r="O52" s="66">
        <v>150.87163613240713</v>
      </c>
      <c r="P52" s="66">
        <f>AVERAGE(D52:O52)</f>
        <v>152.90281079477242</v>
      </c>
      <c r="Q52" s="66">
        <v>151.85582610469231</v>
      </c>
      <c r="R52" s="66">
        <v>149.59169584012938</v>
      </c>
      <c r="S52" s="66">
        <v>141.27599693075888</v>
      </c>
      <c r="T52" s="66">
        <v>128.6008230452675</v>
      </c>
      <c r="U52" s="66">
        <v>125.74503180901988</v>
      </c>
      <c r="V52" s="66">
        <v>130.07412560983991</v>
      </c>
      <c r="W52" s="66">
        <v>132.25276432121669</v>
      </c>
      <c r="X52" s="66">
        <v>133.14215677452637</v>
      </c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7">
        <f>(X52-W52)/W52*100</f>
        <v>0.67249441467213344</v>
      </c>
      <c r="AJ52" s="68">
        <f>(X52-K52)/K52*100</f>
        <v>-12.251055447682523</v>
      </c>
      <c r="AK52" s="69"/>
    </row>
    <row r="53" spans="1:37" hidden="1" x14ac:dyDescent="0.3">
      <c r="A53" s="70">
        <v>2</v>
      </c>
      <c r="B53" s="71" t="s">
        <v>68</v>
      </c>
      <c r="C53" s="72">
        <v>332.86945179306286</v>
      </c>
      <c r="D53" s="72">
        <v>335.67001903642119</v>
      </c>
      <c r="E53" s="72">
        <v>337.37894118011076</v>
      </c>
      <c r="F53" s="72">
        <v>331.31333809243864</v>
      </c>
      <c r="G53" s="72">
        <v>327.54717113182716</v>
      </c>
      <c r="H53" s="72">
        <v>307.41859734915295</v>
      </c>
      <c r="I53" s="72">
        <v>332.15296149323927</v>
      </c>
      <c r="J53" s="72">
        <v>332.68782400726838</v>
      </c>
      <c r="K53" s="72">
        <v>320.1534191117525</v>
      </c>
      <c r="L53" s="72">
        <v>324.54254850088182</v>
      </c>
      <c r="M53" s="72">
        <v>341.94639342586203</v>
      </c>
      <c r="N53" s="72">
        <v>335.25315990593765</v>
      </c>
      <c r="O53" s="72">
        <v>338.08456510176086</v>
      </c>
      <c r="P53" s="72">
        <f t="shared" ref="P53:P60" si="4">AVERAGE(D53:O53)</f>
        <v>330.34574486138774</v>
      </c>
      <c r="Q53" s="72">
        <v>338.83254948069759</v>
      </c>
      <c r="R53" s="72">
        <v>327.5840063120765</v>
      </c>
      <c r="S53" s="72">
        <v>320.45404441237775</v>
      </c>
      <c r="T53" s="72">
        <v>312.19818174183257</v>
      </c>
      <c r="U53" s="72">
        <v>309.75345385067601</v>
      </c>
      <c r="V53" s="72">
        <v>319.62314948426058</v>
      </c>
      <c r="W53" s="72">
        <v>328.2911789856235</v>
      </c>
      <c r="X53" s="72">
        <v>332.07881918199382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3">
        <f t="shared" ref="AI53:AI60" si="5">(X53-W53)/W53*100</f>
        <v>1.1537441268064612</v>
      </c>
      <c r="AJ53" s="74">
        <f t="shared" ref="AJ53:AJ60" si="6">(X53-K53)/K53*100</f>
        <v>3.724901674743212</v>
      </c>
      <c r="AK53" s="69"/>
    </row>
    <row r="54" spans="1:37" hidden="1" x14ac:dyDescent="0.3">
      <c r="A54" s="70">
        <v>3</v>
      </c>
      <c r="B54" s="71" t="s">
        <v>69</v>
      </c>
      <c r="C54" s="72">
        <v>191.68411963550852</v>
      </c>
      <c r="D54" s="72">
        <v>189.88305198622658</v>
      </c>
      <c r="E54" s="72">
        <v>184.60503109625918</v>
      </c>
      <c r="F54" s="72">
        <v>167.75846140925506</v>
      </c>
      <c r="G54" s="72">
        <v>166.99735449735448</v>
      </c>
      <c r="H54" s="72">
        <v>169.62782587782593</v>
      </c>
      <c r="I54" s="72">
        <v>193.64068930041154</v>
      </c>
      <c r="J54" s="72">
        <v>185.04322323766775</v>
      </c>
      <c r="K54" s="72">
        <v>175.96600929934266</v>
      </c>
      <c r="L54" s="72">
        <v>176.17853468547918</v>
      </c>
      <c r="M54" s="72">
        <v>186.65490887713108</v>
      </c>
      <c r="N54" s="72">
        <v>190.08579512051736</v>
      </c>
      <c r="O54" s="72">
        <v>197.83530696229104</v>
      </c>
      <c r="P54" s="72">
        <f t="shared" si="4"/>
        <v>182.02301602914682</v>
      </c>
      <c r="Q54" s="72">
        <v>207.61596819797879</v>
      </c>
      <c r="R54" s="72">
        <v>201.49234970141401</v>
      </c>
      <c r="S54" s="72">
        <v>195.92001362834696</v>
      </c>
      <c r="T54" s="72">
        <v>198.84574200050389</v>
      </c>
      <c r="U54" s="72">
        <v>188.04196061140505</v>
      </c>
      <c r="V54" s="72">
        <v>183.76139035861254</v>
      </c>
      <c r="W54" s="72">
        <v>192.48369942814386</v>
      </c>
      <c r="X54" s="72">
        <v>191.41838834299153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3">
        <f t="shared" si="5"/>
        <v>-0.55345522156800731</v>
      </c>
      <c r="AJ54" s="74">
        <f t="shared" si="6"/>
        <v>8.7814567740535789</v>
      </c>
      <c r="AK54" s="69"/>
    </row>
    <row r="55" spans="1:37" hidden="1" x14ac:dyDescent="0.3">
      <c r="A55" s="70">
        <v>4</v>
      </c>
      <c r="B55" s="71" t="s">
        <v>70</v>
      </c>
      <c r="C55" s="72">
        <v>2285.25</v>
      </c>
      <c r="D55" s="72">
        <v>2303.9523809523807</v>
      </c>
      <c r="E55" s="72">
        <v>2273.8421052631579</v>
      </c>
      <c r="F55" s="72">
        <v>2203.3809523809523</v>
      </c>
      <c r="G55" s="72">
        <v>2365.0952380952381</v>
      </c>
      <c r="H55" s="72">
        <v>2370.1363636363635</v>
      </c>
      <c r="I55" s="72">
        <v>2464.9</v>
      </c>
      <c r="J55" s="72">
        <v>2459.3636363636365</v>
      </c>
      <c r="K55" s="72">
        <v>2243.818181818182</v>
      </c>
      <c r="L55" s="72">
        <v>2375.25</v>
      </c>
      <c r="M55" s="72">
        <v>2480</v>
      </c>
      <c r="N55" s="72">
        <v>2584.4499999999998</v>
      </c>
      <c r="O55" s="72">
        <v>2519.1428571428573</v>
      </c>
      <c r="P55" s="72">
        <f t="shared" si="4"/>
        <v>2386.9443096377308</v>
      </c>
      <c r="Q55" s="72">
        <v>2667.3809523809523</v>
      </c>
      <c r="R55" s="72">
        <v>2825.1052631578946</v>
      </c>
      <c r="S55" s="72">
        <v>2407.2727272727275</v>
      </c>
      <c r="T55" s="72">
        <v>2324.4285714285716</v>
      </c>
      <c r="U55" s="72">
        <v>2400.6</v>
      </c>
      <c r="V55" s="72">
        <v>2318.7272727272725</v>
      </c>
      <c r="W55" s="72">
        <v>2206.7727272727275</v>
      </c>
      <c r="X55" s="72">
        <v>2481.6666666666665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3">
        <f t="shared" si="5"/>
        <v>12.456830556070482</v>
      </c>
      <c r="AJ55" s="74">
        <f t="shared" si="6"/>
        <v>10.600167463468638</v>
      </c>
      <c r="AK55" s="69"/>
    </row>
    <row r="56" spans="1:37" hidden="1" x14ac:dyDescent="0.3">
      <c r="A56" s="70">
        <v>5</v>
      </c>
      <c r="B56" s="71" t="s">
        <v>71</v>
      </c>
      <c r="C56" s="72">
        <v>2243.1657848324517</v>
      </c>
      <c r="D56" s="72">
        <v>2278.4391534391534</v>
      </c>
      <c r="E56" s="72">
        <v>2251.6360345307712</v>
      </c>
      <c r="F56" s="72">
        <v>2126.8476526413037</v>
      </c>
      <c r="G56" s="72">
        <v>2057.7706391198453</v>
      </c>
      <c r="H56" s="72">
        <v>2042.1977713644376</v>
      </c>
      <c r="I56" s="72">
        <v>2247.9607583774255</v>
      </c>
      <c r="J56" s="72">
        <v>2332.1508738175407</v>
      </c>
      <c r="K56" s="72">
        <v>2144.6107904441237</v>
      </c>
      <c r="L56" s="72">
        <v>2202.3258377425045</v>
      </c>
      <c r="M56" s="72">
        <v>2146.5474273445288</v>
      </c>
      <c r="N56" s="72">
        <v>2460.9237213403876</v>
      </c>
      <c r="O56" s="72">
        <v>2857.4053078021329</v>
      </c>
      <c r="P56" s="72">
        <f t="shared" si="4"/>
        <v>2262.4013306636793</v>
      </c>
      <c r="Q56" s="72">
        <v>2503.7267993617197</v>
      </c>
      <c r="R56" s="72">
        <v>2318.4117701661562</v>
      </c>
      <c r="S56" s="72">
        <v>2534.7723264389929</v>
      </c>
      <c r="T56" s="72">
        <v>2530.6542370034435</v>
      </c>
      <c r="U56" s="72">
        <v>2340.9391534391534</v>
      </c>
      <c r="V56" s="72">
        <v>2160.6441398108068</v>
      </c>
      <c r="W56" s="72">
        <v>2295.3743787077124</v>
      </c>
      <c r="X56" s="72">
        <v>2647.0248593264469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3">
        <f t="shared" si="5"/>
        <v>15.319961914740569</v>
      </c>
      <c r="AJ56" s="74">
        <f t="shared" si="6"/>
        <v>23.426818102424964</v>
      </c>
      <c r="AK56" s="69"/>
    </row>
    <row r="57" spans="1:37" hidden="1" x14ac:dyDescent="0.3">
      <c r="A57" s="70">
        <v>6</v>
      </c>
      <c r="B57" s="71" t="s">
        <v>72</v>
      </c>
      <c r="C57" s="72">
        <v>1625.9</v>
      </c>
      <c r="D57" s="72">
        <v>1592.4545454545455</v>
      </c>
      <c r="E57" s="72">
        <v>1577.25</v>
      </c>
      <c r="F57" s="72">
        <v>1529.5714285714287</v>
      </c>
      <c r="G57" s="72">
        <v>1442.5238095238096</v>
      </c>
      <c r="H57" s="72">
        <v>1381.2608695652175</v>
      </c>
      <c r="I57" s="72">
        <v>1429.85</v>
      </c>
      <c r="J57" s="72">
        <v>1409.7826086956522</v>
      </c>
      <c r="K57" s="72">
        <v>1301.3636363636363</v>
      </c>
      <c r="L57" s="72">
        <v>1361.6666666666667</v>
      </c>
      <c r="M57" s="72">
        <v>1297.5217391304348</v>
      </c>
      <c r="N57" s="72">
        <v>1395.2857142857142</v>
      </c>
      <c r="O57" s="72">
        <v>1397.3809523809523</v>
      </c>
      <c r="P57" s="72">
        <f t="shared" si="4"/>
        <v>1426.3259975531716</v>
      </c>
      <c r="Q57" s="72">
        <v>1334.3636363636363</v>
      </c>
      <c r="R57" s="72">
        <v>1267.45</v>
      </c>
      <c r="S57" s="72">
        <v>1247.909090909091</v>
      </c>
      <c r="T57" s="72">
        <v>1158.6666666666667</v>
      </c>
      <c r="U57" s="72">
        <v>1189.3333333333333</v>
      </c>
      <c r="V57" s="72">
        <v>1173.4545454545455</v>
      </c>
      <c r="W57" s="72">
        <v>1266.4347826086957</v>
      </c>
      <c r="X57" s="72">
        <v>1443.6190476190477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3">
        <f t="shared" si="5"/>
        <v>13.990792691699037</v>
      </c>
      <c r="AJ57" s="74">
        <f t="shared" si="6"/>
        <v>10.93125758861003</v>
      </c>
      <c r="AK57" s="69"/>
    </row>
    <row r="58" spans="1:37" hidden="1" x14ac:dyDescent="0.3">
      <c r="A58" s="70">
        <v>7</v>
      </c>
      <c r="B58" s="71" t="s">
        <v>73</v>
      </c>
      <c r="C58" s="72">
        <v>276.95105820105823</v>
      </c>
      <c r="D58" s="72">
        <v>279.56244226085499</v>
      </c>
      <c r="E58" s="72">
        <v>283.56771558525946</v>
      </c>
      <c r="F58" s="72">
        <v>274.99580078945155</v>
      </c>
      <c r="G58" s="72">
        <v>280.48626858150664</v>
      </c>
      <c r="H58" s="72">
        <v>260.69223985890653</v>
      </c>
      <c r="I58" s="72">
        <v>278.50529100529099</v>
      </c>
      <c r="J58" s="72">
        <v>267.38616321949661</v>
      </c>
      <c r="K58" s="72">
        <v>254.7498797498798</v>
      </c>
      <c r="L58" s="72">
        <v>262.67636684303358</v>
      </c>
      <c r="M58" s="72">
        <v>274.63384709761522</v>
      </c>
      <c r="N58" s="72">
        <v>279.69576719576719</v>
      </c>
      <c r="O58" s="72">
        <v>293.98673049466703</v>
      </c>
      <c r="P58" s="72">
        <f t="shared" si="4"/>
        <v>274.24487605681077</v>
      </c>
      <c r="Q58" s="72">
        <v>312.31628453850669</v>
      </c>
      <c r="R58" s="72">
        <v>325.48965005105356</v>
      </c>
      <c r="S58" s="72">
        <v>260.25132275132279</v>
      </c>
      <c r="T58" s="72">
        <v>223.9438985470731</v>
      </c>
      <c r="U58" s="72">
        <v>234.58994708994715</v>
      </c>
      <c r="V58" s="72">
        <v>263.04713804713805</v>
      </c>
      <c r="W58" s="72">
        <v>262.3857623857624</v>
      </c>
      <c r="X58" s="72">
        <v>282.50188964474683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3">
        <f t="shared" si="5"/>
        <v>7.6666230195102854</v>
      </c>
      <c r="AJ58" s="74">
        <f t="shared" si="6"/>
        <v>10.893826494487334</v>
      </c>
      <c r="AK58" s="69"/>
    </row>
    <row r="59" spans="1:37" hidden="1" x14ac:dyDescent="0.3">
      <c r="A59" s="70">
        <v>8</v>
      </c>
      <c r="B59" s="71" t="s">
        <v>74</v>
      </c>
      <c r="C59" s="72"/>
      <c r="D59" s="72">
        <v>1674.2514774202386</v>
      </c>
      <c r="E59" s="72">
        <v>1705.5793025179448</v>
      </c>
      <c r="F59" s="72">
        <v>1748.3171356167754</v>
      </c>
      <c r="G59" s="72">
        <v>1692.8434623049468</v>
      </c>
      <c r="H59" s="72">
        <v>1732.7656958231196</v>
      </c>
      <c r="I59" s="72">
        <v>1847.1205291720166</v>
      </c>
      <c r="J59" s="72">
        <v>1688.8182231903879</v>
      </c>
      <c r="K59" s="72">
        <v>1572.1300446630423</v>
      </c>
      <c r="L59" s="72">
        <v>1551.6833297284509</v>
      </c>
      <c r="M59" s="72">
        <v>1513.8343303659424</v>
      </c>
      <c r="N59" s="72">
        <v>1676.2200062756592</v>
      </c>
      <c r="O59" s="72">
        <v>1799.2915312198395</v>
      </c>
      <c r="P59" s="72">
        <f>AVERAGE(D59:O59)</f>
        <v>1683.5712556915305</v>
      </c>
      <c r="Q59" s="72">
        <v>1776.949181418888</v>
      </c>
      <c r="R59" s="72">
        <v>1641.2225401004405</v>
      </c>
      <c r="S59" s="72">
        <v>1487.4347696655436</v>
      </c>
      <c r="T59" s="72">
        <v>1391.2572267598021</v>
      </c>
      <c r="U59" s="72">
        <v>1424.9665070254559</v>
      </c>
      <c r="V59" s="72">
        <v>1464.5222083398455</v>
      </c>
      <c r="W59" s="72">
        <v>1474.7304505220179</v>
      </c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3">
        <f t="shared" si="5"/>
        <v>-100</v>
      </c>
      <c r="AJ59" s="74">
        <f t="shared" si="6"/>
        <v>-100</v>
      </c>
      <c r="AK59" s="69"/>
    </row>
    <row r="60" spans="1:37" hidden="1" x14ac:dyDescent="0.3">
      <c r="A60" s="75">
        <v>8</v>
      </c>
      <c r="B60" s="76" t="s">
        <v>75</v>
      </c>
      <c r="C60" s="77">
        <v>2705.0815696649029</v>
      </c>
      <c r="D60" s="77">
        <v>2779.5729402872262</v>
      </c>
      <c r="E60" s="77">
        <v>2824.897892880349</v>
      </c>
      <c r="F60" s="77">
        <v>2692.0928865373312</v>
      </c>
      <c r="G60" s="77">
        <v>2637.4716553287981</v>
      </c>
      <c r="H60" s="77">
        <v>2400.2625460958789</v>
      </c>
      <c r="I60" s="77">
        <v>2303.3950617283954</v>
      </c>
      <c r="J60" s="77">
        <v>2388.7987012987005</v>
      </c>
      <c r="K60" s="77">
        <v>2250.5711880711879</v>
      </c>
      <c r="L60" s="77">
        <v>2286.3536155202828</v>
      </c>
      <c r="M60" s="77">
        <v>2501.9841269841268</v>
      </c>
      <c r="N60" s="77">
        <v>2722.4867724867718</v>
      </c>
      <c r="O60" s="77">
        <v>2772.5287645922567</v>
      </c>
      <c r="P60" s="77">
        <f t="shared" si="4"/>
        <v>2546.701345984276</v>
      </c>
      <c r="Q60" s="77">
        <v>2757.9470059628784</v>
      </c>
      <c r="R60" s="77">
        <v>2587.59166434605</v>
      </c>
      <c r="S60" s="77">
        <v>2117.6346801346795</v>
      </c>
      <c r="T60" s="77">
        <v>1856.1665406903503</v>
      </c>
      <c r="U60" s="77">
        <v>2120.7671957671964</v>
      </c>
      <c r="V60" s="77">
        <v>2128.1565656565658</v>
      </c>
      <c r="W60" s="77">
        <v>2287.3176206509538</v>
      </c>
      <c r="X60" s="77">
        <v>2384.133282942807</v>
      </c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8">
        <f t="shared" si="5"/>
        <v>4.2327161482846511</v>
      </c>
      <c r="AJ60" s="79">
        <f t="shared" si="6"/>
        <v>5.934586543164901</v>
      </c>
      <c r="AK60" s="69"/>
    </row>
    <row r="61" spans="1:37" hidden="1" x14ac:dyDescent="0.3">
      <c r="A61" s="80" t="s">
        <v>76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2"/>
      <c r="AJ61" s="83" t="s">
        <v>61</v>
      </c>
      <c r="AK61" s="84"/>
    </row>
    <row r="62" spans="1:37" hidden="1" x14ac:dyDescent="0.3">
      <c r="A62" s="85" t="s">
        <v>77</v>
      </c>
      <c r="B62" s="86"/>
      <c r="C62" s="86"/>
      <c r="D62" s="86">
        <v>1674.2514774202386</v>
      </c>
      <c r="E62" s="86">
        <v>1705.5793025179448</v>
      </c>
      <c r="F62" s="86">
        <v>1748.3171356167754</v>
      </c>
      <c r="G62" s="86">
        <v>1692.8434623049468</v>
      </c>
      <c r="H62" s="86"/>
      <c r="I62" s="86"/>
      <c r="J62" s="86"/>
      <c r="K62" s="86"/>
      <c r="L62" s="86"/>
      <c r="M62" s="86"/>
      <c r="N62" s="86"/>
      <c r="O62" s="86"/>
      <c r="P62" s="86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30"/>
      <c r="AJ62" s="30"/>
      <c r="AK62" s="30"/>
    </row>
    <row r="63" spans="1:37" x14ac:dyDescent="0.3">
      <c r="A63" s="88"/>
      <c r="B63" s="8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30"/>
      <c r="AJ63" s="30"/>
      <c r="AK63" s="30"/>
    </row>
    <row r="64" spans="1:37" x14ac:dyDescent="0.3">
      <c r="A64" s="88"/>
      <c r="B64" s="8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</sheetData>
  <mergeCells count="13">
    <mergeCell ref="AJ3:AJ4"/>
    <mergeCell ref="A50:A51"/>
    <mergeCell ref="B50:B51"/>
    <mergeCell ref="D50:P50"/>
    <mergeCell ref="Q50:Y50"/>
    <mergeCell ref="AI50:AI51"/>
    <mergeCell ref="AJ50:AJ51"/>
    <mergeCell ref="A3:A4"/>
    <mergeCell ref="B3:B4"/>
    <mergeCell ref="D3:P3"/>
    <mergeCell ref="Q3:AC3"/>
    <mergeCell ref="AD3:AH3"/>
    <mergeCell ref="AI3:AI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HARGA DUNIA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2021-07-12T02:48:16Z</dcterms:created>
  <dcterms:modified xsi:type="dcterms:W3CDTF">2021-07-12T02:50:12Z</dcterms:modified>
</cp:coreProperties>
</file>